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90" windowWidth="19155" windowHeight="7740"/>
  </bookViews>
  <sheets>
    <sheet name="création" sheetId="1" r:id="rId1"/>
    <sheet name="source" sheetId="2" r:id="rId2"/>
    <sheet name="mise à jour" sheetId="4" r:id="rId3"/>
    <sheet name="Sheet5" sheetId="5" r:id="rId4"/>
  </sheets>
  <calcPr calcId="125725"/>
</workbook>
</file>

<file path=xl/calcChain.xml><?xml version="1.0" encoding="utf-8"?>
<calcChain xmlns="http://schemas.openxmlformats.org/spreadsheetml/2006/main">
  <c r="V125" i="2"/>
  <c r="V123"/>
  <c r="V117"/>
  <c r="R94"/>
  <c r="Q94"/>
  <c r="N94"/>
  <c r="T94" s="1"/>
  <c r="M94"/>
  <c r="S94" s="1"/>
  <c r="I94"/>
  <c r="I95" s="1"/>
  <c r="G94"/>
  <c r="V93"/>
  <c r="V95" s="1"/>
  <c r="U93"/>
  <c r="P93"/>
  <c r="P95" s="1"/>
  <c r="O93"/>
  <c r="O95" s="1"/>
  <c r="L93"/>
  <c r="R93" s="1"/>
  <c r="K93"/>
  <c r="K95" s="1"/>
  <c r="J93"/>
  <c r="J95" s="1"/>
  <c r="I93"/>
  <c r="E93"/>
  <c r="G93" s="1"/>
  <c r="D93"/>
  <c r="D95" s="1"/>
  <c r="V90"/>
  <c r="U90"/>
  <c r="P90"/>
  <c r="O90"/>
  <c r="L90"/>
  <c r="R90" s="1"/>
  <c r="K90"/>
  <c r="Q90" s="1"/>
  <c r="J90"/>
  <c r="I90"/>
  <c r="E90"/>
  <c r="G90" s="1"/>
  <c r="D90"/>
  <c r="F90" s="1"/>
  <c r="V83"/>
  <c r="U83"/>
  <c r="P83"/>
  <c r="O83"/>
  <c r="L83"/>
  <c r="R83" s="1"/>
  <c r="K83"/>
  <c r="Q83" s="1"/>
  <c r="J83"/>
  <c r="I83"/>
  <c r="E83"/>
  <c r="G83" s="1"/>
  <c r="D83"/>
  <c r="F83" s="1"/>
  <c r="V77"/>
  <c r="U77"/>
  <c r="P77"/>
  <c r="O77"/>
  <c r="L77"/>
  <c r="R77" s="1"/>
  <c r="K77"/>
  <c r="Q77" s="1"/>
  <c r="J77"/>
  <c r="I77"/>
  <c r="E77"/>
  <c r="G77" s="1"/>
  <c r="D77"/>
  <c r="F77" s="1"/>
  <c r="V71"/>
  <c r="U71"/>
  <c r="P71"/>
  <c r="O71"/>
  <c r="L71"/>
  <c r="R71" s="1"/>
  <c r="K71"/>
  <c r="Q71" s="1"/>
  <c r="J71"/>
  <c r="I71"/>
  <c r="E71"/>
  <c r="G71" s="1"/>
  <c r="D71"/>
  <c r="F71" s="1"/>
  <c r="V66"/>
  <c r="U66"/>
  <c r="P66"/>
  <c r="O66"/>
  <c r="L66"/>
  <c r="R66" s="1"/>
  <c r="K66"/>
  <c r="Q66" s="1"/>
  <c r="J66"/>
  <c r="I66"/>
  <c r="E66"/>
  <c r="G66" s="1"/>
  <c r="D66"/>
  <c r="F66" s="1"/>
  <c r="V59"/>
  <c r="U59"/>
  <c r="P59"/>
  <c r="O59"/>
  <c r="L59"/>
  <c r="R59" s="1"/>
  <c r="K59"/>
  <c r="Q59" s="1"/>
  <c r="J59"/>
  <c r="I59"/>
  <c r="E59"/>
  <c r="G59" s="1"/>
  <c r="D59"/>
  <c r="F59" s="1"/>
  <c r="V51"/>
  <c r="U51"/>
  <c r="P51"/>
  <c r="O51"/>
  <c r="L51"/>
  <c r="R51" s="1"/>
  <c r="K51"/>
  <c r="Q51" s="1"/>
  <c r="J51"/>
  <c r="I51"/>
  <c r="E51"/>
  <c r="G51" s="1"/>
  <c r="D51"/>
  <c r="F51" s="1"/>
  <c r="V45"/>
  <c r="U45"/>
  <c r="P45"/>
  <c r="O45"/>
  <c r="L45"/>
  <c r="R45" s="1"/>
  <c r="K45"/>
  <c r="Q45" s="1"/>
  <c r="J45"/>
  <c r="I45"/>
  <c r="E45"/>
  <c r="G45" s="1"/>
  <c r="D45"/>
  <c r="F45" s="1"/>
  <c r="V38"/>
  <c r="U38"/>
  <c r="P38"/>
  <c r="O38"/>
  <c r="L38"/>
  <c r="R38" s="1"/>
  <c r="K38"/>
  <c r="Q38" s="1"/>
  <c r="J38"/>
  <c r="I38"/>
  <c r="E38"/>
  <c r="G38" s="1"/>
  <c r="D38"/>
  <c r="F38" s="1"/>
  <c r="V32"/>
  <c r="U32"/>
  <c r="P32"/>
  <c r="O32"/>
  <c r="L32"/>
  <c r="R32" s="1"/>
  <c r="K32"/>
  <c r="Q32" s="1"/>
  <c r="J32"/>
  <c r="I32"/>
  <c r="E32"/>
  <c r="G32" s="1"/>
  <c r="D32"/>
  <c r="F32" s="1"/>
  <c r="V22"/>
  <c r="U22"/>
  <c r="P22"/>
  <c r="O22"/>
  <c r="L22"/>
  <c r="R22" s="1"/>
  <c r="K22"/>
  <c r="Q22" s="1"/>
  <c r="J22"/>
  <c r="I22"/>
  <c r="E22"/>
  <c r="G22" s="1"/>
  <c r="D22"/>
  <c r="F22" s="1"/>
  <c r="V18"/>
  <c r="U18"/>
  <c r="P18"/>
  <c r="O18"/>
  <c r="L18"/>
  <c r="R18" s="1"/>
  <c r="K18"/>
  <c r="Q18" s="1"/>
  <c r="J18"/>
  <c r="I18"/>
  <c r="E18"/>
  <c r="G18" s="1"/>
  <c r="D18"/>
  <c r="F18" s="1"/>
  <c r="V14"/>
  <c r="U14"/>
  <c r="P14"/>
  <c r="O14"/>
  <c r="L14"/>
  <c r="R14" s="1"/>
  <c r="K14"/>
  <c r="Q14" s="1"/>
  <c r="J14"/>
  <c r="I14"/>
  <c r="E14"/>
  <c r="G14" s="1"/>
  <c r="D14"/>
  <c r="F14" s="1"/>
  <c r="V10"/>
  <c r="U10"/>
  <c r="P10"/>
  <c r="O10"/>
  <c r="L10"/>
  <c r="R10" s="1"/>
  <c r="K10"/>
  <c r="Q10" s="1"/>
  <c r="J10"/>
  <c r="I10"/>
  <c r="E10"/>
  <c r="G10" s="1"/>
  <c r="D10"/>
  <c r="F10" s="1"/>
  <c r="V6"/>
  <c r="U6"/>
  <c r="P6"/>
  <c r="O6"/>
  <c r="L6"/>
  <c r="R6" s="1"/>
  <c r="K6"/>
  <c r="Q6" s="1"/>
  <c r="J6"/>
  <c r="I6"/>
  <c r="E6"/>
  <c r="G6" s="1"/>
  <c r="D6"/>
  <c r="F6" s="1"/>
  <c r="V110" l="1"/>
  <c r="V121" s="1"/>
  <c r="M95"/>
  <c r="O97"/>
  <c r="V122"/>
  <c r="G95"/>
  <c r="I97"/>
  <c r="V103" s="1"/>
  <c r="R95"/>
  <c r="M6"/>
  <c r="S6" s="1"/>
  <c r="M10"/>
  <c r="S10" s="1"/>
  <c r="M14"/>
  <c r="S14" s="1"/>
  <c r="M18"/>
  <c r="S18" s="1"/>
  <c r="M22"/>
  <c r="S22" s="1"/>
  <c r="M32"/>
  <c r="S32" s="1"/>
  <c r="M38"/>
  <c r="S38" s="1"/>
  <c r="M45"/>
  <c r="S45" s="1"/>
  <c r="M51"/>
  <c r="S51" s="1"/>
  <c r="M59"/>
  <c r="S59" s="1"/>
  <c r="M66"/>
  <c r="S66" s="1"/>
  <c r="M71"/>
  <c r="S71" s="1"/>
  <c r="M77"/>
  <c r="S77" s="1"/>
  <c r="M83"/>
  <c r="S83" s="1"/>
  <c r="M90"/>
  <c r="S90" s="1"/>
  <c r="F93"/>
  <c r="F95" s="1"/>
  <c r="M93"/>
  <c r="S93" s="1"/>
  <c r="S95" s="1"/>
  <c r="Q93"/>
  <c r="Q95" s="1"/>
  <c r="Q97" s="1"/>
  <c r="U94"/>
  <c r="U95" s="1"/>
  <c r="E95"/>
  <c r="D97" s="1"/>
  <c r="L95"/>
  <c r="K97" s="1"/>
  <c r="N6"/>
  <c r="T6" s="1"/>
  <c r="N10"/>
  <c r="T10" s="1"/>
  <c r="N14"/>
  <c r="T14" s="1"/>
  <c r="N18"/>
  <c r="T18" s="1"/>
  <c r="N22"/>
  <c r="T22" s="1"/>
  <c r="N32"/>
  <c r="T32" s="1"/>
  <c r="N38"/>
  <c r="T38" s="1"/>
  <c r="N45"/>
  <c r="T45" s="1"/>
  <c r="N51"/>
  <c r="T51" s="1"/>
  <c r="N59"/>
  <c r="T59" s="1"/>
  <c r="N66"/>
  <c r="T66" s="1"/>
  <c r="N71"/>
  <c r="T71" s="1"/>
  <c r="N77"/>
  <c r="T77" s="1"/>
  <c r="N83"/>
  <c r="T83" s="1"/>
  <c r="N90"/>
  <c r="T90" s="1"/>
  <c r="N93"/>
  <c r="T93" s="1"/>
  <c r="T95" s="1"/>
  <c r="S97" l="1"/>
  <c r="F97"/>
  <c r="N95"/>
  <c r="U97"/>
  <c r="V105" s="1"/>
  <c r="V120"/>
  <c r="M97"/>
  <c r="V115" l="1"/>
  <c r="V116" s="1"/>
  <c r="V109"/>
  <c r="V111" s="1"/>
</calcChain>
</file>

<file path=xl/comments1.xml><?xml version="1.0" encoding="utf-8"?>
<comments xmlns="http://schemas.openxmlformats.org/spreadsheetml/2006/main">
  <authors>
    <author>eric.souron</author>
    <author>Gwen PICHOT</author>
  </authors>
  <commentList>
    <comment ref="N4" authorId="0">
      <text>
        <r>
          <rPr>
            <sz val="9"/>
            <color indexed="81"/>
            <rFont val="Tahoma"/>
            <family val="2"/>
          </rPr>
          <t>Préfi + assurance construction</t>
        </r>
      </text>
    </comment>
    <comment ref="N5" authorId="0">
      <text>
        <r>
          <rPr>
            <sz val="9"/>
            <color indexed="81"/>
            <rFont val="Tahoma"/>
            <family val="2"/>
          </rPr>
          <t>Grutage 45 000
Dock 30 000
AFF MAR 25 000
Baptème 30 000
Gas oil 150 000 
Divers essais 45 000
Quay 60 000
Dragage 50 000</t>
        </r>
      </text>
    </comment>
    <comment ref="G91" authorId="1">
      <text>
        <r>
          <rPr>
            <b/>
            <sz val="9"/>
            <color indexed="81"/>
            <rFont val="Tahoma"/>
            <family val="2"/>
          </rPr>
          <t>Gwen PICHOT:</t>
        </r>
        <r>
          <rPr>
            <sz val="9"/>
            <color indexed="81"/>
            <rFont val="Tahoma"/>
            <family val="2"/>
          </rPr>
          <t xml:space="preserve">
estim sur proportion cout logistiq sur valeur du kit HA C292</t>
        </r>
      </text>
    </comment>
  </commentList>
</comments>
</file>

<file path=xl/sharedStrings.xml><?xml version="1.0" encoding="utf-8"?>
<sst xmlns="http://schemas.openxmlformats.org/spreadsheetml/2006/main" count="226" uniqueCount="192">
  <si>
    <r>
      <t>6</t>
    </r>
    <r>
      <rPr>
        <sz val="11"/>
        <color theme="1"/>
        <rFont val="Calibri"/>
        <family val="2"/>
        <scheme val="minor"/>
      </rPr>
      <t xml:space="preserve"> = 4 + 5</t>
    </r>
  </si>
  <si>
    <r>
      <t>9</t>
    </r>
    <r>
      <rPr>
        <sz val="11"/>
        <color theme="1"/>
        <rFont val="Calibri"/>
        <family val="2"/>
        <scheme val="minor"/>
      </rPr>
      <t xml:space="preserve"> = 7 + 8</t>
    </r>
  </si>
  <si>
    <r>
      <t>10</t>
    </r>
    <r>
      <rPr>
        <sz val="11"/>
        <color theme="1"/>
        <rFont val="Calibri"/>
        <family val="2"/>
        <scheme val="minor"/>
      </rPr>
      <t xml:space="preserve"> = 9 + 6</t>
    </r>
  </si>
  <si>
    <t>comments</t>
  </si>
  <si>
    <t>HEURES</t>
  </si>
  <si>
    <t>ACHATS</t>
  </si>
  <si>
    <t>000100</t>
  </si>
  <si>
    <t>Frais administratif</t>
  </si>
  <si>
    <t>000200</t>
  </si>
  <si>
    <t>Frais divers de construction</t>
  </si>
  <si>
    <t>FRAIS ADMINISTRATIFS DIVERS</t>
  </si>
  <si>
    <t>001000</t>
  </si>
  <si>
    <t>Frais techniques</t>
  </si>
  <si>
    <t>001100</t>
  </si>
  <si>
    <t>Etudes et calculs</t>
  </si>
  <si>
    <t>001200</t>
  </si>
  <si>
    <t>Tracage Maquette</t>
  </si>
  <si>
    <t>FRAIS TECHNIQUE</t>
  </si>
  <si>
    <t>002000</t>
  </si>
  <si>
    <t>Coque métallique</t>
  </si>
  <si>
    <t>002100</t>
  </si>
  <si>
    <t>Coque métallique acier</t>
  </si>
  <si>
    <t>002200</t>
  </si>
  <si>
    <t>Coque métallique aluminium</t>
  </si>
  <si>
    <t>COQUE METALLIQUE</t>
  </si>
  <si>
    <t>003000</t>
  </si>
  <si>
    <t>Coque bois</t>
  </si>
  <si>
    <t>003100</t>
  </si>
  <si>
    <t>Bordes de pont</t>
  </si>
  <si>
    <t>003200</t>
  </si>
  <si>
    <t>Planchers caillebottis lattis</t>
  </si>
  <si>
    <t xml:space="preserve"> </t>
  </si>
  <si>
    <t>COQUE BOIS</t>
  </si>
  <si>
    <t>004000</t>
  </si>
  <si>
    <t>Cimentage - Peinture</t>
  </si>
  <si>
    <t>004100</t>
  </si>
  <si>
    <t>Cimentage</t>
  </si>
  <si>
    <t>004200</t>
  </si>
  <si>
    <t>Peinture</t>
  </si>
  <si>
    <t>CIMENTAGE PEINTURE</t>
  </si>
  <si>
    <t>005000</t>
  </si>
  <si>
    <t>Accessoires et axilliaires de coque</t>
  </si>
  <si>
    <t>005100</t>
  </si>
  <si>
    <t>Mouillage</t>
  </si>
  <si>
    <t>005200</t>
  </si>
  <si>
    <t>Amarrage</t>
  </si>
  <si>
    <t>005300</t>
  </si>
  <si>
    <t>Giration</t>
  </si>
  <si>
    <t>005400</t>
  </si>
  <si>
    <t>Sauvetage</t>
  </si>
  <si>
    <t>005500</t>
  </si>
  <si>
    <t>Mature greement de navigation</t>
  </si>
  <si>
    <t>005700</t>
  </si>
  <si>
    <t>Portes panneaux fermetures metalliques</t>
  </si>
  <si>
    <t>005800</t>
  </si>
  <si>
    <t>Echelles escaliers descentes passerelles</t>
  </si>
  <si>
    <t>005900</t>
  </si>
  <si>
    <t>Divers accessoires</t>
  </si>
  <si>
    <t>ACCESSOIRES ET AUXILLIAIRES DE COQUE</t>
  </si>
  <si>
    <t>006000</t>
  </si>
  <si>
    <t>Installations spéciales</t>
  </si>
  <si>
    <t>006100</t>
  </si>
  <si>
    <t>Installations de pont</t>
  </si>
  <si>
    <t>006200</t>
  </si>
  <si>
    <t>Installations d'entrepont</t>
  </si>
  <si>
    <t>006300</t>
  </si>
  <si>
    <t>Installations de stockage</t>
  </si>
  <si>
    <t>006400</t>
  </si>
  <si>
    <t>Autres equipements speciaux</t>
  </si>
  <si>
    <t>INSTALLATIONS SPECIALES</t>
  </si>
  <si>
    <t>007000</t>
  </si>
  <si>
    <t>Emmenagements</t>
  </si>
  <si>
    <t>007100</t>
  </si>
  <si>
    <t>Isolations vaigrages</t>
  </si>
  <si>
    <t>007200</t>
  </si>
  <si>
    <t>Logements emmenagements equipages</t>
  </si>
  <si>
    <t>007300</t>
  </si>
  <si>
    <t>Locaux de service Locaux technique</t>
  </si>
  <si>
    <t>007400</t>
  </si>
  <si>
    <t>Logements emmenagements passagers</t>
  </si>
  <si>
    <t>007500</t>
  </si>
  <si>
    <t>Plans de coordination</t>
  </si>
  <si>
    <t>EMMENAGEMENTS</t>
  </si>
  <si>
    <t>008000</t>
  </si>
  <si>
    <t>Electricite electronique</t>
  </si>
  <si>
    <t>008100</t>
  </si>
  <si>
    <t>Production electricite</t>
  </si>
  <si>
    <t>008200</t>
  </si>
  <si>
    <t>Distribution</t>
  </si>
  <si>
    <t>008300</t>
  </si>
  <si>
    <t>Electronique</t>
  </si>
  <si>
    <t>008400</t>
  </si>
  <si>
    <t>Automation</t>
  </si>
  <si>
    <t>ELECTRICITE ELECTRONIQUE</t>
  </si>
  <si>
    <t>009000</t>
  </si>
  <si>
    <t>Circuits coque</t>
  </si>
  <si>
    <t>009200</t>
  </si>
  <si>
    <t>Circuit dégagement d'air sondes</t>
  </si>
  <si>
    <t>009300</t>
  </si>
  <si>
    <t>Circuit assechement epuisement ballacte</t>
  </si>
  <si>
    <t>009400</t>
  </si>
  <si>
    <t>Circuit eau de mer refrigeration</t>
  </si>
  <si>
    <t>009500</t>
  </si>
  <si>
    <t>Incendie lavage</t>
  </si>
  <si>
    <t>009600</t>
  </si>
  <si>
    <t>Eau douce sanitaires</t>
  </si>
  <si>
    <t>009700</t>
  </si>
  <si>
    <t>Dalotage evacuation</t>
  </si>
  <si>
    <t>CIRCUITS COQUE</t>
  </si>
  <si>
    <t>010000</t>
  </si>
  <si>
    <t>Circuits machine</t>
  </si>
  <si>
    <t>010200</t>
  </si>
  <si>
    <t>Combustible</t>
  </si>
  <si>
    <t>010300</t>
  </si>
  <si>
    <t>Air comprime</t>
  </si>
  <si>
    <t>010400</t>
  </si>
  <si>
    <t>Huile de graissage</t>
  </si>
  <si>
    <t>010500</t>
  </si>
  <si>
    <t>Hydraulique du bord</t>
  </si>
  <si>
    <t>010600</t>
  </si>
  <si>
    <t>Echappements</t>
  </si>
  <si>
    <t>CIRCUITS MACHINE</t>
  </si>
  <si>
    <t>011000</t>
  </si>
  <si>
    <t>Circuits speciaux</t>
  </si>
  <si>
    <t>011200</t>
  </si>
  <si>
    <t>Circuits speciaux circuits fret</t>
  </si>
  <si>
    <t>011300</t>
  </si>
  <si>
    <t>Circuits hydraulique</t>
  </si>
  <si>
    <t>011400</t>
  </si>
  <si>
    <t>Circuit conservation stockage</t>
  </si>
  <si>
    <t>CIRCUITS SPECIAUX</t>
  </si>
  <si>
    <t>012000</t>
  </si>
  <si>
    <t>Ventilation chauffage conditionnement d'air</t>
  </si>
  <si>
    <t>012100</t>
  </si>
  <si>
    <t>Aeration naturelle</t>
  </si>
  <si>
    <t>012200</t>
  </si>
  <si>
    <t>Ventilation mecanique</t>
  </si>
  <si>
    <t>012300</t>
  </si>
  <si>
    <t>Conditionnement d'air</t>
  </si>
  <si>
    <t>012400</t>
  </si>
  <si>
    <t>Installation de chauffage</t>
  </si>
  <si>
    <t>VENTILATION CHAUFFAGE CONDITIONNEMENT D'AIR</t>
  </si>
  <si>
    <t>013000</t>
  </si>
  <si>
    <t>Installations machines propulsion</t>
  </si>
  <si>
    <t>013200</t>
  </si>
  <si>
    <t>Groupe propulsif</t>
  </si>
  <si>
    <t>013300</t>
  </si>
  <si>
    <t>Ligne d'arbre et helices</t>
  </si>
  <si>
    <t>013400</t>
  </si>
  <si>
    <t>Circuits sur groupe propulsif</t>
  </si>
  <si>
    <t>013500</t>
  </si>
  <si>
    <t>Appareils de manœuvre et contrôle de propulsion</t>
  </si>
  <si>
    <t>INSTALLATIONS MACHINES DE PROPULSION</t>
  </si>
  <si>
    <t>014000</t>
  </si>
  <si>
    <t>Armement mobile</t>
  </si>
  <si>
    <t>014100</t>
  </si>
  <si>
    <t>Instruments de navigation</t>
  </si>
  <si>
    <t>014200</t>
  </si>
  <si>
    <t>Materiel medical et pharmaceutique</t>
  </si>
  <si>
    <t>014300</t>
  </si>
  <si>
    <t>Outillage inventaire</t>
  </si>
  <si>
    <t>014400</t>
  </si>
  <si>
    <t>Materiel de peche</t>
  </si>
  <si>
    <t>014500</t>
  </si>
  <si>
    <t>Rechanges</t>
  </si>
  <si>
    <t>ARMEMENT MOBILE</t>
  </si>
  <si>
    <t>Conteneurisation</t>
  </si>
  <si>
    <t>Magasinage</t>
  </si>
  <si>
    <t>MAGASINAGE</t>
  </si>
  <si>
    <t>ASSISTANCE TECHNIQUE</t>
  </si>
  <si>
    <t>TOTAL GENERAL</t>
  </si>
  <si>
    <t>Taux horaire</t>
  </si>
  <si>
    <t>PRIX DE REVIENT TOTAL AFFAIRE DE BASE</t>
  </si>
  <si>
    <t>Aléas et garanties</t>
  </si>
  <si>
    <t>3% du CA</t>
  </si>
  <si>
    <t>Indemnité de rupture</t>
  </si>
  <si>
    <t>Frais généraux PING</t>
  </si>
  <si>
    <t>Total PR Consolidé</t>
  </si>
  <si>
    <t>Marge PING</t>
  </si>
  <si>
    <t>Total PR SEAS</t>
  </si>
  <si>
    <t>Heures</t>
  </si>
  <si>
    <t>Matières</t>
  </si>
  <si>
    <t>Prix de vente</t>
  </si>
  <si>
    <t>Marge consolidée</t>
  </si>
  <si>
    <t>Dont SEAS</t>
  </si>
  <si>
    <t>Dont PING</t>
  </si>
  <si>
    <t>Contrôle PR SEAS</t>
  </si>
  <si>
    <t>Heures SEAS</t>
  </si>
  <si>
    <t>Achats locaux</t>
  </si>
  <si>
    <t>Part SEAS aléas</t>
  </si>
  <si>
    <t>Achats PING</t>
  </si>
  <si>
    <t>Ind rupture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</si>
</sst>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_-* #,##0\ [$h]_-;\-* #,##0\ [$h]_-;_-* &quot;-&quot;\ [$h]_-;_-@_-"/>
    <numFmt numFmtId="165" formatCode="#,##0&quot; He&quot;"/>
    <numFmt numFmtId="166" formatCode="_-* #,##0\ &quot;€&quot;_-;\-* #,##0\ &quot;€&quot;_-;_-* &quot;-&quot;??\ &quot;€&quot;_-;_-@_-"/>
    <numFmt numFmtId="167" formatCode="#,##0&quot; €&quot;"/>
    <numFmt numFmtId="168" formatCode="#,##0&quot; €/He&quot;"/>
    <numFmt numFmtId="169" formatCode="#,##0.0&quot; €/He&quot;"/>
  </numFmts>
  <fonts count="23">
    <font>
      <sz val="11"/>
      <color theme="1"/>
      <name val="Calibri"/>
      <family val="2"/>
      <scheme val="minor"/>
    </font>
    <font>
      <b/>
      <sz val="26"/>
      <name val="Arial"/>
      <family val="2"/>
    </font>
    <font>
      <b/>
      <sz val="10"/>
      <color indexed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10"/>
      <name val="Arial"/>
      <family val="2"/>
    </font>
    <font>
      <sz val="10"/>
      <color indexed="10"/>
      <name val="Arial"/>
      <family val="2"/>
    </font>
    <font>
      <i/>
      <sz val="10"/>
      <name val="Arial"/>
      <family val="2"/>
    </font>
    <font>
      <b/>
      <sz val="10"/>
      <color indexed="9"/>
      <name val="Arial"/>
      <family val="2"/>
    </font>
    <font>
      <b/>
      <sz val="10"/>
      <color theme="0"/>
      <name val="Arial"/>
      <family val="2"/>
    </font>
    <font>
      <b/>
      <sz val="8"/>
      <color indexed="9"/>
      <name val="Arial"/>
      <family val="2"/>
    </font>
    <font>
      <b/>
      <sz val="10"/>
      <color theme="0" tint="-4.9989318521683403E-2"/>
      <name val="Arial"/>
      <family val="2"/>
    </font>
    <font>
      <sz val="10"/>
      <color theme="0"/>
      <name val="Arial"/>
      <family val="2"/>
    </font>
    <font>
      <b/>
      <sz val="10"/>
      <color rgb="FFFF0000"/>
      <name val="Arial"/>
      <family val="2"/>
    </font>
    <font>
      <sz val="10"/>
      <color indexed="22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8"/>
      <color indexed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05">
    <border>
      <left/>
      <right/>
      <top/>
      <bottom/>
      <diagonal/>
    </border>
    <border>
      <left/>
      <right/>
      <top/>
      <bottom style="thick">
        <color theme="1"/>
      </bottom>
      <diagonal/>
    </border>
    <border>
      <left/>
      <right/>
      <top/>
      <bottom style="thick">
        <color indexed="64"/>
      </bottom>
      <diagonal/>
    </border>
    <border>
      <left style="thick">
        <color theme="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ck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ck">
        <color theme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ck">
        <color theme="1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ck">
        <color theme="1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  <border>
      <left style="thick">
        <color indexed="64"/>
      </left>
      <right style="thin">
        <color indexed="64"/>
      </right>
      <top style="thick">
        <color theme="1"/>
      </top>
      <bottom style="thick">
        <color theme="1"/>
      </bottom>
      <diagonal/>
    </border>
    <border>
      <left style="thin">
        <color indexed="64"/>
      </left>
      <right style="thin">
        <color indexed="64"/>
      </right>
      <top style="thick">
        <color theme="1"/>
      </top>
      <bottom style="thick">
        <color theme="1"/>
      </bottom>
      <diagonal/>
    </border>
    <border>
      <left style="thin">
        <color indexed="64"/>
      </left>
      <right style="thick">
        <color indexed="64"/>
      </right>
      <top style="thick">
        <color theme="1"/>
      </top>
      <bottom style="thick">
        <color theme="1"/>
      </bottom>
      <diagonal/>
    </border>
    <border>
      <left/>
      <right style="thin">
        <color indexed="64"/>
      </right>
      <top style="thick">
        <color theme="1"/>
      </top>
      <bottom style="thick">
        <color theme="1"/>
      </bottom>
      <diagonal/>
    </border>
    <border>
      <left style="thin">
        <color indexed="64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 style="hair">
        <color indexed="64"/>
      </left>
      <right style="thin">
        <color indexed="64"/>
      </right>
      <top/>
      <bottom style="hair">
        <color theme="1"/>
      </bottom>
      <diagonal/>
    </border>
    <border>
      <left style="thin">
        <color indexed="64"/>
      </left>
      <right style="thin">
        <color indexed="64"/>
      </right>
      <top/>
      <bottom style="hair">
        <color theme="1"/>
      </bottom>
      <diagonal/>
    </border>
    <border>
      <left style="thin">
        <color indexed="64"/>
      </left>
      <right style="thick">
        <color indexed="64"/>
      </right>
      <top style="thick">
        <color theme="1"/>
      </top>
      <bottom style="hair">
        <color theme="1"/>
      </bottom>
      <diagonal/>
    </border>
    <border>
      <left style="hair">
        <color theme="1"/>
      </left>
      <right style="thin">
        <color indexed="64"/>
      </right>
      <top/>
      <bottom style="hair">
        <color theme="1"/>
      </bottom>
      <diagonal/>
    </border>
    <border>
      <left style="thin">
        <color indexed="64"/>
      </left>
      <right/>
      <top/>
      <bottom style="hair">
        <color theme="1"/>
      </bottom>
      <diagonal/>
    </border>
    <border>
      <left/>
      <right style="thin">
        <color indexed="64"/>
      </right>
      <top/>
      <bottom style="hair">
        <color theme="1"/>
      </bottom>
      <diagonal/>
    </border>
    <border>
      <left style="thin">
        <color indexed="64"/>
      </left>
      <right style="thin">
        <color theme="1"/>
      </right>
      <top/>
      <bottom style="hair">
        <color theme="1"/>
      </bottom>
      <diagonal/>
    </border>
    <border>
      <left/>
      <right/>
      <top/>
      <bottom style="hair">
        <color theme="1"/>
      </bottom>
      <diagonal/>
    </border>
    <border>
      <left style="thick">
        <color theme="1"/>
      </left>
      <right style="thin">
        <color indexed="64"/>
      </right>
      <top/>
      <bottom style="hair">
        <color theme="1"/>
      </bottom>
      <diagonal/>
    </border>
    <border>
      <left style="thin">
        <color theme="1"/>
      </left>
      <right style="thick">
        <color indexed="64"/>
      </right>
      <top/>
      <bottom style="hair">
        <color theme="1"/>
      </bottom>
      <diagonal/>
    </border>
    <border>
      <left style="thin">
        <color indexed="64"/>
      </left>
      <right style="thick">
        <color indexed="64"/>
      </right>
      <top/>
      <bottom style="hair">
        <color theme="1"/>
      </bottom>
      <diagonal/>
    </border>
    <border>
      <left style="thin">
        <color indexed="64"/>
      </left>
      <right style="thin">
        <color indexed="64"/>
      </right>
      <top style="hair">
        <color theme="1"/>
      </top>
      <bottom style="hair">
        <color indexed="64"/>
      </bottom>
      <diagonal/>
    </border>
    <border>
      <left style="thick">
        <color indexed="64"/>
      </left>
      <right/>
      <top style="thick">
        <color theme="1"/>
      </top>
      <bottom style="thick">
        <color theme="1"/>
      </bottom>
      <diagonal/>
    </border>
    <border>
      <left/>
      <right style="thick">
        <color indexed="64"/>
      </right>
      <top style="thick">
        <color theme="1"/>
      </top>
      <bottom style="thick">
        <color theme="1"/>
      </bottom>
      <diagonal/>
    </border>
    <border>
      <left style="thick">
        <color theme="1"/>
      </left>
      <right style="thin">
        <color indexed="64"/>
      </right>
      <top style="thick">
        <color theme="1"/>
      </top>
      <bottom style="thick">
        <color theme="1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 style="hair">
        <color theme="1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ck">
        <color theme="1"/>
      </bottom>
      <diagonal/>
    </border>
    <border>
      <left/>
      <right style="thick">
        <color indexed="64"/>
      </right>
      <top style="hair">
        <color indexed="64"/>
      </top>
      <bottom style="thick">
        <color theme="1"/>
      </bottom>
      <diagonal/>
    </border>
    <border>
      <left/>
      <right style="thick">
        <color indexed="64"/>
      </right>
      <top/>
      <bottom style="thick">
        <color theme="1"/>
      </bottom>
      <diagonal/>
    </border>
    <border>
      <left style="thick">
        <color theme="1"/>
      </left>
      <right style="thin">
        <color indexed="64"/>
      </right>
      <top/>
      <bottom style="thick">
        <color theme="1"/>
      </bottom>
      <diagonal/>
    </border>
    <border>
      <left style="thin">
        <color indexed="64"/>
      </left>
      <right style="thin">
        <color indexed="64"/>
      </right>
      <top/>
      <bottom style="thick">
        <color theme="1"/>
      </bottom>
      <diagonal/>
    </border>
    <border>
      <left style="thick">
        <color indexed="64"/>
      </left>
      <right style="thin">
        <color indexed="64"/>
      </right>
      <top style="thick">
        <color theme="1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ck">
        <color theme="1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thick">
        <color theme="1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theme="1"/>
      </right>
      <top style="thick">
        <color theme="1"/>
      </top>
      <bottom style="hair">
        <color indexed="64"/>
      </bottom>
      <diagonal/>
    </border>
    <border>
      <left style="thick">
        <color theme="1"/>
      </left>
      <right style="thin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theme="1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9"/>
      </bottom>
      <diagonal/>
    </border>
    <border>
      <left style="thick">
        <color indexed="64"/>
      </left>
      <right style="thin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ck">
        <color indexed="64"/>
      </right>
      <top style="thin">
        <color indexed="9"/>
      </top>
      <bottom style="thin">
        <color indexed="9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/>
      <diagonal/>
    </border>
    <border>
      <left/>
      <right style="thin">
        <color indexed="64"/>
      </right>
      <top style="thin">
        <color indexed="9"/>
      </top>
      <bottom style="thin">
        <color indexed="9"/>
      </bottom>
      <diagonal/>
    </border>
    <border>
      <left style="thick">
        <color indexed="64"/>
      </left>
      <right style="thin">
        <color indexed="64"/>
      </right>
      <top style="thin">
        <color indexed="9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9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9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medium">
        <color indexed="64"/>
      </bottom>
      <diagonal/>
    </border>
    <border>
      <left/>
      <right style="thin">
        <color indexed="64"/>
      </right>
      <top style="thin">
        <color indexed="9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11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7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49" fontId="0" fillId="0" borderId="14" xfId="0" applyNumberFormat="1" applyBorder="1" applyAlignment="1">
      <alignment vertical="center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vertical="center"/>
    </xf>
    <xf numFmtId="165" fontId="0" fillId="0" borderId="14" xfId="0" applyNumberFormat="1" applyBorder="1" applyAlignment="1">
      <alignment vertical="center"/>
    </xf>
    <xf numFmtId="166" fontId="4" fillId="0" borderId="15" xfId="1" applyNumberFormat="1" applyBorder="1" applyAlignment="1">
      <alignment vertical="center"/>
    </xf>
    <xf numFmtId="165" fontId="5" fillId="0" borderId="15" xfId="0" applyNumberFormat="1" applyFont="1" applyBorder="1" applyAlignment="1">
      <alignment vertical="center"/>
    </xf>
    <xf numFmtId="167" fontId="5" fillId="0" borderId="15" xfId="1" applyNumberFormat="1" applyFont="1" applyBorder="1" applyAlignment="1">
      <alignment vertical="center"/>
    </xf>
    <xf numFmtId="166" fontId="6" fillId="0" borderId="15" xfId="1" applyNumberFormat="1" applyFont="1" applyBorder="1" applyAlignment="1">
      <alignment vertical="center"/>
    </xf>
    <xf numFmtId="165" fontId="0" fillId="0" borderId="15" xfId="0" applyNumberFormat="1" applyBorder="1" applyAlignment="1">
      <alignment vertical="center"/>
    </xf>
    <xf numFmtId="167" fontId="4" fillId="0" borderId="16" xfId="1" applyNumberFormat="1" applyBorder="1" applyAlignment="1">
      <alignment vertical="center"/>
    </xf>
    <xf numFmtId="167" fontId="4" fillId="0" borderId="15" xfId="1" applyNumberFormat="1" applyBorder="1" applyAlignment="1">
      <alignment vertical="center"/>
    </xf>
    <xf numFmtId="165" fontId="0" fillId="0" borderId="17" xfId="0" applyNumberFormat="1" applyBorder="1" applyAlignment="1">
      <alignment vertical="center"/>
    </xf>
    <xf numFmtId="165" fontId="7" fillId="0" borderId="15" xfId="0" applyNumberFormat="1" applyFont="1" applyBorder="1" applyAlignment="1">
      <alignment vertical="center"/>
    </xf>
    <xf numFmtId="166" fontId="7" fillId="0" borderId="15" xfId="1" applyNumberFormat="1" applyFont="1" applyBorder="1" applyAlignment="1">
      <alignment vertical="center"/>
    </xf>
    <xf numFmtId="164" fontId="8" fillId="0" borderId="0" xfId="0" applyNumberFormat="1" applyFont="1" applyFill="1" applyAlignment="1">
      <alignment horizontal="center" vertical="center"/>
    </xf>
    <xf numFmtId="49" fontId="0" fillId="0" borderId="18" xfId="0" applyNumberFormat="1" applyBorder="1" applyAlignment="1">
      <alignment vertical="center"/>
    </xf>
    <xf numFmtId="0" fontId="0" fillId="0" borderId="19" xfId="0" applyBorder="1" applyAlignment="1">
      <alignment vertical="center"/>
    </xf>
    <xf numFmtId="0" fontId="0" fillId="0" borderId="20" xfId="0" applyBorder="1" applyAlignment="1">
      <alignment vertical="center"/>
    </xf>
    <xf numFmtId="165" fontId="0" fillId="0" borderId="21" xfId="0" applyNumberFormat="1" applyBorder="1" applyAlignment="1">
      <alignment vertical="center"/>
    </xf>
    <xf numFmtId="166" fontId="4" fillId="0" borderId="22" xfId="1" applyNumberFormat="1" applyBorder="1" applyAlignment="1">
      <alignment vertical="center"/>
    </xf>
    <xf numFmtId="165" fontId="5" fillId="0" borderId="22" xfId="0" applyNumberFormat="1" applyFont="1" applyBorder="1" applyAlignment="1">
      <alignment vertical="center"/>
    </xf>
    <xf numFmtId="167" fontId="5" fillId="0" borderId="23" xfId="1" applyNumberFormat="1" applyFont="1" applyBorder="1" applyAlignment="1">
      <alignment vertical="center"/>
    </xf>
    <xf numFmtId="166" fontId="6" fillId="0" borderId="22" xfId="1" applyNumberFormat="1" applyFont="1" applyBorder="1" applyAlignment="1">
      <alignment vertical="center"/>
    </xf>
    <xf numFmtId="165" fontId="0" fillId="0" borderId="22" xfId="0" applyNumberFormat="1" applyBorder="1" applyAlignment="1">
      <alignment vertical="center"/>
    </xf>
    <xf numFmtId="167" fontId="4" fillId="0" borderId="24" xfId="1" applyNumberFormat="1" applyBorder="1" applyAlignment="1">
      <alignment vertical="center"/>
    </xf>
    <xf numFmtId="167" fontId="4" fillId="0" borderId="22" xfId="1" applyNumberFormat="1" applyBorder="1" applyAlignment="1">
      <alignment vertical="center"/>
    </xf>
    <xf numFmtId="165" fontId="5" fillId="0" borderId="23" xfId="0" applyNumberFormat="1" applyFont="1" applyBorder="1" applyAlignment="1">
      <alignment vertical="center"/>
    </xf>
    <xf numFmtId="167" fontId="5" fillId="0" borderId="22" xfId="1" applyNumberFormat="1" applyFont="1" applyBorder="1" applyAlignment="1">
      <alignment vertical="center"/>
    </xf>
    <xf numFmtId="165" fontId="0" fillId="0" borderId="25" xfId="0" applyNumberFormat="1" applyBorder="1" applyAlignment="1">
      <alignment vertical="center"/>
    </xf>
    <xf numFmtId="165" fontId="0" fillId="0" borderId="26" xfId="0" applyNumberFormat="1" applyBorder="1" applyAlignment="1">
      <alignment vertical="center"/>
    </xf>
    <xf numFmtId="166" fontId="4" fillId="0" borderId="23" xfId="1" applyNumberFormat="1" applyBorder="1" applyAlignment="1">
      <alignment vertical="center"/>
    </xf>
    <xf numFmtId="165" fontId="7" fillId="0" borderId="23" xfId="0" applyNumberFormat="1" applyFont="1" applyBorder="1" applyAlignment="1">
      <alignment vertical="center"/>
    </xf>
    <xf numFmtId="166" fontId="7" fillId="0" borderId="23" xfId="1" applyNumberFormat="1" applyFont="1" applyBorder="1" applyAlignment="1">
      <alignment vertical="center"/>
    </xf>
    <xf numFmtId="165" fontId="9" fillId="2" borderId="30" xfId="0" applyNumberFormat="1" applyFont="1" applyFill="1" applyBorder="1" applyAlignment="1">
      <alignment vertical="center"/>
    </xf>
    <xf numFmtId="166" fontId="9" fillId="2" borderId="31" xfId="1" applyNumberFormat="1" applyFont="1" applyFill="1" applyBorder="1" applyAlignment="1">
      <alignment vertical="center"/>
    </xf>
    <xf numFmtId="165" fontId="10" fillId="2" borderId="31" xfId="0" applyNumberFormat="1" applyFont="1" applyFill="1" applyBorder="1" applyAlignment="1">
      <alignment vertical="center"/>
    </xf>
    <xf numFmtId="167" fontId="10" fillId="3" borderId="31" xfId="1" applyNumberFormat="1" applyFont="1" applyFill="1" applyBorder="1" applyAlignment="1">
      <alignment vertical="center"/>
    </xf>
    <xf numFmtId="166" fontId="11" fillId="2" borderId="31" xfId="1" applyNumberFormat="1" applyFont="1" applyFill="1" applyBorder="1" applyAlignment="1">
      <alignment vertical="center"/>
    </xf>
    <xf numFmtId="165" fontId="9" fillId="2" borderId="31" xfId="0" applyNumberFormat="1" applyFont="1" applyFill="1" applyBorder="1" applyAlignment="1">
      <alignment vertical="center"/>
    </xf>
    <xf numFmtId="167" fontId="9" fillId="2" borderId="32" xfId="1" applyNumberFormat="1" applyFont="1" applyFill="1" applyBorder="1" applyAlignment="1">
      <alignment vertical="center"/>
    </xf>
    <xf numFmtId="167" fontId="9" fillId="2" borderId="31" xfId="1" applyNumberFormat="1" applyFont="1" applyFill="1" applyBorder="1" applyAlignment="1">
      <alignment vertical="center"/>
    </xf>
    <xf numFmtId="165" fontId="12" fillId="3" borderId="31" xfId="0" applyNumberFormat="1" applyFont="1" applyFill="1" applyBorder="1" applyAlignment="1">
      <alignment vertical="center"/>
    </xf>
    <xf numFmtId="167" fontId="12" fillId="3" borderId="31" xfId="1" applyNumberFormat="1" applyFont="1" applyFill="1" applyBorder="1" applyAlignment="1">
      <alignment vertical="center"/>
    </xf>
    <xf numFmtId="165" fontId="9" fillId="2" borderId="33" xfId="0" applyNumberFormat="1" applyFont="1" applyFill="1" applyBorder="1" applyAlignment="1">
      <alignment vertical="center"/>
    </xf>
    <xf numFmtId="165" fontId="10" fillId="3" borderId="30" xfId="0" applyNumberFormat="1" applyFont="1" applyFill="1" applyBorder="1" applyAlignment="1">
      <alignment vertical="center"/>
    </xf>
    <xf numFmtId="166" fontId="10" fillId="3" borderId="31" xfId="1" applyNumberFormat="1" applyFont="1" applyFill="1" applyBorder="1" applyAlignment="1">
      <alignment vertical="center"/>
    </xf>
    <xf numFmtId="165" fontId="10" fillId="3" borderId="31" xfId="0" applyNumberFormat="1" applyFont="1" applyFill="1" applyBorder="1" applyAlignment="1">
      <alignment vertical="center"/>
    </xf>
    <xf numFmtId="167" fontId="9" fillId="2" borderId="34" xfId="1" applyNumberFormat="1" applyFont="1" applyFill="1" applyBorder="1" applyAlignment="1">
      <alignment vertical="center"/>
    </xf>
    <xf numFmtId="164" fontId="0" fillId="0" borderId="0" xfId="0" applyNumberFormat="1" applyAlignment="1">
      <alignment horizontal="center" vertical="center"/>
    </xf>
    <xf numFmtId="49" fontId="4" fillId="0" borderId="35" xfId="0" applyNumberFormat="1" applyFont="1" applyBorder="1" applyAlignment="1">
      <alignment vertical="center"/>
    </xf>
    <xf numFmtId="0" fontId="4" fillId="0" borderId="36" xfId="0" applyFont="1" applyBorder="1" applyAlignment="1">
      <alignment vertical="center"/>
    </xf>
    <xf numFmtId="0" fontId="0" fillId="0" borderId="37" xfId="0" applyBorder="1" applyAlignment="1">
      <alignment vertical="center"/>
    </xf>
    <xf numFmtId="165" fontId="0" fillId="0" borderId="38" xfId="0" applyNumberFormat="1" applyBorder="1" applyAlignment="1">
      <alignment vertical="center"/>
    </xf>
    <xf numFmtId="166" fontId="4" fillId="0" borderId="36" xfId="1" applyNumberFormat="1" applyBorder="1" applyAlignment="1">
      <alignment vertical="center"/>
    </xf>
    <xf numFmtId="165" fontId="4" fillId="0" borderId="39" xfId="0" applyNumberFormat="1" applyFont="1" applyBorder="1" applyAlignment="1">
      <alignment vertical="center"/>
    </xf>
    <xf numFmtId="167" fontId="4" fillId="0" borderId="36" xfId="1" applyNumberFormat="1" applyFont="1" applyBorder="1" applyAlignment="1">
      <alignment vertical="center"/>
    </xf>
    <xf numFmtId="165" fontId="0" fillId="0" borderId="40" xfId="0" applyNumberFormat="1" applyBorder="1" applyAlignment="1">
      <alignment vertical="center"/>
    </xf>
    <xf numFmtId="166" fontId="4" fillId="0" borderId="41" xfId="1" applyNumberFormat="1" applyBorder="1" applyAlignment="1">
      <alignment vertical="center"/>
    </xf>
    <xf numFmtId="167" fontId="0" fillId="0" borderId="42" xfId="0" applyNumberFormat="1" applyBorder="1" applyAlignment="1">
      <alignment vertical="center"/>
    </xf>
    <xf numFmtId="166" fontId="4" fillId="0" borderId="43" xfId="1" applyNumberFormat="1" applyBorder="1" applyAlignment="1">
      <alignment vertical="center"/>
    </xf>
    <xf numFmtId="167" fontId="5" fillId="0" borderId="36" xfId="0" applyNumberFormat="1" applyFont="1" applyBorder="1" applyAlignment="1">
      <alignment vertical="center"/>
    </xf>
    <xf numFmtId="166" fontId="5" fillId="0" borderId="15" xfId="1" applyNumberFormat="1" applyFont="1" applyBorder="1" applyAlignment="1">
      <alignment vertical="center"/>
    </xf>
    <xf numFmtId="167" fontId="0" fillId="0" borderId="23" xfId="0" applyNumberFormat="1" applyBorder="1" applyAlignment="1">
      <alignment vertical="center"/>
    </xf>
    <xf numFmtId="166" fontId="4" fillId="0" borderId="39" xfId="1" applyNumberFormat="1" applyBorder="1" applyAlignment="1">
      <alignment vertical="center"/>
    </xf>
    <xf numFmtId="167" fontId="9" fillId="0" borderId="44" xfId="1" applyNumberFormat="1" applyFont="1" applyFill="1" applyBorder="1" applyAlignment="1">
      <alignment vertical="center"/>
    </xf>
    <xf numFmtId="165" fontId="10" fillId="0" borderId="14" xfId="0" applyNumberFormat="1" applyFont="1" applyFill="1" applyBorder="1" applyAlignment="1">
      <alignment vertical="center"/>
    </xf>
    <xf numFmtId="166" fontId="10" fillId="0" borderId="15" xfId="1" applyNumberFormat="1" applyFont="1" applyFill="1" applyBorder="1" applyAlignment="1">
      <alignment vertical="center"/>
    </xf>
    <xf numFmtId="165" fontId="10" fillId="0" borderId="15" xfId="0" applyNumberFormat="1" applyFont="1" applyFill="1" applyBorder="1" applyAlignment="1">
      <alignment vertical="center"/>
    </xf>
    <xf numFmtId="165" fontId="9" fillId="0" borderId="36" xfId="0" applyNumberFormat="1" applyFont="1" applyFill="1" applyBorder="1" applyAlignment="1">
      <alignment vertical="center"/>
    </xf>
    <xf numFmtId="167" fontId="9" fillId="0" borderId="45" xfId="1" applyNumberFormat="1" applyFont="1" applyFill="1" applyBorder="1" applyAlignment="1">
      <alignment vertical="center"/>
    </xf>
    <xf numFmtId="0" fontId="4" fillId="0" borderId="15" xfId="0" applyFont="1" applyBorder="1" applyAlignment="1">
      <alignment vertical="center"/>
    </xf>
    <xf numFmtId="165" fontId="4" fillId="0" borderId="14" xfId="0" applyNumberFormat="1" applyFont="1" applyBorder="1" applyAlignment="1">
      <alignment vertical="center"/>
    </xf>
    <xf numFmtId="166" fontId="4" fillId="0" borderId="15" xfId="1" applyNumberFormat="1" applyFont="1" applyBorder="1" applyAlignment="1">
      <alignment vertical="center"/>
    </xf>
    <xf numFmtId="166" fontId="6" fillId="0" borderId="15" xfId="1" applyNumberFormat="1" applyFont="1" applyBorder="1" applyAlignment="1">
      <alignment vertical="center" wrapText="1"/>
    </xf>
    <xf numFmtId="167" fontId="5" fillId="0" borderId="46" xfId="1" applyNumberFormat="1" applyFont="1" applyBorder="1" applyAlignment="1">
      <alignment vertical="center"/>
    </xf>
    <xf numFmtId="165" fontId="9" fillId="2" borderId="49" xfId="0" applyNumberFormat="1" applyFont="1" applyFill="1" applyBorder="1" applyAlignment="1">
      <alignment vertical="center"/>
    </xf>
    <xf numFmtId="49" fontId="0" fillId="0" borderId="50" xfId="0" applyNumberFormat="1" applyBorder="1" applyAlignment="1">
      <alignment vertical="center"/>
    </xf>
    <xf numFmtId="0" fontId="0" fillId="0" borderId="51" xfId="0" applyBorder="1" applyAlignment="1">
      <alignment vertical="center"/>
    </xf>
    <xf numFmtId="0" fontId="0" fillId="0" borderId="52" xfId="0" applyBorder="1" applyAlignment="1">
      <alignment vertical="center"/>
    </xf>
    <xf numFmtId="165" fontId="0" fillId="0" borderId="50" xfId="0" applyNumberFormat="1" applyBorder="1" applyAlignment="1">
      <alignment vertical="center"/>
    </xf>
    <xf numFmtId="166" fontId="4" fillId="4" borderId="51" xfId="1" applyNumberFormat="1" applyFont="1" applyFill="1" applyBorder="1" applyAlignment="1">
      <alignment vertical="center"/>
    </xf>
    <xf numFmtId="165" fontId="5" fillId="0" borderId="51" xfId="0" applyNumberFormat="1" applyFont="1" applyBorder="1" applyAlignment="1">
      <alignment vertical="center"/>
    </xf>
    <xf numFmtId="166" fontId="6" fillId="0" borderId="51" xfId="1" applyNumberFormat="1" applyFont="1" applyBorder="1" applyAlignment="1">
      <alignment vertical="center"/>
    </xf>
    <xf numFmtId="165" fontId="0" fillId="0" borderId="51" xfId="0" applyNumberFormat="1" applyBorder="1" applyAlignment="1">
      <alignment vertical="center"/>
    </xf>
    <xf numFmtId="167" fontId="4" fillId="0" borderId="52" xfId="1" applyNumberFormat="1" applyBorder="1" applyAlignment="1">
      <alignment vertical="center"/>
    </xf>
    <xf numFmtId="167" fontId="4" fillId="0" borderId="51" xfId="1" applyNumberFormat="1" applyBorder="1" applyAlignment="1">
      <alignment vertical="center"/>
    </xf>
    <xf numFmtId="165" fontId="0" fillId="0" borderId="53" xfId="0" applyNumberFormat="1" applyBorder="1" applyAlignment="1">
      <alignment vertical="center"/>
    </xf>
    <xf numFmtId="165" fontId="0" fillId="0" borderId="18" xfId="0" applyNumberFormat="1" applyBorder="1" applyAlignment="1">
      <alignment vertical="center"/>
    </xf>
    <xf numFmtId="166" fontId="4" fillId="0" borderId="19" xfId="1" applyNumberFormat="1" applyBorder="1" applyAlignment="1">
      <alignment vertical="center"/>
    </xf>
    <xf numFmtId="165" fontId="7" fillId="0" borderId="19" xfId="0" applyNumberFormat="1" applyFont="1" applyBorder="1" applyAlignment="1">
      <alignment vertical="center"/>
    </xf>
    <xf numFmtId="166" fontId="7" fillId="0" borderId="19" xfId="1" applyNumberFormat="1" applyFont="1" applyBorder="1" applyAlignment="1">
      <alignment vertical="center"/>
    </xf>
    <xf numFmtId="165" fontId="0" fillId="0" borderId="19" xfId="0" applyNumberFormat="1" applyBorder="1" applyAlignment="1">
      <alignment vertical="center"/>
    </xf>
    <xf numFmtId="167" fontId="4" fillId="0" borderId="20" xfId="1" applyNumberFormat="1" applyBorder="1" applyAlignment="1">
      <alignment vertical="center"/>
    </xf>
    <xf numFmtId="165" fontId="10" fillId="3" borderId="49" xfId="0" applyNumberFormat="1" applyFont="1" applyFill="1" applyBorder="1" applyAlignment="1">
      <alignment vertical="center"/>
    </xf>
    <xf numFmtId="49" fontId="4" fillId="0" borderId="54" xfId="0" applyNumberFormat="1" applyFont="1" applyBorder="1" applyAlignment="1">
      <alignment vertical="center"/>
    </xf>
    <xf numFmtId="0" fontId="0" fillId="0" borderId="45" xfId="0" applyBorder="1" applyAlignment="1">
      <alignment vertical="center"/>
    </xf>
    <xf numFmtId="165" fontId="9" fillId="0" borderId="54" xfId="0" applyNumberFormat="1" applyFont="1" applyFill="1" applyBorder="1" applyAlignment="1">
      <alignment vertical="center"/>
    </xf>
    <xf numFmtId="166" fontId="9" fillId="0" borderId="36" xfId="1" applyNumberFormat="1" applyFont="1" applyFill="1" applyBorder="1" applyAlignment="1">
      <alignment vertical="center"/>
    </xf>
    <xf numFmtId="165" fontId="10" fillId="0" borderId="36" xfId="0" applyNumberFormat="1" applyFont="1" applyFill="1" applyBorder="1" applyAlignment="1">
      <alignment vertical="center"/>
    </xf>
    <xf numFmtId="167" fontId="10" fillId="0" borderId="36" xfId="1" applyNumberFormat="1" applyFont="1" applyFill="1" applyBorder="1" applyAlignment="1">
      <alignment vertical="center"/>
    </xf>
    <xf numFmtId="166" fontId="11" fillId="0" borderId="36" xfId="1" applyNumberFormat="1" applyFont="1" applyFill="1" applyBorder="1" applyAlignment="1">
      <alignment vertical="center"/>
    </xf>
    <xf numFmtId="167" fontId="9" fillId="0" borderId="36" xfId="1" applyNumberFormat="1" applyFont="1" applyFill="1" applyBorder="1" applyAlignment="1">
      <alignment vertical="center"/>
    </xf>
    <xf numFmtId="165" fontId="12" fillId="0" borderId="36" xfId="0" applyNumberFormat="1" applyFont="1" applyFill="1" applyBorder="1" applyAlignment="1">
      <alignment vertical="center"/>
    </xf>
    <xf numFmtId="167" fontId="12" fillId="0" borderId="36" xfId="1" applyNumberFormat="1" applyFont="1" applyFill="1" applyBorder="1" applyAlignment="1">
      <alignment vertical="center"/>
    </xf>
    <xf numFmtId="165" fontId="9" fillId="0" borderId="40" xfId="0" applyNumberFormat="1" applyFont="1" applyFill="1" applyBorder="1" applyAlignment="1">
      <alignment vertical="center"/>
    </xf>
    <xf numFmtId="165" fontId="10" fillId="0" borderId="54" xfId="0" applyNumberFormat="1" applyFont="1" applyFill="1" applyBorder="1" applyAlignment="1">
      <alignment vertical="center"/>
    </xf>
    <xf numFmtId="166" fontId="10" fillId="0" borderId="36" xfId="1" applyNumberFormat="1" applyFont="1" applyFill="1" applyBorder="1" applyAlignment="1">
      <alignment vertical="center"/>
    </xf>
    <xf numFmtId="49" fontId="0" fillId="0" borderId="21" xfId="0" applyNumberFormat="1" applyBorder="1" applyAlignment="1">
      <alignment vertical="center"/>
    </xf>
    <xf numFmtId="0" fontId="0" fillId="0" borderId="22" xfId="0" applyBorder="1" applyAlignment="1">
      <alignment vertical="center"/>
    </xf>
    <xf numFmtId="0" fontId="0" fillId="0" borderId="24" xfId="0" applyBorder="1" applyAlignment="1">
      <alignment vertical="center"/>
    </xf>
    <xf numFmtId="167" fontId="10" fillId="0" borderId="23" xfId="1" applyNumberFormat="1" applyFont="1" applyFill="1" applyBorder="1" applyAlignment="1">
      <alignment vertical="center"/>
    </xf>
    <xf numFmtId="166" fontId="11" fillId="0" borderId="23" xfId="1" applyNumberFormat="1" applyFont="1" applyFill="1" applyBorder="1" applyAlignment="1">
      <alignment vertical="center"/>
    </xf>
    <xf numFmtId="165" fontId="9" fillId="0" borderId="23" xfId="0" applyNumberFormat="1" applyFont="1" applyFill="1" applyBorder="1" applyAlignment="1">
      <alignment vertical="center"/>
    </xf>
    <xf numFmtId="165" fontId="12" fillId="0" borderId="23" xfId="0" applyNumberFormat="1" applyFont="1" applyFill="1" applyBorder="1" applyAlignment="1">
      <alignment vertical="center"/>
    </xf>
    <xf numFmtId="0" fontId="0" fillId="0" borderId="55" xfId="0" applyBorder="1" applyAlignment="1">
      <alignment vertical="center"/>
    </xf>
    <xf numFmtId="0" fontId="0" fillId="0" borderId="56" xfId="0" applyBorder="1" applyAlignment="1">
      <alignment vertical="center"/>
    </xf>
    <xf numFmtId="166" fontId="6" fillId="0" borderId="46" xfId="1" applyNumberFormat="1" applyFont="1" applyBorder="1" applyAlignment="1">
      <alignment vertical="center"/>
    </xf>
    <xf numFmtId="165" fontId="0" fillId="0" borderId="46" xfId="0" applyNumberFormat="1" applyBorder="1" applyAlignment="1">
      <alignment vertical="center"/>
    </xf>
    <xf numFmtId="165" fontId="5" fillId="0" borderId="46" xfId="0" applyNumberFormat="1" applyFont="1" applyBorder="1" applyAlignment="1">
      <alignment vertical="center"/>
    </xf>
    <xf numFmtId="0" fontId="0" fillId="0" borderId="57" xfId="0" applyBorder="1" applyAlignment="1">
      <alignment vertical="center"/>
    </xf>
    <xf numFmtId="0" fontId="0" fillId="0" borderId="58" xfId="0" applyBorder="1" applyAlignment="1">
      <alignment vertical="center"/>
    </xf>
    <xf numFmtId="165" fontId="9" fillId="2" borderId="60" xfId="0" applyNumberFormat="1" applyFont="1" applyFill="1" applyBorder="1" applyAlignment="1">
      <alignment vertical="center"/>
    </xf>
    <xf numFmtId="166" fontId="9" fillId="2" borderId="61" xfId="1" applyNumberFormat="1" applyFont="1" applyFill="1" applyBorder="1" applyAlignment="1">
      <alignment vertical="center"/>
    </xf>
    <xf numFmtId="49" fontId="0" fillId="0" borderId="62" xfId="0" applyNumberFormat="1" applyBorder="1" applyAlignment="1">
      <alignment vertical="center"/>
    </xf>
    <xf numFmtId="0" fontId="0" fillId="0" borderId="63" xfId="0" applyBorder="1" applyAlignment="1">
      <alignment vertical="center"/>
    </xf>
    <xf numFmtId="0" fontId="0" fillId="0" borderId="64" xfId="0" applyBorder="1" applyAlignment="1">
      <alignment vertical="center"/>
    </xf>
    <xf numFmtId="166" fontId="4" fillId="4" borderId="15" xfId="1" applyNumberFormat="1" applyFont="1" applyFill="1" applyBorder="1" applyAlignment="1">
      <alignment vertical="center"/>
    </xf>
    <xf numFmtId="167" fontId="4" fillId="0" borderId="64" xfId="1" applyNumberFormat="1" applyBorder="1" applyAlignment="1">
      <alignment vertical="center"/>
    </xf>
    <xf numFmtId="165" fontId="0" fillId="0" borderId="62" xfId="0" applyNumberFormat="1" applyBorder="1" applyAlignment="1">
      <alignment vertical="center"/>
    </xf>
    <xf numFmtId="0" fontId="0" fillId="0" borderId="65" xfId="0" applyBorder="1" applyAlignment="1">
      <alignment vertical="center"/>
    </xf>
    <xf numFmtId="0" fontId="0" fillId="0" borderId="66" xfId="0" applyBorder="1" applyAlignment="1">
      <alignment vertical="center"/>
    </xf>
    <xf numFmtId="166" fontId="4" fillId="0" borderId="51" xfId="1" applyNumberFormat="1" applyBorder="1" applyAlignment="1">
      <alignment vertical="center"/>
    </xf>
    <xf numFmtId="166" fontId="6" fillId="0" borderId="51" xfId="1" applyNumberFormat="1" applyFont="1" applyBorder="1" applyAlignment="1">
      <alignment vertical="center" wrapText="1"/>
    </xf>
    <xf numFmtId="165" fontId="5" fillId="0" borderId="19" xfId="0" applyNumberFormat="1" applyFont="1" applyBorder="1" applyAlignment="1">
      <alignment vertical="center"/>
    </xf>
    <xf numFmtId="167" fontId="5" fillId="0" borderId="19" xfId="1" applyNumberFormat="1" applyFont="1" applyBorder="1" applyAlignment="1">
      <alignment vertical="center"/>
    </xf>
    <xf numFmtId="166" fontId="6" fillId="0" borderId="19" xfId="1" applyNumberFormat="1" applyFont="1" applyBorder="1" applyAlignment="1">
      <alignment vertical="center"/>
    </xf>
    <xf numFmtId="164" fontId="0" fillId="0" borderId="0" xfId="0" applyNumberFormat="1" applyFill="1" applyAlignment="1">
      <alignment horizontal="center" vertical="center"/>
    </xf>
    <xf numFmtId="165" fontId="13" fillId="3" borderId="49" xfId="0" applyNumberFormat="1" applyFont="1" applyFill="1" applyBorder="1" applyAlignment="1">
      <alignment vertical="center"/>
    </xf>
    <xf numFmtId="166" fontId="13" fillId="3" borderId="31" xfId="1" applyNumberFormat="1" applyFont="1" applyFill="1" applyBorder="1" applyAlignment="1">
      <alignment vertical="center"/>
    </xf>
    <xf numFmtId="49" fontId="4" fillId="0" borderId="14" xfId="0" applyNumberFormat="1" applyFont="1" applyBorder="1" applyAlignment="1">
      <alignment vertical="center"/>
    </xf>
    <xf numFmtId="167" fontId="3" fillId="0" borderId="36" xfId="1" applyNumberFormat="1" applyFont="1" applyFill="1" applyBorder="1" applyAlignment="1">
      <alignment vertical="center"/>
    </xf>
    <xf numFmtId="165" fontId="13" fillId="0" borderId="14" xfId="0" applyNumberFormat="1" applyFont="1" applyFill="1" applyBorder="1" applyAlignment="1">
      <alignment vertical="center"/>
    </xf>
    <xf numFmtId="166" fontId="13" fillId="0" borderId="36" xfId="1" applyNumberFormat="1" applyFont="1" applyFill="1" applyBorder="1" applyAlignment="1">
      <alignment vertical="center"/>
    </xf>
    <xf numFmtId="167" fontId="4" fillId="4" borderId="51" xfId="1" applyNumberFormat="1" applyFill="1" applyBorder="1" applyAlignment="1">
      <alignment vertical="center"/>
    </xf>
    <xf numFmtId="167" fontId="4" fillId="0" borderId="67" xfId="1" applyNumberFormat="1" applyBorder="1" applyAlignment="1">
      <alignment vertical="center"/>
    </xf>
    <xf numFmtId="165" fontId="0" fillId="0" borderId="68" xfId="0" applyNumberFormat="1" applyBorder="1" applyAlignment="1">
      <alignment vertical="center"/>
    </xf>
    <xf numFmtId="165" fontId="13" fillId="3" borderId="30" xfId="0" applyNumberFormat="1" applyFont="1" applyFill="1" applyBorder="1" applyAlignment="1">
      <alignment vertical="center"/>
    </xf>
    <xf numFmtId="0" fontId="3" fillId="0" borderId="14" xfId="0" applyFont="1" applyBorder="1" applyAlignment="1">
      <alignment horizontal="left" vertical="center"/>
    </xf>
    <xf numFmtId="0" fontId="4" fillId="0" borderId="15" xfId="0" applyFont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167" fontId="4" fillId="0" borderId="15" xfId="1" applyNumberFormat="1" applyFont="1" applyBorder="1" applyAlignment="1">
      <alignment vertical="center"/>
    </xf>
    <xf numFmtId="165" fontId="4" fillId="0" borderId="15" xfId="0" applyNumberFormat="1" applyFont="1" applyBorder="1" applyAlignment="1">
      <alignment vertical="center"/>
    </xf>
    <xf numFmtId="167" fontId="4" fillId="0" borderId="16" xfId="1" applyNumberFormat="1" applyFont="1" applyBorder="1" applyAlignment="1">
      <alignment vertical="center"/>
    </xf>
    <xf numFmtId="165" fontId="4" fillId="0" borderId="17" xfId="0" applyNumberFormat="1" applyFont="1" applyBorder="1" applyAlignment="1">
      <alignment vertical="center"/>
    </xf>
    <xf numFmtId="0" fontId="3" fillId="0" borderId="69" xfId="0" applyFont="1" applyBorder="1" applyAlignment="1">
      <alignment horizontal="left" vertical="center"/>
    </xf>
    <xf numFmtId="0" fontId="4" fillId="0" borderId="70" xfId="0" applyFont="1" applyBorder="1" applyAlignment="1">
      <alignment horizontal="left" vertical="center"/>
    </xf>
    <xf numFmtId="0" fontId="3" fillId="0" borderId="71" xfId="0" applyFont="1" applyBorder="1" applyAlignment="1">
      <alignment horizontal="left" vertical="center"/>
    </xf>
    <xf numFmtId="165" fontId="4" fillId="0" borderId="69" xfId="0" applyNumberFormat="1" applyFont="1" applyBorder="1" applyAlignment="1">
      <alignment vertical="center"/>
    </xf>
    <xf numFmtId="167" fontId="4" fillId="0" borderId="70" xfId="1" applyNumberFormat="1" applyFont="1" applyBorder="1" applyAlignment="1">
      <alignment vertical="center"/>
    </xf>
    <xf numFmtId="165" fontId="5" fillId="0" borderId="70" xfId="0" applyNumberFormat="1" applyFont="1" applyBorder="1" applyAlignment="1">
      <alignment vertical="center"/>
    </xf>
    <xf numFmtId="167" fontId="5" fillId="0" borderId="70" xfId="1" applyNumberFormat="1" applyFont="1" applyBorder="1" applyAlignment="1">
      <alignment vertical="center"/>
    </xf>
    <xf numFmtId="166" fontId="6" fillId="4" borderId="70" xfId="1" applyNumberFormat="1" applyFont="1" applyFill="1" applyBorder="1" applyAlignment="1">
      <alignment vertical="center"/>
    </xf>
    <xf numFmtId="165" fontId="4" fillId="0" borderId="70" xfId="0" applyNumberFormat="1" applyFont="1" applyBorder="1" applyAlignment="1">
      <alignment vertical="center"/>
    </xf>
    <xf numFmtId="167" fontId="4" fillId="0" borderId="71" xfId="1" applyNumberFormat="1" applyFont="1" applyBorder="1" applyAlignment="1">
      <alignment vertical="center"/>
    </xf>
    <xf numFmtId="167" fontId="5" fillId="0" borderId="72" xfId="1" applyNumberFormat="1" applyFont="1" applyBorder="1" applyAlignment="1">
      <alignment vertical="center"/>
    </xf>
    <xf numFmtId="165" fontId="4" fillId="0" borderId="73" xfId="0" applyNumberFormat="1" applyFont="1" applyBorder="1" applyAlignment="1">
      <alignment vertical="center"/>
    </xf>
    <xf numFmtId="165" fontId="9" fillId="2" borderId="74" xfId="0" applyNumberFormat="1" applyFont="1" applyFill="1" applyBorder="1" applyAlignment="1">
      <alignment vertical="center"/>
    </xf>
    <xf numFmtId="167" fontId="9" fillId="2" borderId="75" xfId="1" applyNumberFormat="1" applyFont="1" applyFill="1" applyBorder="1" applyAlignment="1">
      <alignment vertical="center"/>
    </xf>
    <xf numFmtId="165" fontId="10" fillId="2" borderId="75" xfId="0" applyNumberFormat="1" applyFont="1" applyFill="1" applyBorder="1" applyAlignment="1">
      <alignment vertical="center"/>
    </xf>
    <xf numFmtId="167" fontId="10" fillId="3" borderId="77" xfId="1" applyNumberFormat="1" applyFont="1" applyFill="1" applyBorder="1" applyAlignment="1">
      <alignment vertical="center"/>
    </xf>
    <xf numFmtId="166" fontId="14" fillId="2" borderId="75" xfId="1" applyNumberFormat="1" applyFont="1" applyFill="1" applyBorder="1" applyAlignment="1">
      <alignment vertical="center"/>
    </xf>
    <xf numFmtId="165" fontId="9" fillId="2" borderId="75" xfId="0" applyNumberFormat="1" applyFont="1" applyFill="1" applyBorder="1" applyAlignment="1">
      <alignment vertical="center"/>
    </xf>
    <xf numFmtId="167" fontId="9" fillId="2" borderId="76" xfId="1" applyNumberFormat="1" applyFont="1" applyFill="1" applyBorder="1" applyAlignment="1">
      <alignment vertical="center"/>
    </xf>
    <xf numFmtId="165" fontId="12" fillId="3" borderId="78" xfId="0" applyNumberFormat="1" applyFont="1" applyFill="1" applyBorder="1" applyAlignment="1">
      <alignment vertical="center"/>
    </xf>
    <xf numFmtId="167" fontId="12" fillId="3" borderId="23" xfId="1" applyNumberFormat="1" applyFont="1" applyFill="1" applyBorder="1" applyAlignment="1">
      <alignment vertical="center"/>
    </xf>
    <xf numFmtId="165" fontId="9" fillId="2" borderId="79" xfId="0" applyNumberFormat="1" applyFont="1" applyFill="1" applyBorder="1" applyAlignment="1">
      <alignment vertical="center"/>
    </xf>
    <xf numFmtId="165" fontId="10" fillId="3" borderId="14" xfId="0" applyNumberFormat="1" applyFont="1" applyFill="1" applyBorder="1" applyAlignment="1">
      <alignment vertical="center"/>
    </xf>
    <xf numFmtId="166" fontId="10" fillId="3" borderId="15" xfId="1" applyNumberFormat="1" applyFont="1" applyFill="1" applyBorder="1" applyAlignment="1">
      <alignment vertical="center"/>
    </xf>
    <xf numFmtId="165" fontId="10" fillId="3" borderId="15" xfId="0" applyNumberFormat="1" applyFont="1" applyFill="1" applyBorder="1" applyAlignment="1">
      <alignment vertical="center"/>
    </xf>
    <xf numFmtId="165" fontId="9" fillId="2" borderId="80" xfId="0" applyNumberFormat="1" applyFont="1" applyFill="1" applyBorder="1" applyAlignment="1">
      <alignment vertical="center"/>
    </xf>
    <xf numFmtId="167" fontId="9" fillId="2" borderId="81" xfId="1" applyNumberFormat="1" applyFont="1" applyFill="1" applyBorder="1" applyAlignment="1">
      <alignment vertical="center"/>
    </xf>
    <xf numFmtId="165" fontId="10" fillId="2" borderId="81" xfId="0" applyNumberFormat="1" applyFont="1" applyFill="1" applyBorder="1" applyAlignment="1">
      <alignment vertical="center"/>
    </xf>
    <xf numFmtId="167" fontId="10" fillId="3" borderId="83" xfId="1" applyNumberFormat="1" applyFont="1" applyFill="1" applyBorder="1" applyAlignment="1">
      <alignment vertical="center"/>
    </xf>
    <xf numFmtId="166" fontId="14" fillId="2" borderId="81" xfId="1" applyNumberFormat="1" applyFont="1" applyFill="1" applyBorder="1" applyAlignment="1">
      <alignment vertical="center"/>
    </xf>
    <xf numFmtId="165" fontId="9" fillId="2" borderId="81" xfId="0" applyNumberFormat="1" applyFont="1" applyFill="1" applyBorder="1" applyAlignment="1">
      <alignment vertical="center"/>
    </xf>
    <xf numFmtId="167" fontId="9" fillId="2" borderId="82" xfId="1" applyNumberFormat="1" applyFont="1" applyFill="1" applyBorder="1" applyAlignment="1">
      <alignment vertical="center"/>
    </xf>
    <xf numFmtId="165" fontId="12" fillId="3" borderId="84" xfId="0" applyNumberFormat="1" applyFont="1" applyFill="1" applyBorder="1" applyAlignment="1">
      <alignment vertical="center"/>
    </xf>
    <xf numFmtId="167" fontId="12" fillId="3" borderId="83" xfId="1" applyNumberFormat="1" applyFont="1" applyFill="1" applyBorder="1" applyAlignment="1">
      <alignment vertical="center"/>
    </xf>
    <xf numFmtId="165" fontId="9" fillId="2" borderId="85" xfId="0" applyNumberFormat="1" applyFont="1" applyFill="1" applyBorder="1" applyAlignment="1">
      <alignment vertical="center"/>
    </xf>
    <xf numFmtId="0" fontId="0" fillId="0" borderId="0" xfId="0" applyBorder="1" applyAlignment="1">
      <alignment vertical="center"/>
    </xf>
    <xf numFmtId="164" fontId="0" fillId="0" borderId="0" xfId="0" applyNumberFormat="1" applyBorder="1" applyAlignment="1">
      <alignment horizontal="center" vertical="center"/>
    </xf>
    <xf numFmtId="165" fontId="9" fillId="2" borderId="86" xfId="0" applyNumberFormat="1" applyFont="1" applyFill="1" applyBorder="1" applyAlignment="1">
      <alignment vertical="center"/>
    </xf>
    <xf numFmtId="167" fontId="9" fillId="2" borderId="87" xfId="1" applyNumberFormat="1" applyFont="1" applyFill="1" applyBorder="1" applyAlignment="1">
      <alignment vertical="center"/>
    </xf>
    <xf numFmtId="165" fontId="10" fillId="2" borderId="87" xfId="0" applyNumberFormat="1" applyFont="1" applyFill="1" applyBorder="1" applyAlignment="1">
      <alignment vertical="center"/>
    </xf>
    <xf numFmtId="167" fontId="10" fillId="3" borderId="89" xfId="1" applyNumberFormat="1" applyFont="1" applyFill="1" applyBorder="1" applyAlignment="1">
      <alignment vertical="center"/>
    </xf>
    <xf numFmtId="166" fontId="11" fillId="2" borderId="87" xfId="1" applyNumberFormat="1" applyFont="1" applyFill="1" applyBorder="1" applyAlignment="1">
      <alignment vertical="center"/>
    </xf>
    <xf numFmtId="165" fontId="9" fillId="2" borderId="87" xfId="0" applyNumberFormat="1" applyFont="1" applyFill="1" applyBorder="1" applyAlignment="1">
      <alignment vertical="center"/>
    </xf>
    <xf numFmtId="167" fontId="9" fillId="2" borderId="88" xfId="1" applyNumberFormat="1" applyFont="1" applyFill="1" applyBorder="1" applyAlignment="1">
      <alignment vertical="center"/>
    </xf>
    <xf numFmtId="165" fontId="12" fillId="3" borderId="89" xfId="0" applyNumberFormat="1" applyFont="1" applyFill="1" applyBorder="1" applyAlignment="1">
      <alignment vertical="center"/>
    </xf>
    <xf numFmtId="165" fontId="9" fillId="2" borderId="90" xfId="0" applyNumberFormat="1" applyFont="1" applyFill="1" applyBorder="1" applyAlignment="1">
      <alignment vertical="center"/>
    </xf>
    <xf numFmtId="166" fontId="9" fillId="2" borderId="87" xfId="1" applyNumberFormat="1" applyFont="1" applyFill="1" applyBorder="1" applyAlignment="1">
      <alignment vertical="center"/>
    </xf>
    <xf numFmtId="168" fontId="4" fillId="0" borderId="91" xfId="0" applyNumberFormat="1" applyFont="1" applyBorder="1" applyAlignment="1">
      <alignment vertical="center"/>
    </xf>
    <xf numFmtId="167" fontId="15" fillId="5" borderId="92" xfId="1" applyNumberFormat="1" applyFont="1" applyFill="1" applyBorder="1" applyAlignment="1">
      <alignment vertical="center"/>
    </xf>
    <xf numFmtId="168" fontId="5" fillId="0" borderId="91" xfId="0" applyNumberFormat="1" applyFont="1" applyBorder="1" applyAlignment="1">
      <alignment vertical="center"/>
    </xf>
    <xf numFmtId="167" fontId="5" fillId="5" borderId="92" xfId="1" applyNumberFormat="1" applyFont="1" applyFill="1" applyBorder="1" applyAlignment="1">
      <alignment vertical="center"/>
    </xf>
    <xf numFmtId="166" fontId="6" fillId="5" borderId="94" xfId="1" applyNumberFormat="1" applyFont="1" applyFill="1" applyBorder="1" applyAlignment="1">
      <alignment vertical="center"/>
    </xf>
    <xf numFmtId="167" fontId="15" fillId="5" borderId="93" xfId="1" applyNumberFormat="1" applyFont="1" applyFill="1" applyBorder="1" applyAlignment="1">
      <alignment vertical="center"/>
    </xf>
    <xf numFmtId="169" fontId="4" fillId="0" borderId="91" xfId="0" applyNumberFormat="1" applyFont="1" applyBorder="1" applyAlignment="1">
      <alignment vertical="center"/>
    </xf>
    <xf numFmtId="169" fontId="5" fillId="0" borderId="95" xfId="0" applyNumberFormat="1" applyFont="1" applyBorder="1" applyAlignment="1">
      <alignment vertical="center"/>
    </xf>
    <xf numFmtId="167" fontId="5" fillId="5" borderId="96" xfId="1" applyNumberFormat="1" applyFont="1" applyFill="1" applyBorder="1" applyAlignment="1">
      <alignment vertical="center"/>
    </xf>
    <xf numFmtId="169" fontId="4" fillId="0" borderId="94" xfId="0" applyNumberFormat="1" applyFont="1" applyBorder="1" applyAlignment="1">
      <alignment vertical="center"/>
    </xf>
    <xf numFmtId="166" fontId="15" fillId="5" borderId="92" xfId="1" applyNumberFormat="1" applyFont="1" applyFill="1" applyBorder="1" applyAlignment="1">
      <alignment vertical="center"/>
    </xf>
    <xf numFmtId="168" fontId="16" fillId="0" borderId="91" xfId="0" applyNumberFormat="1" applyFont="1" applyBorder="1" applyAlignment="1">
      <alignment vertical="center"/>
    </xf>
    <xf numFmtId="166" fontId="7" fillId="5" borderId="92" xfId="1" applyNumberFormat="1" applyFont="1" applyFill="1" applyBorder="1" applyAlignment="1">
      <alignment vertical="center"/>
    </xf>
    <xf numFmtId="0" fontId="4" fillId="0" borderId="0" xfId="0" applyFont="1" applyAlignment="1">
      <alignment vertical="center"/>
    </xf>
    <xf numFmtId="166" fontId="18" fillId="0" borderId="103" xfId="1" applyNumberFormat="1" applyFont="1" applyBorder="1" applyAlignment="1">
      <alignment horizontal="center" vertical="center"/>
    </xf>
    <xf numFmtId="166" fontId="2" fillId="0" borderId="102" xfId="1" applyNumberFormat="1" applyFont="1" applyBorder="1" applyAlignment="1">
      <alignment vertical="center"/>
    </xf>
    <xf numFmtId="166" fontId="2" fillId="0" borderId="101" xfId="1" applyNumberFormat="1" applyFont="1" applyBorder="1" applyAlignment="1">
      <alignment vertical="center"/>
    </xf>
    <xf numFmtId="166" fontId="4" fillId="0" borderId="0" xfId="0" applyNumberFormat="1" applyFont="1" applyAlignment="1">
      <alignment vertical="center"/>
    </xf>
    <xf numFmtId="49" fontId="0" fillId="0" borderId="0" xfId="0" applyNumberFormat="1" applyAlignment="1">
      <alignment vertical="center"/>
    </xf>
    <xf numFmtId="0" fontId="5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166" fontId="0" fillId="0" borderId="0" xfId="0" applyNumberFormat="1" applyFill="1" applyAlignment="1">
      <alignment vertical="center"/>
    </xf>
    <xf numFmtId="0" fontId="3" fillId="4" borderId="0" xfId="0" applyFont="1" applyFill="1" applyAlignment="1">
      <alignment vertical="center"/>
    </xf>
    <xf numFmtId="0" fontId="0" fillId="4" borderId="0" xfId="0" applyFill="1" applyAlignment="1">
      <alignment vertical="center"/>
    </xf>
    <xf numFmtId="166" fontId="3" fillId="4" borderId="0" xfId="1" applyNumberFormat="1" applyFont="1" applyFill="1" applyBorder="1" applyAlignment="1">
      <alignment vertical="center"/>
    </xf>
    <xf numFmtId="167" fontId="3" fillId="0" borderId="0" xfId="0" applyNumberFormat="1" applyFont="1" applyFill="1" applyAlignment="1">
      <alignment vertical="center"/>
    </xf>
    <xf numFmtId="0" fontId="3" fillId="6" borderId="0" xfId="0" applyFont="1" applyFill="1" applyAlignment="1">
      <alignment vertical="center"/>
    </xf>
    <xf numFmtId="0" fontId="0" fillId="6" borderId="0" xfId="0" applyFill="1" applyAlignment="1">
      <alignment vertical="center"/>
    </xf>
    <xf numFmtId="9" fontId="3" fillId="6" borderId="0" xfId="0" applyNumberFormat="1" applyFont="1" applyFill="1" applyAlignment="1">
      <alignment vertical="center"/>
    </xf>
    <xf numFmtId="167" fontId="3" fillId="6" borderId="0" xfId="0" applyNumberFormat="1" applyFont="1" applyFill="1" applyAlignment="1">
      <alignment vertical="center"/>
    </xf>
    <xf numFmtId="0" fontId="3" fillId="0" borderId="0" xfId="0" applyFont="1" applyAlignment="1">
      <alignment vertical="center"/>
    </xf>
    <xf numFmtId="9" fontId="3" fillId="4" borderId="0" xfId="0" applyNumberFormat="1" applyFont="1" applyFill="1" applyAlignment="1">
      <alignment vertical="center"/>
    </xf>
    <xf numFmtId="167" fontId="3" fillId="4" borderId="0" xfId="0" applyNumberFormat="1" applyFont="1" applyFill="1" applyAlignment="1">
      <alignment vertical="center"/>
    </xf>
    <xf numFmtId="0" fontId="0" fillId="0" borderId="0" xfId="0" applyFill="1" applyAlignment="1">
      <alignment vertical="center"/>
    </xf>
    <xf numFmtId="166" fontId="3" fillId="4" borderId="0" xfId="0" applyNumberFormat="1" applyFont="1" applyFill="1" applyAlignment="1">
      <alignment vertical="center"/>
    </xf>
    <xf numFmtId="166" fontId="3" fillId="0" borderId="0" xfId="0" applyNumberFormat="1" applyFont="1" applyFill="1" applyAlignment="1">
      <alignment vertical="center"/>
    </xf>
    <xf numFmtId="0" fontId="3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166" fontId="3" fillId="7" borderId="0" xfId="0" applyNumberFormat="1" applyFont="1" applyFill="1" applyAlignment="1">
      <alignment vertical="center"/>
    </xf>
    <xf numFmtId="166" fontId="0" fillId="0" borderId="0" xfId="0" applyNumberFormat="1" applyAlignment="1">
      <alignment vertical="center"/>
    </xf>
    <xf numFmtId="49" fontId="4" fillId="0" borderId="0" xfId="0" applyNumberFormat="1" applyFont="1" applyAlignment="1">
      <alignment vertical="center"/>
    </xf>
    <xf numFmtId="166" fontId="20" fillId="0" borderId="0" xfId="0" applyNumberFormat="1" applyFont="1" applyFill="1" applyAlignment="1">
      <alignment vertical="center"/>
    </xf>
    <xf numFmtId="0" fontId="20" fillId="4" borderId="0" xfId="0" applyFont="1" applyFill="1" applyAlignment="1">
      <alignment vertical="center"/>
    </xf>
    <xf numFmtId="0" fontId="8" fillId="4" borderId="0" xfId="0" applyFont="1" applyFill="1" applyAlignment="1">
      <alignment vertical="center"/>
    </xf>
    <xf numFmtId="166" fontId="20" fillId="4" borderId="0" xfId="0" applyNumberFormat="1" applyFont="1" applyFill="1" applyAlignment="1">
      <alignment vertical="center"/>
    </xf>
    <xf numFmtId="0" fontId="3" fillId="8" borderId="0" xfId="0" applyFont="1" applyFill="1" applyAlignment="1">
      <alignment vertical="center"/>
    </xf>
    <xf numFmtId="0" fontId="0" fillId="8" borderId="0" xfId="0" applyFill="1" applyAlignment="1">
      <alignment vertical="center"/>
    </xf>
    <xf numFmtId="167" fontId="3" fillId="8" borderId="0" xfId="0" applyNumberFormat="1" applyFont="1" applyFill="1" applyAlignment="1">
      <alignment vertical="center"/>
    </xf>
    <xf numFmtId="0" fontId="20" fillId="0" borderId="0" xfId="0" applyFont="1" applyFill="1" applyAlignment="1">
      <alignment vertical="center"/>
    </xf>
    <xf numFmtId="0" fontId="20" fillId="0" borderId="0" xfId="0" applyFont="1" applyAlignment="1">
      <alignment vertical="center"/>
    </xf>
    <xf numFmtId="167" fontId="20" fillId="0" borderId="0" xfId="0" applyNumberFormat="1" applyFont="1" applyAlignment="1">
      <alignment vertical="center"/>
    </xf>
    <xf numFmtId="166" fontId="3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166" fontId="8" fillId="0" borderId="0" xfId="0" applyNumberFormat="1" applyFont="1" applyAlignment="1">
      <alignment vertical="center"/>
    </xf>
    <xf numFmtId="167" fontId="8" fillId="0" borderId="0" xfId="0" applyNumberFormat="1" applyFont="1" applyAlignment="1">
      <alignment vertical="center"/>
    </xf>
    <xf numFmtId="166" fontId="3" fillId="0" borderId="102" xfId="1" applyNumberFormat="1" applyFont="1" applyBorder="1" applyAlignment="1">
      <alignment horizontal="center" vertical="center"/>
    </xf>
    <xf numFmtId="166" fontId="3" fillId="0" borderId="104" xfId="1" applyNumberFormat="1" applyFont="1" applyBorder="1" applyAlignment="1">
      <alignment horizontal="center" vertical="center"/>
    </xf>
    <xf numFmtId="166" fontId="17" fillId="0" borderId="102" xfId="1" applyNumberFormat="1" applyFont="1" applyBorder="1" applyAlignment="1">
      <alignment horizontal="center" vertical="center"/>
    </xf>
    <xf numFmtId="166" fontId="17" fillId="0" borderId="101" xfId="1" applyNumberFormat="1" applyFont="1" applyBorder="1" applyAlignment="1">
      <alignment horizontal="center" vertical="center"/>
    </xf>
    <xf numFmtId="166" fontId="3" fillId="0" borderId="100" xfId="1" applyNumberFormat="1" applyFont="1" applyBorder="1" applyAlignment="1">
      <alignment horizontal="center" vertical="center"/>
    </xf>
    <xf numFmtId="166" fontId="3" fillId="0" borderId="101" xfId="1" applyNumberFormat="1" applyFont="1" applyBorder="1" applyAlignment="1">
      <alignment horizontal="center" vertical="center"/>
    </xf>
    <xf numFmtId="166" fontId="3" fillId="0" borderId="103" xfId="1" applyNumberFormat="1" applyFont="1" applyBorder="1" applyAlignment="1">
      <alignment horizontal="center" vertical="center"/>
    </xf>
    <xf numFmtId="0" fontId="9" fillId="2" borderId="27" xfId="0" applyFont="1" applyFill="1" applyBorder="1" applyAlignment="1">
      <alignment horizontal="left" vertical="center"/>
    </xf>
    <xf numFmtId="0" fontId="9" fillId="2" borderId="28" xfId="0" applyFont="1" applyFill="1" applyBorder="1" applyAlignment="1">
      <alignment horizontal="left" vertical="center"/>
    </xf>
    <xf numFmtId="0" fontId="9" fillId="2" borderId="29" xfId="0" applyFont="1" applyFill="1" applyBorder="1" applyAlignment="1">
      <alignment horizontal="left" vertical="center"/>
    </xf>
    <xf numFmtId="0" fontId="9" fillId="2" borderId="49" xfId="0" applyFont="1" applyFill="1" applyBorder="1" applyAlignment="1">
      <alignment horizontal="left" vertical="center"/>
    </xf>
    <xf numFmtId="0" fontId="9" fillId="2" borderId="31" xfId="0" applyFont="1" applyFill="1" applyBorder="1" applyAlignment="1">
      <alignment horizontal="left" vertical="center"/>
    </xf>
    <xf numFmtId="0" fontId="9" fillId="2" borderId="34" xfId="0" applyFont="1" applyFill="1" applyBorder="1" applyAlignment="1">
      <alignment horizontal="left" vertical="center"/>
    </xf>
    <xf numFmtId="0" fontId="9" fillId="2" borderId="74" xfId="0" applyFont="1" applyFill="1" applyBorder="1" applyAlignment="1">
      <alignment horizontal="left" vertical="center"/>
    </xf>
    <xf numFmtId="0" fontId="9" fillId="2" borderId="75" xfId="0" applyFont="1" applyFill="1" applyBorder="1" applyAlignment="1">
      <alignment horizontal="left" vertical="center"/>
    </xf>
    <xf numFmtId="0" fontId="9" fillId="2" borderId="76" xfId="0" applyFont="1" applyFill="1" applyBorder="1" applyAlignment="1">
      <alignment horizontal="left" vertical="center"/>
    </xf>
    <xf numFmtId="0" fontId="9" fillId="2" borderId="80" xfId="0" applyFont="1" applyFill="1" applyBorder="1" applyAlignment="1">
      <alignment horizontal="left" vertical="center"/>
    </xf>
    <xf numFmtId="0" fontId="9" fillId="2" borderId="81" xfId="0" applyFont="1" applyFill="1" applyBorder="1" applyAlignment="1">
      <alignment horizontal="left" vertical="center"/>
    </xf>
    <xf numFmtId="0" fontId="9" fillId="2" borderId="82" xfId="0" applyFont="1" applyFill="1" applyBorder="1" applyAlignment="1">
      <alignment horizontal="left" vertical="center"/>
    </xf>
    <xf numFmtId="0" fontId="9" fillId="2" borderId="86" xfId="0" applyFont="1" applyFill="1" applyBorder="1" applyAlignment="1">
      <alignment horizontal="left" vertical="center"/>
    </xf>
    <xf numFmtId="0" fontId="9" fillId="2" borderId="87" xfId="0" applyFont="1" applyFill="1" applyBorder="1" applyAlignment="1">
      <alignment horizontal="left" vertical="center"/>
    </xf>
    <xf numFmtId="0" fontId="9" fillId="2" borderId="88" xfId="0" applyFont="1" applyFill="1" applyBorder="1" applyAlignment="1">
      <alignment horizontal="left" vertical="center"/>
    </xf>
    <xf numFmtId="0" fontId="4" fillId="0" borderId="91" xfId="0" applyFont="1" applyBorder="1" applyAlignment="1">
      <alignment horizontal="left" vertical="center"/>
    </xf>
    <xf numFmtId="0" fontId="4" fillId="0" borderId="92" xfId="0" applyFont="1" applyBorder="1" applyAlignment="1">
      <alignment horizontal="left" vertical="center"/>
    </xf>
    <xf numFmtId="0" fontId="4" fillId="0" borderId="93" xfId="0" applyFont="1" applyBorder="1" applyAlignment="1">
      <alignment horizontal="left" vertical="center"/>
    </xf>
    <xf numFmtId="0" fontId="3" fillId="0" borderId="97" xfId="0" applyFont="1" applyBorder="1" applyAlignment="1">
      <alignment horizontal="left" vertical="center"/>
    </xf>
    <xf numFmtId="0" fontId="3" fillId="0" borderId="98" xfId="0" applyFont="1" applyBorder="1" applyAlignment="1">
      <alignment horizontal="left" vertical="center"/>
    </xf>
    <xf numFmtId="0" fontId="3" fillId="0" borderId="99" xfId="0" applyFont="1" applyBorder="1" applyAlignment="1">
      <alignment horizontal="left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9" fillId="2" borderId="47" xfId="0" applyFont="1" applyFill="1" applyBorder="1" applyAlignment="1">
      <alignment horizontal="left" vertical="center"/>
    </xf>
    <xf numFmtId="0" fontId="9" fillId="2" borderId="48" xfId="0" applyFont="1" applyFill="1" applyBorder="1" applyAlignment="1">
      <alignment horizontal="left" vertical="center"/>
    </xf>
    <xf numFmtId="49" fontId="1" fillId="0" borderId="0" xfId="0" applyNumberFormat="1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9" fillId="2" borderId="59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38100</xdr:rowOff>
    </xdr:from>
    <xdr:to>
      <xdr:col>10</xdr:col>
      <xdr:colOff>304800</xdr:colOff>
      <xdr:row>15</xdr:row>
      <xdr:rowOff>47625</xdr:rowOff>
    </xdr:to>
    <xdr:sp macro="" textlink="">
      <xdr:nvSpPr>
        <xdr:cNvPr id="2" name="TextBox 1"/>
        <xdr:cNvSpPr txBox="1"/>
      </xdr:nvSpPr>
      <xdr:spPr>
        <a:xfrm>
          <a:off x="95250" y="38100"/>
          <a:ext cx="6305550" cy="2867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  <a:p>
          <a:r>
            <a:rPr lang="fr-FR" sz="1100"/>
            <a:t>Windows("SEAS41 - achats + heures.xlsm").Activate</a:t>
          </a:r>
        </a:p>
        <a:p>
          <a:endParaRPr lang="fr-FR" sz="1100"/>
        </a:p>
        <a:p>
          <a:r>
            <a:rPr lang="fr-FR" sz="1100"/>
            <a:t>' Mise à jour des achats SEAS</a:t>
          </a:r>
        </a:p>
        <a:p>
          <a:r>
            <a:rPr lang="fr-FR" sz="1100"/>
            <a:t>Sheets("achats SEAS").Select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achats SEAS").Select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heures.xlsm'!nomencl_associee"</a:t>
          </a:r>
        </a:p>
        <a:p>
          <a:r>
            <a:rPr lang="fr-FR" sz="1100"/>
            <a:t>'Sheets("Pivot achats SEAS").Select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sorties de stock</a:t>
          </a:r>
        </a:p>
        <a:p>
          <a:r>
            <a:rPr lang="fr-FR" sz="1100"/>
            <a:t>Sheets("sorties de stock").Select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sorties de stock").Select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heures.xlsm'!nomencl_associee_stock"</a:t>
          </a:r>
        </a:p>
        <a:p>
          <a:r>
            <a:rPr lang="fr-FR" sz="1100"/>
            <a:t>'Sheets("Pivot sorties de stock").Select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achats PING</a:t>
          </a:r>
        </a:p>
        <a:p>
          <a:r>
            <a:rPr lang="fr-FR" sz="1100"/>
            <a:t>Sheets("achats PING").Select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achats PING").Select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heures.xlsm'!ajuster_nomenclature"</a:t>
          </a:r>
        </a:p>
        <a:p>
          <a:r>
            <a:rPr lang="fr-FR" sz="1100"/>
            <a:t>Application.Run "'SEAS41 - achats + heures.xlsm'!nomencl_mere"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heures SEAS</a:t>
          </a:r>
        </a:p>
        <a:p>
          <a:r>
            <a:rPr lang="fr-FR" sz="1100"/>
            <a:t>Sheets("heures SEAS").Select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heures SEAS").Select</a:t>
          </a:r>
        </a:p>
        <a:p>
          <a:r>
            <a:rPr lang="fr-FR" sz="1100"/>
            <a:t>Application.Run "'SEAS41 - achats + heures.xlsm'!maj_pivot_table2"</a:t>
          </a:r>
        </a:p>
        <a:p>
          <a:r>
            <a:rPr lang="fr-FR" sz="1100"/>
            <a:t>Application.Run "'SEAS41 - achats + heures.xlsm'!nomencl_associee"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heures PING</a:t>
          </a:r>
        </a:p>
        <a:p>
          <a:r>
            <a:rPr lang="fr-FR" sz="1100"/>
            <a:t>Sheets("heures PING").Select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heures PING").Select</a:t>
          </a:r>
        </a:p>
        <a:p>
          <a:r>
            <a:rPr lang="fr-FR" sz="1100"/>
            <a:t>Application.Run "'SEAS41 - achats + heures.xlsm'!maj_pivot_table2"</a:t>
          </a:r>
        </a:p>
        <a:p>
          <a:r>
            <a:rPr lang="fr-FR" sz="1100"/>
            <a:t>Application.Run "'SEAS41 - achats + heures.xlsm'!ajuster_nomenclature"</a:t>
          </a:r>
        </a:p>
        <a:p>
          <a:r>
            <a:rPr lang="fr-FR" sz="1100"/>
            <a:t>Application.Run "'SEAS41 - achats + heures.xlsm'!nomencl_mere"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heures regul</a:t>
          </a:r>
        </a:p>
        <a:p>
          <a:r>
            <a:rPr lang="fr-FR" sz="1100"/>
            <a:t>Sheets("heures regul").Select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heures regul").Select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heures.xlsm'!nomencl_associee"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achats regul PING</a:t>
          </a:r>
        </a:p>
        <a:p>
          <a:r>
            <a:rPr lang="fr-FR" sz="1100"/>
            <a:t>Sheets("regul PING").Select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regul PING").Select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heures.xlsm'!ajuster_nomenclature"</a:t>
          </a:r>
        </a:p>
        <a:p>
          <a:r>
            <a:rPr lang="fr-FR" sz="1100"/>
            <a:t>Application.Run "'SEAS41 - achats + heures.xlsm'!nomencl_mere"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'' MISE A JOUR DATA SKIFF''</a:t>
          </a:r>
        </a:p>
        <a:p>
          <a:endParaRPr lang="fr-FR" sz="1100"/>
        </a:p>
        <a:p>
          <a:r>
            <a:rPr lang="fr-FR" sz="1100"/>
            <a:t>' Mise à jour des heures SEAS42 SEAS</a:t>
          </a:r>
        </a:p>
        <a:p>
          <a:r>
            <a:rPr lang="fr-FR" sz="1100"/>
            <a:t>Sheets("heures SEAS42 SEAS").Select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heures SEAS42 SEAS").Select</a:t>
          </a:r>
        </a:p>
        <a:p>
          <a:r>
            <a:rPr lang="fr-FR" sz="1100"/>
            <a:t>Application.Run "'SEAS41 - achats + heures.xlsm'!maj_pivot_table2"</a:t>
          </a:r>
        </a:p>
        <a:p>
          <a:r>
            <a:rPr lang="fr-FR" sz="1100"/>
            <a:t>Application.Run "'SEAS41 - achats + heures.xlsm'!nomencl_associee"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achats SEAS42 SEAS</a:t>
          </a:r>
        </a:p>
        <a:p>
          <a:r>
            <a:rPr lang="fr-FR" sz="1100"/>
            <a:t>Sheets("achats SEAS42 SEAS").Select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achats SEAS42 SEAS").Select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heures.xlsm'!nomencl_associee"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sorties de stock SEAS42</a:t>
          </a:r>
        </a:p>
        <a:p>
          <a:r>
            <a:rPr lang="fr-FR" sz="1100"/>
            <a:t>Sheets("sorties de stock SEAS42").Select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stock SEAS42").Select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heures.xlsm'!nomencl_associee"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heures SEAS42 PING</a:t>
          </a:r>
        </a:p>
        <a:p>
          <a:r>
            <a:rPr lang="fr-FR" sz="1100"/>
            <a:t>Sheets("heures SEAS42 PING").Select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heures SEAS42 PING").Select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heures.xlsm'!ajuster_nomenclature"</a:t>
          </a:r>
        </a:p>
        <a:p>
          <a:r>
            <a:rPr lang="fr-FR" sz="1100"/>
            <a:t>Application.Run "'SEAS41 - achats + heures.xlsm'!nomencl_mere"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achats SEAS42 PING</a:t>
          </a:r>
        </a:p>
        <a:p>
          <a:r>
            <a:rPr lang="fr-FR" sz="1100"/>
            <a:t>Sheets("achats SEAS42 PING").Select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achats SEAS42 PING").Select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heures.xlsm'!ajuster_nomenclature"</a:t>
          </a:r>
        </a:p>
        <a:p>
          <a:r>
            <a:rPr lang="fr-FR" sz="1100"/>
            <a:t>Application.Run "'SEAS41 - achats + heures.xlsm'!nomencl_mere"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''MISE A JOUR DATA SPEED BOAT''</a:t>
          </a:r>
        </a:p>
        <a:p>
          <a:endParaRPr lang="fr-FR" sz="1100"/>
        </a:p>
        <a:p>
          <a:r>
            <a:rPr lang="fr-FR" sz="1100"/>
            <a:t>' Mise à jour des heures SEAS43 SEAS</a:t>
          </a:r>
        </a:p>
        <a:p>
          <a:r>
            <a:rPr lang="fr-FR" sz="1100"/>
            <a:t>Sheets("heures SEAS43 SEAS").Select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heures SEAS43 SEAS").Select</a:t>
          </a:r>
        </a:p>
        <a:p>
          <a:r>
            <a:rPr lang="fr-FR" sz="1100"/>
            <a:t>Application.Run "'SEAS41 - achats + heures.xlsm'!maj_pivot_table2"</a:t>
          </a:r>
        </a:p>
        <a:p>
          <a:r>
            <a:rPr lang="fr-FR" sz="1100"/>
            <a:t>Application.Run "'SEAS41 - achats + heures.xlsm'!nomencl_associee"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achats SEAS43 SEAS</a:t>
          </a:r>
        </a:p>
        <a:p>
          <a:r>
            <a:rPr lang="fr-FR" sz="1100"/>
            <a:t>Sheets("achats SEAS43 SEAS").Select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achats SEAS43 SEAS").Select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heures.xlsm'!nomencl_associee"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sorties de stock SEAS43</a:t>
          </a:r>
        </a:p>
        <a:p>
          <a:r>
            <a:rPr lang="fr-FR" sz="1100"/>
            <a:t>Sheets("sorties de stock SEAS43").Select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stock SEAS43").Select</a:t>
          </a:r>
        </a:p>
        <a:p>
          <a:r>
            <a:rPr lang="fr-FR" sz="1100"/>
            <a:t>Application.Run "'SEAS41 - achats + heures.xlsm'!maj_pivot_table2"</a:t>
          </a:r>
        </a:p>
        <a:p>
          <a:r>
            <a:rPr lang="fr-FR" sz="1100"/>
            <a:t>Application.Run "'SEAS41 - achats + heures.xlsm'!nomencl_associee"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' Mise à jour des heures SEAS43 PING</a:t>
          </a:r>
        </a:p>
        <a:p>
          <a:r>
            <a:rPr lang="fr-FR" sz="1100"/>
            <a:t>Sheets("heures SEAS43 PING").Select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heures SEAS43 PING").Select</a:t>
          </a:r>
        </a:p>
        <a:p>
          <a:r>
            <a:rPr lang="fr-FR" sz="1100"/>
            <a:t>Application.Run "'SEAS41 - achats + heures.xlsm'!maj_pivot_table2"</a:t>
          </a:r>
        </a:p>
        <a:p>
          <a:r>
            <a:rPr lang="fr-FR" sz="1100"/>
            <a:t>Application.Run "'SEAS41 - achats + heures.xlsm'!ajuster_nomenclature"</a:t>
          </a:r>
        </a:p>
        <a:p>
          <a:r>
            <a:rPr lang="fr-FR" sz="1100"/>
            <a:t>Application.Run "'SEAS41 - achats + heures.xlsm'!nomencl_mere"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r>
            <a:rPr lang="fr-FR" sz="1100"/>
            <a:t>' Mise à jour des achats SEAS43 PING</a:t>
          </a:r>
        </a:p>
        <a:p>
          <a:r>
            <a:rPr lang="fr-FR" sz="1100"/>
            <a:t>Sheets("achats SEAS43 PING").Select</a:t>
          </a:r>
        </a:p>
        <a:p>
          <a:r>
            <a:rPr lang="fr-FR" sz="1100"/>
            <a:t>Application.Run "'SEAS41 - achats + heures.xlsm'!extraction_focus"</a:t>
          </a:r>
        </a:p>
        <a:p>
          <a:r>
            <a:rPr lang="fr-FR" sz="1100"/>
            <a:t>Sheets("Pivot achats SEAS43 PING").Select</a:t>
          </a:r>
        </a:p>
        <a:p>
          <a:r>
            <a:rPr lang="fr-FR" sz="1100"/>
            <a:t>Application.Run "'SEAS41 - achats + heures.xlsm'!maj_pivot_table1"</a:t>
          </a:r>
        </a:p>
        <a:p>
          <a:r>
            <a:rPr lang="fr-FR" sz="1100"/>
            <a:t>Application.Run "'SEAS41 - achats + heures.xlsm'!ajuster_nomenclature"</a:t>
          </a:r>
        </a:p>
        <a:p>
          <a:r>
            <a:rPr lang="fr-FR" sz="1100"/>
            <a:t>Application.Run "'SEAS41 - achats + heures.xlsm'!nomencl_mere"</a:t>
          </a:r>
        </a:p>
        <a:p>
          <a:r>
            <a:rPr lang="fr-FR" sz="1100"/>
            <a:t>Application.Run "'SEAS41 - achats + heures.xlsm'!somme"</a:t>
          </a:r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endParaRPr lang="fr-FR" sz="1100"/>
        </a:p>
        <a:p>
          <a:r>
            <a:rPr lang="fr-FR" sz="1100"/>
            <a:t>Windows("SEAS 41.xlsm").Activate</a:t>
          </a:r>
        </a:p>
        <a:p>
          <a:endParaRPr lang="fr-FR" sz="1100"/>
        </a:p>
        <a:p>
          <a:r>
            <a:rPr lang="fr-FR" sz="1100"/>
            <a:t>Call créer_nouvel_onglet</a:t>
          </a:r>
        </a:p>
        <a:p>
          <a:r>
            <a:rPr lang="fr-FR" sz="1100"/>
            <a:t>Call remplir_tableau_achatsPING</a:t>
          </a:r>
        </a:p>
        <a:p>
          <a:r>
            <a:rPr lang="fr-FR" sz="1100"/>
            <a:t>Call remplir_tableau_achatsSEAS</a:t>
          </a:r>
        </a:p>
        <a:p>
          <a:r>
            <a:rPr lang="fr-FR" sz="1100"/>
            <a:t>Call remplir_tableau_heures_SEAS</a:t>
          </a:r>
        </a:p>
        <a:p>
          <a:r>
            <a:rPr lang="fr-FR" sz="1100"/>
            <a:t>Call remplir_tableau_heures_PING</a:t>
          </a:r>
        </a:p>
        <a:p>
          <a:endParaRPr lang="fr-FR" sz="1100"/>
        </a:p>
        <a:p>
          <a:r>
            <a:rPr lang="fr-FR" sz="1100"/>
            <a:t>Call remplir_tableau_heures_SKSEAS</a:t>
          </a:r>
        </a:p>
        <a:p>
          <a:r>
            <a:rPr lang="fr-FR" sz="1100"/>
            <a:t>Call remplir_tableau_achats_SKSEAS</a:t>
          </a:r>
        </a:p>
        <a:p>
          <a:r>
            <a:rPr lang="fr-FR" sz="1100"/>
            <a:t>Call remplir_tableau_heures_SKPING</a:t>
          </a:r>
        </a:p>
        <a:p>
          <a:r>
            <a:rPr lang="fr-FR" sz="1100"/>
            <a:t>Call remplir_tableau_achats_SKPING</a:t>
          </a:r>
        </a:p>
        <a:p>
          <a:endParaRPr lang="fr-FR" sz="1100"/>
        </a:p>
        <a:p>
          <a:r>
            <a:rPr lang="fr-FR" sz="1100"/>
            <a:t>Call remplir_tableau_heures_SBSEAS</a:t>
          </a:r>
        </a:p>
        <a:p>
          <a:r>
            <a:rPr lang="fr-FR" sz="1100"/>
            <a:t>Call remplir_tableau_achats_SBSEAS</a:t>
          </a:r>
        </a:p>
        <a:p>
          <a:r>
            <a:rPr lang="fr-FR" sz="1100"/>
            <a:t>Call remplir_tableau_heures_SBPING</a:t>
          </a:r>
        </a:p>
        <a:p>
          <a:r>
            <a:rPr lang="fr-FR" sz="1100"/>
            <a:t>Call remplir_tableau_achats_SBPING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Call couleur_moins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2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"/>
  <sheetViews>
    <sheetView tabSelected="1" workbookViewId="0">
      <selection activeCell="H14" sqref="H14"/>
    </sheetView>
  </sheetViews>
  <sheetFormatPr defaultRowHeight="15"/>
  <sheetData/>
  <pageMargins left="0.7" right="0.7" top="0.75" bottom="0.75" header="0.3" footer="0.3"/>
  <legacyDrawing r:id="rId1"/>
  <controls>
    <control shapeId="1025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X128"/>
  <sheetViews>
    <sheetView workbookViewId="0">
      <selection sqref="A1:XFD1048576"/>
    </sheetView>
  </sheetViews>
  <sheetFormatPr defaultColWidth="11.42578125" defaultRowHeight="15" outlineLevelCol="2"/>
  <cols>
    <col min="1" max="1" width="8.140625" style="229" customWidth="1"/>
    <col min="2" max="2" width="7.7109375" style="2" customWidth="1"/>
    <col min="3" max="3" width="33.28515625" style="2" customWidth="1"/>
    <col min="4" max="4" width="10.7109375" style="2" customWidth="1" outlineLevel="2"/>
    <col min="5" max="5" width="13.85546875" style="2" customWidth="1" outlineLevel="2"/>
    <col min="6" max="6" width="11.42578125" style="2" customWidth="1" outlineLevel="2"/>
    <col min="7" max="8" width="12.7109375" style="2" customWidth="1" outlineLevel="2"/>
    <col min="9" max="9" width="11.85546875" style="2" customWidth="1" outlineLevel="1"/>
    <col min="10" max="10" width="14" style="2" customWidth="1" outlineLevel="1"/>
    <col min="11" max="11" width="11.42578125" style="2" customWidth="1" outlineLevel="2"/>
    <col min="12" max="12" width="12.7109375" style="2" customWidth="1" outlineLevel="2"/>
    <col min="13" max="13" width="11.42578125" style="2" customWidth="1" outlineLevel="2"/>
    <col min="14" max="14" width="12.7109375" style="2" customWidth="1" outlineLevel="2"/>
    <col min="15" max="15" width="12.42578125" style="2" bestFit="1" customWidth="1"/>
    <col min="16" max="16" width="14.7109375" style="2" customWidth="1"/>
    <col min="17" max="17" width="10.7109375" style="2" customWidth="1" outlineLevel="2"/>
    <col min="18" max="18" width="12.7109375" style="2" customWidth="1" outlineLevel="2"/>
    <col min="19" max="19" width="13.28515625" style="2" customWidth="1" outlineLevel="2"/>
    <col min="20" max="20" width="12.7109375" style="2" customWidth="1" outlineLevel="2"/>
    <col min="21" max="21" width="12.42578125" style="2" customWidth="1" outlineLevel="1"/>
    <col min="22" max="22" width="13.140625" style="2" customWidth="1" outlineLevel="1"/>
    <col min="23" max="24" width="12.85546875" style="2" bestFit="1" customWidth="1"/>
    <col min="25" max="250" width="11.42578125" style="2"/>
    <col min="251" max="251" width="8.140625" style="2" customWidth="1"/>
    <col min="252" max="252" width="7.7109375" style="2" customWidth="1"/>
    <col min="253" max="253" width="33.28515625" style="2" customWidth="1"/>
    <col min="254" max="257" width="0" style="2" hidden="1" customWidth="1"/>
    <col min="258" max="258" width="13.28515625" style="2" bestFit="1" customWidth="1"/>
    <col min="259" max="259" width="13.42578125" style="2" customWidth="1"/>
    <col min="260" max="260" width="10.7109375" style="2" customWidth="1"/>
    <col min="261" max="261" width="13.85546875" style="2" customWidth="1"/>
    <col min="262" max="262" width="11.42578125" style="2" customWidth="1"/>
    <col min="263" max="264" width="12.7109375" style="2" customWidth="1"/>
    <col min="265" max="265" width="11.85546875" style="2" customWidth="1"/>
    <col min="266" max="266" width="14" style="2" customWidth="1"/>
    <col min="267" max="267" width="11.42578125" style="2" customWidth="1"/>
    <col min="268" max="268" width="12.7109375" style="2" customWidth="1"/>
    <col min="269" max="269" width="11.42578125" style="2" customWidth="1"/>
    <col min="270" max="270" width="12.7109375" style="2" customWidth="1"/>
    <col min="271" max="271" width="12.42578125" style="2" bestFit="1" customWidth="1"/>
    <col min="272" max="272" width="14.7109375" style="2" customWidth="1"/>
    <col min="273" max="276" width="0" style="2" hidden="1" customWidth="1"/>
    <col min="277" max="277" width="12.42578125" style="2" customWidth="1"/>
    <col min="278" max="278" width="13.140625" style="2" customWidth="1"/>
    <col min="279" max="280" width="12.85546875" style="2" bestFit="1" customWidth="1"/>
    <col min="281" max="506" width="11.42578125" style="2"/>
    <col min="507" max="507" width="8.140625" style="2" customWidth="1"/>
    <col min="508" max="508" width="7.7109375" style="2" customWidth="1"/>
    <col min="509" max="509" width="33.28515625" style="2" customWidth="1"/>
    <col min="510" max="513" width="0" style="2" hidden="1" customWidth="1"/>
    <col min="514" max="514" width="13.28515625" style="2" bestFit="1" customWidth="1"/>
    <col min="515" max="515" width="13.42578125" style="2" customWidth="1"/>
    <col min="516" max="516" width="10.7109375" style="2" customWidth="1"/>
    <col min="517" max="517" width="13.85546875" style="2" customWidth="1"/>
    <col min="518" max="518" width="11.42578125" style="2" customWidth="1"/>
    <col min="519" max="520" width="12.7109375" style="2" customWidth="1"/>
    <col min="521" max="521" width="11.85546875" style="2" customWidth="1"/>
    <col min="522" max="522" width="14" style="2" customWidth="1"/>
    <col min="523" max="523" width="11.42578125" style="2" customWidth="1"/>
    <col min="524" max="524" width="12.7109375" style="2" customWidth="1"/>
    <col min="525" max="525" width="11.42578125" style="2" customWidth="1"/>
    <col min="526" max="526" width="12.7109375" style="2" customWidth="1"/>
    <col min="527" max="527" width="12.42578125" style="2" bestFit="1" customWidth="1"/>
    <col min="528" max="528" width="14.7109375" style="2" customWidth="1"/>
    <col min="529" max="532" width="0" style="2" hidden="1" customWidth="1"/>
    <col min="533" max="533" width="12.42578125" style="2" customWidth="1"/>
    <col min="534" max="534" width="13.140625" style="2" customWidth="1"/>
    <col min="535" max="536" width="12.85546875" style="2" bestFit="1" customWidth="1"/>
    <col min="537" max="762" width="11.42578125" style="2"/>
    <col min="763" max="763" width="8.140625" style="2" customWidth="1"/>
    <col min="764" max="764" width="7.7109375" style="2" customWidth="1"/>
    <col min="765" max="765" width="33.28515625" style="2" customWidth="1"/>
    <col min="766" max="769" width="0" style="2" hidden="1" customWidth="1"/>
    <col min="770" max="770" width="13.28515625" style="2" bestFit="1" customWidth="1"/>
    <col min="771" max="771" width="13.42578125" style="2" customWidth="1"/>
    <col min="772" max="772" width="10.7109375" style="2" customWidth="1"/>
    <col min="773" max="773" width="13.85546875" style="2" customWidth="1"/>
    <col min="774" max="774" width="11.42578125" style="2" customWidth="1"/>
    <col min="775" max="776" width="12.7109375" style="2" customWidth="1"/>
    <col min="777" max="777" width="11.85546875" style="2" customWidth="1"/>
    <col min="778" max="778" width="14" style="2" customWidth="1"/>
    <col min="779" max="779" width="11.42578125" style="2" customWidth="1"/>
    <col min="780" max="780" width="12.7109375" style="2" customWidth="1"/>
    <col min="781" max="781" width="11.42578125" style="2" customWidth="1"/>
    <col min="782" max="782" width="12.7109375" style="2" customWidth="1"/>
    <col min="783" max="783" width="12.42578125" style="2" bestFit="1" customWidth="1"/>
    <col min="784" max="784" width="14.7109375" style="2" customWidth="1"/>
    <col min="785" max="788" width="0" style="2" hidden="1" customWidth="1"/>
    <col min="789" max="789" width="12.42578125" style="2" customWidth="1"/>
    <col min="790" max="790" width="13.140625" style="2" customWidth="1"/>
    <col min="791" max="792" width="12.85546875" style="2" bestFit="1" customWidth="1"/>
    <col min="793" max="1018" width="11.42578125" style="2"/>
    <col min="1019" max="1019" width="8.140625" style="2" customWidth="1"/>
    <col min="1020" max="1020" width="7.7109375" style="2" customWidth="1"/>
    <col min="1021" max="1021" width="33.28515625" style="2" customWidth="1"/>
    <col min="1022" max="1025" width="0" style="2" hidden="1" customWidth="1"/>
    <col min="1026" max="1026" width="13.28515625" style="2" bestFit="1" customWidth="1"/>
    <col min="1027" max="1027" width="13.42578125" style="2" customWidth="1"/>
    <col min="1028" max="1028" width="10.7109375" style="2" customWidth="1"/>
    <col min="1029" max="1029" width="13.85546875" style="2" customWidth="1"/>
    <col min="1030" max="1030" width="11.42578125" style="2" customWidth="1"/>
    <col min="1031" max="1032" width="12.7109375" style="2" customWidth="1"/>
    <col min="1033" max="1033" width="11.85546875" style="2" customWidth="1"/>
    <col min="1034" max="1034" width="14" style="2" customWidth="1"/>
    <col min="1035" max="1035" width="11.42578125" style="2" customWidth="1"/>
    <col min="1036" max="1036" width="12.7109375" style="2" customWidth="1"/>
    <col min="1037" max="1037" width="11.42578125" style="2" customWidth="1"/>
    <col min="1038" max="1038" width="12.7109375" style="2" customWidth="1"/>
    <col min="1039" max="1039" width="12.42578125" style="2" bestFit="1" customWidth="1"/>
    <col min="1040" max="1040" width="14.7109375" style="2" customWidth="1"/>
    <col min="1041" max="1044" width="0" style="2" hidden="1" customWidth="1"/>
    <col min="1045" max="1045" width="12.42578125" style="2" customWidth="1"/>
    <col min="1046" max="1046" width="13.140625" style="2" customWidth="1"/>
    <col min="1047" max="1048" width="12.85546875" style="2" bestFit="1" customWidth="1"/>
    <col min="1049" max="1274" width="11.42578125" style="2"/>
    <col min="1275" max="1275" width="8.140625" style="2" customWidth="1"/>
    <col min="1276" max="1276" width="7.7109375" style="2" customWidth="1"/>
    <col min="1277" max="1277" width="33.28515625" style="2" customWidth="1"/>
    <col min="1278" max="1281" width="0" style="2" hidden="1" customWidth="1"/>
    <col min="1282" max="1282" width="13.28515625" style="2" bestFit="1" customWidth="1"/>
    <col min="1283" max="1283" width="13.42578125" style="2" customWidth="1"/>
    <col min="1284" max="1284" width="10.7109375" style="2" customWidth="1"/>
    <col min="1285" max="1285" width="13.85546875" style="2" customWidth="1"/>
    <col min="1286" max="1286" width="11.42578125" style="2" customWidth="1"/>
    <col min="1287" max="1288" width="12.7109375" style="2" customWidth="1"/>
    <col min="1289" max="1289" width="11.85546875" style="2" customWidth="1"/>
    <col min="1290" max="1290" width="14" style="2" customWidth="1"/>
    <col min="1291" max="1291" width="11.42578125" style="2" customWidth="1"/>
    <col min="1292" max="1292" width="12.7109375" style="2" customWidth="1"/>
    <col min="1293" max="1293" width="11.42578125" style="2" customWidth="1"/>
    <col min="1294" max="1294" width="12.7109375" style="2" customWidth="1"/>
    <col min="1295" max="1295" width="12.42578125" style="2" bestFit="1" customWidth="1"/>
    <col min="1296" max="1296" width="14.7109375" style="2" customWidth="1"/>
    <col min="1297" max="1300" width="0" style="2" hidden="1" customWidth="1"/>
    <col min="1301" max="1301" width="12.42578125" style="2" customWidth="1"/>
    <col min="1302" max="1302" width="13.140625" style="2" customWidth="1"/>
    <col min="1303" max="1304" width="12.85546875" style="2" bestFit="1" customWidth="1"/>
    <col min="1305" max="1530" width="11.42578125" style="2"/>
    <col min="1531" max="1531" width="8.140625" style="2" customWidth="1"/>
    <col min="1532" max="1532" width="7.7109375" style="2" customWidth="1"/>
    <col min="1533" max="1533" width="33.28515625" style="2" customWidth="1"/>
    <col min="1534" max="1537" width="0" style="2" hidden="1" customWidth="1"/>
    <col min="1538" max="1538" width="13.28515625" style="2" bestFit="1" customWidth="1"/>
    <col min="1539" max="1539" width="13.42578125" style="2" customWidth="1"/>
    <col min="1540" max="1540" width="10.7109375" style="2" customWidth="1"/>
    <col min="1541" max="1541" width="13.85546875" style="2" customWidth="1"/>
    <col min="1542" max="1542" width="11.42578125" style="2" customWidth="1"/>
    <col min="1543" max="1544" width="12.7109375" style="2" customWidth="1"/>
    <col min="1545" max="1545" width="11.85546875" style="2" customWidth="1"/>
    <col min="1546" max="1546" width="14" style="2" customWidth="1"/>
    <col min="1547" max="1547" width="11.42578125" style="2" customWidth="1"/>
    <col min="1548" max="1548" width="12.7109375" style="2" customWidth="1"/>
    <col min="1549" max="1549" width="11.42578125" style="2" customWidth="1"/>
    <col min="1550" max="1550" width="12.7109375" style="2" customWidth="1"/>
    <col min="1551" max="1551" width="12.42578125" style="2" bestFit="1" customWidth="1"/>
    <col min="1552" max="1552" width="14.7109375" style="2" customWidth="1"/>
    <col min="1553" max="1556" width="0" style="2" hidden="1" customWidth="1"/>
    <col min="1557" max="1557" width="12.42578125" style="2" customWidth="1"/>
    <col min="1558" max="1558" width="13.140625" style="2" customWidth="1"/>
    <col min="1559" max="1560" width="12.85546875" style="2" bestFit="1" customWidth="1"/>
    <col min="1561" max="1786" width="11.42578125" style="2"/>
    <col min="1787" max="1787" width="8.140625" style="2" customWidth="1"/>
    <col min="1788" max="1788" width="7.7109375" style="2" customWidth="1"/>
    <col min="1789" max="1789" width="33.28515625" style="2" customWidth="1"/>
    <col min="1790" max="1793" width="0" style="2" hidden="1" customWidth="1"/>
    <col min="1794" max="1794" width="13.28515625" style="2" bestFit="1" customWidth="1"/>
    <col min="1795" max="1795" width="13.42578125" style="2" customWidth="1"/>
    <col min="1796" max="1796" width="10.7109375" style="2" customWidth="1"/>
    <col min="1797" max="1797" width="13.85546875" style="2" customWidth="1"/>
    <col min="1798" max="1798" width="11.42578125" style="2" customWidth="1"/>
    <col min="1799" max="1800" width="12.7109375" style="2" customWidth="1"/>
    <col min="1801" max="1801" width="11.85546875" style="2" customWidth="1"/>
    <col min="1802" max="1802" width="14" style="2" customWidth="1"/>
    <col min="1803" max="1803" width="11.42578125" style="2" customWidth="1"/>
    <col min="1804" max="1804" width="12.7109375" style="2" customWidth="1"/>
    <col min="1805" max="1805" width="11.42578125" style="2" customWidth="1"/>
    <col min="1806" max="1806" width="12.7109375" style="2" customWidth="1"/>
    <col min="1807" max="1807" width="12.42578125" style="2" bestFit="1" customWidth="1"/>
    <col min="1808" max="1808" width="14.7109375" style="2" customWidth="1"/>
    <col min="1809" max="1812" width="0" style="2" hidden="1" customWidth="1"/>
    <col min="1813" max="1813" width="12.42578125" style="2" customWidth="1"/>
    <col min="1814" max="1814" width="13.140625" style="2" customWidth="1"/>
    <col min="1815" max="1816" width="12.85546875" style="2" bestFit="1" customWidth="1"/>
    <col min="1817" max="2042" width="11.42578125" style="2"/>
    <col min="2043" max="2043" width="8.140625" style="2" customWidth="1"/>
    <col min="2044" max="2044" width="7.7109375" style="2" customWidth="1"/>
    <col min="2045" max="2045" width="33.28515625" style="2" customWidth="1"/>
    <col min="2046" max="2049" width="0" style="2" hidden="1" customWidth="1"/>
    <col min="2050" max="2050" width="13.28515625" style="2" bestFit="1" customWidth="1"/>
    <col min="2051" max="2051" width="13.42578125" style="2" customWidth="1"/>
    <col min="2052" max="2052" width="10.7109375" style="2" customWidth="1"/>
    <col min="2053" max="2053" width="13.85546875" style="2" customWidth="1"/>
    <col min="2054" max="2054" width="11.42578125" style="2" customWidth="1"/>
    <col min="2055" max="2056" width="12.7109375" style="2" customWidth="1"/>
    <col min="2057" max="2057" width="11.85546875" style="2" customWidth="1"/>
    <col min="2058" max="2058" width="14" style="2" customWidth="1"/>
    <col min="2059" max="2059" width="11.42578125" style="2" customWidth="1"/>
    <col min="2060" max="2060" width="12.7109375" style="2" customWidth="1"/>
    <col min="2061" max="2061" width="11.42578125" style="2" customWidth="1"/>
    <col min="2062" max="2062" width="12.7109375" style="2" customWidth="1"/>
    <col min="2063" max="2063" width="12.42578125" style="2" bestFit="1" customWidth="1"/>
    <col min="2064" max="2064" width="14.7109375" style="2" customWidth="1"/>
    <col min="2065" max="2068" width="0" style="2" hidden="1" customWidth="1"/>
    <col min="2069" max="2069" width="12.42578125" style="2" customWidth="1"/>
    <col min="2070" max="2070" width="13.140625" style="2" customWidth="1"/>
    <col min="2071" max="2072" width="12.85546875" style="2" bestFit="1" customWidth="1"/>
    <col min="2073" max="2298" width="11.42578125" style="2"/>
    <col min="2299" max="2299" width="8.140625" style="2" customWidth="1"/>
    <col min="2300" max="2300" width="7.7109375" style="2" customWidth="1"/>
    <col min="2301" max="2301" width="33.28515625" style="2" customWidth="1"/>
    <col min="2302" max="2305" width="0" style="2" hidden="1" customWidth="1"/>
    <col min="2306" max="2306" width="13.28515625" style="2" bestFit="1" customWidth="1"/>
    <col min="2307" max="2307" width="13.42578125" style="2" customWidth="1"/>
    <col min="2308" max="2308" width="10.7109375" style="2" customWidth="1"/>
    <col min="2309" max="2309" width="13.85546875" style="2" customWidth="1"/>
    <col min="2310" max="2310" width="11.42578125" style="2" customWidth="1"/>
    <col min="2311" max="2312" width="12.7109375" style="2" customWidth="1"/>
    <col min="2313" max="2313" width="11.85546875" style="2" customWidth="1"/>
    <col min="2314" max="2314" width="14" style="2" customWidth="1"/>
    <col min="2315" max="2315" width="11.42578125" style="2" customWidth="1"/>
    <col min="2316" max="2316" width="12.7109375" style="2" customWidth="1"/>
    <col min="2317" max="2317" width="11.42578125" style="2" customWidth="1"/>
    <col min="2318" max="2318" width="12.7109375" style="2" customWidth="1"/>
    <col min="2319" max="2319" width="12.42578125" style="2" bestFit="1" customWidth="1"/>
    <col min="2320" max="2320" width="14.7109375" style="2" customWidth="1"/>
    <col min="2321" max="2324" width="0" style="2" hidden="1" customWidth="1"/>
    <col min="2325" max="2325" width="12.42578125" style="2" customWidth="1"/>
    <col min="2326" max="2326" width="13.140625" style="2" customWidth="1"/>
    <col min="2327" max="2328" width="12.85546875" style="2" bestFit="1" customWidth="1"/>
    <col min="2329" max="2554" width="11.42578125" style="2"/>
    <col min="2555" max="2555" width="8.140625" style="2" customWidth="1"/>
    <col min="2556" max="2556" width="7.7109375" style="2" customWidth="1"/>
    <col min="2557" max="2557" width="33.28515625" style="2" customWidth="1"/>
    <col min="2558" max="2561" width="0" style="2" hidden="1" customWidth="1"/>
    <col min="2562" max="2562" width="13.28515625" style="2" bestFit="1" customWidth="1"/>
    <col min="2563" max="2563" width="13.42578125" style="2" customWidth="1"/>
    <col min="2564" max="2564" width="10.7109375" style="2" customWidth="1"/>
    <col min="2565" max="2565" width="13.85546875" style="2" customWidth="1"/>
    <col min="2566" max="2566" width="11.42578125" style="2" customWidth="1"/>
    <col min="2567" max="2568" width="12.7109375" style="2" customWidth="1"/>
    <col min="2569" max="2569" width="11.85546875" style="2" customWidth="1"/>
    <col min="2570" max="2570" width="14" style="2" customWidth="1"/>
    <col min="2571" max="2571" width="11.42578125" style="2" customWidth="1"/>
    <col min="2572" max="2572" width="12.7109375" style="2" customWidth="1"/>
    <col min="2573" max="2573" width="11.42578125" style="2" customWidth="1"/>
    <col min="2574" max="2574" width="12.7109375" style="2" customWidth="1"/>
    <col min="2575" max="2575" width="12.42578125" style="2" bestFit="1" customWidth="1"/>
    <col min="2576" max="2576" width="14.7109375" style="2" customWidth="1"/>
    <col min="2577" max="2580" width="0" style="2" hidden="1" customWidth="1"/>
    <col min="2581" max="2581" width="12.42578125" style="2" customWidth="1"/>
    <col min="2582" max="2582" width="13.140625" style="2" customWidth="1"/>
    <col min="2583" max="2584" width="12.85546875" style="2" bestFit="1" customWidth="1"/>
    <col min="2585" max="2810" width="11.42578125" style="2"/>
    <col min="2811" max="2811" width="8.140625" style="2" customWidth="1"/>
    <col min="2812" max="2812" width="7.7109375" style="2" customWidth="1"/>
    <col min="2813" max="2813" width="33.28515625" style="2" customWidth="1"/>
    <col min="2814" max="2817" width="0" style="2" hidden="1" customWidth="1"/>
    <col min="2818" max="2818" width="13.28515625" style="2" bestFit="1" customWidth="1"/>
    <col min="2819" max="2819" width="13.42578125" style="2" customWidth="1"/>
    <col min="2820" max="2820" width="10.7109375" style="2" customWidth="1"/>
    <col min="2821" max="2821" width="13.85546875" style="2" customWidth="1"/>
    <col min="2822" max="2822" width="11.42578125" style="2" customWidth="1"/>
    <col min="2823" max="2824" width="12.7109375" style="2" customWidth="1"/>
    <col min="2825" max="2825" width="11.85546875" style="2" customWidth="1"/>
    <col min="2826" max="2826" width="14" style="2" customWidth="1"/>
    <col min="2827" max="2827" width="11.42578125" style="2" customWidth="1"/>
    <col min="2828" max="2828" width="12.7109375" style="2" customWidth="1"/>
    <col min="2829" max="2829" width="11.42578125" style="2" customWidth="1"/>
    <col min="2830" max="2830" width="12.7109375" style="2" customWidth="1"/>
    <col min="2831" max="2831" width="12.42578125" style="2" bestFit="1" customWidth="1"/>
    <col min="2832" max="2832" width="14.7109375" style="2" customWidth="1"/>
    <col min="2833" max="2836" width="0" style="2" hidden="1" customWidth="1"/>
    <col min="2837" max="2837" width="12.42578125" style="2" customWidth="1"/>
    <col min="2838" max="2838" width="13.140625" style="2" customWidth="1"/>
    <col min="2839" max="2840" width="12.85546875" style="2" bestFit="1" customWidth="1"/>
    <col min="2841" max="3066" width="11.42578125" style="2"/>
    <col min="3067" max="3067" width="8.140625" style="2" customWidth="1"/>
    <col min="3068" max="3068" width="7.7109375" style="2" customWidth="1"/>
    <col min="3069" max="3069" width="33.28515625" style="2" customWidth="1"/>
    <col min="3070" max="3073" width="0" style="2" hidden="1" customWidth="1"/>
    <col min="3074" max="3074" width="13.28515625" style="2" bestFit="1" customWidth="1"/>
    <col min="3075" max="3075" width="13.42578125" style="2" customWidth="1"/>
    <col min="3076" max="3076" width="10.7109375" style="2" customWidth="1"/>
    <col min="3077" max="3077" width="13.85546875" style="2" customWidth="1"/>
    <col min="3078" max="3078" width="11.42578125" style="2" customWidth="1"/>
    <col min="3079" max="3080" width="12.7109375" style="2" customWidth="1"/>
    <col min="3081" max="3081" width="11.85546875" style="2" customWidth="1"/>
    <col min="3082" max="3082" width="14" style="2" customWidth="1"/>
    <col min="3083" max="3083" width="11.42578125" style="2" customWidth="1"/>
    <col min="3084" max="3084" width="12.7109375" style="2" customWidth="1"/>
    <col min="3085" max="3085" width="11.42578125" style="2" customWidth="1"/>
    <col min="3086" max="3086" width="12.7109375" style="2" customWidth="1"/>
    <col min="3087" max="3087" width="12.42578125" style="2" bestFit="1" customWidth="1"/>
    <col min="3088" max="3088" width="14.7109375" style="2" customWidth="1"/>
    <col min="3089" max="3092" width="0" style="2" hidden="1" customWidth="1"/>
    <col min="3093" max="3093" width="12.42578125" style="2" customWidth="1"/>
    <col min="3094" max="3094" width="13.140625" style="2" customWidth="1"/>
    <col min="3095" max="3096" width="12.85546875" style="2" bestFit="1" customWidth="1"/>
    <col min="3097" max="3322" width="11.42578125" style="2"/>
    <col min="3323" max="3323" width="8.140625" style="2" customWidth="1"/>
    <col min="3324" max="3324" width="7.7109375" style="2" customWidth="1"/>
    <col min="3325" max="3325" width="33.28515625" style="2" customWidth="1"/>
    <col min="3326" max="3329" width="0" style="2" hidden="1" customWidth="1"/>
    <col min="3330" max="3330" width="13.28515625" style="2" bestFit="1" customWidth="1"/>
    <col min="3331" max="3331" width="13.42578125" style="2" customWidth="1"/>
    <col min="3332" max="3332" width="10.7109375" style="2" customWidth="1"/>
    <col min="3333" max="3333" width="13.85546875" style="2" customWidth="1"/>
    <col min="3334" max="3334" width="11.42578125" style="2" customWidth="1"/>
    <col min="3335" max="3336" width="12.7109375" style="2" customWidth="1"/>
    <col min="3337" max="3337" width="11.85546875" style="2" customWidth="1"/>
    <col min="3338" max="3338" width="14" style="2" customWidth="1"/>
    <col min="3339" max="3339" width="11.42578125" style="2" customWidth="1"/>
    <col min="3340" max="3340" width="12.7109375" style="2" customWidth="1"/>
    <col min="3341" max="3341" width="11.42578125" style="2" customWidth="1"/>
    <col min="3342" max="3342" width="12.7109375" style="2" customWidth="1"/>
    <col min="3343" max="3343" width="12.42578125" style="2" bestFit="1" customWidth="1"/>
    <col min="3344" max="3344" width="14.7109375" style="2" customWidth="1"/>
    <col min="3345" max="3348" width="0" style="2" hidden="1" customWidth="1"/>
    <col min="3349" max="3349" width="12.42578125" style="2" customWidth="1"/>
    <col min="3350" max="3350" width="13.140625" style="2" customWidth="1"/>
    <col min="3351" max="3352" width="12.85546875" style="2" bestFit="1" customWidth="1"/>
    <col min="3353" max="3578" width="11.42578125" style="2"/>
    <col min="3579" max="3579" width="8.140625" style="2" customWidth="1"/>
    <col min="3580" max="3580" width="7.7109375" style="2" customWidth="1"/>
    <col min="3581" max="3581" width="33.28515625" style="2" customWidth="1"/>
    <col min="3582" max="3585" width="0" style="2" hidden="1" customWidth="1"/>
    <col min="3586" max="3586" width="13.28515625" style="2" bestFit="1" customWidth="1"/>
    <col min="3587" max="3587" width="13.42578125" style="2" customWidth="1"/>
    <col min="3588" max="3588" width="10.7109375" style="2" customWidth="1"/>
    <col min="3589" max="3589" width="13.85546875" style="2" customWidth="1"/>
    <col min="3590" max="3590" width="11.42578125" style="2" customWidth="1"/>
    <col min="3591" max="3592" width="12.7109375" style="2" customWidth="1"/>
    <col min="3593" max="3593" width="11.85546875" style="2" customWidth="1"/>
    <col min="3594" max="3594" width="14" style="2" customWidth="1"/>
    <col min="3595" max="3595" width="11.42578125" style="2" customWidth="1"/>
    <col min="3596" max="3596" width="12.7109375" style="2" customWidth="1"/>
    <col min="3597" max="3597" width="11.42578125" style="2" customWidth="1"/>
    <col min="3598" max="3598" width="12.7109375" style="2" customWidth="1"/>
    <col min="3599" max="3599" width="12.42578125" style="2" bestFit="1" customWidth="1"/>
    <col min="3600" max="3600" width="14.7109375" style="2" customWidth="1"/>
    <col min="3601" max="3604" width="0" style="2" hidden="1" customWidth="1"/>
    <col min="3605" max="3605" width="12.42578125" style="2" customWidth="1"/>
    <col min="3606" max="3606" width="13.140625" style="2" customWidth="1"/>
    <col min="3607" max="3608" width="12.85546875" style="2" bestFit="1" customWidth="1"/>
    <col min="3609" max="3834" width="11.42578125" style="2"/>
    <col min="3835" max="3835" width="8.140625" style="2" customWidth="1"/>
    <col min="3836" max="3836" width="7.7109375" style="2" customWidth="1"/>
    <col min="3837" max="3837" width="33.28515625" style="2" customWidth="1"/>
    <col min="3838" max="3841" width="0" style="2" hidden="1" customWidth="1"/>
    <col min="3842" max="3842" width="13.28515625" style="2" bestFit="1" customWidth="1"/>
    <col min="3843" max="3843" width="13.42578125" style="2" customWidth="1"/>
    <col min="3844" max="3844" width="10.7109375" style="2" customWidth="1"/>
    <col min="3845" max="3845" width="13.85546875" style="2" customWidth="1"/>
    <col min="3846" max="3846" width="11.42578125" style="2" customWidth="1"/>
    <col min="3847" max="3848" width="12.7109375" style="2" customWidth="1"/>
    <col min="3849" max="3849" width="11.85546875" style="2" customWidth="1"/>
    <col min="3850" max="3850" width="14" style="2" customWidth="1"/>
    <col min="3851" max="3851" width="11.42578125" style="2" customWidth="1"/>
    <col min="3852" max="3852" width="12.7109375" style="2" customWidth="1"/>
    <col min="3853" max="3853" width="11.42578125" style="2" customWidth="1"/>
    <col min="3854" max="3854" width="12.7109375" style="2" customWidth="1"/>
    <col min="3855" max="3855" width="12.42578125" style="2" bestFit="1" customWidth="1"/>
    <col min="3856" max="3856" width="14.7109375" style="2" customWidth="1"/>
    <col min="3857" max="3860" width="0" style="2" hidden="1" customWidth="1"/>
    <col min="3861" max="3861" width="12.42578125" style="2" customWidth="1"/>
    <col min="3862" max="3862" width="13.140625" style="2" customWidth="1"/>
    <col min="3863" max="3864" width="12.85546875" style="2" bestFit="1" customWidth="1"/>
    <col min="3865" max="4090" width="11.42578125" style="2"/>
    <col min="4091" max="4091" width="8.140625" style="2" customWidth="1"/>
    <col min="4092" max="4092" width="7.7109375" style="2" customWidth="1"/>
    <col min="4093" max="4093" width="33.28515625" style="2" customWidth="1"/>
    <col min="4094" max="4097" width="0" style="2" hidden="1" customWidth="1"/>
    <col min="4098" max="4098" width="13.28515625" style="2" bestFit="1" customWidth="1"/>
    <col min="4099" max="4099" width="13.42578125" style="2" customWidth="1"/>
    <col min="4100" max="4100" width="10.7109375" style="2" customWidth="1"/>
    <col min="4101" max="4101" width="13.85546875" style="2" customWidth="1"/>
    <col min="4102" max="4102" width="11.42578125" style="2" customWidth="1"/>
    <col min="4103" max="4104" width="12.7109375" style="2" customWidth="1"/>
    <col min="4105" max="4105" width="11.85546875" style="2" customWidth="1"/>
    <col min="4106" max="4106" width="14" style="2" customWidth="1"/>
    <col min="4107" max="4107" width="11.42578125" style="2" customWidth="1"/>
    <col min="4108" max="4108" width="12.7109375" style="2" customWidth="1"/>
    <col min="4109" max="4109" width="11.42578125" style="2" customWidth="1"/>
    <col min="4110" max="4110" width="12.7109375" style="2" customWidth="1"/>
    <col min="4111" max="4111" width="12.42578125" style="2" bestFit="1" customWidth="1"/>
    <col min="4112" max="4112" width="14.7109375" style="2" customWidth="1"/>
    <col min="4113" max="4116" width="0" style="2" hidden="1" customWidth="1"/>
    <col min="4117" max="4117" width="12.42578125" style="2" customWidth="1"/>
    <col min="4118" max="4118" width="13.140625" style="2" customWidth="1"/>
    <col min="4119" max="4120" width="12.85546875" style="2" bestFit="1" customWidth="1"/>
    <col min="4121" max="4346" width="11.42578125" style="2"/>
    <col min="4347" max="4347" width="8.140625" style="2" customWidth="1"/>
    <col min="4348" max="4348" width="7.7109375" style="2" customWidth="1"/>
    <col min="4349" max="4349" width="33.28515625" style="2" customWidth="1"/>
    <col min="4350" max="4353" width="0" style="2" hidden="1" customWidth="1"/>
    <col min="4354" max="4354" width="13.28515625" style="2" bestFit="1" customWidth="1"/>
    <col min="4355" max="4355" width="13.42578125" style="2" customWidth="1"/>
    <col min="4356" max="4356" width="10.7109375" style="2" customWidth="1"/>
    <col min="4357" max="4357" width="13.85546875" style="2" customWidth="1"/>
    <col min="4358" max="4358" width="11.42578125" style="2" customWidth="1"/>
    <col min="4359" max="4360" width="12.7109375" style="2" customWidth="1"/>
    <col min="4361" max="4361" width="11.85546875" style="2" customWidth="1"/>
    <col min="4362" max="4362" width="14" style="2" customWidth="1"/>
    <col min="4363" max="4363" width="11.42578125" style="2" customWidth="1"/>
    <col min="4364" max="4364" width="12.7109375" style="2" customWidth="1"/>
    <col min="4365" max="4365" width="11.42578125" style="2" customWidth="1"/>
    <col min="4366" max="4366" width="12.7109375" style="2" customWidth="1"/>
    <col min="4367" max="4367" width="12.42578125" style="2" bestFit="1" customWidth="1"/>
    <col min="4368" max="4368" width="14.7109375" style="2" customWidth="1"/>
    <col min="4369" max="4372" width="0" style="2" hidden="1" customWidth="1"/>
    <col min="4373" max="4373" width="12.42578125" style="2" customWidth="1"/>
    <col min="4374" max="4374" width="13.140625" style="2" customWidth="1"/>
    <col min="4375" max="4376" width="12.85546875" style="2" bestFit="1" customWidth="1"/>
    <col min="4377" max="4602" width="11.42578125" style="2"/>
    <col min="4603" max="4603" width="8.140625" style="2" customWidth="1"/>
    <col min="4604" max="4604" width="7.7109375" style="2" customWidth="1"/>
    <col min="4605" max="4605" width="33.28515625" style="2" customWidth="1"/>
    <col min="4606" max="4609" width="0" style="2" hidden="1" customWidth="1"/>
    <col min="4610" max="4610" width="13.28515625" style="2" bestFit="1" customWidth="1"/>
    <col min="4611" max="4611" width="13.42578125" style="2" customWidth="1"/>
    <col min="4612" max="4612" width="10.7109375" style="2" customWidth="1"/>
    <col min="4613" max="4613" width="13.85546875" style="2" customWidth="1"/>
    <col min="4614" max="4614" width="11.42578125" style="2" customWidth="1"/>
    <col min="4615" max="4616" width="12.7109375" style="2" customWidth="1"/>
    <col min="4617" max="4617" width="11.85546875" style="2" customWidth="1"/>
    <col min="4618" max="4618" width="14" style="2" customWidth="1"/>
    <col min="4619" max="4619" width="11.42578125" style="2" customWidth="1"/>
    <col min="4620" max="4620" width="12.7109375" style="2" customWidth="1"/>
    <col min="4621" max="4621" width="11.42578125" style="2" customWidth="1"/>
    <col min="4622" max="4622" width="12.7109375" style="2" customWidth="1"/>
    <col min="4623" max="4623" width="12.42578125" style="2" bestFit="1" customWidth="1"/>
    <col min="4624" max="4624" width="14.7109375" style="2" customWidth="1"/>
    <col min="4625" max="4628" width="0" style="2" hidden="1" customWidth="1"/>
    <col min="4629" max="4629" width="12.42578125" style="2" customWidth="1"/>
    <col min="4630" max="4630" width="13.140625" style="2" customWidth="1"/>
    <col min="4631" max="4632" width="12.85546875" style="2" bestFit="1" customWidth="1"/>
    <col min="4633" max="4858" width="11.42578125" style="2"/>
    <col min="4859" max="4859" width="8.140625" style="2" customWidth="1"/>
    <col min="4860" max="4860" width="7.7109375" style="2" customWidth="1"/>
    <col min="4861" max="4861" width="33.28515625" style="2" customWidth="1"/>
    <col min="4862" max="4865" width="0" style="2" hidden="1" customWidth="1"/>
    <col min="4866" max="4866" width="13.28515625" style="2" bestFit="1" customWidth="1"/>
    <col min="4867" max="4867" width="13.42578125" style="2" customWidth="1"/>
    <col min="4868" max="4868" width="10.7109375" style="2" customWidth="1"/>
    <col min="4869" max="4869" width="13.85546875" style="2" customWidth="1"/>
    <col min="4870" max="4870" width="11.42578125" style="2" customWidth="1"/>
    <col min="4871" max="4872" width="12.7109375" style="2" customWidth="1"/>
    <col min="4873" max="4873" width="11.85546875" style="2" customWidth="1"/>
    <col min="4874" max="4874" width="14" style="2" customWidth="1"/>
    <col min="4875" max="4875" width="11.42578125" style="2" customWidth="1"/>
    <col min="4876" max="4876" width="12.7109375" style="2" customWidth="1"/>
    <col min="4877" max="4877" width="11.42578125" style="2" customWidth="1"/>
    <col min="4878" max="4878" width="12.7109375" style="2" customWidth="1"/>
    <col min="4879" max="4879" width="12.42578125" style="2" bestFit="1" customWidth="1"/>
    <col min="4880" max="4880" width="14.7109375" style="2" customWidth="1"/>
    <col min="4881" max="4884" width="0" style="2" hidden="1" customWidth="1"/>
    <col min="4885" max="4885" width="12.42578125" style="2" customWidth="1"/>
    <col min="4886" max="4886" width="13.140625" style="2" customWidth="1"/>
    <col min="4887" max="4888" width="12.85546875" style="2" bestFit="1" customWidth="1"/>
    <col min="4889" max="5114" width="11.42578125" style="2"/>
    <col min="5115" max="5115" width="8.140625" style="2" customWidth="1"/>
    <col min="5116" max="5116" width="7.7109375" style="2" customWidth="1"/>
    <col min="5117" max="5117" width="33.28515625" style="2" customWidth="1"/>
    <col min="5118" max="5121" width="0" style="2" hidden="1" customWidth="1"/>
    <col min="5122" max="5122" width="13.28515625" style="2" bestFit="1" customWidth="1"/>
    <col min="5123" max="5123" width="13.42578125" style="2" customWidth="1"/>
    <col min="5124" max="5124" width="10.7109375" style="2" customWidth="1"/>
    <col min="5125" max="5125" width="13.85546875" style="2" customWidth="1"/>
    <col min="5126" max="5126" width="11.42578125" style="2" customWidth="1"/>
    <col min="5127" max="5128" width="12.7109375" style="2" customWidth="1"/>
    <col min="5129" max="5129" width="11.85546875" style="2" customWidth="1"/>
    <col min="5130" max="5130" width="14" style="2" customWidth="1"/>
    <col min="5131" max="5131" width="11.42578125" style="2" customWidth="1"/>
    <col min="5132" max="5132" width="12.7109375" style="2" customWidth="1"/>
    <col min="5133" max="5133" width="11.42578125" style="2" customWidth="1"/>
    <col min="5134" max="5134" width="12.7109375" style="2" customWidth="1"/>
    <col min="5135" max="5135" width="12.42578125" style="2" bestFit="1" customWidth="1"/>
    <col min="5136" max="5136" width="14.7109375" style="2" customWidth="1"/>
    <col min="5137" max="5140" width="0" style="2" hidden="1" customWidth="1"/>
    <col min="5141" max="5141" width="12.42578125" style="2" customWidth="1"/>
    <col min="5142" max="5142" width="13.140625" style="2" customWidth="1"/>
    <col min="5143" max="5144" width="12.85546875" style="2" bestFit="1" customWidth="1"/>
    <col min="5145" max="5370" width="11.42578125" style="2"/>
    <col min="5371" max="5371" width="8.140625" style="2" customWidth="1"/>
    <col min="5372" max="5372" width="7.7109375" style="2" customWidth="1"/>
    <col min="5373" max="5373" width="33.28515625" style="2" customWidth="1"/>
    <col min="5374" max="5377" width="0" style="2" hidden="1" customWidth="1"/>
    <col min="5378" max="5378" width="13.28515625" style="2" bestFit="1" customWidth="1"/>
    <col min="5379" max="5379" width="13.42578125" style="2" customWidth="1"/>
    <col min="5380" max="5380" width="10.7109375" style="2" customWidth="1"/>
    <col min="5381" max="5381" width="13.85546875" style="2" customWidth="1"/>
    <col min="5382" max="5382" width="11.42578125" style="2" customWidth="1"/>
    <col min="5383" max="5384" width="12.7109375" style="2" customWidth="1"/>
    <col min="5385" max="5385" width="11.85546875" style="2" customWidth="1"/>
    <col min="5386" max="5386" width="14" style="2" customWidth="1"/>
    <col min="5387" max="5387" width="11.42578125" style="2" customWidth="1"/>
    <col min="5388" max="5388" width="12.7109375" style="2" customWidth="1"/>
    <col min="5389" max="5389" width="11.42578125" style="2" customWidth="1"/>
    <col min="5390" max="5390" width="12.7109375" style="2" customWidth="1"/>
    <col min="5391" max="5391" width="12.42578125" style="2" bestFit="1" customWidth="1"/>
    <col min="5392" max="5392" width="14.7109375" style="2" customWidth="1"/>
    <col min="5393" max="5396" width="0" style="2" hidden="1" customWidth="1"/>
    <col min="5397" max="5397" width="12.42578125" style="2" customWidth="1"/>
    <col min="5398" max="5398" width="13.140625" style="2" customWidth="1"/>
    <col min="5399" max="5400" width="12.85546875" style="2" bestFit="1" customWidth="1"/>
    <col min="5401" max="5626" width="11.42578125" style="2"/>
    <col min="5627" max="5627" width="8.140625" style="2" customWidth="1"/>
    <col min="5628" max="5628" width="7.7109375" style="2" customWidth="1"/>
    <col min="5629" max="5629" width="33.28515625" style="2" customWidth="1"/>
    <col min="5630" max="5633" width="0" style="2" hidden="1" customWidth="1"/>
    <col min="5634" max="5634" width="13.28515625" style="2" bestFit="1" customWidth="1"/>
    <col min="5635" max="5635" width="13.42578125" style="2" customWidth="1"/>
    <col min="5636" max="5636" width="10.7109375" style="2" customWidth="1"/>
    <col min="5637" max="5637" width="13.85546875" style="2" customWidth="1"/>
    <col min="5638" max="5638" width="11.42578125" style="2" customWidth="1"/>
    <col min="5639" max="5640" width="12.7109375" style="2" customWidth="1"/>
    <col min="5641" max="5641" width="11.85546875" style="2" customWidth="1"/>
    <col min="5642" max="5642" width="14" style="2" customWidth="1"/>
    <col min="5643" max="5643" width="11.42578125" style="2" customWidth="1"/>
    <col min="5644" max="5644" width="12.7109375" style="2" customWidth="1"/>
    <col min="5645" max="5645" width="11.42578125" style="2" customWidth="1"/>
    <col min="5646" max="5646" width="12.7109375" style="2" customWidth="1"/>
    <col min="5647" max="5647" width="12.42578125" style="2" bestFit="1" customWidth="1"/>
    <col min="5648" max="5648" width="14.7109375" style="2" customWidth="1"/>
    <col min="5649" max="5652" width="0" style="2" hidden="1" customWidth="1"/>
    <col min="5653" max="5653" width="12.42578125" style="2" customWidth="1"/>
    <col min="5654" max="5654" width="13.140625" style="2" customWidth="1"/>
    <col min="5655" max="5656" width="12.85546875" style="2" bestFit="1" customWidth="1"/>
    <col min="5657" max="5882" width="11.42578125" style="2"/>
    <col min="5883" max="5883" width="8.140625" style="2" customWidth="1"/>
    <col min="5884" max="5884" width="7.7109375" style="2" customWidth="1"/>
    <col min="5885" max="5885" width="33.28515625" style="2" customWidth="1"/>
    <col min="5886" max="5889" width="0" style="2" hidden="1" customWidth="1"/>
    <col min="5890" max="5890" width="13.28515625" style="2" bestFit="1" customWidth="1"/>
    <col min="5891" max="5891" width="13.42578125" style="2" customWidth="1"/>
    <col min="5892" max="5892" width="10.7109375" style="2" customWidth="1"/>
    <col min="5893" max="5893" width="13.85546875" style="2" customWidth="1"/>
    <col min="5894" max="5894" width="11.42578125" style="2" customWidth="1"/>
    <col min="5895" max="5896" width="12.7109375" style="2" customWidth="1"/>
    <col min="5897" max="5897" width="11.85546875" style="2" customWidth="1"/>
    <col min="5898" max="5898" width="14" style="2" customWidth="1"/>
    <col min="5899" max="5899" width="11.42578125" style="2" customWidth="1"/>
    <col min="5900" max="5900" width="12.7109375" style="2" customWidth="1"/>
    <col min="5901" max="5901" width="11.42578125" style="2" customWidth="1"/>
    <col min="5902" max="5902" width="12.7109375" style="2" customWidth="1"/>
    <col min="5903" max="5903" width="12.42578125" style="2" bestFit="1" customWidth="1"/>
    <col min="5904" max="5904" width="14.7109375" style="2" customWidth="1"/>
    <col min="5905" max="5908" width="0" style="2" hidden="1" customWidth="1"/>
    <col min="5909" max="5909" width="12.42578125" style="2" customWidth="1"/>
    <col min="5910" max="5910" width="13.140625" style="2" customWidth="1"/>
    <col min="5911" max="5912" width="12.85546875" style="2" bestFit="1" customWidth="1"/>
    <col min="5913" max="6138" width="11.42578125" style="2"/>
    <col min="6139" max="6139" width="8.140625" style="2" customWidth="1"/>
    <col min="6140" max="6140" width="7.7109375" style="2" customWidth="1"/>
    <col min="6141" max="6141" width="33.28515625" style="2" customWidth="1"/>
    <col min="6142" max="6145" width="0" style="2" hidden="1" customWidth="1"/>
    <col min="6146" max="6146" width="13.28515625" style="2" bestFit="1" customWidth="1"/>
    <col min="6147" max="6147" width="13.42578125" style="2" customWidth="1"/>
    <col min="6148" max="6148" width="10.7109375" style="2" customWidth="1"/>
    <col min="6149" max="6149" width="13.85546875" style="2" customWidth="1"/>
    <col min="6150" max="6150" width="11.42578125" style="2" customWidth="1"/>
    <col min="6151" max="6152" width="12.7109375" style="2" customWidth="1"/>
    <col min="6153" max="6153" width="11.85546875" style="2" customWidth="1"/>
    <col min="6154" max="6154" width="14" style="2" customWidth="1"/>
    <col min="6155" max="6155" width="11.42578125" style="2" customWidth="1"/>
    <col min="6156" max="6156" width="12.7109375" style="2" customWidth="1"/>
    <col min="6157" max="6157" width="11.42578125" style="2" customWidth="1"/>
    <col min="6158" max="6158" width="12.7109375" style="2" customWidth="1"/>
    <col min="6159" max="6159" width="12.42578125" style="2" bestFit="1" customWidth="1"/>
    <col min="6160" max="6160" width="14.7109375" style="2" customWidth="1"/>
    <col min="6161" max="6164" width="0" style="2" hidden="1" customWidth="1"/>
    <col min="6165" max="6165" width="12.42578125" style="2" customWidth="1"/>
    <col min="6166" max="6166" width="13.140625" style="2" customWidth="1"/>
    <col min="6167" max="6168" width="12.85546875" style="2" bestFit="1" customWidth="1"/>
    <col min="6169" max="6394" width="11.42578125" style="2"/>
    <col min="6395" max="6395" width="8.140625" style="2" customWidth="1"/>
    <col min="6396" max="6396" width="7.7109375" style="2" customWidth="1"/>
    <col min="6397" max="6397" width="33.28515625" style="2" customWidth="1"/>
    <col min="6398" max="6401" width="0" style="2" hidden="1" customWidth="1"/>
    <col min="6402" max="6402" width="13.28515625" style="2" bestFit="1" customWidth="1"/>
    <col min="6403" max="6403" width="13.42578125" style="2" customWidth="1"/>
    <col min="6404" max="6404" width="10.7109375" style="2" customWidth="1"/>
    <col min="6405" max="6405" width="13.85546875" style="2" customWidth="1"/>
    <col min="6406" max="6406" width="11.42578125" style="2" customWidth="1"/>
    <col min="6407" max="6408" width="12.7109375" style="2" customWidth="1"/>
    <col min="6409" max="6409" width="11.85546875" style="2" customWidth="1"/>
    <col min="6410" max="6410" width="14" style="2" customWidth="1"/>
    <col min="6411" max="6411" width="11.42578125" style="2" customWidth="1"/>
    <col min="6412" max="6412" width="12.7109375" style="2" customWidth="1"/>
    <col min="6413" max="6413" width="11.42578125" style="2" customWidth="1"/>
    <col min="6414" max="6414" width="12.7109375" style="2" customWidth="1"/>
    <col min="6415" max="6415" width="12.42578125" style="2" bestFit="1" customWidth="1"/>
    <col min="6416" max="6416" width="14.7109375" style="2" customWidth="1"/>
    <col min="6417" max="6420" width="0" style="2" hidden="1" customWidth="1"/>
    <col min="6421" max="6421" width="12.42578125" style="2" customWidth="1"/>
    <col min="6422" max="6422" width="13.140625" style="2" customWidth="1"/>
    <col min="6423" max="6424" width="12.85546875" style="2" bestFit="1" customWidth="1"/>
    <col min="6425" max="6650" width="11.42578125" style="2"/>
    <col min="6651" max="6651" width="8.140625" style="2" customWidth="1"/>
    <col min="6652" max="6652" width="7.7109375" style="2" customWidth="1"/>
    <col min="6653" max="6653" width="33.28515625" style="2" customWidth="1"/>
    <col min="6654" max="6657" width="0" style="2" hidden="1" customWidth="1"/>
    <col min="6658" max="6658" width="13.28515625" style="2" bestFit="1" customWidth="1"/>
    <col min="6659" max="6659" width="13.42578125" style="2" customWidth="1"/>
    <col min="6660" max="6660" width="10.7109375" style="2" customWidth="1"/>
    <col min="6661" max="6661" width="13.85546875" style="2" customWidth="1"/>
    <col min="6662" max="6662" width="11.42578125" style="2" customWidth="1"/>
    <col min="6663" max="6664" width="12.7109375" style="2" customWidth="1"/>
    <col min="6665" max="6665" width="11.85546875" style="2" customWidth="1"/>
    <col min="6666" max="6666" width="14" style="2" customWidth="1"/>
    <col min="6667" max="6667" width="11.42578125" style="2" customWidth="1"/>
    <col min="6668" max="6668" width="12.7109375" style="2" customWidth="1"/>
    <col min="6669" max="6669" width="11.42578125" style="2" customWidth="1"/>
    <col min="6670" max="6670" width="12.7109375" style="2" customWidth="1"/>
    <col min="6671" max="6671" width="12.42578125" style="2" bestFit="1" customWidth="1"/>
    <col min="6672" max="6672" width="14.7109375" style="2" customWidth="1"/>
    <col min="6673" max="6676" width="0" style="2" hidden="1" customWidth="1"/>
    <col min="6677" max="6677" width="12.42578125" style="2" customWidth="1"/>
    <col min="6678" max="6678" width="13.140625" style="2" customWidth="1"/>
    <col min="6679" max="6680" width="12.85546875" style="2" bestFit="1" customWidth="1"/>
    <col min="6681" max="6906" width="11.42578125" style="2"/>
    <col min="6907" max="6907" width="8.140625" style="2" customWidth="1"/>
    <col min="6908" max="6908" width="7.7109375" style="2" customWidth="1"/>
    <col min="6909" max="6909" width="33.28515625" style="2" customWidth="1"/>
    <col min="6910" max="6913" width="0" style="2" hidden="1" customWidth="1"/>
    <col min="6914" max="6914" width="13.28515625" style="2" bestFit="1" customWidth="1"/>
    <col min="6915" max="6915" width="13.42578125" style="2" customWidth="1"/>
    <col min="6916" max="6916" width="10.7109375" style="2" customWidth="1"/>
    <col min="6917" max="6917" width="13.85546875" style="2" customWidth="1"/>
    <col min="6918" max="6918" width="11.42578125" style="2" customWidth="1"/>
    <col min="6919" max="6920" width="12.7109375" style="2" customWidth="1"/>
    <col min="6921" max="6921" width="11.85546875" style="2" customWidth="1"/>
    <col min="6922" max="6922" width="14" style="2" customWidth="1"/>
    <col min="6923" max="6923" width="11.42578125" style="2" customWidth="1"/>
    <col min="6924" max="6924" width="12.7109375" style="2" customWidth="1"/>
    <col min="6925" max="6925" width="11.42578125" style="2" customWidth="1"/>
    <col min="6926" max="6926" width="12.7109375" style="2" customWidth="1"/>
    <col min="6927" max="6927" width="12.42578125" style="2" bestFit="1" customWidth="1"/>
    <col min="6928" max="6928" width="14.7109375" style="2" customWidth="1"/>
    <col min="6929" max="6932" width="0" style="2" hidden="1" customWidth="1"/>
    <col min="6933" max="6933" width="12.42578125" style="2" customWidth="1"/>
    <col min="6934" max="6934" width="13.140625" style="2" customWidth="1"/>
    <col min="6935" max="6936" width="12.85546875" style="2" bestFit="1" customWidth="1"/>
    <col min="6937" max="7162" width="11.42578125" style="2"/>
    <col min="7163" max="7163" width="8.140625" style="2" customWidth="1"/>
    <col min="7164" max="7164" width="7.7109375" style="2" customWidth="1"/>
    <col min="7165" max="7165" width="33.28515625" style="2" customWidth="1"/>
    <col min="7166" max="7169" width="0" style="2" hidden="1" customWidth="1"/>
    <col min="7170" max="7170" width="13.28515625" style="2" bestFit="1" customWidth="1"/>
    <col min="7171" max="7171" width="13.42578125" style="2" customWidth="1"/>
    <col min="7172" max="7172" width="10.7109375" style="2" customWidth="1"/>
    <col min="7173" max="7173" width="13.85546875" style="2" customWidth="1"/>
    <col min="7174" max="7174" width="11.42578125" style="2" customWidth="1"/>
    <col min="7175" max="7176" width="12.7109375" style="2" customWidth="1"/>
    <col min="7177" max="7177" width="11.85546875" style="2" customWidth="1"/>
    <col min="7178" max="7178" width="14" style="2" customWidth="1"/>
    <col min="7179" max="7179" width="11.42578125" style="2" customWidth="1"/>
    <col min="7180" max="7180" width="12.7109375" style="2" customWidth="1"/>
    <col min="7181" max="7181" width="11.42578125" style="2" customWidth="1"/>
    <col min="7182" max="7182" width="12.7109375" style="2" customWidth="1"/>
    <col min="7183" max="7183" width="12.42578125" style="2" bestFit="1" customWidth="1"/>
    <col min="7184" max="7184" width="14.7109375" style="2" customWidth="1"/>
    <col min="7185" max="7188" width="0" style="2" hidden="1" customWidth="1"/>
    <col min="7189" max="7189" width="12.42578125" style="2" customWidth="1"/>
    <col min="7190" max="7190" width="13.140625" style="2" customWidth="1"/>
    <col min="7191" max="7192" width="12.85546875" style="2" bestFit="1" customWidth="1"/>
    <col min="7193" max="7418" width="11.42578125" style="2"/>
    <col min="7419" max="7419" width="8.140625" style="2" customWidth="1"/>
    <col min="7420" max="7420" width="7.7109375" style="2" customWidth="1"/>
    <col min="7421" max="7421" width="33.28515625" style="2" customWidth="1"/>
    <col min="7422" max="7425" width="0" style="2" hidden="1" customWidth="1"/>
    <col min="7426" max="7426" width="13.28515625" style="2" bestFit="1" customWidth="1"/>
    <col min="7427" max="7427" width="13.42578125" style="2" customWidth="1"/>
    <col min="7428" max="7428" width="10.7109375" style="2" customWidth="1"/>
    <col min="7429" max="7429" width="13.85546875" style="2" customWidth="1"/>
    <col min="7430" max="7430" width="11.42578125" style="2" customWidth="1"/>
    <col min="7431" max="7432" width="12.7109375" style="2" customWidth="1"/>
    <col min="7433" max="7433" width="11.85546875" style="2" customWidth="1"/>
    <col min="7434" max="7434" width="14" style="2" customWidth="1"/>
    <col min="7435" max="7435" width="11.42578125" style="2" customWidth="1"/>
    <col min="7436" max="7436" width="12.7109375" style="2" customWidth="1"/>
    <col min="7437" max="7437" width="11.42578125" style="2" customWidth="1"/>
    <col min="7438" max="7438" width="12.7109375" style="2" customWidth="1"/>
    <col min="7439" max="7439" width="12.42578125" style="2" bestFit="1" customWidth="1"/>
    <col min="7440" max="7440" width="14.7109375" style="2" customWidth="1"/>
    <col min="7441" max="7444" width="0" style="2" hidden="1" customWidth="1"/>
    <col min="7445" max="7445" width="12.42578125" style="2" customWidth="1"/>
    <col min="7446" max="7446" width="13.140625" style="2" customWidth="1"/>
    <col min="7447" max="7448" width="12.85546875" style="2" bestFit="1" customWidth="1"/>
    <col min="7449" max="7674" width="11.42578125" style="2"/>
    <col min="7675" max="7675" width="8.140625" style="2" customWidth="1"/>
    <col min="7676" max="7676" width="7.7109375" style="2" customWidth="1"/>
    <col min="7677" max="7677" width="33.28515625" style="2" customWidth="1"/>
    <col min="7678" max="7681" width="0" style="2" hidden="1" customWidth="1"/>
    <col min="7682" max="7682" width="13.28515625" style="2" bestFit="1" customWidth="1"/>
    <col min="7683" max="7683" width="13.42578125" style="2" customWidth="1"/>
    <col min="7684" max="7684" width="10.7109375" style="2" customWidth="1"/>
    <col min="7685" max="7685" width="13.85546875" style="2" customWidth="1"/>
    <col min="7686" max="7686" width="11.42578125" style="2" customWidth="1"/>
    <col min="7687" max="7688" width="12.7109375" style="2" customWidth="1"/>
    <col min="7689" max="7689" width="11.85546875" style="2" customWidth="1"/>
    <col min="7690" max="7690" width="14" style="2" customWidth="1"/>
    <col min="7691" max="7691" width="11.42578125" style="2" customWidth="1"/>
    <col min="7692" max="7692" width="12.7109375" style="2" customWidth="1"/>
    <col min="7693" max="7693" width="11.42578125" style="2" customWidth="1"/>
    <col min="7694" max="7694" width="12.7109375" style="2" customWidth="1"/>
    <col min="7695" max="7695" width="12.42578125" style="2" bestFit="1" customWidth="1"/>
    <col min="7696" max="7696" width="14.7109375" style="2" customWidth="1"/>
    <col min="7697" max="7700" width="0" style="2" hidden="1" customWidth="1"/>
    <col min="7701" max="7701" width="12.42578125" style="2" customWidth="1"/>
    <col min="7702" max="7702" width="13.140625" style="2" customWidth="1"/>
    <col min="7703" max="7704" width="12.85546875" style="2" bestFit="1" customWidth="1"/>
    <col min="7705" max="7930" width="11.42578125" style="2"/>
    <col min="7931" max="7931" width="8.140625" style="2" customWidth="1"/>
    <col min="7932" max="7932" width="7.7109375" style="2" customWidth="1"/>
    <col min="7933" max="7933" width="33.28515625" style="2" customWidth="1"/>
    <col min="7934" max="7937" width="0" style="2" hidden="1" customWidth="1"/>
    <col min="7938" max="7938" width="13.28515625" style="2" bestFit="1" customWidth="1"/>
    <col min="7939" max="7939" width="13.42578125" style="2" customWidth="1"/>
    <col min="7940" max="7940" width="10.7109375" style="2" customWidth="1"/>
    <col min="7941" max="7941" width="13.85546875" style="2" customWidth="1"/>
    <col min="7942" max="7942" width="11.42578125" style="2" customWidth="1"/>
    <col min="7943" max="7944" width="12.7109375" style="2" customWidth="1"/>
    <col min="7945" max="7945" width="11.85546875" style="2" customWidth="1"/>
    <col min="7946" max="7946" width="14" style="2" customWidth="1"/>
    <col min="7947" max="7947" width="11.42578125" style="2" customWidth="1"/>
    <col min="7948" max="7948" width="12.7109375" style="2" customWidth="1"/>
    <col min="7949" max="7949" width="11.42578125" style="2" customWidth="1"/>
    <col min="7950" max="7950" width="12.7109375" style="2" customWidth="1"/>
    <col min="7951" max="7951" width="12.42578125" style="2" bestFit="1" customWidth="1"/>
    <col min="7952" max="7952" width="14.7109375" style="2" customWidth="1"/>
    <col min="7953" max="7956" width="0" style="2" hidden="1" customWidth="1"/>
    <col min="7957" max="7957" width="12.42578125" style="2" customWidth="1"/>
    <col min="7958" max="7958" width="13.140625" style="2" customWidth="1"/>
    <col min="7959" max="7960" width="12.85546875" style="2" bestFit="1" customWidth="1"/>
    <col min="7961" max="8186" width="11.42578125" style="2"/>
    <col min="8187" max="8187" width="8.140625" style="2" customWidth="1"/>
    <col min="8188" max="8188" width="7.7109375" style="2" customWidth="1"/>
    <col min="8189" max="8189" width="33.28515625" style="2" customWidth="1"/>
    <col min="8190" max="8193" width="0" style="2" hidden="1" customWidth="1"/>
    <col min="8194" max="8194" width="13.28515625" style="2" bestFit="1" customWidth="1"/>
    <col min="8195" max="8195" width="13.42578125" style="2" customWidth="1"/>
    <col min="8196" max="8196" width="10.7109375" style="2" customWidth="1"/>
    <col min="8197" max="8197" width="13.85546875" style="2" customWidth="1"/>
    <col min="8198" max="8198" width="11.42578125" style="2" customWidth="1"/>
    <col min="8199" max="8200" width="12.7109375" style="2" customWidth="1"/>
    <col min="8201" max="8201" width="11.85546875" style="2" customWidth="1"/>
    <col min="8202" max="8202" width="14" style="2" customWidth="1"/>
    <col min="8203" max="8203" width="11.42578125" style="2" customWidth="1"/>
    <col min="8204" max="8204" width="12.7109375" style="2" customWidth="1"/>
    <col min="8205" max="8205" width="11.42578125" style="2" customWidth="1"/>
    <col min="8206" max="8206" width="12.7109375" style="2" customWidth="1"/>
    <col min="8207" max="8207" width="12.42578125" style="2" bestFit="1" customWidth="1"/>
    <col min="8208" max="8208" width="14.7109375" style="2" customWidth="1"/>
    <col min="8209" max="8212" width="0" style="2" hidden="1" customWidth="1"/>
    <col min="8213" max="8213" width="12.42578125" style="2" customWidth="1"/>
    <col min="8214" max="8214" width="13.140625" style="2" customWidth="1"/>
    <col min="8215" max="8216" width="12.85546875" style="2" bestFit="1" customWidth="1"/>
    <col min="8217" max="8442" width="11.42578125" style="2"/>
    <col min="8443" max="8443" width="8.140625" style="2" customWidth="1"/>
    <col min="8444" max="8444" width="7.7109375" style="2" customWidth="1"/>
    <col min="8445" max="8445" width="33.28515625" style="2" customWidth="1"/>
    <col min="8446" max="8449" width="0" style="2" hidden="1" customWidth="1"/>
    <col min="8450" max="8450" width="13.28515625" style="2" bestFit="1" customWidth="1"/>
    <col min="8451" max="8451" width="13.42578125" style="2" customWidth="1"/>
    <col min="8452" max="8452" width="10.7109375" style="2" customWidth="1"/>
    <col min="8453" max="8453" width="13.85546875" style="2" customWidth="1"/>
    <col min="8454" max="8454" width="11.42578125" style="2" customWidth="1"/>
    <col min="8455" max="8456" width="12.7109375" style="2" customWidth="1"/>
    <col min="8457" max="8457" width="11.85546875" style="2" customWidth="1"/>
    <col min="8458" max="8458" width="14" style="2" customWidth="1"/>
    <col min="8459" max="8459" width="11.42578125" style="2" customWidth="1"/>
    <col min="8460" max="8460" width="12.7109375" style="2" customWidth="1"/>
    <col min="8461" max="8461" width="11.42578125" style="2" customWidth="1"/>
    <col min="8462" max="8462" width="12.7109375" style="2" customWidth="1"/>
    <col min="8463" max="8463" width="12.42578125" style="2" bestFit="1" customWidth="1"/>
    <col min="8464" max="8464" width="14.7109375" style="2" customWidth="1"/>
    <col min="8465" max="8468" width="0" style="2" hidden="1" customWidth="1"/>
    <col min="8469" max="8469" width="12.42578125" style="2" customWidth="1"/>
    <col min="8470" max="8470" width="13.140625" style="2" customWidth="1"/>
    <col min="8471" max="8472" width="12.85546875" style="2" bestFit="1" customWidth="1"/>
    <col min="8473" max="8698" width="11.42578125" style="2"/>
    <col min="8699" max="8699" width="8.140625" style="2" customWidth="1"/>
    <col min="8700" max="8700" width="7.7109375" style="2" customWidth="1"/>
    <col min="8701" max="8701" width="33.28515625" style="2" customWidth="1"/>
    <col min="8702" max="8705" width="0" style="2" hidden="1" customWidth="1"/>
    <col min="8706" max="8706" width="13.28515625" style="2" bestFit="1" customWidth="1"/>
    <col min="8707" max="8707" width="13.42578125" style="2" customWidth="1"/>
    <col min="8708" max="8708" width="10.7109375" style="2" customWidth="1"/>
    <col min="8709" max="8709" width="13.85546875" style="2" customWidth="1"/>
    <col min="8710" max="8710" width="11.42578125" style="2" customWidth="1"/>
    <col min="8711" max="8712" width="12.7109375" style="2" customWidth="1"/>
    <col min="8713" max="8713" width="11.85546875" style="2" customWidth="1"/>
    <col min="8714" max="8714" width="14" style="2" customWidth="1"/>
    <col min="8715" max="8715" width="11.42578125" style="2" customWidth="1"/>
    <col min="8716" max="8716" width="12.7109375" style="2" customWidth="1"/>
    <col min="8717" max="8717" width="11.42578125" style="2" customWidth="1"/>
    <col min="8718" max="8718" width="12.7109375" style="2" customWidth="1"/>
    <col min="8719" max="8719" width="12.42578125" style="2" bestFit="1" customWidth="1"/>
    <col min="8720" max="8720" width="14.7109375" style="2" customWidth="1"/>
    <col min="8721" max="8724" width="0" style="2" hidden="1" customWidth="1"/>
    <col min="8725" max="8725" width="12.42578125" style="2" customWidth="1"/>
    <col min="8726" max="8726" width="13.140625" style="2" customWidth="1"/>
    <col min="8727" max="8728" width="12.85546875" style="2" bestFit="1" customWidth="1"/>
    <col min="8729" max="8954" width="11.42578125" style="2"/>
    <col min="8955" max="8955" width="8.140625" style="2" customWidth="1"/>
    <col min="8956" max="8956" width="7.7109375" style="2" customWidth="1"/>
    <col min="8957" max="8957" width="33.28515625" style="2" customWidth="1"/>
    <col min="8958" max="8961" width="0" style="2" hidden="1" customWidth="1"/>
    <col min="8962" max="8962" width="13.28515625" style="2" bestFit="1" customWidth="1"/>
    <col min="8963" max="8963" width="13.42578125" style="2" customWidth="1"/>
    <col min="8964" max="8964" width="10.7109375" style="2" customWidth="1"/>
    <col min="8965" max="8965" width="13.85546875" style="2" customWidth="1"/>
    <col min="8966" max="8966" width="11.42578125" style="2" customWidth="1"/>
    <col min="8967" max="8968" width="12.7109375" style="2" customWidth="1"/>
    <col min="8969" max="8969" width="11.85546875" style="2" customWidth="1"/>
    <col min="8970" max="8970" width="14" style="2" customWidth="1"/>
    <col min="8971" max="8971" width="11.42578125" style="2" customWidth="1"/>
    <col min="8972" max="8972" width="12.7109375" style="2" customWidth="1"/>
    <col min="8973" max="8973" width="11.42578125" style="2" customWidth="1"/>
    <col min="8974" max="8974" width="12.7109375" style="2" customWidth="1"/>
    <col min="8975" max="8975" width="12.42578125" style="2" bestFit="1" customWidth="1"/>
    <col min="8976" max="8976" width="14.7109375" style="2" customWidth="1"/>
    <col min="8977" max="8980" width="0" style="2" hidden="1" customWidth="1"/>
    <col min="8981" max="8981" width="12.42578125" style="2" customWidth="1"/>
    <col min="8982" max="8982" width="13.140625" style="2" customWidth="1"/>
    <col min="8983" max="8984" width="12.85546875" style="2" bestFit="1" customWidth="1"/>
    <col min="8985" max="9210" width="11.42578125" style="2"/>
    <col min="9211" max="9211" width="8.140625" style="2" customWidth="1"/>
    <col min="9212" max="9212" width="7.7109375" style="2" customWidth="1"/>
    <col min="9213" max="9213" width="33.28515625" style="2" customWidth="1"/>
    <col min="9214" max="9217" width="0" style="2" hidden="1" customWidth="1"/>
    <col min="9218" max="9218" width="13.28515625" style="2" bestFit="1" customWidth="1"/>
    <col min="9219" max="9219" width="13.42578125" style="2" customWidth="1"/>
    <col min="9220" max="9220" width="10.7109375" style="2" customWidth="1"/>
    <col min="9221" max="9221" width="13.85546875" style="2" customWidth="1"/>
    <col min="9222" max="9222" width="11.42578125" style="2" customWidth="1"/>
    <col min="9223" max="9224" width="12.7109375" style="2" customWidth="1"/>
    <col min="9225" max="9225" width="11.85546875" style="2" customWidth="1"/>
    <col min="9226" max="9226" width="14" style="2" customWidth="1"/>
    <col min="9227" max="9227" width="11.42578125" style="2" customWidth="1"/>
    <col min="9228" max="9228" width="12.7109375" style="2" customWidth="1"/>
    <col min="9229" max="9229" width="11.42578125" style="2" customWidth="1"/>
    <col min="9230" max="9230" width="12.7109375" style="2" customWidth="1"/>
    <col min="9231" max="9231" width="12.42578125" style="2" bestFit="1" customWidth="1"/>
    <col min="9232" max="9232" width="14.7109375" style="2" customWidth="1"/>
    <col min="9233" max="9236" width="0" style="2" hidden="1" customWidth="1"/>
    <col min="9237" max="9237" width="12.42578125" style="2" customWidth="1"/>
    <col min="9238" max="9238" width="13.140625" style="2" customWidth="1"/>
    <col min="9239" max="9240" width="12.85546875" style="2" bestFit="1" customWidth="1"/>
    <col min="9241" max="9466" width="11.42578125" style="2"/>
    <col min="9467" max="9467" width="8.140625" style="2" customWidth="1"/>
    <col min="9468" max="9468" width="7.7109375" style="2" customWidth="1"/>
    <col min="9469" max="9469" width="33.28515625" style="2" customWidth="1"/>
    <col min="9470" max="9473" width="0" style="2" hidden="1" customWidth="1"/>
    <col min="9474" max="9474" width="13.28515625" style="2" bestFit="1" customWidth="1"/>
    <col min="9475" max="9475" width="13.42578125" style="2" customWidth="1"/>
    <col min="9476" max="9476" width="10.7109375" style="2" customWidth="1"/>
    <col min="9477" max="9477" width="13.85546875" style="2" customWidth="1"/>
    <col min="9478" max="9478" width="11.42578125" style="2" customWidth="1"/>
    <col min="9479" max="9480" width="12.7109375" style="2" customWidth="1"/>
    <col min="9481" max="9481" width="11.85546875" style="2" customWidth="1"/>
    <col min="9482" max="9482" width="14" style="2" customWidth="1"/>
    <col min="9483" max="9483" width="11.42578125" style="2" customWidth="1"/>
    <col min="9484" max="9484" width="12.7109375" style="2" customWidth="1"/>
    <col min="9485" max="9485" width="11.42578125" style="2" customWidth="1"/>
    <col min="9486" max="9486" width="12.7109375" style="2" customWidth="1"/>
    <col min="9487" max="9487" width="12.42578125" style="2" bestFit="1" customWidth="1"/>
    <col min="9488" max="9488" width="14.7109375" style="2" customWidth="1"/>
    <col min="9489" max="9492" width="0" style="2" hidden="1" customWidth="1"/>
    <col min="9493" max="9493" width="12.42578125" style="2" customWidth="1"/>
    <col min="9494" max="9494" width="13.140625" style="2" customWidth="1"/>
    <col min="9495" max="9496" width="12.85546875" style="2" bestFit="1" customWidth="1"/>
    <col min="9497" max="9722" width="11.42578125" style="2"/>
    <col min="9723" max="9723" width="8.140625" style="2" customWidth="1"/>
    <col min="9724" max="9724" width="7.7109375" style="2" customWidth="1"/>
    <col min="9725" max="9725" width="33.28515625" style="2" customWidth="1"/>
    <col min="9726" max="9729" width="0" style="2" hidden="1" customWidth="1"/>
    <col min="9730" max="9730" width="13.28515625" style="2" bestFit="1" customWidth="1"/>
    <col min="9731" max="9731" width="13.42578125" style="2" customWidth="1"/>
    <col min="9732" max="9732" width="10.7109375" style="2" customWidth="1"/>
    <col min="9733" max="9733" width="13.85546875" style="2" customWidth="1"/>
    <col min="9734" max="9734" width="11.42578125" style="2" customWidth="1"/>
    <col min="9735" max="9736" width="12.7109375" style="2" customWidth="1"/>
    <col min="9737" max="9737" width="11.85546875" style="2" customWidth="1"/>
    <col min="9738" max="9738" width="14" style="2" customWidth="1"/>
    <col min="9739" max="9739" width="11.42578125" style="2" customWidth="1"/>
    <col min="9740" max="9740" width="12.7109375" style="2" customWidth="1"/>
    <col min="9741" max="9741" width="11.42578125" style="2" customWidth="1"/>
    <col min="9742" max="9742" width="12.7109375" style="2" customWidth="1"/>
    <col min="9743" max="9743" width="12.42578125" style="2" bestFit="1" customWidth="1"/>
    <col min="9744" max="9744" width="14.7109375" style="2" customWidth="1"/>
    <col min="9745" max="9748" width="0" style="2" hidden="1" customWidth="1"/>
    <col min="9749" max="9749" width="12.42578125" style="2" customWidth="1"/>
    <col min="9750" max="9750" width="13.140625" style="2" customWidth="1"/>
    <col min="9751" max="9752" width="12.85546875" style="2" bestFit="1" customWidth="1"/>
    <col min="9753" max="9978" width="11.42578125" style="2"/>
    <col min="9979" max="9979" width="8.140625" style="2" customWidth="1"/>
    <col min="9980" max="9980" width="7.7109375" style="2" customWidth="1"/>
    <col min="9981" max="9981" width="33.28515625" style="2" customWidth="1"/>
    <col min="9982" max="9985" width="0" style="2" hidden="1" customWidth="1"/>
    <col min="9986" max="9986" width="13.28515625" style="2" bestFit="1" customWidth="1"/>
    <col min="9987" max="9987" width="13.42578125" style="2" customWidth="1"/>
    <col min="9988" max="9988" width="10.7109375" style="2" customWidth="1"/>
    <col min="9989" max="9989" width="13.85546875" style="2" customWidth="1"/>
    <col min="9990" max="9990" width="11.42578125" style="2" customWidth="1"/>
    <col min="9991" max="9992" width="12.7109375" style="2" customWidth="1"/>
    <col min="9993" max="9993" width="11.85546875" style="2" customWidth="1"/>
    <col min="9994" max="9994" width="14" style="2" customWidth="1"/>
    <col min="9995" max="9995" width="11.42578125" style="2" customWidth="1"/>
    <col min="9996" max="9996" width="12.7109375" style="2" customWidth="1"/>
    <col min="9997" max="9997" width="11.42578125" style="2" customWidth="1"/>
    <col min="9998" max="9998" width="12.7109375" style="2" customWidth="1"/>
    <col min="9999" max="9999" width="12.42578125" style="2" bestFit="1" customWidth="1"/>
    <col min="10000" max="10000" width="14.7109375" style="2" customWidth="1"/>
    <col min="10001" max="10004" width="0" style="2" hidden="1" customWidth="1"/>
    <col min="10005" max="10005" width="12.42578125" style="2" customWidth="1"/>
    <col min="10006" max="10006" width="13.140625" style="2" customWidth="1"/>
    <col min="10007" max="10008" width="12.85546875" style="2" bestFit="1" customWidth="1"/>
    <col min="10009" max="10234" width="11.42578125" style="2"/>
    <col min="10235" max="10235" width="8.140625" style="2" customWidth="1"/>
    <col min="10236" max="10236" width="7.7109375" style="2" customWidth="1"/>
    <col min="10237" max="10237" width="33.28515625" style="2" customWidth="1"/>
    <col min="10238" max="10241" width="0" style="2" hidden="1" customWidth="1"/>
    <col min="10242" max="10242" width="13.28515625" style="2" bestFit="1" customWidth="1"/>
    <col min="10243" max="10243" width="13.42578125" style="2" customWidth="1"/>
    <col min="10244" max="10244" width="10.7109375" style="2" customWidth="1"/>
    <col min="10245" max="10245" width="13.85546875" style="2" customWidth="1"/>
    <col min="10246" max="10246" width="11.42578125" style="2" customWidth="1"/>
    <col min="10247" max="10248" width="12.7109375" style="2" customWidth="1"/>
    <col min="10249" max="10249" width="11.85546875" style="2" customWidth="1"/>
    <col min="10250" max="10250" width="14" style="2" customWidth="1"/>
    <col min="10251" max="10251" width="11.42578125" style="2" customWidth="1"/>
    <col min="10252" max="10252" width="12.7109375" style="2" customWidth="1"/>
    <col min="10253" max="10253" width="11.42578125" style="2" customWidth="1"/>
    <col min="10254" max="10254" width="12.7109375" style="2" customWidth="1"/>
    <col min="10255" max="10255" width="12.42578125" style="2" bestFit="1" customWidth="1"/>
    <col min="10256" max="10256" width="14.7109375" style="2" customWidth="1"/>
    <col min="10257" max="10260" width="0" style="2" hidden="1" customWidth="1"/>
    <col min="10261" max="10261" width="12.42578125" style="2" customWidth="1"/>
    <col min="10262" max="10262" width="13.140625" style="2" customWidth="1"/>
    <col min="10263" max="10264" width="12.85546875" style="2" bestFit="1" customWidth="1"/>
    <col min="10265" max="10490" width="11.42578125" style="2"/>
    <col min="10491" max="10491" width="8.140625" style="2" customWidth="1"/>
    <col min="10492" max="10492" width="7.7109375" style="2" customWidth="1"/>
    <col min="10493" max="10493" width="33.28515625" style="2" customWidth="1"/>
    <col min="10494" max="10497" width="0" style="2" hidden="1" customWidth="1"/>
    <col min="10498" max="10498" width="13.28515625" style="2" bestFit="1" customWidth="1"/>
    <col min="10499" max="10499" width="13.42578125" style="2" customWidth="1"/>
    <col min="10500" max="10500" width="10.7109375" style="2" customWidth="1"/>
    <col min="10501" max="10501" width="13.85546875" style="2" customWidth="1"/>
    <col min="10502" max="10502" width="11.42578125" style="2" customWidth="1"/>
    <col min="10503" max="10504" width="12.7109375" style="2" customWidth="1"/>
    <col min="10505" max="10505" width="11.85546875" style="2" customWidth="1"/>
    <col min="10506" max="10506" width="14" style="2" customWidth="1"/>
    <col min="10507" max="10507" width="11.42578125" style="2" customWidth="1"/>
    <col min="10508" max="10508" width="12.7109375" style="2" customWidth="1"/>
    <col min="10509" max="10509" width="11.42578125" style="2" customWidth="1"/>
    <col min="10510" max="10510" width="12.7109375" style="2" customWidth="1"/>
    <col min="10511" max="10511" width="12.42578125" style="2" bestFit="1" customWidth="1"/>
    <col min="10512" max="10512" width="14.7109375" style="2" customWidth="1"/>
    <col min="10513" max="10516" width="0" style="2" hidden="1" customWidth="1"/>
    <col min="10517" max="10517" width="12.42578125" style="2" customWidth="1"/>
    <col min="10518" max="10518" width="13.140625" style="2" customWidth="1"/>
    <col min="10519" max="10520" width="12.85546875" style="2" bestFit="1" customWidth="1"/>
    <col min="10521" max="10746" width="11.42578125" style="2"/>
    <col min="10747" max="10747" width="8.140625" style="2" customWidth="1"/>
    <col min="10748" max="10748" width="7.7109375" style="2" customWidth="1"/>
    <col min="10749" max="10749" width="33.28515625" style="2" customWidth="1"/>
    <col min="10750" max="10753" width="0" style="2" hidden="1" customWidth="1"/>
    <col min="10754" max="10754" width="13.28515625" style="2" bestFit="1" customWidth="1"/>
    <col min="10755" max="10755" width="13.42578125" style="2" customWidth="1"/>
    <col min="10756" max="10756" width="10.7109375" style="2" customWidth="1"/>
    <col min="10757" max="10757" width="13.85546875" style="2" customWidth="1"/>
    <col min="10758" max="10758" width="11.42578125" style="2" customWidth="1"/>
    <col min="10759" max="10760" width="12.7109375" style="2" customWidth="1"/>
    <col min="10761" max="10761" width="11.85546875" style="2" customWidth="1"/>
    <col min="10762" max="10762" width="14" style="2" customWidth="1"/>
    <col min="10763" max="10763" width="11.42578125" style="2" customWidth="1"/>
    <col min="10764" max="10764" width="12.7109375" style="2" customWidth="1"/>
    <col min="10765" max="10765" width="11.42578125" style="2" customWidth="1"/>
    <col min="10766" max="10766" width="12.7109375" style="2" customWidth="1"/>
    <col min="10767" max="10767" width="12.42578125" style="2" bestFit="1" customWidth="1"/>
    <col min="10768" max="10768" width="14.7109375" style="2" customWidth="1"/>
    <col min="10769" max="10772" width="0" style="2" hidden="1" customWidth="1"/>
    <col min="10773" max="10773" width="12.42578125" style="2" customWidth="1"/>
    <col min="10774" max="10774" width="13.140625" style="2" customWidth="1"/>
    <col min="10775" max="10776" width="12.85546875" style="2" bestFit="1" customWidth="1"/>
    <col min="10777" max="11002" width="11.42578125" style="2"/>
    <col min="11003" max="11003" width="8.140625" style="2" customWidth="1"/>
    <col min="11004" max="11004" width="7.7109375" style="2" customWidth="1"/>
    <col min="11005" max="11005" width="33.28515625" style="2" customWidth="1"/>
    <col min="11006" max="11009" width="0" style="2" hidden="1" customWidth="1"/>
    <col min="11010" max="11010" width="13.28515625" style="2" bestFit="1" customWidth="1"/>
    <col min="11011" max="11011" width="13.42578125" style="2" customWidth="1"/>
    <col min="11012" max="11012" width="10.7109375" style="2" customWidth="1"/>
    <col min="11013" max="11013" width="13.85546875" style="2" customWidth="1"/>
    <col min="11014" max="11014" width="11.42578125" style="2" customWidth="1"/>
    <col min="11015" max="11016" width="12.7109375" style="2" customWidth="1"/>
    <col min="11017" max="11017" width="11.85546875" style="2" customWidth="1"/>
    <col min="11018" max="11018" width="14" style="2" customWidth="1"/>
    <col min="11019" max="11019" width="11.42578125" style="2" customWidth="1"/>
    <col min="11020" max="11020" width="12.7109375" style="2" customWidth="1"/>
    <col min="11021" max="11021" width="11.42578125" style="2" customWidth="1"/>
    <col min="11022" max="11022" width="12.7109375" style="2" customWidth="1"/>
    <col min="11023" max="11023" width="12.42578125" style="2" bestFit="1" customWidth="1"/>
    <col min="11024" max="11024" width="14.7109375" style="2" customWidth="1"/>
    <col min="11025" max="11028" width="0" style="2" hidden="1" customWidth="1"/>
    <col min="11029" max="11029" width="12.42578125" style="2" customWidth="1"/>
    <col min="11030" max="11030" width="13.140625" style="2" customWidth="1"/>
    <col min="11031" max="11032" width="12.85546875" style="2" bestFit="1" customWidth="1"/>
    <col min="11033" max="11258" width="11.42578125" style="2"/>
    <col min="11259" max="11259" width="8.140625" style="2" customWidth="1"/>
    <col min="11260" max="11260" width="7.7109375" style="2" customWidth="1"/>
    <col min="11261" max="11261" width="33.28515625" style="2" customWidth="1"/>
    <col min="11262" max="11265" width="0" style="2" hidden="1" customWidth="1"/>
    <col min="11266" max="11266" width="13.28515625" style="2" bestFit="1" customWidth="1"/>
    <col min="11267" max="11267" width="13.42578125" style="2" customWidth="1"/>
    <col min="11268" max="11268" width="10.7109375" style="2" customWidth="1"/>
    <col min="11269" max="11269" width="13.85546875" style="2" customWidth="1"/>
    <col min="11270" max="11270" width="11.42578125" style="2" customWidth="1"/>
    <col min="11271" max="11272" width="12.7109375" style="2" customWidth="1"/>
    <col min="11273" max="11273" width="11.85546875" style="2" customWidth="1"/>
    <col min="11274" max="11274" width="14" style="2" customWidth="1"/>
    <col min="11275" max="11275" width="11.42578125" style="2" customWidth="1"/>
    <col min="11276" max="11276" width="12.7109375" style="2" customWidth="1"/>
    <col min="11277" max="11277" width="11.42578125" style="2" customWidth="1"/>
    <col min="11278" max="11278" width="12.7109375" style="2" customWidth="1"/>
    <col min="11279" max="11279" width="12.42578125" style="2" bestFit="1" customWidth="1"/>
    <col min="11280" max="11280" width="14.7109375" style="2" customWidth="1"/>
    <col min="11281" max="11284" width="0" style="2" hidden="1" customWidth="1"/>
    <col min="11285" max="11285" width="12.42578125" style="2" customWidth="1"/>
    <col min="11286" max="11286" width="13.140625" style="2" customWidth="1"/>
    <col min="11287" max="11288" width="12.85546875" style="2" bestFit="1" customWidth="1"/>
    <col min="11289" max="11514" width="11.42578125" style="2"/>
    <col min="11515" max="11515" width="8.140625" style="2" customWidth="1"/>
    <col min="11516" max="11516" width="7.7109375" style="2" customWidth="1"/>
    <col min="11517" max="11517" width="33.28515625" style="2" customWidth="1"/>
    <col min="11518" max="11521" width="0" style="2" hidden="1" customWidth="1"/>
    <col min="11522" max="11522" width="13.28515625" style="2" bestFit="1" customWidth="1"/>
    <col min="11523" max="11523" width="13.42578125" style="2" customWidth="1"/>
    <col min="11524" max="11524" width="10.7109375" style="2" customWidth="1"/>
    <col min="11525" max="11525" width="13.85546875" style="2" customWidth="1"/>
    <col min="11526" max="11526" width="11.42578125" style="2" customWidth="1"/>
    <col min="11527" max="11528" width="12.7109375" style="2" customWidth="1"/>
    <col min="11529" max="11529" width="11.85546875" style="2" customWidth="1"/>
    <col min="11530" max="11530" width="14" style="2" customWidth="1"/>
    <col min="11531" max="11531" width="11.42578125" style="2" customWidth="1"/>
    <col min="11532" max="11532" width="12.7109375" style="2" customWidth="1"/>
    <col min="11533" max="11533" width="11.42578125" style="2" customWidth="1"/>
    <col min="11534" max="11534" width="12.7109375" style="2" customWidth="1"/>
    <col min="11535" max="11535" width="12.42578125" style="2" bestFit="1" customWidth="1"/>
    <col min="11536" max="11536" width="14.7109375" style="2" customWidth="1"/>
    <col min="11537" max="11540" width="0" style="2" hidden="1" customWidth="1"/>
    <col min="11541" max="11541" width="12.42578125" style="2" customWidth="1"/>
    <col min="11542" max="11542" width="13.140625" style="2" customWidth="1"/>
    <col min="11543" max="11544" width="12.85546875" style="2" bestFit="1" customWidth="1"/>
    <col min="11545" max="11770" width="11.42578125" style="2"/>
    <col min="11771" max="11771" width="8.140625" style="2" customWidth="1"/>
    <col min="11772" max="11772" width="7.7109375" style="2" customWidth="1"/>
    <col min="11773" max="11773" width="33.28515625" style="2" customWidth="1"/>
    <col min="11774" max="11777" width="0" style="2" hidden="1" customWidth="1"/>
    <col min="11778" max="11778" width="13.28515625" style="2" bestFit="1" customWidth="1"/>
    <col min="11779" max="11779" width="13.42578125" style="2" customWidth="1"/>
    <col min="11780" max="11780" width="10.7109375" style="2" customWidth="1"/>
    <col min="11781" max="11781" width="13.85546875" style="2" customWidth="1"/>
    <col min="11782" max="11782" width="11.42578125" style="2" customWidth="1"/>
    <col min="11783" max="11784" width="12.7109375" style="2" customWidth="1"/>
    <col min="11785" max="11785" width="11.85546875" style="2" customWidth="1"/>
    <col min="11786" max="11786" width="14" style="2" customWidth="1"/>
    <col min="11787" max="11787" width="11.42578125" style="2" customWidth="1"/>
    <col min="11788" max="11788" width="12.7109375" style="2" customWidth="1"/>
    <col min="11789" max="11789" width="11.42578125" style="2" customWidth="1"/>
    <col min="11790" max="11790" width="12.7109375" style="2" customWidth="1"/>
    <col min="11791" max="11791" width="12.42578125" style="2" bestFit="1" customWidth="1"/>
    <col min="11792" max="11792" width="14.7109375" style="2" customWidth="1"/>
    <col min="11793" max="11796" width="0" style="2" hidden="1" customWidth="1"/>
    <col min="11797" max="11797" width="12.42578125" style="2" customWidth="1"/>
    <col min="11798" max="11798" width="13.140625" style="2" customWidth="1"/>
    <col min="11799" max="11800" width="12.85546875" style="2" bestFit="1" customWidth="1"/>
    <col min="11801" max="12026" width="11.42578125" style="2"/>
    <col min="12027" max="12027" width="8.140625" style="2" customWidth="1"/>
    <col min="12028" max="12028" width="7.7109375" style="2" customWidth="1"/>
    <col min="12029" max="12029" width="33.28515625" style="2" customWidth="1"/>
    <col min="12030" max="12033" width="0" style="2" hidden="1" customWidth="1"/>
    <col min="12034" max="12034" width="13.28515625" style="2" bestFit="1" customWidth="1"/>
    <col min="12035" max="12035" width="13.42578125" style="2" customWidth="1"/>
    <col min="12036" max="12036" width="10.7109375" style="2" customWidth="1"/>
    <col min="12037" max="12037" width="13.85546875" style="2" customWidth="1"/>
    <col min="12038" max="12038" width="11.42578125" style="2" customWidth="1"/>
    <col min="12039" max="12040" width="12.7109375" style="2" customWidth="1"/>
    <col min="12041" max="12041" width="11.85546875" style="2" customWidth="1"/>
    <col min="12042" max="12042" width="14" style="2" customWidth="1"/>
    <col min="12043" max="12043" width="11.42578125" style="2" customWidth="1"/>
    <col min="12044" max="12044" width="12.7109375" style="2" customWidth="1"/>
    <col min="12045" max="12045" width="11.42578125" style="2" customWidth="1"/>
    <col min="12046" max="12046" width="12.7109375" style="2" customWidth="1"/>
    <col min="12047" max="12047" width="12.42578125" style="2" bestFit="1" customWidth="1"/>
    <col min="12048" max="12048" width="14.7109375" style="2" customWidth="1"/>
    <col min="12049" max="12052" width="0" style="2" hidden="1" customWidth="1"/>
    <col min="12053" max="12053" width="12.42578125" style="2" customWidth="1"/>
    <col min="12054" max="12054" width="13.140625" style="2" customWidth="1"/>
    <col min="12055" max="12056" width="12.85546875" style="2" bestFit="1" customWidth="1"/>
    <col min="12057" max="12282" width="11.42578125" style="2"/>
    <col min="12283" max="12283" width="8.140625" style="2" customWidth="1"/>
    <col min="12284" max="12284" width="7.7109375" style="2" customWidth="1"/>
    <col min="12285" max="12285" width="33.28515625" style="2" customWidth="1"/>
    <col min="12286" max="12289" width="0" style="2" hidden="1" customWidth="1"/>
    <col min="12290" max="12290" width="13.28515625" style="2" bestFit="1" customWidth="1"/>
    <col min="12291" max="12291" width="13.42578125" style="2" customWidth="1"/>
    <col min="12292" max="12292" width="10.7109375" style="2" customWidth="1"/>
    <col min="12293" max="12293" width="13.85546875" style="2" customWidth="1"/>
    <col min="12294" max="12294" width="11.42578125" style="2" customWidth="1"/>
    <col min="12295" max="12296" width="12.7109375" style="2" customWidth="1"/>
    <col min="12297" max="12297" width="11.85546875" style="2" customWidth="1"/>
    <col min="12298" max="12298" width="14" style="2" customWidth="1"/>
    <col min="12299" max="12299" width="11.42578125" style="2" customWidth="1"/>
    <col min="12300" max="12300" width="12.7109375" style="2" customWidth="1"/>
    <col min="12301" max="12301" width="11.42578125" style="2" customWidth="1"/>
    <col min="12302" max="12302" width="12.7109375" style="2" customWidth="1"/>
    <col min="12303" max="12303" width="12.42578125" style="2" bestFit="1" customWidth="1"/>
    <col min="12304" max="12304" width="14.7109375" style="2" customWidth="1"/>
    <col min="12305" max="12308" width="0" style="2" hidden="1" customWidth="1"/>
    <col min="12309" max="12309" width="12.42578125" style="2" customWidth="1"/>
    <col min="12310" max="12310" width="13.140625" style="2" customWidth="1"/>
    <col min="12311" max="12312" width="12.85546875" style="2" bestFit="1" customWidth="1"/>
    <col min="12313" max="12538" width="11.42578125" style="2"/>
    <col min="12539" max="12539" width="8.140625" style="2" customWidth="1"/>
    <col min="12540" max="12540" width="7.7109375" style="2" customWidth="1"/>
    <col min="12541" max="12541" width="33.28515625" style="2" customWidth="1"/>
    <col min="12542" max="12545" width="0" style="2" hidden="1" customWidth="1"/>
    <col min="12546" max="12546" width="13.28515625" style="2" bestFit="1" customWidth="1"/>
    <col min="12547" max="12547" width="13.42578125" style="2" customWidth="1"/>
    <col min="12548" max="12548" width="10.7109375" style="2" customWidth="1"/>
    <col min="12549" max="12549" width="13.85546875" style="2" customWidth="1"/>
    <col min="12550" max="12550" width="11.42578125" style="2" customWidth="1"/>
    <col min="12551" max="12552" width="12.7109375" style="2" customWidth="1"/>
    <col min="12553" max="12553" width="11.85546875" style="2" customWidth="1"/>
    <col min="12554" max="12554" width="14" style="2" customWidth="1"/>
    <col min="12555" max="12555" width="11.42578125" style="2" customWidth="1"/>
    <col min="12556" max="12556" width="12.7109375" style="2" customWidth="1"/>
    <col min="12557" max="12557" width="11.42578125" style="2" customWidth="1"/>
    <col min="12558" max="12558" width="12.7109375" style="2" customWidth="1"/>
    <col min="12559" max="12559" width="12.42578125" style="2" bestFit="1" customWidth="1"/>
    <col min="12560" max="12560" width="14.7109375" style="2" customWidth="1"/>
    <col min="12561" max="12564" width="0" style="2" hidden="1" customWidth="1"/>
    <col min="12565" max="12565" width="12.42578125" style="2" customWidth="1"/>
    <col min="12566" max="12566" width="13.140625" style="2" customWidth="1"/>
    <col min="12567" max="12568" width="12.85546875" style="2" bestFit="1" customWidth="1"/>
    <col min="12569" max="12794" width="11.42578125" style="2"/>
    <col min="12795" max="12795" width="8.140625" style="2" customWidth="1"/>
    <col min="12796" max="12796" width="7.7109375" style="2" customWidth="1"/>
    <col min="12797" max="12797" width="33.28515625" style="2" customWidth="1"/>
    <col min="12798" max="12801" width="0" style="2" hidden="1" customWidth="1"/>
    <col min="12802" max="12802" width="13.28515625" style="2" bestFit="1" customWidth="1"/>
    <col min="12803" max="12803" width="13.42578125" style="2" customWidth="1"/>
    <col min="12804" max="12804" width="10.7109375" style="2" customWidth="1"/>
    <col min="12805" max="12805" width="13.85546875" style="2" customWidth="1"/>
    <col min="12806" max="12806" width="11.42578125" style="2" customWidth="1"/>
    <col min="12807" max="12808" width="12.7109375" style="2" customWidth="1"/>
    <col min="12809" max="12809" width="11.85546875" style="2" customWidth="1"/>
    <col min="12810" max="12810" width="14" style="2" customWidth="1"/>
    <col min="12811" max="12811" width="11.42578125" style="2" customWidth="1"/>
    <col min="12812" max="12812" width="12.7109375" style="2" customWidth="1"/>
    <col min="12813" max="12813" width="11.42578125" style="2" customWidth="1"/>
    <col min="12814" max="12814" width="12.7109375" style="2" customWidth="1"/>
    <col min="12815" max="12815" width="12.42578125" style="2" bestFit="1" customWidth="1"/>
    <col min="12816" max="12816" width="14.7109375" style="2" customWidth="1"/>
    <col min="12817" max="12820" width="0" style="2" hidden="1" customWidth="1"/>
    <col min="12821" max="12821" width="12.42578125" style="2" customWidth="1"/>
    <col min="12822" max="12822" width="13.140625" style="2" customWidth="1"/>
    <col min="12823" max="12824" width="12.85546875" style="2" bestFit="1" customWidth="1"/>
    <col min="12825" max="13050" width="11.42578125" style="2"/>
    <col min="13051" max="13051" width="8.140625" style="2" customWidth="1"/>
    <col min="13052" max="13052" width="7.7109375" style="2" customWidth="1"/>
    <col min="13053" max="13053" width="33.28515625" style="2" customWidth="1"/>
    <col min="13054" max="13057" width="0" style="2" hidden="1" customWidth="1"/>
    <col min="13058" max="13058" width="13.28515625" style="2" bestFit="1" customWidth="1"/>
    <col min="13059" max="13059" width="13.42578125" style="2" customWidth="1"/>
    <col min="13060" max="13060" width="10.7109375" style="2" customWidth="1"/>
    <col min="13061" max="13061" width="13.85546875" style="2" customWidth="1"/>
    <col min="13062" max="13062" width="11.42578125" style="2" customWidth="1"/>
    <col min="13063" max="13064" width="12.7109375" style="2" customWidth="1"/>
    <col min="13065" max="13065" width="11.85546875" style="2" customWidth="1"/>
    <col min="13066" max="13066" width="14" style="2" customWidth="1"/>
    <col min="13067" max="13067" width="11.42578125" style="2" customWidth="1"/>
    <col min="13068" max="13068" width="12.7109375" style="2" customWidth="1"/>
    <col min="13069" max="13069" width="11.42578125" style="2" customWidth="1"/>
    <col min="13070" max="13070" width="12.7109375" style="2" customWidth="1"/>
    <col min="13071" max="13071" width="12.42578125" style="2" bestFit="1" customWidth="1"/>
    <col min="13072" max="13072" width="14.7109375" style="2" customWidth="1"/>
    <col min="13073" max="13076" width="0" style="2" hidden="1" customWidth="1"/>
    <col min="13077" max="13077" width="12.42578125" style="2" customWidth="1"/>
    <col min="13078" max="13078" width="13.140625" style="2" customWidth="1"/>
    <col min="13079" max="13080" width="12.85546875" style="2" bestFit="1" customWidth="1"/>
    <col min="13081" max="13306" width="11.42578125" style="2"/>
    <col min="13307" max="13307" width="8.140625" style="2" customWidth="1"/>
    <col min="13308" max="13308" width="7.7109375" style="2" customWidth="1"/>
    <col min="13309" max="13309" width="33.28515625" style="2" customWidth="1"/>
    <col min="13310" max="13313" width="0" style="2" hidden="1" customWidth="1"/>
    <col min="13314" max="13314" width="13.28515625" style="2" bestFit="1" customWidth="1"/>
    <col min="13315" max="13315" width="13.42578125" style="2" customWidth="1"/>
    <col min="13316" max="13316" width="10.7109375" style="2" customWidth="1"/>
    <col min="13317" max="13317" width="13.85546875" style="2" customWidth="1"/>
    <col min="13318" max="13318" width="11.42578125" style="2" customWidth="1"/>
    <col min="13319" max="13320" width="12.7109375" style="2" customWidth="1"/>
    <col min="13321" max="13321" width="11.85546875" style="2" customWidth="1"/>
    <col min="13322" max="13322" width="14" style="2" customWidth="1"/>
    <col min="13323" max="13323" width="11.42578125" style="2" customWidth="1"/>
    <col min="13324" max="13324" width="12.7109375" style="2" customWidth="1"/>
    <col min="13325" max="13325" width="11.42578125" style="2" customWidth="1"/>
    <col min="13326" max="13326" width="12.7109375" style="2" customWidth="1"/>
    <col min="13327" max="13327" width="12.42578125" style="2" bestFit="1" customWidth="1"/>
    <col min="13328" max="13328" width="14.7109375" style="2" customWidth="1"/>
    <col min="13329" max="13332" width="0" style="2" hidden="1" customWidth="1"/>
    <col min="13333" max="13333" width="12.42578125" style="2" customWidth="1"/>
    <col min="13334" max="13334" width="13.140625" style="2" customWidth="1"/>
    <col min="13335" max="13336" width="12.85546875" style="2" bestFit="1" customWidth="1"/>
    <col min="13337" max="13562" width="11.42578125" style="2"/>
    <col min="13563" max="13563" width="8.140625" style="2" customWidth="1"/>
    <col min="13564" max="13564" width="7.7109375" style="2" customWidth="1"/>
    <col min="13565" max="13565" width="33.28515625" style="2" customWidth="1"/>
    <col min="13566" max="13569" width="0" style="2" hidden="1" customWidth="1"/>
    <col min="13570" max="13570" width="13.28515625" style="2" bestFit="1" customWidth="1"/>
    <col min="13571" max="13571" width="13.42578125" style="2" customWidth="1"/>
    <col min="13572" max="13572" width="10.7109375" style="2" customWidth="1"/>
    <col min="13573" max="13573" width="13.85546875" style="2" customWidth="1"/>
    <col min="13574" max="13574" width="11.42578125" style="2" customWidth="1"/>
    <col min="13575" max="13576" width="12.7109375" style="2" customWidth="1"/>
    <col min="13577" max="13577" width="11.85546875" style="2" customWidth="1"/>
    <col min="13578" max="13578" width="14" style="2" customWidth="1"/>
    <col min="13579" max="13579" width="11.42578125" style="2" customWidth="1"/>
    <col min="13580" max="13580" width="12.7109375" style="2" customWidth="1"/>
    <col min="13581" max="13581" width="11.42578125" style="2" customWidth="1"/>
    <col min="13582" max="13582" width="12.7109375" style="2" customWidth="1"/>
    <col min="13583" max="13583" width="12.42578125" style="2" bestFit="1" customWidth="1"/>
    <col min="13584" max="13584" width="14.7109375" style="2" customWidth="1"/>
    <col min="13585" max="13588" width="0" style="2" hidden="1" customWidth="1"/>
    <col min="13589" max="13589" width="12.42578125" style="2" customWidth="1"/>
    <col min="13590" max="13590" width="13.140625" style="2" customWidth="1"/>
    <col min="13591" max="13592" width="12.85546875" style="2" bestFit="1" customWidth="1"/>
    <col min="13593" max="13818" width="11.42578125" style="2"/>
    <col min="13819" max="13819" width="8.140625" style="2" customWidth="1"/>
    <col min="13820" max="13820" width="7.7109375" style="2" customWidth="1"/>
    <col min="13821" max="13821" width="33.28515625" style="2" customWidth="1"/>
    <col min="13822" max="13825" width="0" style="2" hidden="1" customWidth="1"/>
    <col min="13826" max="13826" width="13.28515625" style="2" bestFit="1" customWidth="1"/>
    <col min="13827" max="13827" width="13.42578125" style="2" customWidth="1"/>
    <col min="13828" max="13828" width="10.7109375" style="2" customWidth="1"/>
    <col min="13829" max="13829" width="13.85546875" style="2" customWidth="1"/>
    <col min="13830" max="13830" width="11.42578125" style="2" customWidth="1"/>
    <col min="13831" max="13832" width="12.7109375" style="2" customWidth="1"/>
    <col min="13833" max="13833" width="11.85546875" style="2" customWidth="1"/>
    <col min="13834" max="13834" width="14" style="2" customWidth="1"/>
    <col min="13835" max="13835" width="11.42578125" style="2" customWidth="1"/>
    <col min="13836" max="13836" width="12.7109375" style="2" customWidth="1"/>
    <col min="13837" max="13837" width="11.42578125" style="2" customWidth="1"/>
    <col min="13838" max="13838" width="12.7109375" style="2" customWidth="1"/>
    <col min="13839" max="13839" width="12.42578125" style="2" bestFit="1" customWidth="1"/>
    <col min="13840" max="13840" width="14.7109375" style="2" customWidth="1"/>
    <col min="13841" max="13844" width="0" style="2" hidden="1" customWidth="1"/>
    <col min="13845" max="13845" width="12.42578125" style="2" customWidth="1"/>
    <col min="13846" max="13846" width="13.140625" style="2" customWidth="1"/>
    <col min="13847" max="13848" width="12.85546875" style="2" bestFit="1" customWidth="1"/>
    <col min="13849" max="14074" width="11.42578125" style="2"/>
    <col min="14075" max="14075" width="8.140625" style="2" customWidth="1"/>
    <col min="14076" max="14076" width="7.7109375" style="2" customWidth="1"/>
    <col min="14077" max="14077" width="33.28515625" style="2" customWidth="1"/>
    <col min="14078" max="14081" width="0" style="2" hidden="1" customWidth="1"/>
    <col min="14082" max="14082" width="13.28515625" style="2" bestFit="1" customWidth="1"/>
    <col min="14083" max="14083" width="13.42578125" style="2" customWidth="1"/>
    <col min="14084" max="14084" width="10.7109375" style="2" customWidth="1"/>
    <col min="14085" max="14085" width="13.85546875" style="2" customWidth="1"/>
    <col min="14086" max="14086" width="11.42578125" style="2" customWidth="1"/>
    <col min="14087" max="14088" width="12.7109375" style="2" customWidth="1"/>
    <col min="14089" max="14089" width="11.85546875" style="2" customWidth="1"/>
    <col min="14090" max="14090" width="14" style="2" customWidth="1"/>
    <col min="14091" max="14091" width="11.42578125" style="2" customWidth="1"/>
    <col min="14092" max="14092" width="12.7109375" style="2" customWidth="1"/>
    <col min="14093" max="14093" width="11.42578125" style="2" customWidth="1"/>
    <col min="14094" max="14094" width="12.7109375" style="2" customWidth="1"/>
    <col min="14095" max="14095" width="12.42578125" style="2" bestFit="1" customWidth="1"/>
    <col min="14096" max="14096" width="14.7109375" style="2" customWidth="1"/>
    <col min="14097" max="14100" width="0" style="2" hidden="1" customWidth="1"/>
    <col min="14101" max="14101" width="12.42578125" style="2" customWidth="1"/>
    <col min="14102" max="14102" width="13.140625" style="2" customWidth="1"/>
    <col min="14103" max="14104" width="12.85546875" style="2" bestFit="1" customWidth="1"/>
    <col min="14105" max="14330" width="11.42578125" style="2"/>
    <col min="14331" max="14331" width="8.140625" style="2" customWidth="1"/>
    <col min="14332" max="14332" width="7.7109375" style="2" customWidth="1"/>
    <col min="14333" max="14333" width="33.28515625" style="2" customWidth="1"/>
    <col min="14334" max="14337" width="0" style="2" hidden="1" customWidth="1"/>
    <col min="14338" max="14338" width="13.28515625" style="2" bestFit="1" customWidth="1"/>
    <col min="14339" max="14339" width="13.42578125" style="2" customWidth="1"/>
    <col min="14340" max="14340" width="10.7109375" style="2" customWidth="1"/>
    <col min="14341" max="14341" width="13.85546875" style="2" customWidth="1"/>
    <col min="14342" max="14342" width="11.42578125" style="2" customWidth="1"/>
    <col min="14343" max="14344" width="12.7109375" style="2" customWidth="1"/>
    <col min="14345" max="14345" width="11.85546875" style="2" customWidth="1"/>
    <col min="14346" max="14346" width="14" style="2" customWidth="1"/>
    <col min="14347" max="14347" width="11.42578125" style="2" customWidth="1"/>
    <col min="14348" max="14348" width="12.7109375" style="2" customWidth="1"/>
    <col min="14349" max="14349" width="11.42578125" style="2" customWidth="1"/>
    <col min="14350" max="14350" width="12.7109375" style="2" customWidth="1"/>
    <col min="14351" max="14351" width="12.42578125" style="2" bestFit="1" customWidth="1"/>
    <col min="14352" max="14352" width="14.7109375" style="2" customWidth="1"/>
    <col min="14353" max="14356" width="0" style="2" hidden="1" customWidth="1"/>
    <col min="14357" max="14357" width="12.42578125" style="2" customWidth="1"/>
    <col min="14358" max="14358" width="13.140625" style="2" customWidth="1"/>
    <col min="14359" max="14360" width="12.85546875" style="2" bestFit="1" customWidth="1"/>
    <col min="14361" max="14586" width="11.42578125" style="2"/>
    <col min="14587" max="14587" width="8.140625" style="2" customWidth="1"/>
    <col min="14588" max="14588" width="7.7109375" style="2" customWidth="1"/>
    <col min="14589" max="14589" width="33.28515625" style="2" customWidth="1"/>
    <col min="14590" max="14593" width="0" style="2" hidden="1" customWidth="1"/>
    <col min="14594" max="14594" width="13.28515625" style="2" bestFit="1" customWidth="1"/>
    <col min="14595" max="14595" width="13.42578125" style="2" customWidth="1"/>
    <col min="14596" max="14596" width="10.7109375" style="2" customWidth="1"/>
    <col min="14597" max="14597" width="13.85546875" style="2" customWidth="1"/>
    <col min="14598" max="14598" width="11.42578125" style="2" customWidth="1"/>
    <col min="14599" max="14600" width="12.7109375" style="2" customWidth="1"/>
    <col min="14601" max="14601" width="11.85546875" style="2" customWidth="1"/>
    <col min="14602" max="14602" width="14" style="2" customWidth="1"/>
    <col min="14603" max="14603" width="11.42578125" style="2" customWidth="1"/>
    <col min="14604" max="14604" width="12.7109375" style="2" customWidth="1"/>
    <col min="14605" max="14605" width="11.42578125" style="2" customWidth="1"/>
    <col min="14606" max="14606" width="12.7109375" style="2" customWidth="1"/>
    <col min="14607" max="14607" width="12.42578125" style="2" bestFit="1" customWidth="1"/>
    <col min="14608" max="14608" width="14.7109375" style="2" customWidth="1"/>
    <col min="14609" max="14612" width="0" style="2" hidden="1" customWidth="1"/>
    <col min="14613" max="14613" width="12.42578125" style="2" customWidth="1"/>
    <col min="14614" max="14614" width="13.140625" style="2" customWidth="1"/>
    <col min="14615" max="14616" width="12.85546875" style="2" bestFit="1" customWidth="1"/>
    <col min="14617" max="14842" width="11.42578125" style="2"/>
    <col min="14843" max="14843" width="8.140625" style="2" customWidth="1"/>
    <col min="14844" max="14844" width="7.7109375" style="2" customWidth="1"/>
    <col min="14845" max="14845" width="33.28515625" style="2" customWidth="1"/>
    <col min="14846" max="14849" width="0" style="2" hidden="1" customWidth="1"/>
    <col min="14850" max="14850" width="13.28515625" style="2" bestFit="1" customWidth="1"/>
    <col min="14851" max="14851" width="13.42578125" style="2" customWidth="1"/>
    <col min="14852" max="14852" width="10.7109375" style="2" customWidth="1"/>
    <col min="14853" max="14853" width="13.85546875" style="2" customWidth="1"/>
    <col min="14854" max="14854" width="11.42578125" style="2" customWidth="1"/>
    <col min="14855" max="14856" width="12.7109375" style="2" customWidth="1"/>
    <col min="14857" max="14857" width="11.85546875" style="2" customWidth="1"/>
    <col min="14858" max="14858" width="14" style="2" customWidth="1"/>
    <col min="14859" max="14859" width="11.42578125" style="2" customWidth="1"/>
    <col min="14860" max="14860" width="12.7109375" style="2" customWidth="1"/>
    <col min="14861" max="14861" width="11.42578125" style="2" customWidth="1"/>
    <col min="14862" max="14862" width="12.7109375" style="2" customWidth="1"/>
    <col min="14863" max="14863" width="12.42578125" style="2" bestFit="1" customWidth="1"/>
    <col min="14864" max="14864" width="14.7109375" style="2" customWidth="1"/>
    <col min="14865" max="14868" width="0" style="2" hidden="1" customWidth="1"/>
    <col min="14869" max="14869" width="12.42578125" style="2" customWidth="1"/>
    <col min="14870" max="14870" width="13.140625" style="2" customWidth="1"/>
    <col min="14871" max="14872" width="12.85546875" style="2" bestFit="1" customWidth="1"/>
    <col min="14873" max="15098" width="11.42578125" style="2"/>
    <col min="15099" max="15099" width="8.140625" style="2" customWidth="1"/>
    <col min="15100" max="15100" width="7.7109375" style="2" customWidth="1"/>
    <col min="15101" max="15101" width="33.28515625" style="2" customWidth="1"/>
    <col min="15102" max="15105" width="0" style="2" hidden="1" customWidth="1"/>
    <col min="15106" max="15106" width="13.28515625" style="2" bestFit="1" customWidth="1"/>
    <col min="15107" max="15107" width="13.42578125" style="2" customWidth="1"/>
    <col min="15108" max="15108" width="10.7109375" style="2" customWidth="1"/>
    <col min="15109" max="15109" width="13.85546875" style="2" customWidth="1"/>
    <col min="15110" max="15110" width="11.42578125" style="2" customWidth="1"/>
    <col min="15111" max="15112" width="12.7109375" style="2" customWidth="1"/>
    <col min="15113" max="15113" width="11.85546875" style="2" customWidth="1"/>
    <col min="15114" max="15114" width="14" style="2" customWidth="1"/>
    <col min="15115" max="15115" width="11.42578125" style="2" customWidth="1"/>
    <col min="15116" max="15116" width="12.7109375" style="2" customWidth="1"/>
    <col min="15117" max="15117" width="11.42578125" style="2" customWidth="1"/>
    <col min="15118" max="15118" width="12.7109375" style="2" customWidth="1"/>
    <col min="15119" max="15119" width="12.42578125" style="2" bestFit="1" customWidth="1"/>
    <col min="15120" max="15120" width="14.7109375" style="2" customWidth="1"/>
    <col min="15121" max="15124" width="0" style="2" hidden="1" customWidth="1"/>
    <col min="15125" max="15125" width="12.42578125" style="2" customWidth="1"/>
    <col min="15126" max="15126" width="13.140625" style="2" customWidth="1"/>
    <col min="15127" max="15128" width="12.85546875" style="2" bestFit="1" customWidth="1"/>
    <col min="15129" max="15354" width="11.42578125" style="2"/>
    <col min="15355" max="15355" width="8.140625" style="2" customWidth="1"/>
    <col min="15356" max="15356" width="7.7109375" style="2" customWidth="1"/>
    <col min="15357" max="15357" width="33.28515625" style="2" customWidth="1"/>
    <col min="15358" max="15361" width="0" style="2" hidden="1" customWidth="1"/>
    <col min="15362" max="15362" width="13.28515625" style="2" bestFit="1" customWidth="1"/>
    <col min="15363" max="15363" width="13.42578125" style="2" customWidth="1"/>
    <col min="15364" max="15364" width="10.7109375" style="2" customWidth="1"/>
    <col min="15365" max="15365" width="13.85546875" style="2" customWidth="1"/>
    <col min="15366" max="15366" width="11.42578125" style="2" customWidth="1"/>
    <col min="15367" max="15368" width="12.7109375" style="2" customWidth="1"/>
    <col min="15369" max="15369" width="11.85546875" style="2" customWidth="1"/>
    <col min="15370" max="15370" width="14" style="2" customWidth="1"/>
    <col min="15371" max="15371" width="11.42578125" style="2" customWidth="1"/>
    <col min="15372" max="15372" width="12.7109375" style="2" customWidth="1"/>
    <col min="15373" max="15373" width="11.42578125" style="2" customWidth="1"/>
    <col min="15374" max="15374" width="12.7109375" style="2" customWidth="1"/>
    <col min="15375" max="15375" width="12.42578125" style="2" bestFit="1" customWidth="1"/>
    <col min="15376" max="15376" width="14.7109375" style="2" customWidth="1"/>
    <col min="15377" max="15380" width="0" style="2" hidden="1" customWidth="1"/>
    <col min="15381" max="15381" width="12.42578125" style="2" customWidth="1"/>
    <col min="15382" max="15382" width="13.140625" style="2" customWidth="1"/>
    <col min="15383" max="15384" width="12.85546875" style="2" bestFit="1" customWidth="1"/>
    <col min="15385" max="15610" width="11.42578125" style="2"/>
    <col min="15611" max="15611" width="8.140625" style="2" customWidth="1"/>
    <col min="15612" max="15612" width="7.7109375" style="2" customWidth="1"/>
    <col min="15613" max="15613" width="33.28515625" style="2" customWidth="1"/>
    <col min="15614" max="15617" width="0" style="2" hidden="1" customWidth="1"/>
    <col min="15618" max="15618" width="13.28515625" style="2" bestFit="1" customWidth="1"/>
    <col min="15619" max="15619" width="13.42578125" style="2" customWidth="1"/>
    <col min="15620" max="15620" width="10.7109375" style="2" customWidth="1"/>
    <col min="15621" max="15621" width="13.85546875" style="2" customWidth="1"/>
    <col min="15622" max="15622" width="11.42578125" style="2" customWidth="1"/>
    <col min="15623" max="15624" width="12.7109375" style="2" customWidth="1"/>
    <col min="15625" max="15625" width="11.85546875" style="2" customWidth="1"/>
    <col min="15626" max="15626" width="14" style="2" customWidth="1"/>
    <col min="15627" max="15627" width="11.42578125" style="2" customWidth="1"/>
    <col min="15628" max="15628" width="12.7109375" style="2" customWidth="1"/>
    <col min="15629" max="15629" width="11.42578125" style="2" customWidth="1"/>
    <col min="15630" max="15630" width="12.7109375" style="2" customWidth="1"/>
    <col min="15631" max="15631" width="12.42578125" style="2" bestFit="1" customWidth="1"/>
    <col min="15632" max="15632" width="14.7109375" style="2" customWidth="1"/>
    <col min="15633" max="15636" width="0" style="2" hidden="1" customWidth="1"/>
    <col min="15637" max="15637" width="12.42578125" style="2" customWidth="1"/>
    <col min="15638" max="15638" width="13.140625" style="2" customWidth="1"/>
    <col min="15639" max="15640" width="12.85546875" style="2" bestFit="1" customWidth="1"/>
    <col min="15641" max="15866" width="11.42578125" style="2"/>
    <col min="15867" max="15867" width="8.140625" style="2" customWidth="1"/>
    <col min="15868" max="15868" width="7.7109375" style="2" customWidth="1"/>
    <col min="15869" max="15869" width="33.28515625" style="2" customWidth="1"/>
    <col min="15870" max="15873" width="0" style="2" hidden="1" customWidth="1"/>
    <col min="15874" max="15874" width="13.28515625" style="2" bestFit="1" customWidth="1"/>
    <col min="15875" max="15875" width="13.42578125" style="2" customWidth="1"/>
    <col min="15876" max="15876" width="10.7109375" style="2" customWidth="1"/>
    <col min="15877" max="15877" width="13.85546875" style="2" customWidth="1"/>
    <col min="15878" max="15878" width="11.42578125" style="2" customWidth="1"/>
    <col min="15879" max="15880" width="12.7109375" style="2" customWidth="1"/>
    <col min="15881" max="15881" width="11.85546875" style="2" customWidth="1"/>
    <col min="15882" max="15882" width="14" style="2" customWidth="1"/>
    <col min="15883" max="15883" width="11.42578125" style="2" customWidth="1"/>
    <col min="15884" max="15884" width="12.7109375" style="2" customWidth="1"/>
    <col min="15885" max="15885" width="11.42578125" style="2" customWidth="1"/>
    <col min="15886" max="15886" width="12.7109375" style="2" customWidth="1"/>
    <col min="15887" max="15887" width="12.42578125" style="2" bestFit="1" customWidth="1"/>
    <col min="15888" max="15888" width="14.7109375" style="2" customWidth="1"/>
    <col min="15889" max="15892" width="0" style="2" hidden="1" customWidth="1"/>
    <col min="15893" max="15893" width="12.42578125" style="2" customWidth="1"/>
    <col min="15894" max="15894" width="13.140625" style="2" customWidth="1"/>
    <col min="15895" max="15896" width="12.85546875" style="2" bestFit="1" customWidth="1"/>
    <col min="15897" max="16122" width="11.42578125" style="2"/>
    <col min="16123" max="16123" width="8.140625" style="2" customWidth="1"/>
    <col min="16124" max="16124" width="7.7109375" style="2" customWidth="1"/>
    <col min="16125" max="16125" width="33.28515625" style="2" customWidth="1"/>
    <col min="16126" max="16129" width="0" style="2" hidden="1" customWidth="1"/>
    <col min="16130" max="16130" width="13.28515625" style="2" bestFit="1" customWidth="1"/>
    <col min="16131" max="16131" width="13.42578125" style="2" customWidth="1"/>
    <col min="16132" max="16132" width="10.7109375" style="2" customWidth="1"/>
    <col min="16133" max="16133" width="13.85546875" style="2" customWidth="1"/>
    <col min="16134" max="16134" width="11.42578125" style="2" customWidth="1"/>
    <col min="16135" max="16136" width="12.7109375" style="2" customWidth="1"/>
    <col min="16137" max="16137" width="11.85546875" style="2" customWidth="1"/>
    <col min="16138" max="16138" width="14" style="2" customWidth="1"/>
    <col min="16139" max="16139" width="11.42578125" style="2" customWidth="1"/>
    <col min="16140" max="16140" width="12.7109375" style="2" customWidth="1"/>
    <col min="16141" max="16141" width="11.42578125" style="2" customWidth="1"/>
    <col min="16142" max="16142" width="12.7109375" style="2" customWidth="1"/>
    <col min="16143" max="16143" width="12.42578125" style="2" bestFit="1" customWidth="1"/>
    <col min="16144" max="16144" width="14.7109375" style="2" customWidth="1"/>
    <col min="16145" max="16148" width="0" style="2" hidden="1" customWidth="1"/>
    <col min="16149" max="16149" width="12.42578125" style="2" customWidth="1"/>
    <col min="16150" max="16150" width="13.140625" style="2" customWidth="1"/>
    <col min="16151" max="16152" width="12.85546875" style="2" bestFit="1" customWidth="1"/>
    <col min="16153" max="16384" width="11.42578125" style="2"/>
  </cols>
  <sheetData>
    <row r="1" spans="1:24" ht="15.75" thickBot="1">
      <c r="A1" s="302"/>
      <c r="B1" s="302"/>
      <c r="C1" s="302"/>
      <c r="D1" s="310">
        <v>4</v>
      </c>
      <c r="E1" s="310"/>
      <c r="F1" s="306">
        <v>5</v>
      </c>
      <c r="G1" s="306"/>
      <c r="H1" s="1"/>
      <c r="I1" s="305" t="s">
        <v>0</v>
      </c>
      <c r="J1" s="306"/>
      <c r="K1" s="306">
        <v>7</v>
      </c>
      <c r="L1" s="306"/>
      <c r="M1" s="306">
        <v>8</v>
      </c>
      <c r="N1" s="306"/>
      <c r="O1" s="305" t="s">
        <v>1</v>
      </c>
      <c r="P1" s="306"/>
      <c r="Q1" s="306">
        <v>10</v>
      </c>
      <c r="R1" s="306"/>
      <c r="S1" s="306">
        <v>11</v>
      </c>
      <c r="T1" s="306"/>
      <c r="U1" s="305" t="s">
        <v>2</v>
      </c>
      <c r="V1" s="306"/>
    </row>
    <row r="2" spans="1:24" ht="15.75" thickTop="1">
      <c r="A2" s="302"/>
      <c r="B2" s="302"/>
      <c r="C2" s="302"/>
      <c r="D2" s="307"/>
      <c r="E2" s="308"/>
      <c r="F2" s="296"/>
      <c r="G2" s="297"/>
      <c r="H2" s="3" t="s">
        <v>3</v>
      </c>
      <c r="I2" s="298"/>
      <c r="J2" s="299"/>
      <c r="K2" s="294"/>
      <c r="L2" s="295"/>
      <c r="M2" s="296"/>
      <c r="N2" s="297"/>
      <c r="O2" s="309"/>
      <c r="P2" s="299"/>
      <c r="Q2" s="294"/>
      <c r="R2" s="295"/>
      <c r="S2" s="296"/>
      <c r="T2" s="297"/>
      <c r="U2" s="298"/>
      <c r="V2" s="299"/>
    </row>
    <row r="3" spans="1:24" ht="15.75" thickBot="1">
      <c r="A3" s="303"/>
      <c r="B3" s="303"/>
      <c r="C3" s="303"/>
      <c r="D3" s="4" t="s">
        <v>4</v>
      </c>
      <c r="E3" s="5" t="s">
        <v>5</v>
      </c>
      <c r="F3" s="6" t="s">
        <v>4</v>
      </c>
      <c r="G3" s="6" t="s">
        <v>5</v>
      </c>
      <c r="H3" s="6"/>
      <c r="I3" s="5" t="s">
        <v>4</v>
      </c>
      <c r="J3" s="7" t="s">
        <v>5</v>
      </c>
      <c r="K3" s="4" t="s">
        <v>4</v>
      </c>
      <c r="L3" s="5" t="s">
        <v>5</v>
      </c>
      <c r="M3" s="6" t="s">
        <v>4</v>
      </c>
      <c r="N3" s="6" t="s">
        <v>5</v>
      </c>
      <c r="O3" s="8" t="s">
        <v>4</v>
      </c>
      <c r="P3" s="7" t="s">
        <v>5</v>
      </c>
      <c r="Q3" s="4" t="s">
        <v>4</v>
      </c>
      <c r="R3" s="5" t="s">
        <v>5</v>
      </c>
      <c r="S3" s="6" t="s">
        <v>4</v>
      </c>
      <c r="T3" s="6" t="s">
        <v>5</v>
      </c>
      <c r="U3" s="5" t="s">
        <v>4</v>
      </c>
      <c r="V3" s="7" t="s">
        <v>5</v>
      </c>
      <c r="X3" s="9"/>
    </row>
    <row r="4" spans="1:24" ht="15.75" thickTop="1">
      <c r="A4" s="10" t="s">
        <v>6</v>
      </c>
      <c r="B4" s="11" t="s">
        <v>7</v>
      </c>
      <c r="C4" s="12"/>
      <c r="D4" s="13"/>
      <c r="E4" s="14"/>
      <c r="F4" s="15"/>
      <c r="G4" s="16"/>
      <c r="H4" s="17"/>
      <c r="I4" s="18"/>
      <c r="J4" s="19"/>
      <c r="K4" s="13"/>
      <c r="L4" s="20"/>
      <c r="M4" s="15"/>
      <c r="N4" s="16"/>
      <c r="O4" s="21"/>
      <c r="P4" s="19"/>
      <c r="Q4" s="13"/>
      <c r="R4" s="14"/>
      <c r="S4" s="22"/>
      <c r="T4" s="23"/>
      <c r="U4" s="18"/>
      <c r="V4" s="19"/>
      <c r="X4" s="24"/>
    </row>
    <row r="5" spans="1:24" ht="15.75" thickBot="1">
      <c r="A5" s="25" t="s">
        <v>8</v>
      </c>
      <c r="B5" s="26" t="s">
        <v>9</v>
      </c>
      <c r="C5" s="27"/>
      <c r="D5" s="28"/>
      <c r="E5" s="29"/>
      <c r="F5" s="30"/>
      <c r="G5" s="31"/>
      <c r="H5" s="32"/>
      <c r="I5" s="33"/>
      <c r="J5" s="34"/>
      <c r="K5" s="28"/>
      <c r="L5" s="35"/>
      <c r="M5" s="36"/>
      <c r="N5" s="37"/>
      <c r="O5" s="38"/>
      <c r="P5" s="34"/>
      <c r="Q5" s="39"/>
      <c r="R5" s="40"/>
      <c r="S5" s="41"/>
      <c r="T5" s="42"/>
      <c r="U5" s="33"/>
      <c r="V5" s="34"/>
      <c r="X5" s="24"/>
    </row>
    <row r="6" spans="1:24" ht="16.5" thickTop="1" thickBot="1">
      <c r="A6" s="273" t="s">
        <v>10</v>
      </c>
      <c r="B6" s="274"/>
      <c r="C6" s="275"/>
      <c r="D6" s="43">
        <f>SUM(D4:D5)</f>
        <v>0</v>
      </c>
      <c r="E6" s="44">
        <f>SUM(E4:E5)</f>
        <v>0</v>
      </c>
      <c r="F6" s="45">
        <f>I6-D6</f>
        <v>0</v>
      </c>
      <c r="G6" s="46">
        <f>J6-E6</f>
        <v>0</v>
      </c>
      <c r="H6" s="47"/>
      <c r="I6" s="48">
        <f>SUM(I4:I5)</f>
        <v>0</v>
      </c>
      <c r="J6" s="49">
        <f>SUM(J4:J5)</f>
        <v>0</v>
      </c>
      <c r="K6" s="43">
        <f>SUM(K4:K5)</f>
        <v>0</v>
      </c>
      <c r="L6" s="50">
        <f>SUM(L4:L5)</f>
        <v>0</v>
      </c>
      <c r="M6" s="51">
        <f t="shared" ref="M6:N10" si="0">O6-K6</f>
        <v>0</v>
      </c>
      <c r="N6" s="52">
        <f t="shared" si="0"/>
        <v>0</v>
      </c>
      <c r="O6" s="53">
        <f t="shared" ref="O6:P6" si="1">SUM(O4:O5)</f>
        <v>0</v>
      </c>
      <c r="P6" s="49">
        <f t="shared" si="1"/>
        <v>0</v>
      </c>
      <c r="Q6" s="54">
        <f t="shared" ref="Q6:T71" si="2">+K6+D6</f>
        <v>0</v>
      </c>
      <c r="R6" s="55">
        <f t="shared" si="2"/>
        <v>0</v>
      </c>
      <c r="S6" s="56">
        <f t="shared" si="2"/>
        <v>0</v>
      </c>
      <c r="T6" s="55">
        <f t="shared" si="2"/>
        <v>0</v>
      </c>
      <c r="U6" s="48">
        <f>SUM(U4:U5)</f>
        <v>0</v>
      </c>
      <c r="V6" s="57">
        <f>SUM(V4:V5)</f>
        <v>0</v>
      </c>
      <c r="X6" s="58"/>
    </row>
    <row r="7" spans="1:24" ht="15.75" thickTop="1">
      <c r="A7" s="59" t="s">
        <v>11</v>
      </c>
      <c r="B7" s="60" t="s">
        <v>12</v>
      </c>
      <c r="C7" s="61"/>
      <c r="D7" s="62"/>
      <c r="E7" s="63"/>
      <c r="F7" s="64"/>
      <c r="G7" s="65"/>
      <c r="H7" s="66"/>
      <c r="I7" s="67"/>
      <c r="J7" s="68"/>
      <c r="K7" s="69"/>
      <c r="L7" s="70"/>
      <c r="M7" s="71"/>
      <c r="N7" s="72"/>
      <c r="O7" s="73"/>
      <c r="P7" s="74"/>
      <c r="Q7" s="75"/>
      <c r="R7" s="76"/>
      <c r="S7" s="77"/>
      <c r="T7" s="76"/>
      <c r="U7" s="78"/>
      <c r="V7" s="79"/>
      <c r="X7" s="58"/>
    </row>
    <row r="8" spans="1:24">
      <c r="A8" s="10" t="s">
        <v>13</v>
      </c>
      <c r="B8" s="80" t="s">
        <v>14</v>
      </c>
      <c r="C8" s="12"/>
      <c r="D8" s="81"/>
      <c r="E8" s="82"/>
      <c r="F8" s="15"/>
      <c r="G8" s="16"/>
      <c r="H8" s="83"/>
      <c r="I8" s="18"/>
      <c r="J8" s="19"/>
      <c r="K8" s="13"/>
      <c r="L8" s="20"/>
      <c r="M8" s="15"/>
      <c r="N8" s="84"/>
      <c r="O8" s="21"/>
      <c r="P8" s="19"/>
      <c r="Q8" s="13"/>
      <c r="R8" s="14"/>
      <c r="S8" s="22"/>
      <c r="T8" s="23"/>
      <c r="U8" s="18"/>
      <c r="V8" s="19"/>
      <c r="X8" s="24"/>
    </row>
    <row r="9" spans="1:24" ht="15.75" thickBot="1">
      <c r="A9" s="25" t="s">
        <v>15</v>
      </c>
      <c r="B9" s="26" t="s">
        <v>16</v>
      </c>
      <c r="C9" s="27"/>
      <c r="D9" s="28"/>
      <c r="E9" s="29"/>
      <c r="F9" s="30"/>
      <c r="G9" s="31"/>
      <c r="H9" s="32"/>
      <c r="I9" s="33"/>
      <c r="J9" s="34"/>
      <c r="K9" s="28"/>
      <c r="L9" s="35"/>
      <c r="M9" s="36"/>
      <c r="N9" s="31"/>
      <c r="O9" s="38"/>
      <c r="P9" s="34"/>
      <c r="Q9" s="39"/>
      <c r="R9" s="40"/>
      <c r="S9" s="41"/>
      <c r="T9" s="42"/>
      <c r="U9" s="33"/>
      <c r="V9" s="34"/>
      <c r="X9" s="24"/>
    </row>
    <row r="10" spans="1:24" ht="16.5" thickTop="1" thickBot="1">
      <c r="A10" s="300" t="s">
        <v>17</v>
      </c>
      <c r="B10" s="274"/>
      <c r="C10" s="301"/>
      <c r="D10" s="85">
        <f>SUM(D7:D9)</f>
        <v>0</v>
      </c>
      <c r="E10" s="44">
        <f>SUM(E7:E9)</f>
        <v>0</v>
      </c>
      <c r="F10" s="45">
        <f>I10-D10</f>
        <v>0</v>
      </c>
      <c r="G10" s="46">
        <f>J10-E10</f>
        <v>0</v>
      </c>
      <c r="H10" s="47"/>
      <c r="I10" s="48">
        <f>SUM(I7:I9)</f>
        <v>0</v>
      </c>
      <c r="J10" s="49">
        <f>SUM(J7:J9)</f>
        <v>0</v>
      </c>
      <c r="K10" s="43">
        <f t="shared" ref="K10" si="3">SUM(K8:K9)</f>
        <v>0</v>
      </c>
      <c r="L10" s="50">
        <f>SUM(L7:L9)</f>
        <v>0</v>
      </c>
      <c r="M10" s="51">
        <f t="shared" si="0"/>
        <v>0</v>
      </c>
      <c r="N10" s="52">
        <f>P10-L10</f>
        <v>0</v>
      </c>
      <c r="O10" s="53">
        <f>SUM(O7:O9)</f>
        <v>0</v>
      </c>
      <c r="P10" s="49">
        <f>SUM(P7:P9)</f>
        <v>0</v>
      </c>
      <c r="Q10" s="54">
        <f t="shared" si="2"/>
        <v>0</v>
      </c>
      <c r="R10" s="55">
        <f t="shared" si="2"/>
        <v>0</v>
      </c>
      <c r="S10" s="56">
        <f t="shared" si="2"/>
        <v>0</v>
      </c>
      <c r="T10" s="55">
        <f t="shared" si="2"/>
        <v>0</v>
      </c>
      <c r="U10" s="48">
        <f>SUM(U7:U9)</f>
        <v>0</v>
      </c>
      <c r="V10" s="57">
        <f>SUM(V7:V9)</f>
        <v>0</v>
      </c>
      <c r="X10" s="58"/>
    </row>
    <row r="11" spans="1:24" ht="15.75" thickTop="1">
      <c r="A11" s="10" t="s">
        <v>18</v>
      </c>
      <c r="B11" s="11" t="s">
        <v>19</v>
      </c>
      <c r="C11" s="12"/>
      <c r="D11" s="13"/>
      <c r="E11" s="14"/>
      <c r="F11" s="15"/>
      <c r="G11" s="16"/>
      <c r="H11" s="17"/>
      <c r="I11" s="18"/>
      <c r="J11" s="19"/>
      <c r="K11" s="13"/>
      <c r="L11" s="20"/>
      <c r="M11" s="15"/>
      <c r="N11" s="16"/>
      <c r="O11" s="21"/>
      <c r="P11" s="19"/>
      <c r="Q11" s="13"/>
      <c r="R11" s="14"/>
      <c r="S11" s="22"/>
      <c r="T11" s="23"/>
      <c r="U11" s="18"/>
      <c r="V11" s="19"/>
      <c r="X11" s="58"/>
    </row>
    <row r="12" spans="1:24">
      <c r="A12" s="86" t="s">
        <v>20</v>
      </c>
      <c r="B12" s="87" t="s">
        <v>21</v>
      </c>
      <c r="C12" s="88"/>
      <c r="D12" s="89"/>
      <c r="E12" s="90"/>
      <c r="F12" s="91"/>
      <c r="G12" s="16"/>
      <c r="H12" s="92"/>
      <c r="I12" s="93"/>
      <c r="J12" s="94"/>
      <c r="K12" s="89"/>
      <c r="L12" s="95"/>
      <c r="M12" s="15"/>
      <c r="N12" s="16"/>
      <c r="O12" s="96"/>
      <c r="P12" s="94"/>
      <c r="Q12" s="13"/>
      <c r="R12" s="14"/>
      <c r="S12" s="22"/>
      <c r="T12" s="23"/>
      <c r="U12" s="93"/>
      <c r="V12" s="94"/>
      <c r="X12" s="58"/>
    </row>
    <row r="13" spans="1:24" ht="15.75" thickBot="1">
      <c r="A13" s="25" t="s">
        <v>22</v>
      </c>
      <c r="B13" s="26" t="s">
        <v>23</v>
      </c>
      <c r="C13" s="27"/>
      <c r="D13" s="28"/>
      <c r="E13" s="29"/>
      <c r="F13" s="30"/>
      <c r="G13" s="31"/>
      <c r="H13" s="32"/>
      <c r="I13" s="33"/>
      <c r="J13" s="34"/>
      <c r="K13" s="28"/>
      <c r="L13" s="35"/>
      <c r="M13" s="36"/>
      <c r="N13" s="31"/>
      <c r="O13" s="38"/>
      <c r="P13" s="34"/>
      <c r="Q13" s="97"/>
      <c r="R13" s="98"/>
      <c r="S13" s="99"/>
      <c r="T13" s="100"/>
      <c r="U13" s="101"/>
      <c r="V13" s="102"/>
      <c r="X13" s="58"/>
    </row>
    <row r="14" spans="1:24" ht="16.5" thickTop="1" thickBot="1">
      <c r="A14" s="273" t="s">
        <v>24</v>
      </c>
      <c r="B14" s="274"/>
      <c r="C14" s="275"/>
      <c r="D14" s="85">
        <f>SUM(D11:D13)</f>
        <v>0</v>
      </c>
      <c r="E14" s="44">
        <f>SUM(E11:E13)</f>
        <v>0</v>
      </c>
      <c r="F14" s="45">
        <f>I14-D14</f>
        <v>0</v>
      </c>
      <c r="G14" s="46">
        <f t="shared" ref="G14:G66" si="4">J14-E14</f>
        <v>0</v>
      </c>
      <c r="H14" s="47"/>
      <c r="I14" s="48">
        <f>SUM(I11:I13)</f>
        <v>0</v>
      </c>
      <c r="J14" s="57">
        <f>SUM(J11:J13)</f>
        <v>0</v>
      </c>
      <c r="K14" s="85">
        <f>SUM(K11:K13)</f>
        <v>0</v>
      </c>
      <c r="L14" s="50">
        <f>SUM(L11:L13)</f>
        <v>0</v>
      </c>
      <c r="M14" s="51">
        <f>O14-K14</f>
        <v>0</v>
      </c>
      <c r="N14" s="52">
        <f>P14-L14</f>
        <v>0</v>
      </c>
      <c r="O14" s="53">
        <f>SUM(O11:O13)</f>
        <v>0</v>
      </c>
      <c r="P14" s="57">
        <f>SUM(P11:P13)</f>
        <v>0</v>
      </c>
      <c r="Q14" s="103">
        <f t="shared" si="2"/>
        <v>0</v>
      </c>
      <c r="R14" s="55">
        <f t="shared" si="2"/>
        <v>0</v>
      </c>
      <c r="S14" s="56">
        <f t="shared" si="2"/>
        <v>0</v>
      </c>
      <c r="T14" s="55">
        <f t="shared" si="2"/>
        <v>0</v>
      </c>
      <c r="U14" s="48">
        <f>SUM(U11:U13)</f>
        <v>0</v>
      </c>
      <c r="V14" s="49">
        <f>SUM(V11:V13)</f>
        <v>0</v>
      </c>
      <c r="X14" s="58"/>
    </row>
    <row r="15" spans="1:24" ht="15.75" thickTop="1">
      <c r="A15" s="104" t="s">
        <v>25</v>
      </c>
      <c r="B15" s="60" t="s">
        <v>26</v>
      </c>
      <c r="C15" s="105"/>
      <c r="D15" s="106"/>
      <c r="E15" s="107"/>
      <c r="F15" s="108"/>
      <c r="G15" s="109"/>
      <c r="H15" s="110"/>
      <c r="I15" s="78"/>
      <c r="J15" s="79"/>
      <c r="K15" s="106"/>
      <c r="L15" s="111"/>
      <c r="M15" s="112"/>
      <c r="N15" s="113"/>
      <c r="O15" s="114"/>
      <c r="P15" s="79"/>
      <c r="Q15" s="115"/>
      <c r="R15" s="116"/>
      <c r="S15" s="77"/>
      <c r="T15" s="76"/>
      <c r="U15" s="78"/>
      <c r="V15" s="79"/>
      <c r="X15" s="58"/>
    </row>
    <row r="16" spans="1:24">
      <c r="A16" s="10" t="s">
        <v>27</v>
      </c>
      <c r="B16" s="11" t="s">
        <v>28</v>
      </c>
      <c r="C16" s="12"/>
      <c r="D16" s="13"/>
      <c r="E16" s="14"/>
      <c r="F16" s="15"/>
      <c r="G16" s="16"/>
      <c r="H16" s="17"/>
      <c r="I16" s="18"/>
      <c r="J16" s="19"/>
      <c r="K16" s="13"/>
      <c r="L16" s="20"/>
      <c r="M16" s="15"/>
      <c r="N16" s="16"/>
      <c r="O16" s="21"/>
      <c r="P16" s="19"/>
      <c r="Q16" s="13"/>
      <c r="R16" s="14"/>
      <c r="S16" s="22"/>
      <c r="T16" s="23"/>
      <c r="U16" s="18"/>
      <c r="V16" s="19"/>
      <c r="X16" s="58"/>
    </row>
    <row r="17" spans="1:24" ht="15.75" thickBot="1">
      <c r="A17" s="117" t="s">
        <v>29</v>
      </c>
      <c r="B17" s="118" t="s">
        <v>30</v>
      </c>
      <c r="C17" s="119"/>
      <c r="D17" s="28"/>
      <c r="E17" s="29"/>
      <c r="F17" s="30"/>
      <c r="G17" s="31"/>
      <c r="H17" s="32" t="s">
        <v>31</v>
      </c>
      <c r="I17" s="33"/>
      <c r="J17" s="34"/>
      <c r="K17" s="97"/>
      <c r="L17" s="35"/>
      <c r="M17" s="30"/>
      <c r="N17" s="31"/>
      <c r="O17" s="38"/>
      <c r="P17" s="34"/>
      <c r="Q17" s="39"/>
      <c r="R17" s="40"/>
      <c r="S17" s="41"/>
      <c r="T17" s="42"/>
      <c r="U17" s="33"/>
      <c r="V17" s="34"/>
      <c r="X17" s="58"/>
    </row>
    <row r="18" spans="1:24" ht="16.5" thickTop="1" thickBot="1">
      <c r="A18" s="273" t="s">
        <v>32</v>
      </c>
      <c r="B18" s="274"/>
      <c r="C18" s="275"/>
      <c r="D18" s="85">
        <f>SUM(D15:D17)</f>
        <v>0</v>
      </c>
      <c r="E18" s="44">
        <f>SUM(E15:E17)</f>
        <v>0</v>
      </c>
      <c r="F18" s="45">
        <f>I18-D18</f>
        <v>0</v>
      </c>
      <c r="G18" s="46">
        <f>J18-E18</f>
        <v>0</v>
      </c>
      <c r="H18" s="47"/>
      <c r="I18" s="48">
        <f>SUM(I15:I17)</f>
        <v>0</v>
      </c>
      <c r="J18" s="49">
        <f>SUM(J15:J17)</f>
        <v>0</v>
      </c>
      <c r="K18" s="43">
        <f>SUM(K15:K17)</f>
        <v>0</v>
      </c>
      <c r="L18" s="50">
        <f>SUM(L15:L17)</f>
        <v>0</v>
      </c>
      <c r="M18" s="51">
        <f>O18-K18</f>
        <v>0</v>
      </c>
      <c r="N18" s="52">
        <f>P18-L18</f>
        <v>0</v>
      </c>
      <c r="O18" s="53">
        <f>SUM(O15:O17)</f>
        <v>0</v>
      </c>
      <c r="P18" s="49">
        <f>SUM(P15:P17)</f>
        <v>0</v>
      </c>
      <c r="Q18" s="54">
        <f t="shared" si="2"/>
        <v>0</v>
      </c>
      <c r="R18" s="55">
        <f t="shared" si="2"/>
        <v>0</v>
      </c>
      <c r="S18" s="56">
        <f t="shared" si="2"/>
        <v>0</v>
      </c>
      <c r="T18" s="55">
        <f t="shared" si="2"/>
        <v>0</v>
      </c>
      <c r="U18" s="48">
        <f>SUM(U15:U17)</f>
        <v>0</v>
      </c>
      <c r="V18" s="57">
        <f>SUM(V15:V17)</f>
        <v>0</v>
      </c>
      <c r="X18" s="58"/>
    </row>
    <row r="19" spans="1:24" ht="15.75" thickTop="1">
      <c r="A19" s="104" t="s">
        <v>33</v>
      </c>
      <c r="B19" s="60" t="s">
        <v>34</v>
      </c>
      <c r="C19" s="105"/>
      <c r="D19" s="106"/>
      <c r="E19" s="107"/>
      <c r="F19" s="108"/>
      <c r="G19" s="120"/>
      <c r="H19" s="121"/>
      <c r="I19" s="122"/>
      <c r="J19" s="79"/>
      <c r="K19" s="106"/>
      <c r="L19" s="111"/>
      <c r="M19" s="123"/>
      <c r="N19" s="113"/>
      <c r="O19" s="114"/>
      <c r="P19" s="79"/>
      <c r="Q19" s="75"/>
      <c r="R19" s="76"/>
      <c r="S19" s="77"/>
      <c r="T19" s="116"/>
      <c r="U19" s="78"/>
      <c r="V19" s="79"/>
      <c r="X19" s="58"/>
    </row>
    <row r="20" spans="1:24">
      <c r="A20" s="10" t="s">
        <v>35</v>
      </c>
      <c r="B20" s="124" t="s">
        <v>36</v>
      </c>
      <c r="C20" s="125"/>
      <c r="D20" s="13"/>
      <c r="E20" s="14"/>
      <c r="F20" s="15"/>
      <c r="G20" s="84"/>
      <c r="H20" s="126"/>
      <c r="I20" s="127"/>
      <c r="J20" s="19"/>
      <c r="K20" s="13"/>
      <c r="L20" s="20"/>
      <c r="M20" s="128"/>
      <c r="N20" s="16"/>
      <c r="O20" s="21"/>
      <c r="P20" s="19"/>
      <c r="Q20" s="13"/>
      <c r="R20" s="14"/>
      <c r="S20" s="22"/>
      <c r="T20" s="23"/>
      <c r="U20" s="18"/>
      <c r="V20" s="19"/>
      <c r="X20" s="58"/>
    </row>
    <row r="21" spans="1:24" ht="15.75" thickBot="1">
      <c r="A21" s="25" t="s">
        <v>37</v>
      </c>
      <c r="B21" s="129" t="s">
        <v>38</v>
      </c>
      <c r="C21" s="130"/>
      <c r="D21" s="97"/>
      <c r="E21" s="98"/>
      <c r="F21" s="30"/>
      <c r="G21" s="37"/>
      <c r="H21" s="32"/>
      <c r="I21" s="33"/>
      <c r="J21" s="102"/>
      <c r="K21" s="28"/>
      <c r="L21" s="35"/>
      <c r="M21" s="36"/>
      <c r="N21" s="31"/>
      <c r="O21" s="38"/>
      <c r="P21" s="34"/>
      <c r="Q21" s="97"/>
      <c r="R21" s="98"/>
      <c r="S21" s="99"/>
      <c r="T21" s="100"/>
      <c r="U21" s="101"/>
      <c r="V21" s="102"/>
      <c r="X21" s="58"/>
    </row>
    <row r="22" spans="1:24" ht="16.5" thickTop="1" thickBot="1">
      <c r="A22" s="273" t="s">
        <v>39</v>
      </c>
      <c r="B22" s="274"/>
      <c r="C22" s="304"/>
      <c r="D22" s="131">
        <f>SUM(D19:D21)</f>
        <v>0</v>
      </c>
      <c r="E22" s="132">
        <f>SUM(E19:E21)</f>
        <v>0</v>
      </c>
      <c r="F22" s="45">
        <f>I22-D22</f>
        <v>0</v>
      </c>
      <c r="G22" s="46">
        <f>J22-E22</f>
        <v>0</v>
      </c>
      <c r="H22" s="47"/>
      <c r="I22" s="48">
        <f>SUM(I19:I21)</f>
        <v>0</v>
      </c>
      <c r="J22" s="49">
        <f>SUM(J19:J21)</f>
        <v>0</v>
      </c>
      <c r="K22" s="43">
        <f>SUM(K19:K21)</f>
        <v>0</v>
      </c>
      <c r="L22" s="50">
        <f>SUM(L19:L21)</f>
        <v>0</v>
      </c>
      <c r="M22" s="51">
        <f>O22-K22</f>
        <v>0</v>
      </c>
      <c r="N22" s="52">
        <f>P22-L22</f>
        <v>0</v>
      </c>
      <c r="O22" s="53">
        <f>SUM(O19:O21)</f>
        <v>0</v>
      </c>
      <c r="P22" s="57">
        <f>SUM(P19:P21)</f>
        <v>0</v>
      </c>
      <c r="Q22" s="103">
        <f t="shared" si="2"/>
        <v>0</v>
      </c>
      <c r="R22" s="55">
        <f t="shared" si="2"/>
        <v>0</v>
      </c>
      <c r="S22" s="56">
        <f t="shared" si="2"/>
        <v>0</v>
      </c>
      <c r="T22" s="55">
        <f t="shared" si="2"/>
        <v>0</v>
      </c>
      <c r="U22" s="48">
        <f>SUM(U19:U21)</f>
        <v>0</v>
      </c>
      <c r="V22" s="57">
        <f>SUM(V19:V21)</f>
        <v>0</v>
      </c>
      <c r="X22" s="58"/>
    </row>
    <row r="23" spans="1:24" ht="15.75" thickTop="1">
      <c r="A23" s="133" t="s">
        <v>40</v>
      </c>
      <c r="B23" s="134" t="s">
        <v>41</v>
      </c>
      <c r="C23" s="135"/>
      <c r="D23" s="13"/>
      <c r="E23" s="136"/>
      <c r="F23" s="15"/>
      <c r="G23" s="16"/>
      <c r="H23" s="17"/>
      <c r="I23" s="18"/>
      <c r="J23" s="137"/>
      <c r="K23" s="138"/>
      <c r="L23" s="20"/>
      <c r="M23" s="15"/>
      <c r="N23" s="16"/>
      <c r="O23" s="21"/>
      <c r="P23" s="19"/>
      <c r="Q23" s="13"/>
      <c r="R23" s="14"/>
      <c r="S23" s="22"/>
      <c r="T23" s="23"/>
      <c r="U23" s="18"/>
      <c r="V23" s="19"/>
      <c r="X23" s="58"/>
    </row>
    <row r="24" spans="1:24">
      <c r="A24" s="86" t="s">
        <v>42</v>
      </c>
      <c r="B24" s="139" t="s">
        <v>43</v>
      </c>
      <c r="C24" s="140"/>
      <c r="D24" s="89"/>
      <c r="E24" s="141"/>
      <c r="F24" s="91"/>
      <c r="G24" s="16"/>
      <c r="H24" s="92"/>
      <c r="I24" s="93"/>
      <c r="J24" s="94"/>
      <c r="K24" s="89"/>
      <c r="L24" s="95"/>
      <c r="M24" s="15"/>
      <c r="N24" s="16"/>
      <c r="O24" s="96"/>
      <c r="P24" s="94"/>
      <c r="Q24" s="13"/>
      <c r="R24" s="14"/>
      <c r="S24" s="22"/>
      <c r="T24" s="23"/>
      <c r="U24" s="93"/>
      <c r="V24" s="94"/>
      <c r="X24" s="58"/>
    </row>
    <row r="25" spans="1:24">
      <c r="A25" s="86" t="s">
        <v>44</v>
      </c>
      <c r="B25" s="139" t="s">
        <v>45</v>
      </c>
      <c r="C25" s="140"/>
      <c r="D25" s="89"/>
      <c r="E25" s="141"/>
      <c r="F25" s="91"/>
      <c r="G25" s="16"/>
      <c r="H25" s="92"/>
      <c r="I25" s="93"/>
      <c r="J25" s="94"/>
      <c r="K25" s="89"/>
      <c r="L25" s="95"/>
      <c r="M25" s="15"/>
      <c r="N25" s="16"/>
      <c r="O25" s="96"/>
      <c r="P25" s="94"/>
      <c r="Q25" s="13"/>
      <c r="R25" s="14"/>
      <c r="S25" s="22"/>
      <c r="T25" s="23"/>
      <c r="U25" s="93"/>
      <c r="V25" s="94"/>
      <c r="X25" s="58"/>
    </row>
    <row r="26" spans="1:24">
      <c r="A26" s="86" t="s">
        <v>46</v>
      </c>
      <c r="B26" s="139" t="s">
        <v>47</v>
      </c>
      <c r="C26" s="140"/>
      <c r="D26" s="89"/>
      <c r="E26" s="141"/>
      <c r="F26" s="91"/>
      <c r="G26" s="16"/>
      <c r="H26" s="92"/>
      <c r="I26" s="93"/>
      <c r="J26" s="94"/>
      <c r="K26" s="89"/>
      <c r="L26" s="95"/>
      <c r="M26" s="15"/>
      <c r="N26" s="16"/>
      <c r="O26" s="96"/>
      <c r="P26" s="94"/>
      <c r="Q26" s="13"/>
      <c r="R26" s="14"/>
      <c r="S26" s="22"/>
      <c r="T26" s="23"/>
      <c r="U26" s="93"/>
      <c r="V26" s="94"/>
      <c r="X26" s="58"/>
    </row>
    <row r="27" spans="1:24">
      <c r="A27" s="86" t="s">
        <v>48</v>
      </c>
      <c r="B27" s="139" t="s">
        <v>49</v>
      </c>
      <c r="C27" s="140"/>
      <c r="D27" s="89"/>
      <c r="E27" s="141"/>
      <c r="F27" s="91"/>
      <c r="G27" s="16"/>
      <c r="H27" s="92"/>
      <c r="I27" s="93"/>
      <c r="J27" s="94"/>
      <c r="K27" s="89"/>
      <c r="L27" s="95"/>
      <c r="M27" s="15"/>
      <c r="N27" s="16"/>
      <c r="O27" s="96"/>
      <c r="P27" s="94"/>
      <c r="Q27" s="13"/>
      <c r="R27" s="14"/>
      <c r="S27" s="22"/>
      <c r="T27" s="23"/>
      <c r="U27" s="93"/>
      <c r="V27" s="94"/>
      <c r="X27" s="58"/>
    </row>
    <row r="28" spans="1:24">
      <c r="A28" s="86" t="s">
        <v>50</v>
      </c>
      <c r="B28" s="87" t="s">
        <v>51</v>
      </c>
      <c r="C28" s="88"/>
      <c r="D28" s="89"/>
      <c r="E28" s="141"/>
      <c r="F28" s="91"/>
      <c r="G28" s="16"/>
      <c r="H28" s="92"/>
      <c r="I28" s="93"/>
      <c r="J28" s="94"/>
      <c r="K28" s="89"/>
      <c r="L28" s="95"/>
      <c r="M28" s="15"/>
      <c r="N28" s="16"/>
      <c r="O28" s="96"/>
      <c r="P28" s="94"/>
      <c r="Q28" s="13"/>
      <c r="R28" s="14"/>
      <c r="S28" s="22"/>
      <c r="T28" s="23"/>
      <c r="U28" s="93"/>
      <c r="V28" s="94"/>
      <c r="X28" s="58"/>
    </row>
    <row r="29" spans="1:24">
      <c r="A29" s="86" t="s">
        <v>52</v>
      </c>
      <c r="B29" s="87" t="s">
        <v>53</v>
      </c>
      <c r="C29" s="88"/>
      <c r="D29" s="89"/>
      <c r="E29" s="141"/>
      <c r="F29" s="91"/>
      <c r="G29" s="16"/>
      <c r="H29" s="92"/>
      <c r="I29" s="93"/>
      <c r="J29" s="94"/>
      <c r="K29" s="89"/>
      <c r="L29" s="95"/>
      <c r="M29" s="15"/>
      <c r="N29" s="16"/>
      <c r="O29" s="96"/>
      <c r="P29" s="94"/>
      <c r="Q29" s="13"/>
      <c r="R29" s="14"/>
      <c r="S29" s="22"/>
      <c r="T29" s="23"/>
      <c r="U29" s="93"/>
      <c r="V29" s="94"/>
      <c r="X29" s="58"/>
    </row>
    <row r="30" spans="1:24">
      <c r="A30" s="86" t="s">
        <v>54</v>
      </c>
      <c r="B30" s="87" t="s">
        <v>55</v>
      </c>
      <c r="C30" s="88"/>
      <c r="D30" s="89"/>
      <c r="E30" s="141"/>
      <c r="F30" s="91"/>
      <c r="G30" s="16"/>
      <c r="H30" s="92"/>
      <c r="I30" s="93"/>
      <c r="J30" s="94"/>
      <c r="K30" s="89"/>
      <c r="L30" s="95"/>
      <c r="M30" s="15"/>
      <c r="N30" s="16"/>
      <c r="O30" s="96"/>
      <c r="P30" s="94"/>
      <c r="Q30" s="13"/>
      <c r="R30" s="14"/>
      <c r="S30" s="22"/>
      <c r="T30" s="23"/>
      <c r="U30" s="93"/>
      <c r="V30" s="94"/>
      <c r="X30" s="58"/>
    </row>
    <row r="31" spans="1:24" ht="15.75" thickBot="1">
      <c r="A31" s="117" t="s">
        <v>56</v>
      </c>
      <c r="B31" s="118" t="s">
        <v>57</v>
      </c>
      <c r="C31" s="119"/>
      <c r="D31" s="28"/>
      <c r="E31" s="29"/>
      <c r="F31" s="30"/>
      <c r="G31" s="31"/>
      <c r="H31" s="32" t="s">
        <v>31</v>
      </c>
      <c r="I31" s="33"/>
      <c r="J31" s="34"/>
      <c r="K31" s="28"/>
      <c r="L31" s="35"/>
      <c r="M31" s="36"/>
      <c r="N31" s="31"/>
      <c r="O31" s="38"/>
      <c r="P31" s="34"/>
      <c r="Q31" s="39"/>
      <c r="R31" s="40"/>
      <c r="S31" s="41"/>
      <c r="T31" s="42"/>
      <c r="U31" s="33"/>
      <c r="V31" s="34"/>
      <c r="X31" s="58"/>
    </row>
    <row r="32" spans="1:24" ht="16.5" thickTop="1" thickBot="1">
      <c r="A32" s="273" t="s">
        <v>58</v>
      </c>
      <c r="B32" s="274"/>
      <c r="C32" s="275"/>
      <c r="D32" s="85">
        <f>SUM(D23:D31)</f>
        <v>0</v>
      </c>
      <c r="E32" s="44">
        <f>SUM(E23:E31)</f>
        <v>0</v>
      </c>
      <c r="F32" s="45">
        <f>I32-D32</f>
        <v>0</v>
      </c>
      <c r="G32" s="46">
        <f>J32-E32</f>
        <v>0</v>
      </c>
      <c r="H32" s="47"/>
      <c r="I32" s="48">
        <f>SUM(I23:I31)</f>
        <v>0</v>
      </c>
      <c r="J32" s="57">
        <f>SUM(J23:J31)</f>
        <v>0</v>
      </c>
      <c r="K32" s="85">
        <f>SUM(K23:K31)</f>
        <v>0</v>
      </c>
      <c r="L32" s="50">
        <f>SUM(L23:L31)</f>
        <v>0</v>
      </c>
      <c r="M32" s="51">
        <f>O32-K32</f>
        <v>0</v>
      </c>
      <c r="N32" s="52">
        <f>P32-L32</f>
        <v>0</v>
      </c>
      <c r="O32" s="53">
        <f>SUM(O23:O31)</f>
        <v>0</v>
      </c>
      <c r="P32" s="57">
        <f>SUM(P23:P31)</f>
        <v>0</v>
      </c>
      <c r="Q32" s="103">
        <f t="shared" si="2"/>
        <v>0</v>
      </c>
      <c r="R32" s="55">
        <f t="shared" si="2"/>
        <v>0</v>
      </c>
      <c r="S32" s="56">
        <f t="shared" si="2"/>
        <v>0</v>
      </c>
      <c r="T32" s="55">
        <f t="shared" si="2"/>
        <v>0</v>
      </c>
      <c r="U32" s="48">
        <f>SUM(U23:U31)</f>
        <v>0</v>
      </c>
      <c r="V32" s="57">
        <f>SUM(V23:V31)</f>
        <v>0</v>
      </c>
      <c r="X32" s="58"/>
    </row>
    <row r="33" spans="1:24" ht="15.75" thickTop="1">
      <c r="A33" s="10" t="s">
        <v>59</v>
      </c>
      <c r="B33" s="11" t="s">
        <v>60</v>
      </c>
      <c r="C33" s="12"/>
      <c r="D33" s="13"/>
      <c r="E33" s="14"/>
      <c r="F33" s="15"/>
      <c r="G33" s="16"/>
      <c r="H33" s="17"/>
      <c r="I33" s="18"/>
      <c r="J33" s="137"/>
      <c r="K33" s="13"/>
      <c r="L33" s="20"/>
      <c r="M33" s="15"/>
      <c r="N33" s="16"/>
      <c r="O33" s="21"/>
      <c r="P33" s="19"/>
      <c r="Q33" s="13"/>
      <c r="R33" s="14"/>
      <c r="S33" s="22"/>
      <c r="T33" s="23"/>
      <c r="U33" s="18"/>
      <c r="V33" s="19"/>
      <c r="X33" s="58"/>
    </row>
    <row r="34" spans="1:24">
      <c r="A34" s="86" t="s">
        <v>61</v>
      </c>
      <c r="B34" s="87" t="s">
        <v>62</v>
      </c>
      <c r="C34" s="88"/>
      <c r="D34" s="89"/>
      <c r="E34" s="141"/>
      <c r="F34" s="91"/>
      <c r="G34" s="16"/>
      <c r="H34" s="142" t="s">
        <v>31</v>
      </c>
      <c r="I34" s="93"/>
      <c r="J34" s="94"/>
      <c r="K34" s="89"/>
      <c r="L34" s="95"/>
      <c r="M34" s="15"/>
      <c r="N34" s="16"/>
      <c r="O34" s="96"/>
      <c r="P34" s="94"/>
      <c r="Q34" s="13"/>
      <c r="R34" s="14"/>
      <c r="S34" s="22"/>
      <c r="T34" s="23"/>
      <c r="U34" s="93"/>
      <c r="V34" s="94"/>
      <c r="X34" s="58"/>
    </row>
    <row r="35" spans="1:24">
      <c r="A35" s="86" t="s">
        <v>63</v>
      </c>
      <c r="B35" s="87" t="s">
        <v>64</v>
      </c>
      <c r="C35" s="88"/>
      <c r="D35" s="89"/>
      <c r="E35" s="141"/>
      <c r="F35" s="91"/>
      <c r="G35" s="16"/>
      <c r="H35" s="142" t="s">
        <v>31</v>
      </c>
      <c r="I35" s="93"/>
      <c r="J35" s="94"/>
      <c r="K35" s="89"/>
      <c r="L35" s="95"/>
      <c r="M35" s="15"/>
      <c r="N35" s="16"/>
      <c r="O35" s="96"/>
      <c r="P35" s="94"/>
      <c r="Q35" s="13"/>
      <c r="R35" s="14"/>
      <c r="S35" s="22"/>
      <c r="T35" s="23"/>
      <c r="U35" s="93"/>
      <c r="V35" s="94"/>
      <c r="X35" s="58"/>
    </row>
    <row r="36" spans="1:24">
      <c r="A36" s="86" t="s">
        <v>65</v>
      </c>
      <c r="B36" s="87" t="s">
        <v>66</v>
      </c>
      <c r="C36" s="88"/>
      <c r="D36" s="89"/>
      <c r="E36" s="141"/>
      <c r="F36" s="91"/>
      <c r="G36" s="16"/>
      <c r="H36" s="92"/>
      <c r="I36" s="93"/>
      <c r="J36" s="94"/>
      <c r="K36" s="89"/>
      <c r="L36" s="95"/>
      <c r="M36" s="15"/>
      <c r="N36" s="16"/>
      <c r="O36" s="96"/>
      <c r="P36" s="94"/>
      <c r="Q36" s="13"/>
      <c r="R36" s="14"/>
      <c r="S36" s="22"/>
      <c r="T36" s="23"/>
      <c r="U36" s="93"/>
      <c r="V36" s="94"/>
      <c r="X36" s="58"/>
    </row>
    <row r="37" spans="1:24" ht="15.75" thickBot="1">
      <c r="A37" s="117" t="s">
        <v>67</v>
      </c>
      <c r="B37" s="118" t="s">
        <v>68</v>
      </c>
      <c r="C37" s="119"/>
      <c r="D37" s="97"/>
      <c r="E37" s="98"/>
      <c r="F37" s="143"/>
      <c r="G37" s="144"/>
      <c r="H37" s="145"/>
      <c r="I37" s="101"/>
      <c r="J37" s="102"/>
      <c r="K37" s="28"/>
      <c r="L37" s="35"/>
      <c r="M37" s="30"/>
      <c r="N37" s="31"/>
      <c r="O37" s="38"/>
      <c r="P37" s="34"/>
      <c r="Q37" s="39"/>
      <c r="R37" s="40"/>
      <c r="S37" s="41"/>
      <c r="T37" s="42"/>
      <c r="U37" s="33"/>
      <c r="V37" s="34"/>
      <c r="X37" s="58"/>
    </row>
    <row r="38" spans="1:24" ht="16.5" thickTop="1" thickBot="1">
      <c r="A38" s="273" t="s">
        <v>69</v>
      </c>
      <c r="B38" s="274"/>
      <c r="C38" s="275"/>
      <c r="D38" s="85">
        <f>SUM(D33:D37)</f>
        <v>0</v>
      </c>
      <c r="E38" s="44">
        <f>SUM(E33:E37)</f>
        <v>0</v>
      </c>
      <c r="F38" s="45">
        <f>I38-D38</f>
        <v>0</v>
      </c>
      <c r="G38" s="46">
        <f>J38-E38</f>
        <v>0</v>
      </c>
      <c r="H38" s="47"/>
      <c r="I38" s="48">
        <f>SUM(I33:I37)</f>
        <v>0</v>
      </c>
      <c r="J38" s="49">
        <f>SUM(J33:J37)</f>
        <v>0</v>
      </c>
      <c r="K38" s="43">
        <f>SUM(K33:K37)</f>
        <v>0</v>
      </c>
      <c r="L38" s="50">
        <f>SUM(L33:L37)</f>
        <v>0</v>
      </c>
      <c r="M38" s="51">
        <f>O38-K38</f>
        <v>0</v>
      </c>
      <c r="N38" s="52">
        <f>P38-L38</f>
        <v>0</v>
      </c>
      <c r="O38" s="53">
        <f>SUM(O33:O37)</f>
        <v>0</v>
      </c>
      <c r="P38" s="57">
        <f>SUM(P33:P37)</f>
        <v>0</v>
      </c>
      <c r="Q38" s="103">
        <f t="shared" si="2"/>
        <v>0</v>
      </c>
      <c r="R38" s="55">
        <f t="shared" si="2"/>
        <v>0</v>
      </c>
      <c r="S38" s="56">
        <f t="shared" si="2"/>
        <v>0</v>
      </c>
      <c r="T38" s="55">
        <f t="shared" si="2"/>
        <v>0</v>
      </c>
      <c r="U38" s="48">
        <f>SUM(U33:U37)</f>
        <v>0</v>
      </c>
      <c r="V38" s="57">
        <f>SUM(V33:V37)</f>
        <v>0</v>
      </c>
      <c r="X38" s="58"/>
    </row>
    <row r="39" spans="1:24" ht="15.75" thickTop="1">
      <c r="A39" s="10" t="s">
        <v>70</v>
      </c>
      <c r="B39" s="11" t="s">
        <v>71</v>
      </c>
      <c r="C39" s="12"/>
      <c r="D39" s="13"/>
      <c r="E39" s="14"/>
      <c r="F39" s="15"/>
      <c r="G39" s="16"/>
      <c r="H39" s="17"/>
      <c r="I39" s="18"/>
      <c r="J39" s="19"/>
      <c r="K39" s="13"/>
      <c r="L39" s="20"/>
      <c r="M39" s="15"/>
      <c r="N39" s="16"/>
      <c r="O39" s="21"/>
      <c r="P39" s="19"/>
      <c r="Q39" s="13"/>
      <c r="R39" s="14"/>
      <c r="S39" s="22"/>
      <c r="T39" s="23"/>
      <c r="U39" s="18"/>
      <c r="V39" s="19"/>
      <c r="X39" s="58"/>
    </row>
    <row r="40" spans="1:24">
      <c r="A40" s="86" t="s">
        <v>72</v>
      </c>
      <c r="B40" s="87" t="s">
        <v>73</v>
      </c>
      <c r="C40" s="88"/>
      <c r="D40" s="89"/>
      <c r="E40" s="141"/>
      <c r="F40" s="91"/>
      <c r="G40" s="16"/>
      <c r="H40" s="92"/>
      <c r="I40" s="93"/>
      <c r="J40" s="94"/>
      <c r="K40" s="89"/>
      <c r="L40" s="95"/>
      <c r="M40" s="15"/>
      <c r="N40" s="16"/>
      <c r="O40" s="96"/>
      <c r="P40" s="94"/>
      <c r="Q40" s="13"/>
      <c r="R40" s="14"/>
      <c r="S40" s="22"/>
      <c r="T40" s="23"/>
      <c r="U40" s="93"/>
      <c r="V40" s="94"/>
      <c r="X40" s="58"/>
    </row>
    <row r="41" spans="1:24">
      <c r="A41" s="86" t="s">
        <v>74</v>
      </c>
      <c r="B41" s="87" t="s">
        <v>75</v>
      </c>
      <c r="C41" s="88"/>
      <c r="D41" s="89"/>
      <c r="E41" s="141"/>
      <c r="F41" s="91"/>
      <c r="G41" s="16"/>
      <c r="H41" s="142"/>
      <c r="I41" s="93"/>
      <c r="J41" s="94"/>
      <c r="K41" s="89"/>
      <c r="L41" s="95"/>
      <c r="M41" s="15"/>
      <c r="N41" s="16"/>
      <c r="O41" s="96"/>
      <c r="P41" s="94"/>
      <c r="Q41" s="13"/>
      <c r="R41" s="14"/>
      <c r="S41" s="22"/>
      <c r="T41" s="23"/>
      <c r="U41" s="93"/>
      <c r="V41" s="94"/>
      <c r="X41" s="58"/>
    </row>
    <row r="42" spans="1:24">
      <c r="A42" s="86" t="s">
        <v>76</v>
      </c>
      <c r="B42" s="87" t="s">
        <v>77</v>
      </c>
      <c r="C42" s="88"/>
      <c r="D42" s="89"/>
      <c r="E42" s="141"/>
      <c r="F42" s="91"/>
      <c r="G42" s="16"/>
      <c r="H42" s="92"/>
      <c r="I42" s="93"/>
      <c r="J42" s="94"/>
      <c r="K42" s="89"/>
      <c r="L42" s="95"/>
      <c r="M42" s="15"/>
      <c r="N42" s="16"/>
      <c r="O42" s="96"/>
      <c r="P42" s="94"/>
      <c r="Q42" s="13"/>
      <c r="R42" s="14"/>
      <c r="S42" s="22"/>
      <c r="T42" s="23"/>
      <c r="U42" s="93"/>
      <c r="V42" s="94"/>
      <c r="X42" s="146"/>
    </row>
    <row r="43" spans="1:24">
      <c r="A43" s="86" t="s">
        <v>78</v>
      </c>
      <c r="B43" s="87" t="s">
        <v>79</v>
      </c>
      <c r="C43" s="88"/>
      <c r="D43" s="89"/>
      <c r="E43" s="141"/>
      <c r="F43" s="91"/>
      <c r="G43" s="16"/>
      <c r="H43" s="92"/>
      <c r="I43" s="93"/>
      <c r="J43" s="94"/>
      <c r="K43" s="89"/>
      <c r="L43" s="95"/>
      <c r="M43" s="15"/>
      <c r="N43" s="16"/>
      <c r="O43" s="96"/>
      <c r="P43" s="94"/>
      <c r="Q43" s="13"/>
      <c r="R43" s="14"/>
      <c r="S43" s="22"/>
      <c r="T43" s="23"/>
      <c r="U43" s="93"/>
      <c r="V43" s="94"/>
      <c r="X43" s="58"/>
    </row>
    <row r="44" spans="1:24" ht="15.75" thickBot="1">
      <c r="A44" s="117" t="s">
        <v>80</v>
      </c>
      <c r="B44" s="118" t="s">
        <v>81</v>
      </c>
      <c r="C44" s="119"/>
      <c r="D44" s="28"/>
      <c r="E44" s="29"/>
      <c r="F44" s="30"/>
      <c r="G44" s="31"/>
      <c r="H44" s="32"/>
      <c r="I44" s="33"/>
      <c r="J44" s="34"/>
      <c r="K44" s="28"/>
      <c r="L44" s="35"/>
      <c r="M44" s="30"/>
      <c r="N44" s="31"/>
      <c r="O44" s="38"/>
      <c r="P44" s="34"/>
      <c r="Q44" s="39"/>
      <c r="R44" s="40"/>
      <c r="S44" s="41"/>
      <c r="T44" s="42"/>
      <c r="U44" s="33"/>
      <c r="V44" s="34"/>
      <c r="X44" s="58"/>
    </row>
    <row r="45" spans="1:24" ht="16.5" thickTop="1" thickBot="1">
      <c r="A45" s="273" t="s">
        <v>82</v>
      </c>
      <c r="B45" s="274"/>
      <c r="C45" s="275"/>
      <c r="D45" s="85">
        <f>SUM(D39:D44)</f>
        <v>0</v>
      </c>
      <c r="E45" s="44">
        <f>SUM(E39:E44)</f>
        <v>0</v>
      </c>
      <c r="F45" s="45">
        <f>I45-D45</f>
        <v>0</v>
      </c>
      <c r="G45" s="46">
        <f>J45-E45</f>
        <v>0</v>
      </c>
      <c r="H45" s="47"/>
      <c r="I45" s="48">
        <f>SUM(I39:I44)</f>
        <v>0</v>
      </c>
      <c r="J45" s="57">
        <f>SUM(J39:J44)</f>
        <v>0</v>
      </c>
      <c r="K45" s="85">
        <f>SUM(K39:K44)</f>
        <v>0</v>
      </c>
      <c r="L45" s="50">
        <f>SUM(L39:L44)</f>
        <v>0</v>
      </c>
      <c r="M45" s="51">
        <f>O45-K45</f>
        <v>0</v>
      </c>
      <c r="N45" s="52">
        <f>P45-L45</f>
        <v>0</v>
      </c>
      <c r="O45" s="53">
        <f>SUM(O39:O44)</f>
        <v>0</v>
      </c>
      <c r="P45" s="57">
        <f>SUM(P39:P44)</f>
        <v>0</v>
      </c>
      <c r="Q45" s="103">
        <f t="shared" si="2"/>
        <v>0</v>
      </c>
      <c r="R45" s="55">
        <f t="shared" si="2"/>
        <v>0</v>
      </c>
      <c r="S45" s="56">
        <f t="shared" si="2"/>
        <v>0</v>
      </c>
      <c r="T45" s="55">
        <f t="shared" si="2"/>
        <v>0</v>
      </c>
      <c r="U45" s="48">
        <f>SUM(U39:U44)</f>
        <v>0</v>
      </c>
      <c r="V45" s="57">
        <f>SUM(V39:V44)</f>
        <v>0</v>
      </c>
      <c r="X45" s="58"/>
    </row>
    <row r="46" spans="1:24" ht="15.75" thickTop="1">
      <c r="A46" s="10" t="s">
        <v>83</v>
      </c>
      <c r="B46" s="11" t="s">
        <v>84</v>
      </c>
      <c r="C46" s="12"/>
      <c r="D46" s="13"/>
      <c r="E46" s="14"/>
      <c r="F46" s="15"/>
      <c r="G46" s="16"/>
      <c r="H46" s="17"/>
      <c r="I46" s="18"/>
      <c r="J46" s="19"/>
      <c r="K46" s="13"/>
      <c r="L46" s="20"/>
      <c r="M46" s="15"/>
      <c r="N46" s="16"/>
      <c r="O46" s="21"/>
      <c r="P46" s="19"/>
      <c r="Q46" s="13"/>
      <c r="R46" s="14"/>
      <c r="S46" s="22"/>
      <c r="T46" s="23"/>
      <c r="U46" s="18"/>
      <c r="V46" s="19"/>
      <c r="X46" s="58"/>
    </row>
    <row r="47" spans="1:24">
      <c r="A47" s="86" t="s">
        <v>85</v>
      </c>
      <c r="B47" s="87" t="s">
        <v>86</v>
      </c>
      <c r="C47" s="88"/>
      <c r="D47" s="89"/>
      <c r="E47" s="141"/>
      <c r="F47" s="91"/>
      <c r="G47" s="16"/>
      <c r="H47" s="92"/>
      <c r="I47" s="93"/>
      <c r="J47" s="94"/>
      <c r="K47" s="89"/>
      <c r="L47" s="95"/>
      <c r="M47" s="15"/>
      <c r="N47" s="16"/>
      <c r="O47" s="96"/>
      <c r="P47" s="94"/>
      <c r="Q47" s="13"/>
      <c r="R47" s="14"/>
      <c r="S47" s="22"/>
      <c r="T47" s="23"/>
      <c r="U47" s="93"/>
      <c r="V47" s="94"/>
      <c r="X47" s="58"/>
    </row>
    <row r="48" spans="1:24">
      <c r="A48" s="86" t="s">
        <v>87</v>
      </c>
      <c r="B48" s="87" t="s">
        <v>88</v>
      </c>
      <c r="C48" s="88"/>
      <c r="D48" s="89"/>
      <c r="E48" s="141"/>
      <c r="F48" s="91"/>
      <c r="G48" s="16"/>
      <c r="H48" s="92"/>
      <c r="I48" s="93"/>
      <c r="J48" s="94"/>
      <c r="K48" s="89"/>
      <c r="L48" s="95"/>
      <c r="M48" s="15"/>
      <c r="N48" s="16"/>
      <c r="O48" s="96"/>
      <c r="P48" s="94"/>
      <c r="Q48" s="13"/>
      <c r="R48" s="14"/>
      <c r="S48" s="22"/>
      <c r="T48" s="23"/>
      <c r="U48" s="93"/>
      <c r="V48" s="94"/>
      <c r="X48" s="58"/>
    </row>
    <row r="49" spans="1:24">
      <c r="A49" s="86" t="s">
        <v>89</v>
      </c>
      <c r="B49" s="87" t="s">
        <v>90</v>
      </c>
      <c r="C49" s="88"/>
      <c r="D49" s="89"/>
      <c r="E49" s="141"/>
      <c r="F49" s="91"/>
      <c r="G49" s="16"/>
      <c r="H49" s="92"/>
      <c r="I49" s="93"/>
      <c r="J49" s="94"/>
      <c r="K49" s="89"/>
      <c r="L49" s="95"/>
      <c r="M49" s="15"/>
      <c r="N49" s="16"/>
      <c r="O49" s="96"/>
      <c r="P49" s="94"/>
      <c r="Q49" s="13"/>
      <c r="R49" s="14"/>
      <c r="S49" s="22"/>
      <c r="T49" s="23"/>
      <c r="U49" s="93"/>
      <c r="V49" s="94"/>
      <c r="X49" s="58"/>
    </row>
    <row r="50" spans="1:24" ht="15.75" thickBot="1">
      <c r="A50" s="117" t="s">
        <v>91</v>
      </c>
      <c r="B50" s="118" t="s">
        <v>92</v>
      </c>
      <c r="C50" s="27"/>
      <c r="D50" s="28"/>
      <c r="E50" s="29"/>
      <c r="F50" s="30"/>
      <c r="G50" s="31"/>
      <c r="H50" s="32"/>
      <c r="I50" s="33"/>
      <c r="J50" s="34"/>
      <c r="K50" s="28"/>
      <c r="L50" s="35"/>
      <c r="M50" s="30"/>
      <c r="N50" s="37"/>
      <c r="O50" s="38"/>
      <c r="P50" s="34"/>
      <c r="Q50" s="39"/>
      <c r="R50" s="40"/>
      <c r="S50" s="41"/>
      <c r="T50" s="42"/>
      <c r="U50" s="33"/>
      <c r="V50" s="34"/>
      <c r="X50" s="58"/>
    </row>
    <row r="51" spans="1:24" ht="16.5" thickTop="1" thickBot="1">
      <c r="A51" s="273" t="s">
        <v>93</v>
      </c>
      <c r="B51" s="274"/>
      <c r="C51" s="275"/>
      <c r="D51" s="85">
        <f>SUM(D46:D50)</f>
        <v>0</v>
      </c>
      <c r="E51" s="44">
        <f>SUM(E46:E50)</f>
        <v>0</v>
      </c>
      <c r="F51" s="45">
        <f>I51-D51</f>
        <v>0</v>
      </c>
      <c r="G51" s="46">
        <f>J51-E51</f>
        <v>0</v>
      </c>
      <c r="H51" s="47"/>
      <c r="I51" s="48">
        <f>SUM(I46:I50)</f>
        <v>0</v>
      </c>
      <c r="J51" s="57">
        <f>SUM(J46:J50)</f>
        <v>0</v>
      </c>
      <c r="K51" s="85">
        <f>SUM(K46:K50)</f>
        <v>0</v>
      </c>
      <c r="L51" s="50">
        <f>SUM(L46:L50)</f>
        <v>0</v>
      </c>
      <c r="M51" s="51">
        <f>O51-K51</f>
        <v>0</v>
      </c>
      <c r="N51" s="52">
        <f>P51-L51</f>
        <v>0</v>
      </c>
      <c r="O51" s="53">
        <f t="shared" ref="O51" si="5">SUM(O46:O50)</f>
        <v>0</v>
      </c>
      <c r="P51" s="57">
        <f>SUM(P46:P50)</f>
        <v>0</v>
      </c>
      <c r="Q51" s="103">
        <f t="shared" si="2"/>
        <v>0</v>
      </c>
      <c r="R51" s="55">
        <f t="shared" si="2"/>
        <v>0</v>
      </c>
      <c r="S51" s="56">
        <f t="shared" si="2"/>
        <v>0</v>
      </c>
      <c r="T51" s="55">
        <f t="shared" si="2"/>
        <v>0</v>
      </c>
      <c r="U51" s="48">
        <f>SUM(U46:U50)</f>
        <v>0</v>
      </c>
      <c r="V51" s="57">
        <f>SUM(V46:V50)</f>
        <v>0</v>
      </c>
      <c r="X51" s="58"/>
    </row>
    <row r="52" spans="1:24" ht="15.75" thickTop="1">
      <c r="A52" s="10" t="s">
        <v>94</v>
      </c>
      <c r="B52" s="11" t="s">
        <v>95</v>
      </c>
      <c r="C52" s="12"/>
      <c r="D52" s="13"/>
      <c r="E52" s="14"/>
      <c r="F52" s="15"/>
      <c r="G52" s="16"/>
      <c r="H52" s="17"/>
      <c r="I52" s="18"/>
      <c r="J52" s="19"/>
      <c r="K52" s="13"/>
      <c r="L52" s="20"/>
      <c r="M52" s="15"/>
      <c r="N52" s="16"/>
      <c r="O52" s="21"/>
      <c r="P52" s="19"/>
      <c r="Q52" s="13"/>
      <c r="R52" s="14"/>
      <c r="S52" s="22"/>
      <c r="T52" s="23"/>
      <c r="U52" s="18"/>
      <c r="V52" s="19"/>
      <c r="X52" s="58"/>
    </row>
    <row r="53" spans="1:24">
      <c r="A53" s="86" t="s">
        <v>96</v>
      </c>
      <c r="B53" s="87" t="s">
        <v>97</v>
      </c>
      <c r="C53" s="88"/>
      <c r="D53" s="89"/>
      <c r="E53" s="141"/>
      <c r="F53" s="91"/>
      <c r="G53" s="16"/>
      <c r="H53" s="92"/>
      <c r="I53" s="93"/>
      <c r="J53" s="94"/>
      <c r="K53" s="89"/>
      <c r="L53" s="95"/>
      <c r="M53" s="15"/>
      <c r="N53" s="16"/>
      <c r="O53" s="96"/>
      <c r="P53" s="94"/>
      <c r="Q53" s="13"/>
      <c r="R53" s="14"/>
      <c r="S53" s="22"/>
      <c r="T53" s="23"/>
      <c r="U53" s="93"/>
      <c r="V53" s="94"/>
      <c r="X53" s="58"/>
    </row>
    <row r="54" spans="1:24">
      <c r="A54" s="86" t="s">
        <v>98</v>
      </c>
      <c r="B54" s="87" t="s">
        <v>99</v>
      </c>
      <c r="C54" s="88"/>
      <c r="D54" s="89"/>
      <c r="E54" s="141"/>
      <c r="F54" s="91"/>
      <c r="G54" s="16"/>
      <c r="H54" s="92"/>
      <c r="I54" s="93"/>
      <c r="J54" s="94"/>
      <c r="K54" s="89"/>
      <c r="L54" s="95"/>
      <c r="M54" s="15"/>
      <c r="N54" s="16"/>
      <c r="O54" s="96"/>
      <c r="P54" s="94"/>
      <c r="Q54" s="13"/>
      <c r="R54" s="14"/>
      <c r="S54" s="22"/>
      <c r="T54" s="23"/>
      <c r="U54" s="93"/>
      <c r="V54" s="94"/>
      <c r="X54" s="58"/>
    </row>
    <row r="55" spans="1:24">
      <c r="A55" s="86" t="s">
        <v>100</v>
      </c>
      <c r="B55" s="87" t="s">
        <v>101</v>
      </c>
      <c r="C55" s="88"/>
      <c r="D55" s="89"/>
      <c r="E55" s="141"/>
      <c r="F55" s="91"/>
      <c r="G55" s="16"/>
      <c r="H55" s="92"/>
      <c r="I55" s="93"/>
      <c r="J55" s="94"/>
      <c r="K55" s="89"/>
      <c r="L55" s="95"/>
      <c r="M55" s="15"/>
      <c r="N55" s="16"/>
      <c r="O55" s="96"/>
      <c r="P55" s="94"/>
      <c r="Q55" s="13"/>
      <c r="R55" s="14"/>
      <c r="S55" s="22"/>
      <c r="T55" s="23"/>
      <c r="U55" s="93"/>
      <c r="V55" s="94"/>
      <c r="X55" s="58"/>
    </row>
    <row r="56" spans="1:24">
      <c r="A56" s="86" t="s">
        <v>102</v>
      </c>
      <c r="B56" s="87" t="s">
        <v>103</v>
      </c>
      <c r="C56" s="88"/>
      <c r="D56" s="89"/>
      <c r="E56" s="141"/>
      <c r="F56" s="91"/>
      <c r="G56" s="16"/>
      <c r="H56" s="92"/>
      <c r="I56" s="93"/>
      <c r="J56" s="94"/>
      <c r="K56" s="89"/>
      <c r="L56" s="95"/>
      <c r="M56" s="15"/>
      <c r="N56" s="16"/>
      <c r="O56" s="96"/>
      <c r="P56" s="94"/>
      <c r="Q56" s="13"/>
      <c r="R56" s="14"/>
      <c r="S56" s="22"/>
      <c r="T56" s="23"/>
      <c r="U56" s="93"/>
      <c r="V56" s="94"/>
      <c r="X56" s="58"/>
    </row>
    <row r="57" spans="1:24">
      <c r="A57" s="86" t="s">
        <v>104</v>
      </c>
      <c r="B57" s="87" t="s">
        <v>105</v>
      </c>
      <c r="C57" s="88"/>
      <c r="D57" s="89"/>
      <c r="E57" s="141"/>
      <c r="F57" s="91"/>
      <c r="G57" s="16"/>
      <c r="H57" s="92"/>
      <c r="I57" s="93"/>
      <c r="J57" s="94"/>
      <c r="K57" s="89"/>
      <c r="L57" s="95"/>
      <c r="M57" s="15"/>
      <c r="N57" s="16"/>
      <c r="O57" s="96"/>
      <c r="P57" s="94"/>
      <c r="Q57" s="13"/>
      <c r="R57" s="14"/>
      <c r="S57" s="22"/>
      <c r="T57" s="23"/>
      <c r="U57" s="93"/>
      <c r="V57" s="94"/>
      <c r="X57" s="58"/>
    </row>
    <row r="58" spans="1:24" ht="15.75" thickBot="1">
      <c r="A58" s="117" t="s">
        <v>106</v>
      </c>
      <c r="B58" s="118" t="s">
        <v>107</v>
      </c>
      <c r="C58" s="119"/>
      <c r="D58" s="28"/>
      <c r="E58" s="29"/>
      <c r="F58" s="30"/>
      <c r="G58" s="31"/>
      <c r="H58" s="32"/>
      <c r="I58" s="33"/>
      <c r="J58" s="34"/>
      <c r="K58" s="28"/>
      <c r="L58" s="35"/>
      <c r="M58" s="36"/>
      <c r="N58" s="31"/>
      <c r="O58" s="38"/>
      <c r="P58" s="34"/>
      <c r="Q58" s="39"/>
      <c r="R58" s="40"/>
      <c r="S58" s="41"/>
      <c r="T58" s="42"/>
      <c r="U58" s="33"/>
      <c r="V58" s="34"/>
      <c r="X58" s="58"/>
    </row>
    <row r="59" spans="1:24" ht="16.5" thickTop="1" thickBot="1">
      <c r="A59" s="273" t="s">
        <v>108</v>
      </c>
      <c r="B59" s="274"/>
      <c r="C59" s="275"/>
      <c r="D59" s="85">
        <f>SUM(D52:D58)</f>
        <v>0</v>
      </c>
      <c r="E59" s="44">
        <f>SUM(E52:E58)</f>
        <v>0</v>
      </c>
      <c r="F59" s="45">
        <f>I59-D59</f>
        <v>0</v>
      </c>
      <c r="G59" s="46">
        <f>J59-E59</f>
        <v>0</v>
      </c>
      <c r="H59" s="47"/>
      <c r="I59" s="48">
        <f>SUM(I52:I58)</f>
        <v>0</v>
      </c>
      <c r="J59" s="57">
        <f>SUM(J52:J58)</f>
        <v>0</v>
      </c>
      <c r="K59" s="85">
        <f>SUM(K52:K58)</f>
        <v>0</v>
      </c>
      <c r="L59" s="50">
        <f>SUM(L52:L58)</f>
        <v>0</v>
      </c>
      <c r="M59" s="51">
        <f>O59-K59</f>
        <v>0</v>
      </c>
      <c r="N59" s="52">
        <f t="shared" ref="N59:N71" si="6">P59-L59</f>
        <v>0</v>
      </c>
      <c r="O59" s="53">
        <f>SUM(O52:O58)</f>
        <v>0</v>
      </c>
      <c r="P59" s="57">
        <f>SUM(P52:P58)</f>
        <v>0</v>
      </c>
      <c r="Q59" s="147">
        <f t="shared" si="2"/>
        <v>0</v>
      </c>
      <c r="R59" s="148">
        <f t="shared" si="2"/>
        <v>0</v>
      </c>
      <c r="S59" s="56">
        <f t="shared" si="2"/>
        <v>0</v>
      </c>
      <c r="T59" s="55">
        <f t="shared" si="2"/>
        <v>0</v>
      </c>
      <c r="U59" s="48">
        <f>SUM(U52:U58)</f>
        <v>0</v>
      </c>
      <c r="V59" s="57">
        <f>SUM(V52:V58)</f>
        <v>0</v>
      </c>
      <c r="X59" s="58"/>
    </row>
    <row r="60" spans="1:24" ht="15.75" thickTop="1">
      <c r="A60" s="10" t="s">
        <v>109</v>
      </c>
      <c r="B60" s="11" t="s">
        <v>110</v>
      </c>
      <c r="C60" s="12"/>
      <c r="D60" s="13"/>
      <c r="E60" s="14"/>
      <c r="F60" s="15"/>
      <c r="G60" s="16"/>
      <c r="H60" s="17"/>
      <c r="I60" s="18"/>
      <c r="J60" s="19"/>
      <c r="K60" s="13"/>
      <c r="L60" s="20"/>
      <c r="M60" s="15"/>
      <c r="N60" s="16"/>
      <c r="O60" s="21"/>
      <c r="P60" s="19"/>
      <c r="Q60" s="13"/>
      <c r="R60" s="14"/>
      <c r="S60" s="22"/>
      <c r="T60" s="23"/>
      <c r="U60" s="18"/>
      <c r="V60" s="19"/>
      <c r="X60" s="58"/>
    </row>
    <row r="61" spans="1:24">
      <c r="A61" s="86" t="s">
        <v>111</v>
      </c>
      <c r="B61" s="87" t="s">
        <v>112</v>
      </c>
      <c r="C61" s="88"/>
      <c r="D61" s="89"/>
      <c r="E61" s="141"/>
      <c r="F61" s="91"/>
      <c r="G61" s="16"/>
      <c r="H61" s="92"/>
      <c r="I61" s="93"/>
      <c r="J61" s="94"/>
      <c r="K61" s="89"/>
      <c r="L61" s="95"/>
      <c r="M61" s="15"/>
      <c r="N61" s="16"/>
      <c r="O61" s="96"/>
      <c r="P61" s="94"/>
      <c r="Q61" s="13"/>
      <c r="R61" s="14"/>
      <c r="S61" s="22"/>
      <c r="T61" s="23"/>
      <c r="U61" s="93"/>
      <c r="V61" s="94"/>
      <c r="X61" s="58"/>
    </row>
    <row r="62" spans="1:24">
      <c r="A62" s="86" t="s">
        <v>113</v>
      </c>
      <c r="B62" s="87" t="s">
        <v>114</v>
      </c>
      <c r="C62" s="88"/>
      <c r="D62" s="89"/>
      <c r="E62" s="141"/>
      <c r="F62" s="91"/>
      <c r="G62" s="16"/>
      <c r="H62" s="92"/>
      <c r="I62" s="93"/>
      <c r="J62" s="94"/>
      <c r="K62" s="89"/>
      <c r="L62" s="95"/>
      <c r="M62" s="15"/>
      <c r="N62" s="16"/>
      <c r="O62" s="96"/>
      <c r="P62" s="94"/>
      <c r="Q62" s="13"/>
      <c r="R62" s="14"/>
      <c r="S62" s="22"/>
      <c r="T62" s="23"/>
      <c r="U62" s="93"/>
      <c r="V62" s="94"/>
      <c r="X62" s="58"/>
    </row>
    <row r="63" spans="1:24">
      <c r="A63" s="86" t="s">
        <v>115</v>
      </c>
      <c r="B63" s="87" t="s">
        <v>116</v>
      </c>
      <c r="C63" s="88"/>
      <c r="D63" s="89"/>
      <c r="E63" s="141"/>
      <c r="F63" s="91"/>
      <c r="G63" s="16"/>
      <c r="H63" s="92"/>
      <c r="I63" s="93"/>
      <c r="J63" s="94"/>
      <c r="K63" s="89"/>
      <c r="L63" s="95"/>
      <c r="M63" s="15"/>
      <c r="N63" s="16"/>
      <c r="O63" s="96"/>
      <c r="P63" s="94"/>
      <c r="Q63" s="13"/>
      <c r="R63" s="14"/>
      <c r="S63" s="22"/>
      <c r="T63" s="23"/>
      <c r="U63" s="93"/>
      <c r="V63" s="94"/>
      <c r="X63" s="58"/>
    </row>
    <row r="64" spans="1:24">
      <c r="A64" s="86" t="s">
        <v>117</v>
      </c>
      <c r="B64" s="87" t="s">
        <v>118</v>
      </c>
      <c r="C64" s="88"/>
      <c r="D64" s="89"/>
      <c r="E64" s="141"/>
      <c r="F64" s="91"/>
      <c r="G64" s="16"/>
      <c r="H64" s="92"/>
      <c r="I64" s="93"/>
      <c r="J64" s="94"/>
      <c r="K64" s="89"/>
      <c r="L64" s="95"/>
      <c r="M64" s="15"/>
      <c r="N64" s="16"/>
      <c r="O64" s="96"/>
      <c r="P64" s="94"/>
      <c r="Q64" s="13"/>
      <c r="R64" s="14"/>
      <c r="S64" s="22"/>
      <c r="T64" s="23"/>
      <c r="U64" s="93"/>
      <c r="V64" s="94"/>
      <c r="X64" s="58"/>
    </row>
    <row r="65" spans="1:24" ht="15.75" thickBot="1">
      <c r="A65" s="117" t="s">
        <v>119</v>
      </c>
      <c r="B65" s="118" t="s">
        <v>120</v>
      </c>
      <c r="C65" s="119"/>
      <c r="D65" s="28"/>
      <c r="E65" s="29"/>
      <c r="F65" s="30"/>
      <c r="G65" s="31"/>
      <c r="H65" s="32"/>
      <c r="I65" s="33"/>
      <c r="J65" s="34"/>
      <c r="K65" s="28"/>
      <c r="L65" s="35"/>
      <c r="M65" s="36"/>
      <c r="N65" s="31"/>
      <c r="O65" s="38"/>
      <c r="P65" s="34"/>
      <c r="Q65" s="39"/>
      <c r="R65" s="40"/>
      <c r="S65" s="41"/>
      <c r="T65" s="42"/>
      <c r="U65" s="33"/>
      <c r="V65" s="34"/>
      <c r="X65" s="58"/>
    </row>
    <row r="66" spans="1:24" ht="16.5" thickTop="1" thickBot="1">
      <c r="A66" s="273" t="s">
        <v>121</v>
      </c>
      <c r="B66" s="274"/>
      <c r="C66" s="275"/>
      <c r="D66" s="85">
        <f>SUM(D60:D65)</f>
        <v>0</v>
      </c>
      <c r="E66" s="44">
        <f>SUM(E60:E65)</f>
        <v>0</v>
      </c>
      <c r="F66" s="45">
        <f>I66-D66</f>
        <v>0</v>
      </c>
      <c r="G66" s="46">
        <f t="shared" si="4"/>
        <v>0</v>
      </c>
      <c r="H66" s="47"/>
      <c r="I66" s="48">
        <f>SUM(I60:I65)</f>
        <v>0</v>
      </c>
      <c r="J66" s="49">
        <f>SUM(J60:J65)</f>
        <v>0</v>
      </c>
      <c r="K66" s="43">
        <f>SUM(K60:K65)</f>
        <v>0</v>
      </c>
      <c r="L66" s="50">
        <f>SUM(L60:L65)</f>
        <v>0</v>
      </c>
      <c r="M66" s="51">
        <f>O66-K66</f>
        <v>0</v>
      </c>
      <c r="N66" s="52">
        <f t="shared" si="6"/>
        <v>0</v>
      </c>
      <c r="O66" s="53">
        <f>SUM(O60:O65)</f>
        <v>0</v>
      </c>
      <c r="P66" s="57">
        <f>SUM(P60:P65)</f>
        <v>0</v>
      </c>
      <c r="Q66" s="147">
        <f t="shared" si="2"/>
        <v>0</v>
      </c>
      <c r="R66" s="148">
        <f t="shared" si="2"/>
        <v>0</v>
      </c>
      <c r="S66" s="56">
        <f t="shared" si="2"/>
        <v>0</v>
      </c>
      <c r="T66" s="55">
        <f t="shared" si="2"/>
        <v>0</v>
      </c>
      <c r="U66" s="48">
        <f>SUM(U60:U65)</f>
        <v>0</v>
      </c>
      <c r="V66" s="57">
        <f>SUM(V60:V65)</f>
        <v>0</v>
      </c>
      <c r="X66" s="58"/>
    </row>
    <row r="67" spans="1:24" ht="15.75" thickTop="1">
      <c r="A67" s="10" t="s">
        <v>122</v>
      </c>
      <c r="B67" s="11" t="s">
        <v>123</v>
      </c>
      <c r="C67" s="12"/>
      <c r="D67" s="13"/>
      <c r="E67" s="14"/>
      <c r="F67" s="15"/>
      <c r="G67" s="16"/>
      <c r="H67" s="17"/>
      <c r="I67" s="18"/>
      <c r="J67" s="19"/>
      <c r="K67" s="13"/>
      <c r="L67" s="20"/>
      <c r="M67" s="15"/>
      <c r="N67" s="16"/>
      <c r="O67" s="21"/>
      <c r="P67" s="19"/>
      <c r="Q67" s="13"/>
      <c r="R67" s="14"/>
      <c r="S67" s="22"/>
      <c r="T67" s="23"/>
      <c r="U67" s="18"/>
      <c r="V67" s="19"/>
      <c r="X67" s="58"/>
    </row>
    <row r="68" spans="1:24">
      <c r="A68" s="86" t="s">
        <v>124</v>
      </c>
      <c r="B68" s="87" t="s">
        <v>125</v>
      </c>
      <c r="C68" s="88"/>
      <c r="D68" s="89"/>
      <c r="E68" s="141"/>
      <c r="F68" s="91"/>
      <c r="G68" s="16"/>
      <c r="H68" s="92"/>
      <c r="I68" s="93"/>
      <c r="J68" s="94"/>
      <c r="K68" s="89"/>
      <c r="L68" s="95"/>
      <c r="M68" s="15"/>
      <c r="N68" s="16"/>
      <c r="O68" s="96"/>
      <c r="P68" s="94"/>
      <c r="Q68" s="13"/>
      <c r="R68" s="14"/>
      <c r="S68" s="22"/>
      <c r="T68" s="23"/>
      <c r="U68" s="93"/>
      <c r="V68" s="94"/>
      <c r="X68" s="58"/>
    </row>
    <row r="69" spans="1:24">
      <c r="A69" s="86" t="s">
        <v>126</v>
      </c>
      <c r="B69" s="87" t="s">
        <v>127</v>
      </c>
      <c r="C69" s="88"/>
      <c r="D69" s="89"/>
      <c r="E69" s="95"/>
      <c r="F69" s="91"/>
      <c r="G69" s="16"/>
      <c r="H69" s="92"/>
      <c r="I69" s="93"/>
      <c r="J69" s="94"/>
      <c r="K69" s="89"/>
      <c r="L69" s="95"/>
      <c r="M69" s="15"/>
      <c r="N69" s="16"/>
      <c r="O69" s="96"/>
      <c r="P69" s="94"/>
      <c r="Q69" s="13"/>
      <c r="R69" s="14"/>
      <c r="S69" s="22"/>
      <c r="T69" s="23"/>
      <c r="U69" s="93"/>
      <c r="V69" s="94"/>
      <c r="X69" s="58"/>
    </row>
    <row r="70" spans="1:24" ht="15.75" thickBot="1">
      <c r="A70" s="117" t="s">
        <v>128</v>
      </c>
      <c r="B70" s="118" t="s">
        <v>129</v>
      </c>
      <c r="C70" s="119"/>
      <c r="D70" s="28"/>
      <c r="E70" s="35"/>
      <c r="F70" s="30"/>
      <c r="G70" s="31"/>
      <c r="H70" s="32"/>
      <c r="I70" s="33"/>
      <c r="J70" s="34"/>
      <c r="K70" s="28"/>
      <c r="L70" s="35"/>
      <c r="M70" s="36"/>
      <c r="N70" s="31"/>
      <c r="O70" s="38"/>
      <c r="P70" s="34"/>
      <c r="Q70" s="39"/>
      <c r="R70" s="40"/>
      <c r="S70" s="41"/>
      <c r="T70" s="42"/>
      <c r="U70" s="33"/>
      <c r="V70" s="34"/>
      <c r="X70" s="58"/>
    </row>
    <row r="71" spans="1:24" ht="16.5" thickTop="1" thickBot="1">
      <c r="A71" s="273" t="s">
        <v>130</v>
      </c>
      <c r="B71" s="274"/>
      <c r="C71" s="275"/>
      <c r="D71" s="85">
        <f>SUM(D67:D70)</f>
        <v>0</v>
      </c>
      <c r="E71" s="50">
        <f>SUM(E67:E70)</f>
        <v>0</v>
      </c>
      <c r="F71" s="45">
        <f>I71-D71</f>
        <v>0</v>
      </c>
      <c r="G71" s="46">
        <f>J71-E71</f>
        <v>0</v>
      </c>
      <c r="H71" s="47"/>
      <c r="I71" s="48">
        <f>SUM(I67:I70)</f>
        <v>0</v>
      </c>
      <c r="J71" s="57">
        <f>SUM(J67:J70)</f>
        <v>0</v>
      </c>
      <c r="K71" s="85">
        <f>SUM(K67:K70)</f>
        <v>0</v>
      </c>
      <c r="L71" s="50">
        <f>SUM(L67:L70)</f>
        <v>0</v>
      </c>
      <c r="M71" s="51">
        <f>O71-K71</f>
        <v>0</v>
      </c>
      <c r="N71" s="52">
        <f t="shared" si="6"/>
        <v>0</v>
      </c>
      <c r="O71" s="53">
        <f t="shared" ref="O71" si="7">SUM(O67:O70)</f>
        <v>0</v>
      </c>
      <c r="P71" s="57">
        <f>SUM(P67:P70)</f>
        <v>0</v>
      </c>
      <c r="Q71" s="147">
        <f t="shared" si="2"/>
        <v>0</v>
      </c>
      <c r="R71" s="148">
        <f t="shared" si="2"/>
        <v>0</v>
      </c>
      <c r="S71" s="56">
        <f t="shared" si="2"/>
        <v>0</v>
      </c>
      <c r="T71" s="55">
        <f t="shared" si="2"/>
        <v>0</v>
      </c>
      <c r="U71" s="48">
        <f>SUM(U67:U70)</f>
        <v>0</v>
      </c>
      <c r="V71" s="57">
        <f>SUM(V67:V70)</f>
        <v>0</v>
      </c>
      <c r="X71" s="58"/>
    </row>
    <row r="72" spans="1:24" ht="15.75" thickTop="1">
      <c r="A72" s="149" t="s">
        <v>131</v>
      </c>
      <c r="B72" s="80" t="s">
        <v>132</v>
      </c>
      <c r="C72" s="12"/>
      <c r="D72" s="106"/>
      <c r="E72" s="111"/>
      <c r="F72" s="108"/>
      <c r="G72" s="109"/>
      <c r="H72" s="110"/>
      <c r="I72" s="78"/>
      <c r="J72" s="79"/>
      <c r="K72" s="106"/>
      <c r="L72" s="150"/>
      <c r="M72" s="112"/>
      <c r="N72" s="113"/>
      <c r="O72" s="114"/>
      <c r="P72" s="79"/>
      <c r="Q72" s="151"/>
      <c r="R72" s="152"/>
      <c r="S72" s="108"/>
      <c r="T72" s="116"/>
      <c r="U72" s="78"/>
      <c r="V72" s="79"/>
      <c r="X72" s="58"/>
    </row>
    <row r="73" spans="1:24">
      <c r="A73" s="10" t="s">
        <v>133</v>
      </c>
      <c r="B73" s="11" t="s">
        <v>134</v>
      </c>
      <c r="C73" s="12"/>
      <c r="D73" s="13"/>
      <c r="E73" s="20"/>
      <c r="F73" s="15"/>
      <c r="G73" s="16"/>
      <c r="H73" s="17"/>
      <c r="I73" s="18"/>
      <c r="J73" s="19"/>
      <c r="K73" s="13"/>
      <c r="L73" s="20"/>
      <c r="M73" s="15"/>
      <c r="N73" s="16"/>
      <c r="O73" s="21"/>
      <c r="P73" s="19"/>
      <c r="Q73" s="13"/>
      <c r="R73" s="14"/>
      <c r="S73" s="22"/>
      <c r="T73" s="23"/>
      <c r="U73" s="18"/>
      <c r="V73" s="19"/>
      <c r="X73" s="58"/>
    </row>
    <row r="74" spans="1:24">
      <c r="A74" s="86" t="s">
        <v>135</v>
      </c>
      <c r="B74" s="87" t="s">
        <v>136</v>
      </c>
      <c r="C74" s="88"/>
      <c r="D74" s="89"/>
      <c r="E74" s="95"/>
      <c r="F74" s="91"/>
      <c r="G74" s="16"/>
      <c r="H74" s="92"/>
      <c r="I74" s="93"/>
      <c r="J74" s="94"/>
      <c r="K74" s="89"/>
      <c r="L74" s="95"/>
      <c r="M74" s="15"/>
      <c r="N74" s="16"/>
      <c r="O74" s="96"/>
      <c r="P74" s="94"/>
      <c r="Q74" s="13"/>
      <c r="R74" s="14"/>
      <c r="S74" s="22"/>
      <c r="T74" s="23"/>
      <c r="U74" s="93"/>
      <c r="V74" s="94"/>
      <c r="X74" s="58"/>
    </row>
    <row r="75" spans="1:24">
      <c r="A75" s="86" t="s">
        <v>137</v>
      </c>
      <c r="B75" s="87" t="s">
        <v>138</v>
      </c>
      <c r="C75" s="88"/>
      <c r="D75" s="89"/>
      <c r="E75" s="95"/>
      <c r="F75" s="91"/>
      <c r="G75" s="16"/>
      <c r="H75" s="92"/>
      <c r="I75" s="93"/>
      <c r="J75" s="94"/>
      <c r="K75" s="89"/>
      <c r="L75" s="153"/>
      <c r="M75" s="15"/>
      <c r="N75" s="16"/>
      <c r="O75" s="96"/>
      <c r="P75" s="94"/>
      <c r="Q75" s="13"/>
      <c r="R75" s="14"/>
      <c r="S75" s="22"/>
      <c r="T75" s="23"/>
      <c r="U75" s="93"/>
      <c r="V75" s="94"/>
      <c r="X75" s="58"/>
    </row>
    <row r="76" spans="1:24" ht="15.75" thickBot="1">
      <c r="A76" s="117" t="s">
        <v>139</v>
      </c>
      <c r="B76" s="118" t="s">
        <v>140</v>
      </c>
      <c r="C76" s="119"/>
      <c r="D76" s="28"/>
      <c r="E76" s="35"/>
      <c r="F76" s="30"/>
      <c r="G76" s="31"/>
      <c r="H76" s="32"/>
      <c r="I76" s="33"/>
      <c r="J76" s="34"/>
      <c r="K76" s="28"/>
      <c r="L76" s="35"/>
      <c r="M76" s="36"/>
      <c r="N76" s="31"/>
      <c r="O76" s="38"/>
      <c r="P76" s="34"/>
      <c r="Q76" s="39"/>
      <c r="R76" s="40"/>
      <c r="S76" s="41"/>
      <c r="T76" s="42"/>
      <c r="U76" s="33"/>
      <c r="V76" s="34"/>
      <c r="X76" s="58"/>
    </row>
    <row r="77" spans="1:24" ht="16.5" thickTop="1" thickBot="1">
      <c r="A77" s="273" t="s">
        <v>141</v>
      </c>
      <c r="B77" s="274"/>
      <c r="C77" s="275"/>
      <c r="D77" s="85">
        <f>SUM(D72:D76)</f>
        <v>0</v>
      </c>
      <c r="E77" s="50">
        <f>SUM(E72:E76)</f>
        <v>0</v>
      </c>
      <c r="F77" s="45">
        <f>I77-D77</f>
        <v>0</v>
      </c>
      <c r="G77" s="46">
        <f t="shared" ref="G77:G95" si="8">J77-E77</f>
        <v>0</v>
      </c>
      <c r="H77" s="47"/>
      <c r="I77" s="48">
        <f>SUM(I72:I76)</f>
        <v>0</v>
      </c>
      <c r="J77" s="49">
        <f>SUM(J72:J76)</f>
        <v>0</v>
      </c>
      <c r="K77" s="43">
        <f>SUM(K72:K76)</f>
        <v>0</v>
      </c>
      <c r="L77" s="50">
        <f>SUM(L72:L76)</f>
        <v>0</v>
      </c>
      <c r="M77" s="51">
        <f>O77-K77</f>
        <v>0</v>
      </c>
      <c r="N77" s="52">
        <f t="shared" ref="N77:N95" si="9">P77-L77</f>
        <v>0</v>
      </c>
      <c r="O77" s="53">
        <f t="shared" ref="O77:P77" si="10">SUM(O73:O76)</f>
        <v>0</v>
      </c>
      <c r="P77" s="57">
        <f t="shared" si="10"/>
        <v>0</v>
      </c>
      <c r="Q77" s="147">
        <f t="shared" ref="Q77:T94" si="11">+K77+D77</f>
        <v>0</v>
      </c>
      <c r="R77" s="148">
        <f t="shared" si="11"/>
        <v>0</v>
      </c>
      <c r="S77" s="56">
        <f t="shared" si="11"/>
        <v>0</v>
      </c>
      <c r="T77" s="55">
        <f t="shared" si="11"/>
        <v>0</v>
      </c>
      <c r="U77" s="48">
        <f>SUM(U72:U76)</f>
        <v>0</v>
      </c>
      <c r="V77" s="57">
        <f>SUM(V72:V76)</f>
        <v>0</v>
      </c>
      <c r="X77" s="58"/>
    </row>
    <row r="78" spans="1:24" ht="15.75" thickTop="1">
      <c r="A78" s="10" t="s">
        <v>142</v>
      </c>
      <c r="B78" s="11" t="s">
        <v>143</v>
      </c>
      <c r="C78" s="12"/>
      <c r="D78" s="13"/>
      <c r="E78" s="20"/>
      <c r="F78" s="15"/>
      <c r="G78" s="16"/>
      <c r="H78" s="17"/>
      <c r="I78" s="18"/>
      <c r="J78" s="19"/>
      <c r="K78" s="13"/>
      <c r="L78" s="20"/>
      <c r="M78" s="15"/>
      <c r="N78" s="16"/>
      <c r="O78" s="21"/>
      <c r="P78" s="19"/>
      <c r="Q78" s="13"/>
      <c r="R78" s="14"/>
      <c r="S78" s="22"/>
      <c r="T78" s="23"/>
      <c r="U78" s="18"/>
      <c r="V78" s="19"/>
      <c r="X78" s="58"/>
    </row>
    <row r="79" spans="1:24">
      <c r="A79" s="86" t="s">
        <v>144</v>
      </c>
      <c r="B79" s="87" t="s">
        <v>145</v>
      </c>
      <c r="C79" s="88"/>
      <c r="D79" s="89"/>
      <c r="E79" s="95"/>
      <c r="F79" s="91"/>
      <c r="G79" s="16"/>
      <c r="H79" s="92"/>
      <c r="I79" s="93"/>
      <c r="J79" s="94"/>
      <c r="K79" s="89"/>
      <c r="L79" s="95"/>
      <c r="M79" s="15"/>
      <c r="N79" s="16"/>
      <c r="O79" s="96"/>
      <c r="P79" s="94"/>
      <c r="Q79" s="13"/>
      <c r="R79" s="14"/>
      <c r="S79" s="22"/>
      <c r="T79" s="23"/>
      <c r="U79" s="93"/>
      <c r="V79" s="94"/>
      <c r="X79" s="58"/>
    </row>
    <row r="80" spans="1:24">
      <c r="A80" s="86" t="s">
        <v>146</v>
      </c>
      <c r="B80" s="87" t="s">
        <v>147</v>
      </c>
      <c r="C80" s="88"/>
      <c r="D80" s="89"/>
      <c r="E80" s="95"/>
      <c r="F80" s="91"/>
      <c r="G80" s="16"/>
      <c r="H80" s="92"/>
      <c r="I80" s="93"/>
      <c r="J80" s="94"/>
      <c r="K80" s="89"/>
      <c r="L80" s="95"/>
      <c r="M80" s="15"/>
      <c r="N80" s="16"/>
      <c r="O80" s="96"/>
      <c r="P80" s="94"/>
      <c r="Q80" s="13"/>
      <c r="R80" s="14"/>
      <c r="S80" s="22"/>
      <c r="T80" s="23"/>
      <c r="U80" s="93"/>
      <c r="V80" s="94"/>
      <c r="X80" s="58"/>
    </row>
    <row r="81" spans="1:24">
      <c r="A81" s="86" t="s">
        <v>148</v>
      </c>
      <c r="B81" s="87" t="s">
        <v>149</v>
      </c>
      <c r="C81" s="88"/>
      <c r="D81" s="89"/>
      <c r="E81" s="95"/>
      <c r="F81" s="91"/>
      <c r="G81" s="16"/>
      <c r="H81" s="92"/>
      <c r="I81" s="93"/>
      <c r="J81" s="94"/>
      <c r="K81" s="89"/>
      <c r="L81" s="95"/>
      <c r="M81" s="15"/>
      <c r="N81" s="16"/>
      <c r="O81" s="96"/>
      <c r="P81" s="94"/>
      <c r="Q81" s="13"/>
      <c r="R81" s="14"/>
      <c r="S81" s="22"/>
      <c r="T81" s="23"/>
      <c r="U81" s="93"/>
      <c r="V81" s="94"/>
      <c r="X81" s="58"/>
    </row>
    <row r="82" spans="1:24" ht="15.75" thickBot="1">
      <c r="A82" s="117" t="s">
        <v>150</v>
      </c>
      <c r="B82" s="118" t="s">
        <v>151</v>
      </c>
      <c r="C82" s="119"/>
      <c r="D82" s="28"/>
      <c r="E82" s="35"/>
      <c r="F82" s="30"/>
      <c r="G82" s="31"/>
      <c r="H82" s="32"/>
      <c r="I82" s="33"/>
      <c r="J82" s="34"/>
      <c r="K82" s="28"/>
      <c r="L82" s="35"/>
      <c r="M82" s="36"/>
      <c r="N82" s="31"/>
      <c r="O82" s="38"/>
      <c r="P82" s="34"/>
      <c r="Q82" s="39"/>
      <c r="R82" s="40"/>
      <c r="S82" s="41"/>
      <c r="T82" s="42"/>
      <c r="U82" s="33"/>
      <c r="V82" s="34"/>
      <c r="X82" s="58"/>
    </row>
    <row r="83" spans="1:24" ht="16.5" thickTop="1" thickBot="1">
      <c r="A83" s="273" t="s">
        <v>152</v>
      </c>
      <c r="B83" s="274"/>
      <c r="C83" s="275"/>
      <c r="D83" s="85">
        <f>SUM(D78:D82)</f>
        <v>0</v>
      </c>
      <c r="E83" s="50">
        <f>SUM(E78:E82)</f>
        <v>0</v>
      </c>
      <c r="F83" s="45">
        <f>I83-D83</f>
        <v>0</v>
      </c>
      <c r="G83" s="46">
        <f>J83-E83</f>
        <v>0</v>
      </c>
      <c r="H83" s="47"/>
      <c r="I83" s="48">
        <f>SUM(I78:I82)</f>
        <v>0</v>
      </c>
      <c r="J83" s="57">
        <f>SUM(J78:J82)</f>
        <v>0</v>
      </c>
      <c r="K83" s="85">
        <f t="shared" ref="K83" si="12">SUM(K78:K82)</f>
        <v>0</v>
      </c>
      <c r="L83" s="50">
        <f>SUM(L78:L82)</f>
        <v>0</v>
      </c>
      <c r="M83" s="51">
        <f t="shared" ref="M83" si="13">O83-K83</f>
        <v>0</v>
      </c>
      <c r="N83" s="52">
        <f>P83-L83</f>
        <v>0</v>
      </c>
      <c r="O83" s="53">
        <f>SUM(O78:O82)</f>
        <v>0</v>
      </c>
      <c r="P83" s="57">
        <f>SUM(P78:P82)</f>
        <v>0</v>
      </c>
      <c r="Q83" s="147">
        <f t="shared" si="11"/>
        <v>0</v>
      </c>
      <c r="R83" s="148">
        <f t="shared" si="11"/>
        <v>0</v>
      </c>
      <c r="S83" s="56">
        <f t="shared" si="11"/>
        <v>0</v>
      </c>
      <c r="T83" s="55">
        <f t="shared" si="11"/>
        <v>0</v>
      </c>
      <c r="U83" s="48">
        <f>SUM(U78:U82)</f>
        <v>0</v>
      </c>
      <c r="V83" s="57">
        <f>SUM(V78:V82)</f>
        <v>0</v>
      </c>
      <c r="X83" s="58"/>
    </row>
    <row r="84" spans="1:24" ht="15.75" thickTop="1">
      <c r="A84" s="10" t="s">
        <v>153</v>
      </c>
      <c r="B84" s="11" t="s">
        <v>154</v>
      </c>
      <c r="C84" s="12"/>
      <c r="D84" s="13"/>
      <c r="E84" s="20"/>
      <c r="F84" s="15"/>
      <c r="G84" s="16"/>
      <c r="H84" s="17"/>
      <c r="I84" s="18"/>
      <c r="J84" s="19"/>
      <c r="K84" s="13"/>
      <c r="L84" s="20"/>
      <c r="M84" s="15"/>
      <c r="N84" s="16"/>
      <c r="O84" s="21"/>
      <c r="P84" s="154"/>
      <c r="Q84" s="155"/>
      <c r="R84" s="14"/>
      <c r="S84" s="22"/>
      <c r="T84" s="23"/>
      <c r="U84" s="18"/>
      <c r="V84" s="19"/>
      <c r="X84" s="58"/>
    </row>
    <row r="85" spans="1:24">
      <c r="A85" s="86" t="s">
        <v>155</v>
      </c>
      <c r="B85" s="87" t="s">
        <v>156</v>
      </c>
      <c r="C85" s="88"/>
      <c r="D85" s="89"/>
      <c r="E85" s="95"/>
      <c r="F85" s="91"/>
      <c r="G85" s="16"/>
      <c r="H85" s="92"/>
      <c r="I85" s="93"/>
      <c r="J85" s="94"/>
      <c r="K85" s="89"/>
      <c r="L85" s="95"/>
      <c r="M85" s="15"/>
      <c r="N85" s="16"/>
      <c r="O85" s="96"/>
      <c r="P85" s="94"/>
      <c r="Q85" s="13"/>
      <c r="R85" s="14"/>
      <c r="S85" s="22"/>
      <c r="T85" s="23"/>
      <c r="U85" s="93"/>
      <c r="V85" s="94"/>
      <c r="X85" s="58"/>
    </row>
    <row r="86" spans="1:24">
      <c r="A86" s="86" t="s">
        <v>157</v>
      </c>
      <c r="B86" s="87" t="s">
        <v>158</v>
      </c>
      <c r="C86" s="88"/>
      <c r="D86" s="89"/>
      <c r="E86" s="95"/>
      <c r="F86" s="91"/>
      <c r="G86" s="16"/>
      <c r="H86" s="92"/>
      <c r="I86" s="93"/>
      <c r="J86" s="94"/>
      <c r="K86" s="89"/>
      <c r="L86" s="95"/>
      <c r="M86" s="15"/>
      <c r="N86" s="16"/>
      <c r="O86" s="96"/>
      <c r="P86" s="94"/>
      <c r="Q86" s="13"/>
      <c r="R86" s="14"/>
      <c r="S86" s="22"/>
      <c r="T86" s="23"/>
      <c r="U86" s="93"/>
      <c r="V86" s="94"/>
      <c r="X86" s="58"/>
    </row>
    <row r="87" spans="1:24">
      <c r="A87" s="86" t="s">
        <v>159</v>
      </c>
      <c r="B87" s="87" t="s">
        <v>160</v>
      </c>
      <c r="C87" s="88"/>
      <c r="D87" s="89"/>
      <c r="E87" s="95"/>
      <c r="F87" s="91"/>
      <c r="G87" s="16"/>
      <c r="H87" s="92"/>
      <c r="I87" s="93"/>
      <c r="J87" s="94"/>
      <c r="K87" s="89"/>
      <c r="L87" s="95"/>
      <c r="M87" s="15"/>
      <c r="N87" s="16"/>
      <c r="O87" s="96"/>
      <c r="P87" s="94"/>
      <c r="Q87" s="13"/>
      <c r="R87" s="14"/>
      <c r="S87" s="22"/>
      <c r="T87" s="23"/>
      <c r="U87" s="93"/>
      <c r="V87" s="94"/>
      <c r="X87" s="58"/>
    </row>
    <row r="88" spans="1:24">
      <c r="A88" s="86" t="s">
        <v>161</v>
      </c>
      <c r="B88" s="87" t="s">
        <v>162</v>
      </c>
      <c r="C88" s="88"/>
      <c r="D88" s="89"/>
      <c r="E88" s="95"/>
      <c r="F88" s="91"/>
      <c r="G88" s="16"/>
      <c r="H88" s="92"/>
      <c r="I88" s="93"/>
      <c r="J88" s="94"/>
      <c r="K88" s="89"/>
      <c r="L88" s="95"/>
      <c r="M88" s="15"/>
      <c r="N88" s="16"/>
      <c r="O88" s="96"/>
      <c r="P88" s="94"/>
      <c r="Q88" s="13"/>
      <c r="R88" s="14"/>
      <c r="S88" s="22"/>
      <c r="T88" s="23"/>
      <c r="U88" s="93"/>
      <c r="V88" s="94"/>
      <c r="X88" s="58"/>
    </row>
    <row r="89" spans="1:24" ht="15.75" thickBot="1">
      <c r="A89" s="117" t="s">
        <v>163</v>
      </c>
      <c r="B89" s="118" t="s">
        <v>164</v>
      </c>
      <c r="C89" s="119"/>
      <c r="D89" s="28"/>
      <c r="E89" s="35"/>
      <c r="F89" s="30"/>
      <c r="G89" s="31"/>
      <c r="H89" s="32"/>
      <c r="I89" s="33"/>
      <c r="J89" s="34"/>
      <c r="K89" s="28"/>
      <c r="L89" s="35"/>
      <c r="M89" s="30"/>
      <c r="N89" s="37"/>
      <c r="O89" s="38"/>
      <c r="P89" s="34"/>
      <c r="Q89" s="39"/>
      <c r="R89" s="40"/>
      <c r="S89" s="41"/>
      <c r="T89" s="42"/>
      <c r="U89" s="33"/>
      <c r="V89" s="34"/>
      <c r="X89" s="58"/>
    </row>
    <row r="90" spans="1:24" ht="16.5" thickTop="1" thickBot="1">
      <c r="A90" s="276" t="s">
        <v>165</v>
      </c>
      <c r="B90" s="277"/>
      <c r="C90" s="278"/>
      <c r="D90" s="85">
        <f>SUM(D84:D89)</f>
        <v>0</v>
      </c>
      <c r="E90" s="50">
        <f>SUM(E84:E89)</f>
        <v>0</v>
      </c>
      <c r="F90" s="45">
        <f>I90-D90</f>
        <v>0</v>
      </c>
      <c r="G90" s="46">
        <f>J90-E90</f>
        <v>0</v>
      </c>
      <c r="H90" s="47"/>
      <c r="I90" s="48">
        <f>SUM(I84:I89)</f>
        <v>0</v>
      </c>
      <c r="J90" s="49">
        <f>SUM(J84:J89)</f>
        <v>0</v>
      </c>
      <c r="K90" s="43">
        <f>SUM(K84:K89)</f>
        <v>0</v>
      </c>
      <c r="L90" s="50">
        <f>SUM(L84:L89)</f>
        <v>0</v>
      </c>
      <c r="M90" s="51">
        <f>O90-K90</f>
        <v>0</v>
      </c>
      <c r="N90" s="52">
        <f>P90-L90</f>
        <v>0</v>
      </c>
      <c r="O90" s="53">
        <f>SUM(O84:O89)</f>
        <v>0</v>
      </c>
      <c r="P90" s="49">
        <f>SUM(P84:P89)</f>
        <v>0</v>
      </c>
      <c r="Q90" s="156">
        <f t="shared" si="11"/>
        <v>0</v>
      </c>
      <c r="R90" s="148">
        <f t="shared" si="11"/>
        <v>0</v>
      </c>
      <c r="S90" s="56">
        <f t="shared" si="11"/>
        <v>0</v>
      </c>
      <c r="T90" s="55">
        <f t="shared" si="11"/>
        <v>0</v>
      </c>
      <c r="U90" s="48">
        <f>SUM(U84:U89)</f>
        <v>0</v>
      </c>
      <c r="V90" s="57">
        <f>SUM(V84:V89)</f>
        <v>0</v>
      </c>
      <c r="X90" s="58"/>
    </row>
    <row r="91" spans="1:24" ht="15.75" thickTop="1">
      <c r="A91" s="157"/>
      <c r="B91" s="158" t="s">
        <v>166</v>
      </c>
      <c r="C91" s="159"/>
      <c r="D91" s="81"/>
      <c r="E91" s="160"/>
      <c r="F91" s="15"/>
      <c r="G91" s="16"/>
      <c r="H91" s="17"/>
      <c r="I91" s="161"/>
      <c r="J91" s="162"/>
      <c r="K91" s="81"/>
      <c r="L91" s="160"/>
      <c r="M91" s="15"/>
      <c r="N91" s="16"/>
      <c r="O91" s="163"/>
      <c r="P91" s="162"/>
      <c r="Q91" s="13"/>
      <c r="R91" s="14"/>
      <c r="S91" s="22"/>
      <c r="T91" s="23"/>
      <c r="U91" s="161"/>
      <c r="V91" s="162"/>
      <c r="X91" s="58"/>
    </row>
    <row r="92" spans="1:24" ht="15.75" thickBot="1">
      <c r="A92" s="164"/>
      <c r="B92" s="165" t="s">
        <v>167</v>
      </c>
      <c r="C92" s="166"/>
      <c r="D92" s="167"/>
      <c r="E92" s="168"/>
      <c r="F92" s="169"/>
      <c r="G92" s="170"/>
      <c r="H92" s="171"/>
      <c r="I92" s="172"/>
      <c r="J92" s="173"/>
      <c r="K92" s="167"/>
      <c r="L92" s="168"/>
      <c r="M92" s="36"/>
      <c r="N92" s="174"/>
      <c r="O92" s="175"/>
      <c r="P92" s="173"/>
      <c r="Q92" s="13"/>
      <c r="R92" s="14"/>
      <c r="S92" s="22"/>
      <c r="T92" s="23"/>
      <c r="U92" s="172"/>
      <c r="V92" s="173"/>
      <c r="X92" s="58"/>
    </row>
    <row r="93" spans="1:24">
      <c r="A93" s="279" t="s">
        <v>168</v>
      </c>
      <c r="B93" s="280"/>
      <c r="C93" s="281"/>
      <c r="D93" s="176">
        <f>SUM(D91:D92)</f>
        <v>0</v>
      </c>
      <c r="E93" s="177">
        <f>SUM(E91:E92)</f>
        <v>0</v>
      </c>
      <c r="F93" s="178">
        <f>I93-D93</f>
        <v>0</v>
      </c>
      <c r="G93" s="179">
        <f>J93-E93</f>
        <v>0</v>
      </c>
      <c r="H93" s="180" t="s">
        <v>31</v>
      </c>
      <c r="I93" s="181">
        <f>SUM(I91:I92)</f>
        <v>0</v>
      </c>
      <c r="J93" s="182">
        <f>SUM(J91:J92)</f>
        <v>0</v>
      </c>
      <c r="K93" s="176">
        <f>SUM(K91:K92)</f>
        <v>0</v>
      </c>
      <c r="L93" s="177">
        <f>SUM(L91:L92)</f>
        <v>0</v>
      </c>
      <c r="M93" s="183">
        <f>O93-K93</f>
        <v>0</v>
      </c>
      <c r="N93" s="184">
        <f>P93-L93</f>
        <v>0</v>
      </c>
      <c r="O93" s="185">
        <f>SUM(O91:O92)</f>
        <v>0</v>
      </c>
      <c r="P93" s="182">
        <f>SUM(P91:P92)</f>
        <v>0</v>
      </c>
      <c r="Q93" s="186">
        <f t="shared" si="11"/>
        <v>0</v>
      </c>
      <c r="R93" s="187">
        <f t="shared" si="11"/>
        <v>0</v>
      </c>
      <c r="S93" s="188">
        <f t="shared" si="11"/>
        <v>0</v>
      </c>
      <c r="T93" s="187">
        <f t="shared" si="11"/>
        <v>0</v>
      </c>
      <c r="U93" s="181">
        <f>SUM(U91:U92)</f>
        <v>0</v>
      </c>
      <c r="V93" s="182">
        <f>SUM(V91:V92)</f>
        <v>0</v>
      </c>
      <c r="X93" s="58"/>
    </row>
    <row r="94" spans="1:24" s="199" customFormat="1">
      <c r="A94" s="282" t="s">
        <v>169</v>
      </c>
      <c r="B94" s="283"/>
      <c r="C94" s="284"/>
      <c r="D94" s="189">
        <v>0</v>
      </c>
      <c r="E94" s="190">
        <v>0</v>
      </c>
      <c r="F94" s="191">
        <v>0</v>
      </c>
      <c r="G94" s="192">
        <f t="shared" si="8"/>
        <v>0</v>
      </c>
      <c r="H94" s="193" t="s">
        <v>31</v>
      </c>
      <c r="I94" s="194">
        <f>+D94+F94</f>
        <v>0</v>
      </c>
      <c r="J94" s="195">
        <v>0</v>
      </c>
      <c r="K94" s="189">
        <v>0</v>
      </c>
      <c r="L94" s="190">
        <v>0</v>
      </c>
      <c r="M94" s="196">
        <f t="shared" ref="M94:M95" si="14">O94-K94</f>
        <v>0</v>
      </c>
      <c r="N94" s="197">
        <f t="shared" si="9"/>
        <v>0</v>
      </c>
      <c r="O94" s="198">
        <v>0</v>
      </c>
      <c r="P94" s="195">
        <v>0</v>
      </c>
      <c r="Q94" s="186">
        <f t="shared" si="11"/>
        <v>0</v>
      </c>
      <c r="R94" s="187">
        <f t="shared" si="11"/>
        <v>0</v>
      </c>
      <c r="S94" s="188">
        <f t="shared" si="11"/>
        <v>0</v>
      </c>
      <c r="T94" s="187">
        <f t="shared" si="11"/>
        <v>0</v>
      </c>
      <c r="U94" s="194">
        <f>+O94+I94</f>
        <v>0</v>
      </c>
      <c r="V94" s="195">
        <v>0</v>
      </c>
      <c r="X94" s="200"/>
    </row>
    <row r="95" spans="1:24" ht="15.75" thickBot="1">
      <c r="A95" s="285" t="s">
        <v>170</v>
      </c>
      <c r="B95" s="286"/>
      <c r="C95" s="287"/>
      <c r="D95" s="201">
        <f>+D94+D93+D90+D83+D77+D71+D66+D59+D51+D45+D38+D32+D22+D18+D14+D10+D6</f>
        <v>0</v>
      </c>
      <c r="E95" s="202">
        <f t="shared" ref="E95:U95" si="15">+E94+E93+E90+E83+E77+E71+E66+E59+E51+E45+E38+E32+E22+E18+E14+E10+E6</f>
        <v>0</v>
      </c>
      <c r="F95" s="203">
        <f t="shared" si="15"/>
        <v>0</v>
      </c>
      <c r="G95" s="204">
        <f t="shared" si="8"/>
        <v>0</v>
      </c>
      <c r="H95" s="205"/>
      <c r="I95" s="206">
        <f t="shared" si="15"/>
        <v>0</v>
      </c>
      <c r="J95" s="207">
        <f t="shared" si="15"/>
        <v>0</v>
      </c>
      <c r="K95" s="201">
        <f t="shared" si="15"/>
        <v>0</v>
      </c>
      <c r="L95" s="202">
        <f t="shared" si="15"/>
        <v>0</v>
      </c>
      <c r="M95" s="208">
        <f t="shared" si="14"/>
        <v>0</v>
      </c>
      <c r="N95" s="184">
        <f t="shared" si="9"/>
        <v>0</v>
      </c>
      <c r="O95" s="209">
        <f t="shared" si="15"/>
        <v>0</v>
      </c>
      <c r="P95" s="207">
        <f t="shared" si="15"/>
        <v>0</v>
      </c>
      <c r="Q95" s="201">
        <f t="shared" si="15"/>
        <v>0</v>
      </c>
      <c r="R95" s="210">
        <f t="shared" si="15"/>
        <v>0</v>
      </c>
      <c r="S95" s="206">
        <f t="shared" si="15"/>
        <v>0</v>
      </c>
      <c r="T95" s="210">
        <f t="shared" si="15"/>
        <v>0</v>
      </c>
      <c r="U95" s="206">
        <f t="shared" si="15"/>
        <v>0</v>
      </c>
      <c r="V95" s="207">
        <f>+V94+V93+V90+V83+V77+V71+V66+V59+V51+V45+V38+V32+V22+V18+V14+V10+V6</f>
        <v>0</v>
      </c>
      <c r="X95" s="58"/>
    </row>
    <row r="96" spans="1:24" s="224" customFormat="1" ht="13.5" thickBot="1">
      <c r="A96" s="288" t="s">
        <v>171</v>
      </c>
      <c r="B96" s="289"/>
      <c r="C96" s="290"/>
      <c r="D96" s="211">
        <v>43</v>
      </c>
      <c r="E96" s="212"/>
      <c r="F96" s="213">
        <v>43</v>
      </c>
      <c r="G96" s="214"/>
      <c r="H96" s="215"/>
      <c r="I96" s="211">
        <v>43</v>
      </c>
      <c r="J96" s="216"/>
      <c r="K96" s="217">
        <v>12.5</v>
      </c>
      <c r="L96" s="212"/>
      <c r="M96" s="218">
        <v>12.5</v>
      </c>
      <c r="N96" s="219"/>
      <c r="O96" s="220">
        <v>12.5</v>
      </c>
      <c r="P96" s="216"/>
      <c r="Q96" s="211">
        <v>12</v>
      </c>
      <c r="R96" s="221"/>
      <c r="S96" s="222">
        <v>12</v>
      </c>
      <c r="T96" s="223"/>
      <c r="U96" s="211" t="s">
        <v>31</v>
      </c>
      <c r="V96" s="216"/>
    </row>
    <row r="97" spans="1:23" ht="15.75" thickBot="1">
      <c r="A97" s="291" t="s">
        <v>172</v>
      </c>
      <c r="B97" s="292"/>
      <c r="C97" s="293"/>
      <c r="D97" s="270">
        <f>(D95*D96)+E95</f>
        <v>0</v>
      </c>
      <c r="E97" s="271"/>
      <c r="F97" s="268">
        <f>(F95*F96)+G95</f>
        <v>0</v>
      </c>
      <c r="G97" s="269"/>
      <c r="H97" s="225"/>
      <c r="I97" s="266">
        <f>(I95*I96)+J95</f>
        <v>0</v>
      </c>
      <c r="J97" s="267"/>
      <c r="K97" s="270">
        <f>(K95*K96)+L95</f>
        <v>0</v>
      </c>
      <c r="L97" s="271"/>
      <c r="M97" s="268">
        <f>(M95*M96)+N95</f>
        <v>0</v>
      </c>
      <c r="N97" s="269"/>
      <c r="O97" s="272">
        <f>(O95*O96)+P95</f>
        <v>0</v>
      </c>
      <c r="P97" s="267"/>
      <c r="Q97" s="270">
        <f>(Q95*Q96)+R95</f>
        <v>0</v>
      </c>
      <c r="R97" s="271"/>
      <c r="S97" s="226">
        <f>(S95*S96)+T95</f>
        <v>0</v>
      </c>
      <c r="T97" s="227"/>
      <c r="U97" s="266">
        <f>+O97+I97</f>
        <v>0</v>
      </c>
      <c r="V97" s="267"/>
      <c r="W97" s="228" t="s">
        <v>31</v>
      </c>
    </row>
    <row r="98" spans="1:23" ht="15.75" thickTop="1">
      <c r="F98" s="230"/>
      <c r="G98" s="230"/>
      <c r="H98" s="231"/>
      <c r="M98" s="230"/>
      <c r="N98" s="230"/>
      <c r="P98" s="232"/>
    </row>
    <row r="99" spans="1:23">
      <c r="F99" s="233"/>
      <c r="G99" s="234"/>
      <c r="H99" s="234"/>
      <c r="I99" s="234"/>
      <c r="J99" s="235"/>
      <c r="P99" s="236" t="s">
        <v>31</v>
      </c>
      <c r="Q99" s="237" t="s">
        <v>173</v>
      </c>
      <c r="R99" s="238"/>
      <c r="S99" s="239" t="s">
        <v>174</v>
      </c>
      <c r="T99" s="240"/>
      <c r="U99" s="240"/>
      <c r="V99" s="240"/>
      <c r="W99" s="2" t="s">
        <v>31</v>
      </c>
    </row>
    <row r="100" spans="1:23">
      <c r="K100" s="241"/>
      <c r="P100" s="236"/>
      <c r="Q100" s="233"/>
      <c r="R100" s="234"/>
      <c r="S100" s="242"/>
      <c r="T100" s="243"/>
      <c r="U100" s="243"/>
      <c r="V100" s="243"/>
    </row>
    <row r="101" spans="1:23">
      <c r="P101" s="236" t="s">
        <v>31</v>
      </c>
      <c r="Q101" s="237" t="s">
        <v>175</v>
      </c>
      <c r="R101" s="238"/>
      <c r="S101" s="239"/>
      <c r="T101" s="240"/>
      <c r="U101" s="240"/>
      <c r="V101" s="240"/>
    </row>
    <row r="102" spans="1:23">
      <c r="P102" s="236"/>
      <c r="Q102" s="233"/>
      <c r="R102" s="234"/>
      <c r="S102" s="242"/>
      <c r="T102" s="243"/>
      <c r="U102" s="243"/>
      <c r="V102" s="243"/>
    </row>
    <row r="103" spans="1:23">
      <c r="P103" s="244"/>
      <c r="Q103" s="237" t="s">
        <v>176</v>
      </c>
      <c r="R103" s="238"/>
      <c r="S103" s="238"/>
      <c r="T103" s="238"/>
      <c r="U103" s="238"/>
      <c r="V103" s="240">
        <f>+I97*0.05</f>
        <v>0</v>
      </c>
    </row>
    <row r="104" spans="1:23">
      <c r="P104" s="244"/>
    </row>
    <row r="105" spans="1:23">
      <c r="A105" s="233" t="s">
        <v>31</v>
      </c>
      <c r="B105" s="234"/>
      <c r="C105" s="234"/>
      <c r="D105" s="234"/>
      <c r="E105" s="234"/>
      <c r="F105" s="234"/>
      <c r="G105" s="234"/>
      <c r="H105" s="234"/>
      <c r="I105" s="234"/>
      <c r="J105" s="245"/>
      <c r="K105" s="234" t="s">
        <v>31</v>
      </c>
      <c r="L105" s="234"/>
      <c r="P105" s="246" t="s">
        <v>31</v>
      </c>
      <c r="Q105" s="247" t="s">
        <v>177</v>
      </c>
      <c r="R105" s="248"/>
      <c r="S105" s="248"/>
      <c r="T105" s="247"/>
      <c r="U105" s="247"/>
      <c r="V105" s="249">
        <f>+U97+V99+V101+V103</f>
        <v>0</v>
      </c>
    </row>
    <row r="106" spans="1:23">
      <c r="A106" s="234"/>
      <c r="B106" s="234"/>
      <c r="C106" s="234"/>
      <c r="D106" s="234"/>
      <c r="E106" s="234"/>
      <c r="F106" s="234"/>
      <c r="G106" s="234"/>
      <c r="H106" s="234"/>
      <c r="I106" s="234"/>
      <c r="J106" s="233"/>
      <c r="K106" s="234"/>
      <c r="L106" s="234"/>
      <c r="P106" s="244"/>
      <c r="Q106" s="234"/>
      <c r="V106" s="250"/>
    </row>
    <row r="107" spans="1:23">
      <c r="I107" s="250"/>
      <c r="P107" s="244"/>
      <c r="Q107" s="241" t="s">
        <v>178</v>
      </c>
      <c r="V107" s="243"/>
    </row>
    <row r="108" spans="1:23">
      <c r="A108" s="251" t="s">
        <v>31</v>
      </c>
      <c r="P108" s="244"/>
      <c r="Q108" s="241"/>
      <c r="V108" s="224" t="s">
        <v>31</v>
      </c>
    </row>
    <row r="109" spans="1:23">
      <c r="P109" s="246" t="s">
        <v>31</v>
      </c>
      <c r="Q109" s="247" t="s">
        <v>179</v>
      </c>
      <c r="R109" s="248"/>
      <c r="S109" s="248"/>
      <c r="T109" s="247"/>
      <c r="U109" s="247"/>
      <c r="V109" s="249">
        <f>+V105+V107</f>
        <v>0</v>
      </c>
    </row>
    <row r="110" spans="1:23">
      <c r="P110" s="252"/>
      <c r="Q110" s="253" t="s">
        <v>180</v>
      </c>
      <c r="R110" s="254"/>
      <c r="S110" s="254"/>
      <c r="T110" s="253"/>
      <c r="U110" s="253"/>
      <c r="V110" s="255">
        <f>+(O95*O96)</f>
        <v>0</v>
      </c>
    </row>
    <row r="111" spans="1:23">
      <c r="P111" s="252"/>
      <c r="Q111" s="253" t="s">
        <v>181</v>
      </c>
      <c r="R111" s="254"/>
      <c r="S111" s="254"/>
      <c r="T111" s="253"/>
      <c r="U111" s="253"/>
      <c r="V111" s="255">
        <f>+V109-V110</f>
        <v>0</v>
      </c>
    </row>
    <row r="112" spans="1:23">
      <c r="A112" s="251" t="s">
        <v>31</v>
      </c>
      <c r="P112" s="244"/>
    </row>
    <row r="113" spans="16:22">
      <c r="P113" s="244"/>
      <c r="Q113" s="256" t="s">
        <v>182</v>
      </c>
      <c r="R113" s="257"/>
      <c r="S113" s="257"/>
      <c r="T113" s="257"/>
      <c r="U113" s="257"/>
      <c r="V113" s="258"/>
    </row>
    <row r="114" spans="16:22">
      <c r="P114" s="244"/>
    </row>
    <row r="115" spans="16:22">
      <c r="P115" s="244"/>
      <c r="Q115" s="256" t="s">
        <v>183</v>
      </c>
      <c r="R115" s="257"/>
      <c r="S115" s="257"/>
      <c r="T115" s="257"/>
      <c r="U115" s="257"/>
      <c r="V115" s="258">
        <f>+V113-V105</f>
        <v>0</v>
      </c>
    </row>
    <row r="116" spans="16:22">
      <c r="P116" s="259"/>
      <c r="Q116" s="260" t="s">
        <v>184</v>
      </c>
      <c r="R116" s="260"/>
      <c r="S116" s="260"/>
      <c r="T116" s="260"/>
      <c r="U116" s="260"/>
      <c r="V116" s="261">
        <f>+V115-V117</f>
        <v>0</v>
      </c>
    </row>
    <row r="117" spans="16:22">
      <c r="P117" s="259"/>
      <c r="Q117" s="260" t="s">
        <v>185</v>
      </c>
      <c r="R117" s="260"/>
      <c r="S117" s="260"/>
      <c r="T117" s="260"/>
      <c r="U117" s="260"/>
      <c r="V117" s="261">
        <f>+V107</f>
        <v>0</v>
      </c>
    </row>
    <row r="120" spans="16:22">
      <c r="P120" s="241"/>
      <c r="Q120" s="241" t="s">
        <v>186</v>
      </c>
      <c r="R120" s="241"/>
      <c r="S120" s="241"/>
      <c r="T120" s="262"/>
      <c r="V120" s="262">
        <f>SUM(V121:V125)</f>
        <v>0</v>
      </c>
    </row>
    <row r="121" spans="16:22">
      <c r="P121" s="263"/>
      <c r="Q121" s="263" t="s">
        <v>187</v>
      </c>
      <c r="R121" s="263"/>
      <c r="S121" s="263"/>
      <c r="T121" s="264"/>
      <c r="U121" s="263"/>
      <c r="V121" s="264">
        <f>+V110</f>
        <v>0</v>
      </c>
    </row>
    <row r="122" spans="16:22">
      <c r="P122" s="263"/>
      <c r="Q122" s="263" t="s">
        <v>188</v>
      </c>
      <c r="R122" s="263"/>
      <c r="S122" s="263"/>
      <c r="T122" s="264"/>
      <c r="U122" s="263"/>
      <c r="V122" s="264">
        <f>+P95</f>
        <v>0</v>
      </c>
    </row>
    <row r="123" spans="16:22">
      <c r="P123" s="263"/>
      <c r="Q123" s="263" t="s">
        <v>189</v>
      </c>
      <c r="R123" s="263"/>
      <c r="S123" s="263"/>
      <c r="T123" s="264"/>
      <c r="U123" s="263"/>
      <c r="V123" s="264">
        <f>+V99</f>
        <v>0</v>
      </c>
    </row>
    <row r="124" spans="16:22">
      <c r="P124" s="263"/>
      <c r="Q124" s="263" t="s">
        <v>190</v>
      </c>
      <c r="R124" s="263"/>
      <c r="S124" s="263"/>
      <c r="T124" s="264"/>
      <c r="U124" s="263"/>
      <c r="V124" s="264"/>
    </row>
    <row r="125" spans="16:22">
      <c r="P125" s="263"/>
      <c r="Q125" s="263" t="s">
        <v>191</v>
      </c>
      <c r="R125" s="263"/>
      <c r="S125" s="263"/>
      <c r="T125" s="263"/>
      <c r="U125" s="263"/>
      <c r="V125" s="265">
        <f>+V101</f>
        <v>0</v>
      </c>
    </row>
    <row r="128" spans="16:22">
      <c r="V128" s="228" t="s">
        <v>31</v>
      </c>
    </row>
  </sheetData>
  <mergeCells count="47">
    <mergeCell ref="U1:V1"/>
    <mergeCell ref="D2:E2"/>
    <mergeCell ref="F2:G2"/>
    <mergeCell ref="I2:J2"/>
    <mergeCell ref="K2:L2"/>
    <mergeCell ref="M2:N2"/>
    <mergeCell ref="O2:P2"/>
    <mergeCell ref="D1:E1"/>
    <mergeCell ref="F1:G1"/>
    <mergeCell ref="I1:J1"/>
    <mergeCell ref="K1:L1"/>
    <mergeCell ref="M1:N1"/>
    <mergeCell ref="A51:C51"/>
    <mergeCell ref="Q2:R2"/>
    <mergeCell ref="S2:T2"/>
    <mergeCell ref="U2:V2"/>
    <mergeCell ref="A6:C6"/>
    <mergeCell ref="A10:C10"/>
    <mergeCell ref="A14:C14"/>
    <mergeCell ref="A1:C3"/>
    <mergeCell ref="A18:C18"/>
    <mergeCell ref="A22:C22"/>
    <mergeCell ref="A32:C32"/>
    <mergeCell ref="A38:C38"/>
    <mergeCell ref="A45:C45"/>
    <mergeCell ref="O1:P1"/>
    <mergeCell ref="Q1:R1"/>
    <mergeCell ref="S1:T1"/>
    <mergeCell ref="D97:E97"/>
    <mergeCell ref="A59:C59"/>
    <mergeCell ref="A66:C66"/>
    <mergeCell ref="A71:C71"/>
    <mergeCell ref="A77:C77"/>
    <mergeCell ref="A83:C83"/>
    <mergeCell ref="A90:C90"/>
    <mergeCell ref="A93:C93"/>
    <mergeCell ref="A94:C94"/>
    <mergeCell ref="A95:C95"/>
    <mergeCell ref="A96:C96"/>
    <mergeCell ref="A97:C97"/>
    <mergeCell ref="U97:V97"/>
    <mergeCell ref="F97:G97"/>
    <mergeCell ref="I97:J97"/>
    <mergeCell ref="K97:L97"/>
    <mergeCell ref="M97:N97"/>
    <mergeCell ref="O97:P97"/>
    <mergeCell ref="Q97:R97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>
      <selection activeCell="J10" sqref="J10"/>
    </sheetView>
  </sheetViews>
  <sheetFormatPr defaultRowHeight="15"/>
  <sheetData/>
  <pageMargins left="0.7" right="0.7" top="0.75" bottom="0.75" header="0.3" footer="0.3"/>
  <legacyDrawing r:id="rId1"/>
  <controls>
    <control shapeId="4097" r:id="rId2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workbookViewId="0">
      <selection activeCell="O10" sqref="O10"/>
    </sheetView>
  </sheetViews>
  <sheetFormatPr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création</vt:lpstr>
      <vt:lpstr>source</vt:lpstr>
      <vt:lpstr>mise à jour</vt:lpstr>
      <vt:lpstr>Sheet5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Erik</dc:creator>
  <cp:lastModifiedBy>Erik</cp:lastModifiedBy>
  <dcterms:created xsi:type="dcterms:W3CDTF">2011-10-15T03:54:55Z</dcterms:created>
  <dcterms:modified xsi:type="dcterms:W3CDTF">2011-10-19T03:19:29Z</dcterms:modified>
</cp:coreProperties>
</file>