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1.xml.rels" ContentType="application/vnd.openxmlformats-package.relationships+xml"/>
  <Override PartName="/xl/worksheets/_rels/sheet4.xml.rels" ContentType="application/vnd.openxmlformats-package.relationships+xml"/>
  <Override PartName="/xl/styles.xml" ContentType="application/vnd.openxmlformats-officedocument.spreadsheetml.styles+xml"/>
  <Override PartName="/xl/tables/table4.xml" ContentType="application/vnd.openxmlformats-officedocument.spreadsheetml.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Saisie" sheetId="1" state="visible" r:id="rId4"/>
    <sheet name="Récap" sheetId="2" state="visible" r:id="rId5"/>
    <sheet name="Récap financeurs" sheetId="3" state="visible" r:id="rId6"/>
    <sheet name="listes" sheetId="4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<sst xmlns="http://schemas.openxmlformats.org/spreadsheetml/2006/main" count="233" uniqueCount="114">
  <si>
    <t xml:space="preserve">Date</t>
  </si>
  <si>
    <t xml:space="preserve">N° semaine</t>
  </si>
  <si>
    <t xml:space="preserve">Mois</t>
  </si>
  <si>
    <t xml:space="preserve">Durée (heures)</t>
  </si>
  <si>
    <t xml:space="preserve">Personne</t>
  </si>
  <si>
    <t xml:space="preserve">Statut (Salarié/Bénévole)</t>
  </si>
  <si>
    <t xml:space="preserve">Financeur</t>
  </si>
  <si>
    <t xml:space="preserve">Projet</t>
  </si>
  <si>
    <t xml:space="preserve">Tâche</t>
  </si>
  <si>
    <t xml:space="preserve">Titre resto utilisé (Oui/Non)</t>
  </si>
  <si>
    <t xml:space="preserve">N° Mois</t>
  </si>
  <si>
    <t xml:space="preserve">Fanny</t>
  </si>
  <si>
    <t xml:space="preserve">Administratif</t>
  </si>
  <si>
    <t xml:space="preserve">NON</t>
  </si>
  <si>
    <t xml:space="preserve">Semaine 2</t>
  </si>
  <si>
    <t xml:space="preserve">Janvier</t>
  </si>
  <si>
    <t xml:space="preserve">Admin</t>
  </si>
  <si>
    <t xml:space="preserve">Janvier </t>
  </si>
  <si>
    <t xml:space="preserve">Semaine 3</t>
  </si>
  <si>
    <t xml:space="preserve">Semaine</t>
  </si>
  <si>
    <t xml:space="preserve">Total heures semaine</t>
  </si>
  <si>
    <t xml:space="preserve">Total heures mois</t>
  </si>
  <si>
    <t xml:space="preserve">Total titres restaurant </t>
  </si>
  <si>
    <t xml:space="preserve">Alexia</t>
  </si>
  <si>
    <t xml:space="preserve">Semaine 1</t>
  </si>
  <si>
    <t xml:space="preserve">Février</t>
  </si>
  <si>
    <t xml:space="preserve">Mars</t>
  </si>
  <si>
    <t xml:space="preserve">Semaine 4</t>
  </si>
  <si>
    <t xml:space="preserve">Avril</t>
  </si>
  <si>
    <t xml:space="preserve">Semaine 5</t>
  </si>
  <si>
    <t xml:space="preserve">Mai</t>
  </si>
  <si>
    <t xml:space="preserve">Semaine 6</t>
  </si>
  <si>
    <t xml:space="preserve">Juin</t>
  </si>
  <si>
    <t xml:space="preserve">Semaine 7</t>
  </si>
  <si>
    <t xml:space="preserve">Juillet</t>
  </si>
  <si>
    <t xml:space="preserve">Semaine 8</t>
  </si>
  <si>
    <t xml:space="preserve">Août</t>
  </si>
  <si>
    <t xml:space="preserve">Semaine 9</t>
  </si>
  <si>
    <t xml:space="preserve">Septembre</t>
  </si>
  <si>
    <t xml:space="preserve">Semaine 10</t>
  </si>
  <si>
    <t xml:space="preserve">Octobre</t>
  </si>
  <si>
    <t xml:space="preserve">Semaine 11</t>
  </si>
  <si>
    <t xml:space="preserve">Novembre</t>
  </si>
  <si>
    <t xml:space="preserve">Semaine 12</t>
  </si>
  <si>
    <t xml:space="preserve">Décembre</t>
  </si>
  <si>
    <t xml:space="preserve">Semaine 13</t>
  </si>
  <si>
    <t xml:space="preserve">Semaine 14</t>
  </si>
  <si>
    <t xml:space="preserve">Semaine 15</t>
  </si>
  <si>
    <t xml:space="preserve">Semaine 16</t>
  </si>
  <si>
    <t xml:space="preserve">Semaine 17</t>
  </si>
  <si>
    <t xml:space="preserve">Semaine 18</t>
  </si>
  <si>
    <t xml:space="preserve">Semaine 19</t>
  </si>
  <si>
    <t xml:space="preserve">Semaine 20</t>
  </si>
  <si>
    <t xml:space="preserve">Semaine 21</t>
  </si>
  <si>
    <t xml:space="preserve">Semaine 22</t>
  </si>
  <si>
    <t xml:space="preserve">Semaine 23</t>
  </si>
  <si>
    <t xml:space="preserve">Semaine 24</t>
  </si>
  <si>
    <t xml:space="preserve">Semaine 25</t>
  </si>
  <si>
    <t xml:space="preserve">Semaine 26</t>
  </si>
  <si>
    <t xml:space="preserve">Semaine 27</t>
  </si>
  <si>
    <t xml:space="preserve">Semaine 28</t>
  </si>
  <si>
    <t xml:space="preserve">Semaine 29</t>
  </si>
  <si>
    <t xml:space="preserve">Semaine 30</t>
  </si>
  <si>
    <t xml:space="preserve">Semaine 31</t>
  </si>
  <si>
    <t xml:space="preserve">Semaine 32</t>
  </si>
  <si>
    <t xml:space="preserve">Semaine 33</t>
  </si>
  <si>
    <t xml:space="preserve">Semaine 34</t>
  </si>
  <si>
    <t xml:space="preserve">Semaine 35</t>
  </si>
  <si>
    <t xml:space="preserve">Semaine 36</t>
  </si>
  <si>
    <t xml:space="preserve">Semaine 37</t>
  </si>
  <si>
    <t xml:space="preserve">Semaine 38</t>
  </si>
  <si>
    <t xml:space="preserve">Semaine 39</t>
  </si>
  <si>
    <t xml:space="preserve">Semaine 40</t>
  </si>
  <si>
    <t xml:space="preserve">Semaine 41</t>
  </si>
  <si>
    <t xml:space="preserve">Semaine 42</t>
  </si>
  <si>
    <t xml:space="preserve">Semaine 43</t>
  </si>
  <si>
    <t xml:space="preserve">Semaine 44</t>
  </si>
  <si>
    <t xml:space="preserve">Semaine 45</t>
  </si>
  <si>
    <t xml:space="preserve">Semaine 46</t>
  </si>
  <si>
    <t xml:space="preserve">Semaine 47</t>
  </si>
  <si>
    <t xml:space="preserve">Semaine 48</t>
  </si>
  <si>
    <t xml:space="preserve">Semaine 49</t>
  </si>
  <si>
    <t xml:space="preserve">Semaine 50</t>
  </si>
  <si>
    <t xml:space="preserve">Semaine 51</t>
  </si>
  <si>
    <t xml:space="preserve">Semaine 52</t>
  </si>
  <si>
    <t xml:space="preserve">Semaine 53</t>
  </si>
  <si>
    <t xml:space="preserve">Texte Mois</t>
  </si>
  <si>
    <t xml:space="preserve">Personnel</t>
  </si>
  <si>
    <t xml:space="preserve">Statut</t>
  </si>
  <si>
    <t xml:space="preserve">Taches</t>
  </si>
  <si>
    <t xml:space="preserve">Financeurs</t>
  </si>
  <si>
    <t xml:space="preserve">Salariée</t>
  </si>
  <si>
    <t xml:space="preserve">Ville de Lyon </t>
  </si>
  <si>
    <t xml:space="preserve">Comptabilité</t>
  </si>
  <si>
    <t xml:space="preserve">Ville de Villeurbanne</t>
  </si>
  <si>
    <t xml:space="preserve">Corinne</t>
  </si>
  <si>
    <t xml:space="preserve">Bénévole</t>
  </si>
  <si>
    <t xml:space="preserve">Recherche de fonds</t>
  </si>
  <si>
    <t xml:space="preserve">Equipop </t>
  </si>
  <si>
    <t xml:space="preserve">Lili</t>
  </si>
  <si>
    <t xml:space="preserve">Logistique stage</t>
  </si>
  <si>
    <t xml:space="preserve">Ville de Vénissieux </t>
  </si>
  <si>
    <t xml:space="preserve">Clem </t>
  </si>
  <si>
    <t xml:space="preserve">Animation stage</t>
  </si>
  <si>
    <t xml:space="preserve">FDVA1</t>
  </si>
  <si>
    <t xml:space="preserve">Coordination stage</t>
  </si>
  <si>
    <t xml:space="preserve">FDVA2</t>
  </si>
  <si>
    <t xml:space="preserve">AG</t>
  </si>
  <si>
    <t xml:space="preserve">Métropole de Lyon </t>
  </si>
  <si>
    <t xml:space="preserve">Réunion d’équipe</t>
  </si>
  <si>
    <t xml:space="preserve">Réunion collège</t>
  </si>
  <si>
    <t xml:space="preserve">Ménage</t>
  </si>
  <si>
    <t xml:space="preserve">Travail de fond</t>
  </si>
  <si>
    <t xml:space="preserve">Demande de subvention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</si>
</sst>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h:mm;@"/>
    <numFmt numFmtId="167" formatCode="[h]:mm;@"/>
    <numFmt numFmtId="168" formatCode="[$-F400]h:mm:ss\ AM/PM"/>
  </numFmts>
  <fonts count="7">
    <font>
      <sz val="10"/>
      <color theme="1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FFFFFF"/>
      <name val="Arial"/>
      <family val="0"/>
      <charset val="1"/>
    </font>
    <font>
      <sz val="10"/>
      <name val="Arial"/>
      <family val="0"/>
      <charset val="1"/>
    </font>
    <font>
      <sz val="14"/>
      <color rgb="FFFF0000"/>
      <name val="Calibri"/>
      <family val="0"/>
    </font>
  </fonts>
  <fills count="6">
    <fill>
      <patternFill patternType="none"/>
    </fill>
    <fill>
      <patternFill patternType="gray125"/>
    </fill>
    <fill>
      <patternFill patternType="solid">
        <fgColor rgb="FFFFA6A6"/>
        <bgColor rgb="FFFFCC99"/>
      </patternFill>
    </fill>
    <fill>
      <patternFill patternType="solid">
        <fgColor rgb="FF8D1D75"/>
        <bgColor rgb="FF993366"/>
      </patternFill>
    </fill>
    <fill>
      <patternFill patternType="solid">
        <fgColor theme="3" tint="0.5999"/>
        <bgColor rgb="FF9999FF"/>
      </patternFill>
    </fill>
    <fill>
      <patternFill patternType="solid">
        <fgColor theme="4" tint="0.7999"/>
        <bgColor rgb="FFCCFF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0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FFFFFF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8D1D75"/>
      <rgbColor rgb="FFFFFFCC"/>
      <rgbColor rgb="FFDCE6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EB4E3"/>
      <rgbColor rgb="FFFFA6A6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microsoft.com/office/2006/relationships/vbaProject" Target="vbaProject.bin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304920</xdr:colOff>
      <xdr:row>0</xdr:row>
      <xdr:rowOff>38160</xdr:rowOff>
    </xdr:from>
    <xdr:to>
      <xdr:col>4</xdr:col>
      <xdr:colOff>670320</xdr:colOff>
      <xdr:row>0</xdr:row>
      <xdr:rowOff>365400</xdr:rowOff>
    </xdr:to>
    <xdr:sp macro="[0]!Appel_Form">
      <xdr:nvSpPr>
        <xdr:cNvPr id="0" name="Organigramme : Alternative 1"/>
        <xdr:cNvSpPr/>
      </xdr:nvSpPr>
      <xdr:spPr>
        <a:xfrm>
          <a:off x="1056600" y="38160"/>
          <a:ext cx="3138120" cy="327240"/>
        </a:xfrm>
        <a:prstGeom prst="flowChartAlternateProcess">
          <a:avLst/>
        </a:prstGeom>
        <a:solidFill>
          <a:srgbClr val="9bbb59"/>
        </a:solidFill>
        <a:ln w="25400">
          <a:solidFill>
            <a:srgbClr val="728a41"/>
          </a:solidFill>
          <a:round/>
        </a:ln>
        <a:scene3d>
          <a:camera prst="orthographicFront"/>
          <a:lightRig dir="t" rig="threePt"/>
        </a:scene3d>
        <a:sp3d>
          <a:bevelT prst="divot" w="139700" h="1397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/>
      </xdr:style>
      <xdr:txBody>
        <a:bodyPr horzOverflow="clip" vertOverflow="clip" lIns="90000" rIns="90000" tIns="45000" bIns="45000" anchor="t">
          <a:noAutofit/>
        </a:bodyPr>
        <a:p>
          <a:pPr algn="ctr">
            <a:lnSpc>
              <a:spcPct val="100000"/>
            </a:lnSpc>
          </a:pPr>
          <a:r>
            <a:rPr b="0" lang="fr-FR" sz="1400" strike="noStrike" u="none">
              <a:solidFill>
                <a:srgbClr val="ff0000"/>
              </a:solidFill>
              <a:effectLst/>
              <a:uFillTx/>
              <a:latin typeface="Calibri"/>
              <a:ea typeface="Arial"/>
            </a:rPr>
            <a:t>APPEL FORMULAIRE DE SAISIE</a:t>
          </a:r>
          <a:endParaRPr b="0" lang="fr-FR" sz="14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_Financeur" displayName="T_Financeur" ref="I1:I11" headerRowCount="1" totalsRowCount="0" totalsRowShown="0">
  <autoFilter ref="I1:I11"/>
  <tableColumns count="1">
    <tableColumn id="1" name="Financeurs"/>
  </tableColumns>
</table>
</file>

<file path=xl/tables/table2.xml><?xml version="1.0" encoding="utf-8"?>
<table xmlns="http://schemas.openxmlformats.org/spreadsheetml/2006/main" id="2" name="T_Mois" displayName="T_Mois" ref="A1:B13" headerRowCount="1" totalsRowCount="0" totalsRowShown="0">
  <autoFilter ref="A1:B13"/>
  <tableColumns count="2">
    <tableColumn id="1" name="N° Mois"/>
    <tableColumn id="2" name="Texte Mois"/>
  </tableColumns>
</table>
</file>

<file path=xl/tables/table3.xml><?xml version="1.0" encoding="utf-8"?>
<table xmlns="http://schemas.openxmlformats.org/spreadsheetml/2006/main" id="3" name="T_Personnel" displayName="T_Personnel" ref="D1:E5" headerRowCount="1" totalsRowCount="0" totalsRowShown="0">
  <autoFilter ref="D1:E5"/>
  <tableColumns count="2">
    <tableColumn id="1" name="Personnel"/>
    <tableColumn id="2" name="Statut"/>
  </tableColumns>
</table>
</file>

<file path=xl/tables/table4.xml><?xml version="1.0" encoding="utf-8"?>
<table xmlns="http://schemas.openxmlformats.org/spreadsheetml/2006/main" id="4" name="T_Saisie" displayName="T_Saisie" ref="A2:K3" headerRowCount="1" totalsRowCount="0" totalsRowShown="0">
  <autoFilter ref="A2:K3"/>
  <tableColumns count="11">
    <tableColumn id="1" name="Date"/>
    <tableColumn id="2" name="N° semaine"/>
    <tableColumn id="3" name="Mois"/>
    <tableColumn id="4" name="Durée (heures)"/>
    <tableColumn id="5" name="Personne"/>
    <tableColumn id="6" name="Statut (Salarié/Bénévole)"/>
    <tableColumn id="7" name="Financeur"/>
    <tableColumn id="8" name="Projet"/>
    <tableColumn id="9" name="Tâche"/>
    <tableColumn id="10" name="Titre resto utilisé (Oui/Non)"/>
    <tableColumn id="11" name="N° Mois"/>
  </tableColumns>
</table>
</file>

<file path=xl/tables/table5.xml><?xml version="1.0" encoding="utf-8"?>
<table xmlns="http://schemas.openxmlformats.org/spreadsheetml/2006/main" id="5" name="T_Tache" displayName="T_Tache" ref="G1:G13" headerRowCount="1" totalsRowCount="0" totalsRowShown="0">
  <autoFilter ref="G1:G13"/>
  <tableColumns count="1">
    <tableColumn id="1" name="Taches"/>
  </tableColumns>
</table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4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Relationship Id="rId3" Type="http://schemas.openxmlformats.org/officeDocument/2006/relationships/table" Target="../tables/table3.xml"/><Relationship Id="rId4" Type="http://schemas.openxmlformats.org/officeDocument/2006/relationships/table" Target="../tables/table5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9" activeCellId="0" sqref="I9"/>
    </sheetView>
  </sheetViews>
  <sheetFormatPr defaultColWidth="8.88671875" defaultRowHeight="12.75" customHeight="true" zeroHeight="false" outlineLevelRow="0" outlineLevelCol="0"/>
  <cols>
    <col collapsed="false" customWidth="true" hidden="false" outlineLevel="0" max="1" min="1" style="0" width="10.66"/>
    <col collapsed="false" customWidth="true" hidden="false" outlineLevel="0" max="2" min="2" style="0" width="12.67"/>
    <col collapsed="false" customWidth="true" hidden="false" outlineLevel="0" max="3" min="3" style="0" width="10.66"/>
    <col collapsed="false" customWidth="true" hidden="false" outlineLevel="0" max="4" min="4" style="0" width="16"/>
    <col collapsed="false" customWidth="true" hidden="false" outlineLevel="0" max="5" min="5" style="0" width="13.88"/>
    <col collapsed="false" customWidth="true" hidden="false" outlineLevel="0" max="6" min="6" style="0" width="24.56"/>
    <col collapsed="false" customWidth="true" hidden="false" outlineLevel="0" max="7" min="7" style="0" width="13"/>
    <col collapsed="false" customWidth="true" hidden="false" outlineLevel="0" max="8" min="8" style="0" width="12.88"/>
    <col collapsed="false" customWidth="true" hidden="false" outlineLevel="0" max="9" min="9" style="0" width="22.88"/>
    <col collapsed="false" customWidth="true" hidden="false" outlineLevel="0" max="10" min="10" style="0" width="26.67"/>
    <col collapsed="false" customWidth="true" hidden="true" outlineLevel="0" max="11" min="11" style="0" width="9.56"/>
    <col collapsed="false" customWidth="true" hidden="false" outlineLevel="0" max="1024" min="12" style="0" width="25.44"/>
  </cols>
  <sheetData>
    <row r="1" customFormat="false" ht="32.25" hidden="false" customHeight="true" outlineLevel="0" collapsed="false"/>
    <row r="2" customFormat="false" ht="30" hidden="false" customHeight="true" outlineLevel="0" collapsed="false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customFormat="false" ht="12.75" hidden="false" customHeight="true" outlineLevel="0" collapsed="false">
      <c r="A3" s="2" t="n">
        <v>46027</v>
      </c>
      <c r="B3" s="0" t="str">
        <f aca="false">"Semaine "&amp;WEEKNUM(A3,1)</f>
        <v>Semaine 2</v>
      </c>
      <c r="C3" s="0" t="str">
        <f aca="false">VLOOKUP(K3,T_Mois[],2,FALSE())</f>
        <v>Janvier</v>
      </c>
      <c r="D3" s="3" t="n">
        <v>0.166666666666667</v>
      </c>
      <c r="E3" s="4" t="s">
        <v>11</v>
      </c>
      <c r="F3" s="0" t="str">
        <f aca="false">VLOOKUP(T_Saisie[Personne],T_Personnel[],2,FALSE())</f>
        <v>Salariée</v>
      </c>
      <c r="I3" s="5" t="s">
        <v>12</v>
      </c>
      <c r="J3" s="5" t="s">
        <v>13</v>
      </c>
      <c r="K3" s="0" t="n">
        <f aca="false">MONTH(A3)</f>
        <v>1</v>
      </c>
    </row>
    <row r="4" customFormat="false" ht="12.75" hidden="false" customHeight="false" outlineLevel="0" collapsed="false">
      <c r="A4" s="2" t="n">
        <v>46027</v>
      </c>
      <c r="B4" s="0" t="s">
        <v>14</v>
      </c>
      <c r="C4" s="0" t="s">
        <v>15</v>
      </c>
      <c r="D4" s="3" t="n">
        <v>0.125</v>
      </c>
      <c r="E4" s="4" t="s">
        <v>11</v>
      </c>
      <c r="F4" s="0" t="str">
        <f aca="false">VLOOKUP(T_Saisie[Personne],T_Personnel[],2,FALSE())</f>
        <v>Salariée</v>
      </c>
      <c r="I4" s="5" t="s">
        <v>12</v>
      </c>
      <c r="J4" s="5" t="s">
        <v>13</v>
      </c>
    </row>
    <row r="5" customFormat="false" ht="12.75" hidden="false" customHeight="false" outlineLevel="0" collapsed="false">
      <c r="A5" s="2" t="n">
        <v>46027</v>
      </c>
      <c r="B5" s="0" t="s">
        <v>14</v>
      </c>
      <c r="C5" s="0" t="s">
        <v>15</v>
      </c>
      <c r="D5" s="3" t="n">
        <v>0.0416666666666667</v>
      </c>
      <c r="E5" s="4" t="s">
        <v>11</v>
      </c>
      <c r="F5" s="0" t="str">
        <f aca="false">VLOOKUP(T_Saisie[Personne],T_Personnel[],2,FALSE())</f>
        <v>Salariée</v>
      </c>
      <c r="I5" s="5" t="s">
        <v>16</v>
      </c>
      <c r="J5" s="5" t="s">
        <v>13</v>
      </c>
    </row>
    <row r="6" customFormat="false" ht="12.75" hidden="false" customHeight="false" outlineLevel="0" collapsed="false">
      <c r="A6" s="2" t="n">
        <v>46028</v>
      </c>
      <c r="B6" s="0" t="s">
        <v>14</v>
      </c>
      <c r="C6" s="0" t="s">
        <v>15</v>
      </c>
      <c r="D6" s="3" t="n">
        <v>0.166666666666667</v>
      </c>
      <c r="E6" s="4" t="s">
        <v>11</v>
      </c>
      <c r="F6" s="0" t="str">
        <f aca="false">VLOOKUP(T_Saisie[Personne],T_Personnel[],2,FALSE())</f>
        <v>Salariée</v>
      </c>
      <c r="I6" s="5" t="s">
        <v>16</v>
      </c>
      <c r="J6" s="5" t="s">
        <v>13</v>
      </c>
    </row>
    <row r="7" customFormat="false" ht="12.75" hidden="false" customHeight="false" outlineLevel="0" collapsed="false">
      <c r="A7" s="2" t="n">
        <v>46028</v>
      </c>
      <c r="B7" s="0" t="s">
        <v>14</v>
      </c>
      <c r="C7" s="0" t="s">
        <v>15</v>
      </c>
      <c r="D7" s="3" t="n">
        <v>0.125</v>
      </c>
      <c r="E7" s="4" t="s">
        <v>11</v>
      </c>
      <c r="F7" s="0" t="str">
        <f aca="false">VLOOKUP(T_Saisie[Personne],T_Personnel[],2,FALSE())</f>
        <v>Salariée</v>
      </c>
      <c r="I7" s="5" t="s">
        <v>16</v>
      </c>
      <c r="J7" s="5" t="s">
        <v>13</v>
      </c>
    </row>
    <row r="8" customFormat="false" ht="12.75" hidden="false" customHeight="false" outlineLevel="0" collapsed="false">
      <c r="A8" s="2" t="n">
        <v>46028</v>
      </c>
      <c r="B8" s="0" t="s">
        <v>14</v>
      </c>
      <c r="C8" s="0" t="s">
        <v>15</v>
      </c>
      <c r="D8" s="3" t="n">
        <v>0.0416666666666667</v>
      </c>
      <c r="E8" s="4" t="s">
        <v>11</v>
      </c>
      <c r="F8" s="0" t="str">
        <f aca="false">VLOOKUP(T_Saisie[Personne],T_Personnel[],2,FALSE())</f>
        <v>Salariée</v>
      </c>
      <c r="I8" s="5" t="s">
        <v>16</v>
      </c>
      <c r="J8" s="5" t="s">
        <v>13</v>
      </c>
    </row>
    <row r="9" customFormat="false" ht="12.75" hidden="false" customHeight="false" outlineLevel="0" collapsed="false">
      <c r="A9" s="2" t="n">
        <v>46029</v>
      </c>
      <c r="B9" s="0" t="s">
        <v>14</v>
      </c>
      <c r="C9" s="0" t="s">
        <v>15</v>
      </c>
      <c r="D9" s="3" t="n">
        <v>0.166666666666667</v>
      </c>
      <c r="E9" s="4" t="s">
        <v>11</v>
      </c>
      <c r="F9" s="0" t="str">
        <f aca="false">VLOOKUP(T_Saisie[Personne],T_Personnel[],2,FALSE())</f>
        <v>Salariée</v>
      </c>
      <c r="I9" s="5" t="s">
        <v>16</v>
      </c>
      <c r="J9" s="5" t="s">
        <v>13</v>
      </c>
    </row>
    <row r="10" customFormat="false" ht="12.75" hidden="false" customHeight="false" outlineLevel="0" collapsed="false">
      <c r="A10" s="2" t="n">
        <v>46029</v>
      </c>
      <c r="B10" s="0" t="s">
        <v>14</v>
      </c>
      <c r="C10" s="0" t="s">
        <v>17</v>
      </c>
      <c r="D10" s="3" t="n">
        <v>0.125</v>
      </c>
      <c r="E10" s="4" t="s">
        <v>11</v>
      </c>
      <c r="F10" s="0" t="str">
        <f aca="false">VLOOKUP(T_Saisie[Personne],T_Personnel[],2,FALSE())</f>
        <v>Salariée</v>
      </c>
      <c r="I10" s="5" t="s">
        <v>16</v>
      </c>
      <c r="J10" s="5" t="s">
        <v>13</v>
      </c>
    </row>
    <row r="11" customFormat="false" ht="12.75" hidden="false" customHeight="false" outlineLevel="0" collapsed="false">
      <c r="A11" s="2" t="n">
        <v>46029</v>
      </c>
      <c r="B11" s="0" t="s">
        <v>14</v>
      </c>
      <c r="C11" s="0" t="s">
        <v>15</v>
      </c>
      <c r="D11" s="3" t="n">
        <v>0.0416666666666667</v>
      </c>
      <c r="E11" s="4" t="s">
        <v>11</v>
      </c>
      <c r="F11" s="0" t="str">
        <f aca="false">VLOOKUP(T_Saisie[Personne],T_Personnel[],2,FALSE())</f>
        <v>Salariée</v>
      </c>
      <c r="I11" s="5" t="s">
        <v>16</v>
      </c>
    </row>
    <row r="12" customFormat="false" ht="12.75" hidden="false" customHeight="false" outlineLevel="0" collapsed="false">
      <c r="B12" s="0" t="s">
        <v>18</v>
      </c>
      <c r="D12" s="3" t="n">
        <v>2.125</v>
      </c>
      <c r="E12" s="0" t="s">
        <v>11</v>
      </c>
      <c r="I12" s="5" t="s">
        <v>16</v>
      </c>
    </row>
    <row r="13" customFormat="false" ht="12.75" hidden="false" customHeight="false" outlineLevel="0" collapsed="false">
      <c r="I13" s="5" t="s">
        <v>16</v>
      </c>
    </row>
    <row r="14" customFormat="false" ht="12.75" hidden="false" customHeight="false" outlineLevel="0" collapsed="false">
      <c r="I14" s="5" t="s">
        <v>16</v>
      </c>
    </row>
  </sheetData>
  <dataValidations count="4">
    <dataValidation allowBlank="true" errorStyle="stop" operator="between" showDropDown="false" showErrorMessage="true" showInputMessage="true" sqref="J3:J10" type="list">
      <formula1>"OUI,NON"</formula1>
      <formula2>0</formula2>
    </dataValidation>
    <dataValidation allowBlank="true" errorStyle="stop" operator="between" showDropDown="false" showErrorMessage="true" showInputMessage="true" sqref="E3:E11" type="list">
      <formula1>listes!$D$2:$D$5</formula1>
      <formula2>0</formula2>
    </dataValidation>
    <dataValidation allowBlank="true" errorStyle="stop" operator="between" showDropDown="false" showErrorMessage="true" showInputMessage="true" sqref="I3:I14" type="list">
      <formula1>listes!$G$2:$G$4</formula1>
      <formula2>0</formula2>
    </dataValidation>
    <dataValidation allowBlank="true" errorStyle="stop" operator="between" showDropDown="false" showErrorMessage="true" showInputMessage="true" sqref="G3" type="list">
      <formula1>listes!$I$2:$I$11</formula1>
      <formula2>0</formula2>
    </dataValidation>
  </dataValidations>
  <printOptions headings="false" gridLines="false" gridLinesSet="true" horizontalCentered="false" verticalCentered="false"/>
  <pageMargins left="0.700694444444445" right="0.700694444444445" top="0.752083333333333" bottom="0.613194444444444" header="0.511811023622047" footer="0.3"/>
  <pageSetup paperSize="9" scale="100" fitToWidth="1" fitToHeight="1" pageOrder="downThenOver" orientation="portrait" blackAndWhite="false" draft="false" cellComments="none" horizontalDpi="300" verticalDpi="300" copies="1"/>
  <headerFooter differentFirst="true" differentOddEven="true">
    <oddHeader/>
    <oddFooter>&amp;CPage 1</oddFooter>
    <evenHeader/>
    <evenFooter/>
    <firstHeader/>
    <firstFooter/>
  </headerFooter>
  <drawing r:id="rId1"/>
  <tableParts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5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4" activeCellId="0" sqref="C4"/>
    </sheetView>
  </sheetViews>
  <sheetFormatPr defaultColWidth="8.88671875" defaultRowHeight="12.75" customHeight="true" zeroHeight="false" outlineLevelRow="0" outlineLevelCol="0"/>
  <cols>
    <col collapsed="false" customWidth="true" hidden="false" outlineLevel="0" max="2" min="1" style="0" width="10.66"/>
    <col collapsed="false" customWidth="true" hidden="false" outlineLevel="0" max="3" min="3" style="0" width="11.77"/>
    <col collapsed="false" customWidth="true" hidden="false" outlineLevel="0" max="4" min="4" style="0" width="13.11"/>
    <col collapsed="false" customWidth="true" hidden="false" outlineLevel="0" max="6" min="5" style="0" width="12.56"/>
    <col collapsed="false" customWidth="true" hidden="false" outlineLevel="0" max="8" min="7" style="0" width="10.66"/>
    <col collapsed="false" customWidth="true" hidden="false" outlineLevel="0" max="9" min="9" style="0" width="12.77"/>
    <col collapsed="false" customWidth="true" hidden="false" outlineLevel="0" max="10" min="10" style="0" width="13"/>
    <col collapsed="false" customWidth="true" hidden="false" outlineLevel="0" max="11" min="11" style="0" width="12.67"/>
    <col collapsed="false" customWidth="true" hidden="false" outlineLevel="0" max="1024" min="12" style="0" width="21.67"/>
  </cols>
  <sheetData>
    <row r="1" customFormat="false" ht="26.25" hidden="false" customHeight="true" outlineLevel="0" collapsed="false">
      <c r="A1" s="6" t="s">
        <v>11</v>
      </c>
      <c r="B1" s="7" t="s">
        <v>19</v>
      </c>
      <c r="C1" s="8" t="s">
        <v>20</v>
      </c>
      <c r="D1" s="8" t="s">
        <v>21</v>
      </c>
      <c r="E1" s="8" t="s">
        <v>22</v>
      </c>
      <c r="F1" s="9" t="s">
        <v>2</v>
      </c>
      <c r="G1" s="6" t="s">
        <v>23</v>
      </c>
      <c r="H1" s="7" t="s">
        <v>19</v>
      </c>
      <c r="I1" s="8" t="s">
        <v>20</v>
      </c>
      <c r="J1" s="8" t="s">
        <v>21</v>
      </c>
      <c r="K1" s="8" t="s">
        <v>22</v>
      </c>
    </row>
    <row r="2" customFormat="false" ht="12.75" hidden="false" customHeight="true" outlineLevel="0" collapsed="false">
      <c r="B2" s="4" t="s">
        <v>24</v>
      </c>
      <c r="C2" s="10" t="n">
        <f aca="false">SUMIFS(T_Saisie[Durée (heures)],T_Saisie[Personne],Récap!$A$1,T_Saisie[N° semaine],Récap!B2)</f>
        <v>0</v>
      </c>
      <c r="D2" s="10" t="n">
        <f aca="false">SUMIFS(T_Saisie[Durée (heures)],T_Saisie[Personne],$A$1,T_Saisie[Mois],F2)</f>
        <v>0.166666666666667</v>
      </c>
      <c r="E2" s="11" t="n">
        <f aca="false">COUNTIFS(T_Saisie[Personne],$A$1,T_Saisie[Mois],F2,T_Saisie[Titre resto utilisé (Oui/Non)],"OUI")</f>
        <v>0</v>
      </c>
      <c r="F2" s="12" t="s">
        <v>15</v>
      </c>
      <c r="H2" s="4" t="s">
        <v>24</v>
      </c>
      <c r="I2" s="10" t="n">
        <f aca="false">SUMIFS(T_Saisie[Durée (heures)],T_Saisie[Personne],$G$1,T_Saisie[N° semaine],Récap!H2)</f>
        <v>0</v>
      </c>
      <c r="J2" s="10" t="n">
        <f aca="false">SUMIFS(T_Saisie[Durée (heures)],T_Saisie[Personne],$G$1,T_Saisie[Mois],F2)</f>
        <v>0</v>
      </c>
      <c r="K2" s="11" t="n">
        <f aca="false">COUNTIFS(T_Saisie[Personne],$G$1,T_Saisie[Mois],F2,T_Saisie[Titre resto utilisé (Oui/Non)],"OUI")</f>
        <v>0</v>
      </c>
    </row>
    <row r="3" customFormat="false" ht="12.75" hidden="false" customHeight="true" outlineLevel="0" collapsed="false">
      <c r="B3" s="4" t="s">
        <v>14</v>
      </c>
      <c r="C3" s="10" t="n">
        <f aca="false">SUMIFS(T_Saisie[Durée (heures)],T_Saisie[Personne],Récap!$A$1,T_Saisie[N° semaine],Récap!B3)</f>
        <v>0.166666666666667</v>
      </c>
      <c r="D3" s="10" t="n">
        <f aca="false">SUMIFS(T_Saisie[Durée (heures)],T_Saisie[Personne],$A$1,T_Saisie[Mois],F3)</f>
        <v>0</v>
      </c>
      <c r="E3" s="11" t="n">
        <f aca="false">COUNTIFS(T_Saisie[Personne],$A$1,T_Saisie[Mois],F3,T_Saisie[Titre resto utilisé (Oui/Non)],"OUI")</f>
        <v>0</v>
      </c>
      <c r="F3" s="12" t="s">
        <v>25</v>
      </c>
      <c r="H3" s="4" t="s">
        <v>14</v>
      </c>
      <c r="I3" s="10" t="n">
        <f aca="false">SUMIFS(T_Saisie[Durée (heures)],T_Saisie[Personne],$G$1,T_Saisie[N° semaine],Récap!H3)</f>
        <v>0</v>
      </c>
      <c r="J3" s="10" t="n">
        <f aca="false">SUMIFS(T_Saisie[Durée (heures)],T_Saisie[Personne],$G$1,T_Saisie[Mois],F3)</f>
        <v>0</v>
      </c>
      <c r="K3" s="11" t="n">
        <f aca="false">COUNTIFS(T_Saisie[Personne],$G$1,T_Saisie[Mois],F3,T_Saisie[Titre resto utilisé (Oui/Non)],"OUI")</f>
        <v>0</v>
      </c>
    </row>
    <row r="4" customFormat="false" ht="12.75" hidden="false" customHeight="true" outlineLevel="0" collapsed="false">
      <c r="B4" s="4" t="s">
        <v>18</v>
      </c>
      <c r="C4" s="10" t="n">
        <f aca="false">SUMIFS(T_Saisie[Durée (heures)],T_Saisie[Personne],Récap!$A$1,T_Saisie[N° semaine],Récap!B4)</f>
        <v>0</v>
      </c>
      <c r="D4" s="10" t="n">
        <f aca="false">SUMIFS(T_Saisie[Durée (heures)],T_Saisie[Personne],$A$1,T_Saisie[Mois],F4)</f>
        <v>0</v>
      </c>
      <c r="E4" s="11" t="n">
        <f aca="false">COUNTIFS(T_Saisie[Personne],$A$1,T_Saisie[Mois],F4,T_Saisie[Titre resto utilisé (Oui/Non)],"OUI")</f>
        <v>0</v>
      </c>
      <c r="F4" s="12" t="s">
        <v>26</v>
      </c>
      <c r="H4" s="4" t="s">
        <v>18</v>
      </c>
      <c r="I4" s="10" t="n">
        <f aca="false">SUMIFS(T_Saisie[Durée (heures)],T_Saisie[Personne],$G$1,T_Saisie[N° semaine],Récap!H4)</f>
        <v>0</v>
      </c>
      <c r="J4" s="10" t="n">
        <f aca="false">SUMIFS(T_Saisie[Durée (heures)],T_Saisie[Personne],$G$1,T_Saisie[Mois],F4)</f>
        <v>0</v>
      </c>
      <c r="K4" s="11" t="n">
        <f aca="false">COUNTIFS(T_Saisie[Personne],$G$1,T_Saisie[Mois],F4,T_Saisie[Titre resto utilisé (Oui/Non)],"OUI")</f>
        <v>0</v>
      </c>
    </row>
    <row r="5" customFormat="false" ht="12.75" hidden="false" customHeight="true" outlineLevel="0" collapsed="false">
      <c r="B5" s="4" t="s">
        <v>27</v>
      </c>
      <c r="C5" s="10" t="n">
        <f aca="false">SUMIFS(T_Saisie[Durée (heures)],T_Saisie[Personne],Récap!$A$1,T_Saisie[N° semaine],Récap!B5)</f>
        <v>0</v>
      </c>
      <c r="D5" s="10" t="n">
        <f aca="false">SUMIFS(T_Saisie[Durée (heures)],T_Saisie[Personne],$A$1,T_Saisie[Mois],F5)</f>
        <v>0</v>
      </c>
      <c r="E5" s="11" t="n">
        <f aca="false">COUNTIFS(T_Saisie[Personne],$A$1,T_Saisie[Mois],F5,T_Saisie[Titre resto utilisé (Oui/Non)],"OUI")</f>
        <v>0</v>
      </c>
      <c r="F5" s="12" t="s">
        <v>28</v>
      </c>
      <c r="H5" s="4" t="s">
        <v>27</v>
      </c>
      <c r="I5" s="10" t="n">
        <f aca="false">SUMIFS(T_Saisie[Durée (heures)],T_Saisie[Personne],$G$1,T_Saisie[N° semaine],Récap!H5)</f>
        <v>0</v>
      </c>
      <c r="J5" s="10" t="n">
        <f aca="false">SUMIFS(T_Saisie[Durée (heures)],T_Saisie[Personne],$G$1,T_Saisie[Mois],F5)</f>
        <v>0</v>
      </c>
      <c r="K5" s="11" t="n">
        <f aca="false">COUNTIFS(T_Saisie[Personne],$G$1,T_Saisie[Mois],F5,T_Saisie[Titre resto utilisé (Oui/Non)],"OUI")</f>
        <v>0</v>
      </c>
    </row>
    <row r="6" customFormat="false" ht="12.75" hidden="false" customHeight="true" outlineLevel="0" collapsed="false">
      <c r="B6" s="4" t="s">
        <v>29</v>
      </c>
      <c r="C6" s="10" t="n">
        <f aca="false">SUMIFS(T_Saisie[Durée (heures)],T_Saisie[Personne],Récap!$A$1,T_Saisie[N° semaine],Récap!B6)</f>
        <v>0</v>
      </c>
      <c r="D6" s="10" t="n">
        <f aca="false">SUMIFS(T_Saisie[Durée (heures)],T_Saisie[Personne],$A$1,T_Saisie[Mois],F6)</f>
        <v>0</v>
      </c>
      <c r="E6" s="11" t="n">
        <f aca="false">COUNTIFS(T_Saisie[Personne],$A$1,T_Saisie[Mois],F6,T_Saisie[Titre resto utilisé (Oui/Non)],"OUI")</f>
        <v>0</v>
      </c>
      <c r="F6" s="12" t="s">
        <v>30</v>
      </c>
      <c r="H6" s="4" t="s">
        <v>29</v>
      </c>
      <c r="I6" s="10" t="n">
        <f aca="false">SUMIFS(T_Saisie[Durée (heures)],T_Saisie[Personne],$G$1,T_Saisie[N° semaine],Récap!H6)</f>
        <v>0</v>
      </c>
      <c r="J6" s="10" t="n">
        <f aca="false">SUMIFS(T_Saisie[Durée (heures)],T_Saisie[Personne],$G$1,T_Saisie[Mois],F6)</f>
        <v>0</v>
      </c>
      <c r="K6" s="11" t="n">
        <f aca="false">COUNTIFS(T_Saisie[Personne],$G$1,T_Saisie[Mois],F6,T_Saisie[Titre resto utilisé (Oui/Non)],"OUI")</f>
        <v>0</v>
      </c>
    </row>
    <row r="7" customFormat="false" ht="12.75" hidden="false" customHeight="true" outlineLevel="0" collapsed="false">
      <c r="B7" s="4" t="s">
        <v>31</v>
      </c>
      <c r="C7" s="10" t="n">
        <f aca="false">SUMIFS(T_Saisie[Durée (heures)],T_Saisie[Personne],Récap!$A$1,T_Saisie[N° semaine],Récap!B7)</f>
        <v>0</v>
      </c>
      <c r="D7" s="10" t="n">
        <f aca="false">SUMIFS(T_Saisie[Durée (heures)],T_Saisie[Personne],$A$1,T_Saisie[Mois],F7)</f>
        <v>0</v>
      </c>
      <c r="E7" s="11" t="n">
        <f aca="false">COUNTIFS(T_Saisie[Personne],$A$1,T_Saisie[Mois],F7,T_Saisie[Titre resto utilisé (Oui/Non)],"OUI")</f>
        <v>0</v>
      </c>
      <c r="F7" s="12" t="s">
        <v>32</v>
      </c>
      <c r="H7" s="4" t="s">
        <v>31</v>
      </c>
      <c r="I7" s="10" t="n">
        <f aca="false">SUMIFS(T_Saisie[Durée (heures)],T_Saisie[Personne],$G$1,T_Saisie[N° semaine],Récap!H7)</f>
        <v>0</v>
      </c>
      <c r="J7" s="10" t="n">
        <f aca="false">SUMIFS(T_Saisie[Durée (heures)],T_Saisie[Personne],$G$1,T_Saisie[Mois],F7)</f>
        <v>0</v>
      </c>
      <c r="K7" s="11" t="n">
        <f aca="false">COUNTIFS(T_Saisie[Personne],$G$1,T_Saisie[Mois],F7,T_Saisie[Titre resto utilisé (Oui/Non)],"OUI")</f>
        <v>0</v>
      </c>
    </row>
    <row r="8" customFormat="false" ht="12.75" hidden="false" customHeight="true" outlineLevel="0" collapsed="false">
      <c r="B8" s="4" t="s">
        <v>33</v>
      </c>
      <c r="C8" s="10" t="n">
        <f aca="false">SUMIFS(T_Saisie[Durée (heures)],T_Saisie[Personne],Récap!$A$1,T_Saisie[N° semaine],Récap!B8)</f>
        <v>0</v>
      </c>
      <c r="D8" s="10" t="n">
        <f aca="false">SUMIFS(T_Saisie[Durée (heures)],T_Saisie[Personne],$A$1,T_Saisie[Mois],F8)</f>
        <v>0</v>
      </c>
      <c r="E8" s="11" t="n">
        <f aca="false">COUNTIFS(T_Saisie[Personne],$A$1,T_Saisie[Mois],F8,T_Saisie[Titre resto utilisé (Oui/Non)],"OUI")</f>
        <v>0</v>
      </c>
      <c r="F8" s="12" t="s">
        <v>34</v>
      </c>
      <c r="H8" s="4" t="s">
        <v>33</v>
      </c>
      <c r="I8" s="10" t="n">
        <f aca="false">SUMIFS(T_Saisie[Durée (heures)],T_Saisie[Personne],$G$1,T_Saisie[N° semaine],Récap!H8)</f>
        <v>0</v>
      </c>
      <c r="J8" s="10" t="n">
        <f aca="false">SUMIFS(T_Saisie[Durée (heures)],T_Saisie[Personne],$G$1,T_Saisie[Mois],F8)</f>
        <v>0</v>
      </c>
      <c r="K8" s="11" t="n">
        <f aca="false">COUNTIFS(T_Saisie[Personne],$G$1,T_Saisie[Mois],F8,T_Saisie[Titre resto utilisé (Oui/Non)],"OUI")</f>
        <v>0</v>
      </c>
    </row>
    <row r="9" customFormat="false" ht="12.75" hidden="false" customHeight="true" outlineLevel="0" collapsed="false">
      <c r="B9" s="4" t="s">
        <v>35</v>
      </c>
      <c r="C9" s="10" t="n">
        <f aca="false">SUMIFS(T_Saisie[Durée (heures)],T_Saisie[Personne],Récap!$A$1,T_Saisie[N° semaine],Récap!B9)</f>
        <v>0</v>
      </c>
      <c r="D9" s="10" t="n">
        <f aca="false">SUMIFS(T_Saisie[Durée (heures)],T_Saisie[Personne],$A$1,T_Saisie[Mois],F9)</f>
        <v>0</v>
      </c>
      <c r="E9" s="11" t="n">
        <f aca="false">COUNTIFS(T_Saisie[Personne],$A$1,T_Saisie[Mois],F9,T_Saisie[Titre resto utilisé (Oui/Non)],"OUI")</f>
        <v>0</v>
      </c>
      <c r="F9" s="12" t="s">
        <v>36</v>
      </c>
      <c r="H9" s="4" t="s">
        <v>35</v>
      </c>
      <c r="I9" s="10" t="n">
        <f aca="false">SUMIFS(T_Saisie[Durée (heures)],T_Saisie[Personne],$G$1,T_Saisie[N° semaine],Récap!H9)</f>
        <v>0</v>
      </c>
      <c r="J9" s="10" t="n">
        <f aca="false">SUMIFS(T_Saisie[Durée (heures)],T_Saisie[Personne],$G$1,T_Saisie[Mois],F9)</f>
        <v>0</v>
      </c>
      <c r="K9" s="11" t="n">
        <f aca="false">COUNTIFS(T_Saisie[Personne],$G$1,T_Saisie[Mois],F9,T_Saisie[Titre resto utilisé (Oui/Non)],"OUI")</f>
        <v>0</v>
      </c>
    </row>
    <row r="10" customFormat="false" ht="12.75" hidden="false" customHeight="true" outlineLevel="0" collapsed="false">
      <c r="B10" s="4" t="s">
        <v>37</v>
      </c>
      <c r="C10" s="10" t="n">
        <f aca="false">SUMIFS(T_Saisie[Durée (heures)],T_Saisie[Personne],Récap!$A$1,T_Saisie[N° semaine],Récap!B10)</f>
        <v>0</v>
      </c>
      <c r="D10" s="10" t="n">
        <f aca="false">SUMIFS(T_Saisie[Durée (heures)],T_Saisie[Personne],$A$1,T_Saisie[Mois],F10)</f>
        <v>0</v>
      </c>
      <c r="E10" s="11" t="n">
        <f aca="false">COUNTIFS(T_Saisie[Personne],$A$1,T_Saisie[Mois],F10,T_Saisie[Titre resto utilisé (Oui/Non)],"OUI")</f>
        <v>0</v>
      </c>
      <c r="F10" s="12" t="s">
        <v>38</v>
      </c>
      <c r="H10" s="4" t="s">
        <v>37</v>
      </c>
      <c r="I10" s="10" t="n">
        <f aca="false">SUMIFS(T_Saisie[Durée (heures)],T_Saisie[Personne],$G$1,T_Saisie[N° semaine],Récap!H10)</f>
        <v>0</v>
      </c>
      <c r="J10" s="10" t="n">
        <f aca="false">SUMIFS(T_Saisie[Durée (heures)],T_Saisie[Personne],$G$1,T_Saisie[Mois],F10)</f>
        <v>0</v>
      </c>
      <c r="K10" s="11" t="n">
        <f aca="false">COUNTIFS(T_Saisie[Personne],$G$1,T_Saisie[Mois],F10,T_Saisie[Titre resto utilisé (Oui/Non)],"OUI")</f>
        <v>0</v>
      </c>
    </row>
    <row r="11" customFormat="false" ht="12.75" hidden="false" customHeight="true" outlineLevel="0" collapsed="false">
      <c r="B11" s="4" t="s">
        <v>39</v>
      </c>
      <c r="C11" s="10" t="n">
        <f aca="false">SUMIFS(T_Saisie[Durée (heures)],T_Saisie[Personne],Récap!$A$1,T_Saisie[N° semaine],Récap!B11)</f>
        <v>0</v>
      </c>
      <c r="D11" s="10" t="n">
        <f aca="false">SUMIFS(T_Saisie[Durée (heures)],T_Saisie[Personne],$A$1,T_Saisie[Mois],F11)</f>
        <v>0</v>
      </c>
      <c r="E11" s="11" t="n">
        <f aca="false">COUNTIFS(T_Saisie[Personne],$A$1,T_Saisie[Mois],F11,T_Saisie[Titre resto utilisé (Oui/Non)],"OUI")</f>
        <v>0</v>
      </c>
      <c r="F11" s="12" t="s">
        <v>40</v>
      </c>
      <c r="H11" s="4" t="s">
        <v>39</v>
      </c>
      <c r="I11" s="10" t="n">
        <f aca="false">SUMIFS(T_Saisie[Durée (heures)],T_Saisie[Personne],$G$1,T_Saisie[N° semaine],Récap!H11)</f>
        <v>0</v>
      </c>
      <c r="J11" s="10" t="n">
        <f aca="false">SUMIFS(T_Saisie[Durée (heures)],T_Saisie[Personne],$G$1,T_Saisie[Mois],F11)</f>
        <v>0</v>
      </c>
      <c r="K11" s="11" t="n">
        <f aca="false">COUNTIFS(T_Saisie[Personne],$G$1,T_Saisie[Mois],F11,T_Saisie[Titre resto utilisé (Oui/Non)],"OUI")</f>
        <v>0</v>
      </c>
    </row>
    <row r="12" customFormat="false" ht="12.75" hidden="false" customHeight="true" outlineLevel="0" collapsed="false">
      <c r="B12" s="4" t="s">
        <v>41</v>
      </c>
      <c r="C12" s="10" t="n">
        <f aca="false">SUMIFS(T_Saisie[Durée (heures)],T_Saisie[Personne],Récap!$A$1,T_Saisie[N° semaine],Récap!B12)</f>
        <v>0</v>
      </c>
      <c r="D12" s="10" t="n">
        <f aca="false">SUMIFS(T_Saisie[Durée (heures)],T_Saisie[Personne],$A$1,T_Saisie[Mois],F12)</f>
        <v>0</v>
      </c>
      <c r="E12" s="11" t="n">
        <f aca="false">COUNTIFS(T_Saisie[Personne],$A$1,T_Saisie[Mois],F12,T_Saisie[Titre resto utilisé (Oui/Non)],"OUI")</f>
        <v>0</v>
      </c>
      <c r="F12" s="12" t="s">
        <v>42</v>
      </c>
      <c r="H12" s="4" t="s">
        <v>41</v>
      </c>
      <c r="I12" s="10" t="n">
        <f aca="false">SUMIFS(T_Saisie[Durée (heures)],T_Saisie[Personne],$G$1,T_Saisie[N° semaine],Récap!H12)</f>
        <v>0</v>
      </c>
      <c r="J12" s="10" t="n">
        <f aca="false">SUMIFS(T_Saisie[Durée (heures)],T_Saisie[Personne],$G$1,T_Saisie[Mois],F12)</f>
        <v>0</v>
      </c>
      <c r="K12" s="11" t="n">
        <f aca="false">COUNTIFS(T_Saisie[Personne],$G$1,T_Saisie[Mois],F12,T_Saisie[Titre resto utilisé (Oui/Non)],"OUI")</f>
        <v>0</v>
      </c>
    </row>
    <row r="13" customFormat="false" ht="12.75" hidden="false" customHeight="true" outlineLevel="0" collapsed="false">
      <c r="B13" s="4" t="s">
        <v>43</v>
      </c>
      <c r="C13" s="10" t="n">
        <f aca="false">SUMIFS(T_Saisie[Durée (heures)],T_Saisie[Personne],Récap!$A$1,T_Saisie[N° semaine],Récap!B13)</f>
        <v>0</v>
      </c>
      <c r="D13" s="10" t="n">
        <f aca="false">SUMIFS(T_Saisie[Durée (heures)],T_Saisie[Personne],$A$1,T_Saisie[Mois],F13)</f>
        <v>0</v>
      </c>
      <c r="E13" s="11" t="n">
        <f aca="false">COUNTIFS(T_Saisie[Personne],$A$1,T_Saisie[Mois],F13,T_Saisie[Titre resto utilisé (Oui/Non)],"OUI")</f>
        <v>0</v>
      </c>
      <c r="F13" s="12" t="s">
        <v>44</v>
      </c>
      <c r="H13" s="4" t="s">
        <v>43</v>
      </c>
      <c r="I13" s="10" t="n">
        <f aca="false">SUMIFS(T_Saisie[Durée (heures)],T_Saisie[Personne],$G$1,T_Saisie[N° semaine],Récap!H13)</f>
        <v>0</v>
      </c>
      <c r="J13" s="10" t="n">
        <f aca="false">SUMIFS(T_Saisie[Durée (heures)],T_Saisie[Personne],$G$1,T_Saisie[Mois],F13)</f>
        <v>0</v>
      </c>
      <c r="K13" s="11" t="n">
        <f aca="false">COUNTIFS(T_Saisie[Personne],$G$1,T_Saisie[Mois],F13,T_Saisie[Titre resto utilisé (Oui/Non)],"OUI")</f>
        <v>0</v>
      </c>
    </row>
    <row r="14" customFormat="false" ht="12.75" hidden="false" customHeight="true" outlineLevel="0" collapsed="false">
      <c r="B14" s="4" t="s">
        <v>45</v>
      </c>
      <c r="C14" s="10" t="n">
        <f aca="false">SUMIFS(T_Saisie[Durée (heures)],T_Saisie[Personne],Récap!$A$1,T_Saisie[N° semaine],Récap!B14)</f>
        <v>0</v>
      </c>
      <c r="H14" s="4" t="s">
        <v>45</v>
      </c>
      <c r="I14" s="10" t="n">
        <f aca="false">SUMIFS(T_Saisie[Durée (heures)],T_Saisie[Personne],$G$1,T_Saisie[N° semaine],Récap!H14)</f>
        <v>0</v>
      </c>
    </row>
    <row r="15" customFormat="false" ht="12.75" hidden="false" customHeight="true" outlineLevel="0" collapsed="false">
      <c r="B15" s="4" t="s">
        <v>46</v>
      </c>
      <c r="C15" s="10" t="n">
        <f aca="false">SUMIFS(T_Saisie[Durée (heures)],T_Saisie[Personne],Récap!$A$1,T_Saisie[N° semaine],Récap!B15)</f>
        <v>0</v>
      </c>
      <c r="H15" s="4" t="s">
        <v>46</v>
      </c>
      <c r="I15" s="10" t="n">
        <f aca="false">SUMIFS(T_Saisie[Durée (heures)],T_Saisie[Personne],$G$1,T_Saisie[N° semaine],Récap!H15)</f>
        <v>0</v>
      </c>
    </row>
    <row r="16" customFormat="false" ht="12.75" hidden="false" customHeight="true" outlineLevel="0" collapsed="false">
      <c r="B16" s="4" t="s">
        <v>47</v>
      </c>
      <c r="C16" s="10" t="n">
        <f aca="false">SUMIFS(T_Saisie[Durée (heures)],T_Saisie[Personne],Récap!$A$1,T_Saisie[N° semaine],Récap!B16)</f>
        <v>0</v>
      </c>
      <c r="H16" s="4" t="s">
        <v>47</v>
      </c>
      <c r="I16" s="10" t="n">
        <f aca="false">SUMIFS(T_Saisie[Durée (heures)],T_Saisie[Personne],$G$1,T_Saisie[N° semaine],Récap!H16)</f>
        <v>0</v>
      </c>
    </row>
    <row r="17" customFormat="false" ht="12.75" hidden="false" customHeight="true" outlineLevel="0" collapsed="false">
      <c r="B17" s="4" t="s">
        <v>48</v>
      </c>
      <c r="C17" s="10" t="n">
        <f aca="false">SUMIFS(T_Saisie[Durée (heures)],T_Saisie[Personne],Récap!$A$1,T_Saisie[N° semaine],Récap!B17)</f>
        <v>0</v>
      </c>
      <c r="H17" s="4" t="s">
        <v>48</v>
      </c>
      <c r="I17" s="10" t="n">
        <f aca="false">SUMIFS(T_Saisie[Durée (heures)],T_Saisie[Personne],$G$1,T_Saisie[N° semaine],Récap!H17)</f>
        <v>0</v>
      </c>
    </row>
    <row r="18" customFormat="false" ht="12.75" hidden="false" customHeight="true" outlineLevel="0" collapsed="false">
      <c r="B18" s="4" t="s">
        <v>49</v>
      </c>
      <c r="C18" s="10" t="n">
        <f aca="false">SUMIFS(T_Saisie[Durée (heures)],T_Saisie[Personne],Récap!$A$1,T_Saisie[N° semaine],Récap!B18)</f>
        <v>0</v>
      </c>
      <c r="H18" s="4" t="s">
        <v>49</v>
      </c>
      <c r="I18" s="10" t="n">
        <f aca="false">SUMIFS(T_Saisie[Durée (heures)],T_Saisie[Personne],$G$1,T_Saisie[N° semaine],Récap!H18)</f>
        <v>0</v>
      </c>
      <c r="J18" s="13"/>
    </row>
    <row r="19" customFormat="false" ht="12.75" hidden="false" customHeight="true" outlineLevel="0" collapsed="false">
      <c r="B19" s="4" t="s">
        <v>50</v>
      </c>
      <c r="C19" s="10" t="n">
        <f aca="false">SUMIFS(T_Saisie[Durée (heures)],T_Saisie[Personne],Récap!$A$1,T_Saisie[N° semaine],Récap!B19)</f>
        <v>0</v>
      </c>
      <c r="H19" s="4" t="s">
        <v>50</v>
      </c>
      <c r="I19" s="10" t="n">
        <f aca="false">SUMIFS(T_Saisie[Durée (heures)],T_Saisie[Personne],$G$1,T_Saisie[N° semaine],Récap!H19)</f>
        <v>0</v>
      </c>
    </row>
    <row r="20" customFormat="false" ht="12.75" hidden="false" customHeight="true" outlineLevel="0" collapsed="false">
      <c r="B20" s="4" t="s">
        <v>51</v>
      </c>
      <c r="C20" s="10" t="n">
        <f aca="false">SUMIFS(T_Saisie[Durée (heures)],T_Saisie[Personne],Récap!$A$1,T_Saisie[N° semaine],Récap!B20)</f>
        <v>0</v>
      </c>
      <c r="H20" s="4" t="s">
        <v>51</v>
      </c>
      <c r="I20" s="10" t="n">
        <f aca="false">SUMIFS(T_Saisie[Durée (heures)],T_Saisie[Personne],$G$1,T_Saisie[N° semaine],Récap!H20)</f>
        <v>0</v>
      </c>
    </row>
    <row r="21" customFormat="false" ht="12.75" hidden="false" customHeight="true" outlineLevel="0" collapsed="false">
      <c r="B21" s="4" t="s">
        <v>52</v>
      </c>
      <c r="C21" s="10" t="n">
        <f aca="false">SUMIFS(T_Saisie[Durée (heures)],T_Saisie[Personne],Récap!$A$1,T_Saisie[N° semaine],Récap!B21)</f>
        <v>0</v>
      </c>
      <c r="H21" s="4" t="s">
        <v>52</v>
      </c>
      <c r="I21" s="10" t="n">
        <f aca="false">SUMIFS(T_Saisie[Durée (heures)],T_Saisie[Personne],$G$1,T_Saisie[N° semaine],Récap!H21)</f>
        <v>0</v>
      </c>
    </row>
    <row r="22" customFormat="false" ht="12.75" hidden="false" customHeight="true" outlineLevel="0" collapsed="false">
      <c r="B22" s="4" t="s">
        <v>53</v>
      </c>
      <c r="C22" s="10" t="n">
        <f aca="false">SUMIFS(T_Saisie[Durée (heures)],T_Saisie[Personne],Récap!$A$1,T_Saisie[N° semaine],Récap!B22)</f>
        <v>0</v>
      </c>
      <c r="H22" s="4" t="s">
        <v>53</v>
      </c>
      <c r="I22" s="10" t="n">
        <f aca="false">SUMIFS(T_Saisie[Durée (heures)],T_Saisie[Personne],$G$1,T_Saisie[N° semaine],Récap!H22)</f>
        <v>0</v>
      </c>
    </row>
    <row r="23" customFormat="false" ht="12.75" hidden="false" customHeight="true" outlineLevel="0" collapsed="false">
      <c r="B23" s="4" t="s">
        <v>54</v>
      </c>
      <c r="C23" s="10" t="n">
        <f aca="false">SUMIFS(T_Saisie[Durée (heures)],T_Saisie[Personne],Récap!$A$1,T_Saisie[N° semaine],Récap!B23)</f>
        <v>0</v>
      </c>
      <c r="H23" s="4" t="s">
        <v>54</v>
      </c>
      <c r="I23" s="10" t="n">
        <f aca="false">SUMIFS(T_Saisie[Durée (heures)],T_Saisie[Personne],$G$1,T_Saisie[N° semaine],Récap!H23)</f>
        <v>0</v>
      </c>
    </row>
    <row r="24" customFormat="false" ht="12.75" hidden="false" customHeight="true" outlineLevel="0" collapsed="false">
      <c r="B24" s="4" t="s">
        <v>55</v>
      </c>
      <c r="C24" s="10" t="n">
        <f aca="false">SUMIFS(T_Saisie[Durée (heures)],T_Saisie[Personne],Récap!$A$1,T_Saisie[N° semaine],Récap!B24)</f>
        <v>0</v>
      </c>
      <c r="H24" s="4" t="s">
        <v>55</v>
      </c>
      <c r="I24" s="10" t="n">
        <f aca="false">SUMIFS(T_Saisie[Durée (heures)],T_Saisie[Personne],$G$1,T_Saisie[N° semaine],Récap!H24)</f>
        <v>0</v>
      </c>
    </row>
    <row r="25" customFormat="false" ht="12.75" hidden="false" customHeight="true" outlineLevel="0" collapsed="false">
      <c r="B25" s="4" t="s">
        <v>56</v>
      </c>
      <c r="C25" s="10" t="n">
        <f aca="false">SUMIFS(T_Saisie[Durée (heures)],T_Saisie[Personne],Récap!$A$1,T_Saisie[N° semaine],Récap!B25)</f>
        <v>0</v>
      </c>
      <c r="H25" s="4" t="s">
        <v>56</v>
      </c>
      <c r="I25" s="10" t="n">
        <f aca="false">SUMIFS(T_Saisie[Durée (heures)],T_Saisie[Personne],$G$1,T_Saisie[N° semaine],Récap!H25)</f>
        <v>0</v>
      </c>
    </row>
    <row r="26" customFormat="false" ht="12.75" hidden="false" customHeight="true" outlineLevel="0" collapsed="false">
      <c r="B26" s="4" t="s">
        <v>57</v>
      </c>
      <c r="C26" s="10" t="n">
        <f aca="false">SUMIFS(T_Saisie[Durée (heures)],T_Saisie[Personne],Récap!$A$1,T_Saisie[N° semaine],Récap!B26)</f>
        <v>0</v>
      </c>
      <c r="H26" s="4" t="s">
        <v>57</v>
      </c>
      <c r="I26" s="10" t="n">
        <f aca="false">SUMIFS(T_Saisie[Durée (heures)],T_Saisie[Personne],$G$1,T_Saisie[N° semaine],Récap!H26)</f>
        <v>0</v>
      </c>
    </row>
    <row r="27" customFormat="false" ht="12.75" hidden="false" customHeight="true" outlineLevel="0" collapsed="false">
      <c r="B27" s="4" t="s">
        <v>58</v>
      </c>
      <c r="C27" s="10" t="n">
        <f aca="false">SUMIFS(T_Saisie[Durée (heures)],T_Saisie[Personne],Récap!$A$1,T_Saisie[N° semaine],Récap!B27)</f>
        <v>0</v>
      </c>
      <c r="H27" s="4" t="s">
        <v>58</v>
      </c>
      <c r="I27" s="10" t="n">
        <f aca="false">SUMIFS(T_Saisie[Durée (heures)],T_Saisie[Personne],$G$1,T_Saisie[N° semaine],Récap!H27)</f>
        <v>0</v>
      </c>
    </row>
    <row r="28" customFormat="false" ht="12.75" hidden="false" customHeight="true" outlineLevel="0" collapsed="false">
      <c r="B28" s="4" t="s">
        <v>59</v>
      </c>
      <c r="C28" s="10" t="n">
        <f aca="false">SUMIFS(T_Saisie[Durée (heures)],T_Saisie[Personne],Récap!$A$1,T_Saisie[N° semaine],Récap!B28)</f>
        <v>0</v>
      </c>
      <c r="H28" s="4" t="s">
        <v>59</v>
      </c>
      <c r="I28" s="10" t="n">
        <f aca="false">SUMIFS(T_Saisie[Durée (heures)],T_Saisie[Personne],$G$1,T_Saisie[N° semaine],Récap!H28)</f>
        <v>0</v>
      </c>
    </row>
    <row r="29" customFormat="false" ht="12.75" hidden="false" customHeight="true" outlineLevel="0" collapsed="false">
      <c r="B29" s="4" t="s">
        <v>60</v>
      </c>
      <c r="C29" s="10" t="n">
        <f aca="false">SUMIFS(T_Saisie[Durée (heures)],T_Saisie[Personne],Récap!$A$1,T_Saisie[N° semaine],Récap!B29)</f>
        <v>0</v>
      </c>
      <c r="H29" s="4" t="s">
        <v>60</v>
      </c>
      <c r="I29" s="10" t="n">
        <f aca="false">SUMIFS(T_Saisie[Durée (heures)],T_Saisie[Personne],$G$1,T_Saisie[N° semaine],Récap!H29)</f>
        <v>0</v>
      </c>
    </row>
    <row r="30" customFormat="false" ht="12.75" hidden="false" customHeight="true" outlineLevel="0" collapsed="false">
      <c r="B30" s="4" t="s">
        <v>61</v>
      </c>
      <c r="C30" s="10" t="n">
        <f aca="false">SUMIFS(T_Saisie[Durée (heures)],T_Saisie[Personne],Récap!$A$1,T_Saisie[N° semaine],Récap!B30)</f>
        <v>0</v>
      </c>
      <c r="H30" s="4" t="s">
        <v>61</v>
      </c>
      <c r="I30" s="10" t="n">
        <f aca="false">SUMIFS(T_Saisie[Durée (heures)],T_Saisie[Personne],$G$1,T_Saisie[N° semaine],Récap!H30)</f>
        <v>0</v>
      </c>
    </row>
    <row r="31" customFormat="false" ht="12.75" hidden="false" customHeight="true" outlineLevel="0" collapsed="false">
      <c r="B31" s="4" t="s">
        <v>62</v>
      </c>
      <c r="C31" s="10" t="n">
        <f aca="false">SUMIFS(T_Saisie[Durée (heures)],T_Saisie[Personne],Récap!$A$1,T_Saisie[N° semaine],Récap!B31)</f>
        <v>0</v>
      </c>
      <c r="H31" s="4" t="s">
        <v>62</v>
      </c>
      <c r="I31" s="10" t="n">
        <f aca="false">SUMIFS(T_Saisie[Durée (heures)],T_Saisie[Personne],$G$1,T_Saisie[N° semaine],Récap!H31)</f>
        <v>0</v>
      </c>
    </row>
    <row r="32" customFormat="false" ht="12.75" hidden="false" customHeight="true" outlineLevel="0" collapsed="false">
      <c r="B32" s="4" t="s">
        <v>63</v>
      </c>
      <c r="C32" s="10" t="n">
        <f aca="false">SUMIFS(T_Saisie[Durée (heures)],T_Saisie[Personne],Récap!$A$1,T_Saisie[N° semaine],Récap!B32)</f>
        <v>0</v>
      </c>
      <c r="H32" s="4" t="s">
        <v>63</v>
      </c>
      <c r="I32" s="10" t="n">
        <f aca="false">SUMIFS(T_Saisie[Durée (heures)],T_Saisie[Personne],$G$1,T_Saisie[N° semaine],Récap!H32)</f>
        <v>0</v>
      </c>
    </row>
    <row r="33" customFormat="false" ht="12.75" hidden="false" customHeight="true" outlineLevel="0" collapsed="false">
      <c r="B33" s="4" t="s">
        <v>64</v>
      </c>
      <c r="C33" s="10" t="n">
        <f aca="false">SUMIFS(T_Saisie[Durée (heures)],T_Saisie[Personne],Récap!$A$1,T_Saisie[N° semaine],Récap!B33)</f>
        <v>0</v>
      </c>
      <c r="H33" s="4" t="s">
        <v>64</v>
      </c>
      <c r="I33" s="10" t="n">
        <f aca="false">SUMIFS(T_Saisie[Durée (heures)],T_Saisie[Personne],$G$1,T_Saisie[N° semaine],Récap!H33)</f>
        <v>0</v>
      </c>
    </row>
    <row r="34" customFormat="false" ht="12.75" hidden="false" customHeight="true" outlineLevel="0" collapsed="false">
      <c r="B34" s="4" t="s">
        <v>65</v>
      </c>
      <c r="C34" s="10" t="n">
        <f aca="false">SUMIFS(T_Saisie[Durée (heures)],T_Saisie[Personne],Récap!$A$1,T_Saisie[N° semaine],Récap!B34)</f>
        <v>0</v>
      </c>
      <c r="H34" s="4" t="s">
        <v>65</v>
      </c>
      <c r="I34" s="10" t="n">
        <f aca="false">SUMIFS(T_Saisie[Durée (heures)],T_Saisie[Personne],$G$1,T_Saisie[N° semaine],Récap!H34)</f>
        <v>0</v>
      </c>
    </row>
    <row r="35" customFormat="false" ht="12.75" hidden="false" customHeight="true" outlineLevel="0" collapsed="false">
      <c r="B35" s="4" t="s">
        <v>66</v>
      </c>
      <c r="C35" s="10" t="n">
        <f aca="false">SUMIFS(T_Saisie[Durée (heures)],T_Saisie[Personne],Récap!$A$1,T_Saisie[N° semaine],Récap!B35)</f>
        <v>0</v>
      </c>
      <c r="H35" s="4" t="s">
        <v>66</v>
      </c>
      <c r="I35" s="10" t="n">
        <f aca="false">SUMIFS(T_Saisie[Durée (heures)],T_Saisie[Personne],$G$1,T_Saisie[N° semaine],Récap!H35)</f>
        <v>0</v>
      </c>
    </row>
    <row r="36" customFormat="false" ht="12.75" hidden="false" customHeight="true" outlineLevel="0" collapsed="false">
      <c r="B36" s="4" t="s">
        <v>67</v>
      </c>
      <c r="C36" s="10" t="n">
        <f aca="false">SUMIFS(T_Saisie[Durée (heures)],T_Saisie[Personne],Récap!$A$1,T_Saisie[N° semaine],Récap!B36)</f>
        <v>0</v>
      </c>
      <c r="H36" s="4" t="s">
        <v>67</v>
      </c>
      <c r="I36" s="10" t="n">
        <f aca="false">SUMIFS(T_Saisie[Durée (heures)],T_Saisie[Personne],$G$1,T_Saisie[N° semaine],Récap!H36)</f>
        <v>0</v>
      </c>
    </row>
    <row r="37" customFormat="false" ht="12.75" hidden="false" customHeight="true" outlineLevel="0" collapsed="false">
      <c r="B37" s="4" t="s">
        <v>68</v>
      </c>
      <c r="C37" s="10" t="n">
        <f aca="false">SUMIFS(T_Saisie[Durée (heures)],T_Saisie[Personne],Récap!$A$1,T_Saisie[N° semaine],Récap!B37)</f>
        <v>0</v>
      </c>
      <c r="H37" s="4" t="s">
        <v>68</v>
      </c>
      <c r="I37" s="10" t="n">
        <f aca="false">SUMIFS(T_Saisie[Durée (heures)],T_Saisie[Personne],$G$1,T_Saisie[N° semaine],Récap!H37)</f>
        <v>0</v>
      </c>
    </row>
    <row r="38" customFormat="false" ht="12.75" hidden="false" customHeight="true" outlineLevel="0" collapsed="false">
      <c r="B38" s="4" t="s">
        <v>69</v>
      </c>
      <c r="C38" s="10" t="n">
        <f aca="false">SUMIFS(T_Saisie[Durée (heures)],T_Saisie[Personne],Récap!$A$1,T_Saisie[N° semaine],Récap!B38)</f>
        <v>0</v>
      </c>
      <c r="H38" s="4" t="s">
        <v>69</v>
      </c>
      <c r="I38" s="10" t="n">
        <f aca="false">SUMIFS(T_Saisie[Durée (heures)],T_Saisie[Personne],$G$1,T_Saisie[N° semaine],Récap!H38)</f>
        <v>0</v>
      </c>
    </row>
    <row r="39" customFormat="false" ht="12.75" hidden="false" customHeight="true" outlineLevel="0" collapsed="false">
      <c r="B39" s="4" t="s">
        <v>70</v>
      </c>
      <c r="C39" s="10" t="n">
        <f aca="false">SUMIFS(T_Saisie[Durée (heures)],T_Saisie[Personne],Récap!$A$1,T_Saisie[N° semaine],Récap!B39)</f>
        <v>0</v>
      </c>
      <c r="H39" s="4" t="s">
        <v>70</v>
      </c>
      <c r="I39" s="10" t="n">
        <f aca="false">SUMIFS(T_Saisie[Durée (heures)],T_Saisie[Personne],$G$1,T_Saisie[N° semaine],Récap!H39)</f>
        <v>0</v>
      </c>
    </row>
    <row r="40" customFormat="false" ht="12.75" hidden="false" customHeight="true" outlineLevel="0" collapsed="false">
      <c r="B40" s="4" t="s">
        <v>71</v>
      </c>
      <c r="C40" s="10" t="n">
        <f aca="false">SUMIFS(T_Saisie[Durée (heures)],T_Saisie[Personne],Récap!$A$1,T_Saisie[N° semaine],Récap!B40)</f>
        <v>0</v>
      </c>
      <c r="H40" s="4" t="s">
        <v>71</v>
      </c>
      <c r="I40" s="10" t="n">
        <f aca="false">SUMIFS(T_Saisie[Durée (heures)],T_Saisie[Personne],$G$1,T_Saisie[N° semaine],Récap!H40)</f>
        <v>0</v>
      </c>
    </row>
    <row r="41" customFormat="false" ht="12.75" hidden="false" customHeight="true" outlineLevel="0" collapsed="false">
      <c r="B41" s="4" t="s">
        <v>72</v>
      </c>
      <c r="C41" s="10" t="n">
        <f aca="false">SUMIFS(T_Saisie[Durée (heures)],T_Saisie[Personne],Récap!$A$1,T_Saisie[N° semaine],Récap!B41)</f>
        <v>0</v>
      </c>
      <c r="H41" s="4" t="s">
        <v>72</v>
      </c>
      <c r="I41" s="10" t="n">
        <f aca="false">SUMIFS(T_Saisie[Durée (heures)],T_Saisie[Personne],$G$1,T_Saisie[N° semaine],Récap!H41)</f>
        <v>0</v>
      </c>
    </row>
    <row r="42" customFormat="false" ht="12.75" hidden="false" customHeight="true" outlineLevel="0" collapsed="false">
      <c r="B42" s="4" t="s">
        <v>73</v>
      </c>
      <c r="C42" s="10" t="n">
        <f aca="false">SUMIFS(T_Saisie[Durée (heures)],T_Saisie[Personne],Récap!$A$1,T_Saisie[N° semaine],Récap!B42)</f>
        <v>0</v>
      </c>
      <c r="H42" s="4" t="s">
        <v>73</v>
      </c>
      <c r="I42" s="10" t="n">
        <f aca="false">SUMIFS(T_Saisie[Durée (heures)],T_Saisie[Personne],$G$1,T_Saisie[N° semaine],Récap!H42)</f>
        <v>0</v>
      </c>
    </row>
    <row r="43" customFormat="false" ht="12.75" hidden="false" customHeight="true" outlineLevel="0" collapsed="false">
      <c r="B43" s="4" t="s">
        <v>74</v>
      </c>
      <c r="C43" s="10" t="n">
        <f aca="false">SUMIFS(T_Saisie[Durée (heures)],T_Saisie[Personne],Récap!$A$1,T_Saisie[N° semaine],Récap!B43)</f>
        <v>0</v>
      </c>
      <c r="H43" s="4" t="s">
        <v>74</v>
      </c>
      <c r="I43" s="10" t="n">
        <f aca="false">SUMIFS(T_Saisie[Durée (heures)],T_Saisie[Personne],$G$1,T_Saisie[N° semaine],Récap!H43)</f>
        <v>0</v>
      </c>
    </row>
    <row r="44" customFormat="false" ht="12.75" hidden="false" customHeight="true" outlineLevel="0" collapsed="false">
      <c r="B44" s="4" t="s">
        <v>75</v>
      </c>
      <c r="C44" s="10" t="n">
        <f aca="false">SUMIFS(T_Saisie[Durée (heures)],T_Saisie[Personne],Récap!$A$1,T_Saisie[N° semaine],Récap!B44)</f>
        <v>0</v>
      </c>
      <c r="H44" s="4" t="s">
        <v>75</v>
      </c>
      <c r="I44" s="10" t="n">
        <f aca="false">SUMIFS(T_Saisie[Durée (heures)],T_Saisie[Personne],$G$1,T_Saisie[N° semaine],Récap!H44)</f>
        <v>0</v>
      </c>
    </row>
    <row r="45" customFormat="false" ht="12.75" hidden="false" customHeight="true" outlineLevel="0" collapsed="false">
      <c r="B45" s="4" t="s">
        <v>76</v>
      </c>
      <c r="C45" s="10" t="n">
        <f aca="false">SUMIFS(T_Saisie[Durée (heures)],T_Saisie[Personne],Récap!$A$1,T_Saisie[N° semaine],Récap!B45)</f>
        <v>0</v>
      </c>
      <c r="H45" s="4" t="s">
        <v>76</v>
      </c>
      <c r="I45" s="10" t="n">
        <f aca="false">SUMIFS(T_Saisie[Durée (heures)],T_Saisie[Personne],$G$1,T_Saisie[N° semaine],Récap!H45)</f>
        <v>0</v>
      </c>
    </row>
    <row r="46" customFormat="false" ht="12.75" hidden="false" customHeight="true" outlineLevel="0" collapsed="false">
      <c r="B46" s="4" t="s">
        <v>77</v>
      </c>
      <c r="C46" s="10" t="n">
        <f aca="false">SUMIFS(T_Saisie[Durée (heures)],T_Saisie[Personne],Récap!$A$1,T_Saisie[N° semaine],Récap!B46)</f>
        <v>0</v>
      </c>
      <c r="H46" s="4" t="s">
        <v>77</v>
      </c>
      <c r="I46" s="10" t="n">
        <f aca="false">SUMIFS(T_Saisie[Durée (heures)],T_Saisie[Personne],$G$1,T_Saisie[N° semaine],Récap!H46)</f>
        <v>0</v>
      </c>
    </row>
    <row r="47" customFormat="false" ht="12.75" hidden="false" customHeight="true" outlineLevel="0" collapsed="false">
      <c r="B47" s="4" t="s">
        <v>78</v>
      </c>
      <c r="C47" s="10" t="n">
        <f aca="false">SUMIFS(T_Saisie[Durée (heures)],T_Saisie[Personne],Récap!$A$1,T_Saisie[N° semaine],Récap!B47)</f>
        <v>0</v>
      </c>
      <c r="H47" s="4" t="s">
        <v>78</v>
      </c>
      <c r="I47" s="10" t="n">
        <f aca="false">SUMIFS(T_Saisie[Durée (heures)],T_Saisie[Personne],$G$1,T_Saisie[N° semaine],Récap!H47)</f>
        <v>0</v>
      </c>
    </row>
    <row r="48" customFormat="false" ht="12.75" hidden="false" customHeight="true" outlineLevel="0" collapsed="false">
      <c r="B48" s="4" t="s">
        <v>79</v>
      </c>
      <c r="C48" s="10" t="n">
        <f aca="false">SUMIFS(T_Saisie[Durée (heures)],T_Saisie[Personne],Récap!$A$1,T_Saisie[N° semaine],Récap!B48)</f>
        <v>0</v>
      </c>
      <c r="H48" s="4" t="s">
        <v>79</v>
      </c>
      <c r="I48" s="10" t="n">
        <f aca="false">SUMIFS(T_Saisie[Durée (heures)],T_Saisie[Personne],$G$1,T_Saisie[N° semaine],Récap!H48)</f>
        <v>0</v>
      </c>
    </row>
    <row r="49" customFormat="false" ht="12.75" hidden="false" customHeight="true" outlineLevel="0" collapsed="false">
      <c r="B49" s="4" t="s">
        <v>80</v>
      </c>
      <c r="C49" s="10" t="n">
        <f aca="false">SUMIFS(T_Saisie[Durée (heures)],T_Saisie[Personne],Récap!$A$1,T_Saisie[N° semaine],Récap!B49)</f>
        <v>0</v>
      </c>
      <c r="H49" s="4" t="s">
        <v>80</v>
      </c>
      <c r="I49" s="10" t="n">
        <f aca="false">SUMIFS(T_Saisie[Durée (heures)],T_Saisie[Personne],$G$1,T_Saisie[N° semaine],Récap!H49)</f>
        <v>0</v>
      </c>
    </row>
    <row r="50" customFormat="false" ht="12.75" hidden="false" customHeight="true" outlineLevel="0" collapsed="false">
      <c r="B50" s="4" t="s">
        <v>81</v>
      </c>
      <c r="C50" s="10" t="n">
        <f aca="false">SUMIFS(T_Saisie[Durée (heures)],T_Saisie[Personne],Récap!$A$1,T_Saisie[N° semaine],Récap!B50)</f>
        <v>0</v>
      </c>
      <c r="H50" s="4" t="s">
        <v>81</v>
      </c>
      <c r="I50" s="10" t="n">
        <f aca="false">SUMIFS(T_Saisie[Durée (heures)],T_Saisie[Personne],$G$1,T_Saisie[N° semaine],Récap!H50)</f>
        <v>0</v>
      </c>
    </row>
    <row r="51" customFormat="false" ht="12.75" hidden="false" customHeight="true" outlineLevel="0" collapsed="false">
      <c r="B51" s="4" t="s">
        <v>82</v>
      </c>
      <c r="C51" s="10" t="n">
        <f aca="false">SUMIFS(T_Saisie[Durée (heures)],T_Saisie[Personne],Récap!$A$1,T_Saisie[N° semaine],Récap!B51)</f>
        <v>0</v>
      </c>
      <c r="H51" s="4" t="s">
        <v>82</v>
      </c>
      <c r="I51" s="10" t="n">
        <f aca="false">SUMIFS(T_Saisie[Durée (heures)],T_Saisie[Personne],$G$1,T_Saisie[N° semaine],Récap!H51)</f>
        <v>0</v>
      </c>
    </row>
    <row r="52" customFormat="false" ht="12.75" hidden="false" customHeight="true" outlineLevel="0" collapsed="false">
      <c r="B52" s="4" t="s">
        <v>83</v>
      </c>
      <c r="C52" s="10" t="n">
        <f aca="false">SUMIFS(T_Saisie[Durée (heures)],T_Saisie[Personne],Récap!$A$1,T_Saisie[N° semaine],Récap!B52)</f>
        <v>0</v>
      </c>
      <c r="H52" s="4" t="s">
        <v>83</v>
      </c>
      <c r="I52" s="10" t="n">
        <f aca="false">SUMIFS(T_Saisie[Durée (heures)],T_Saisie[Personne],$G$1,T_Saisie[N° semaine],Récap!H52)</f>
        <v>0</v>
      </c>
    </row>
    <row r="53" customFormat="false" ht="12.75" hidden="false" customHeight="true" outlineLevel="0" collapsed="false">
      <c r="B53" s="4" t="s">
        <v>84</v>
      </c>
      <c r="C53" s="10" t="n">
        <f aca="false">SUMIFS(T_Saisie[Durée (heures)],T_Saisie[Personne],Récap!$A$1,T_Saisie[N° semaine],Récap!B53)</f>
        <v>0</v>
      </c>
      <c r="H53" s="4" t="s">
        <v>84</v>
      </c>
      <c r="I53" s="10" t="n">
        <f aca="false">SUMIFS(T_Saisie[Durée (heures)],T_Saisie[Personne],$G$1,T_Saisie[N° semaine],Récap!H53)</f>
        <v>0</v>
      </c>
    </row>
    <row r="54" customFormat="false" ht="12.75" hidden="false" customHeight="true" outlineLevel="0" collapsed="false">
      <c r="B54" s="4" t="s">
        <v>85</v>
      </c>
      <c r="C54" s="10" t="n">
        <f aca="false">SUMIFS(T_Saisie[Durée (heures)],T_Saisie[Personne],Récap!$A$1,T_Saisie[N° semaine],Récap!B54)</f>
        <v>0</v>
      </c>
      <c r="H54" s="4" t="s">
        <v>85</v>
      </c>
      <c r="I54" s="10" t="n">
        <f aca="false">SUMIFS(T_Saisie[Durée (heures)],T_Saisie[Personne],$G$1,T_Saisie[N° semaine],Récap!H54)</f>
        <v>0</v>
      </c>
    </row>
  </sheetData>
  <printOptions headings="false" gridLines="false" gridLinesSet="true" horizontalCentered="false" verticalCentered="false"/>
  <pageMargins left="0.700694444444445" right="0.700694444444445" top="0.752083333333333" bottom="0.613194444444444" header="0.511811023622047" footer="0.3"/>
  <pageSetup paperSize="9" scale="100" fitToWidth="1" fitToHeight="1" pageOrder="downThenOver" orientation="portrait" blackAndWhite="false" draft="false" cellComments="none" horizontalDpi="300" verticalDpi="300" copies="1"/>
  <headerFooter differentFirst="true" differentOddEven="true">
    <oddHeader/>
    <oddFooter>&amp;CPage 1</oddFooter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9" activeCellId="0" sqref="B9"/>
    </sheetView>
  </sheetViews>
  <sheetFormatPr defaultColWidth="8.88671875" defaultRowHeight="12.75" customHeight="true" zeroHeight="false" outlineLevelRow="0" outlineLevelCol="0"/>
  <cols>
    <col collapsed="false" customWidth="true" hidden="false" outlineLevel="0" max="1024" min="1" style="0" width="10.66"/>
  </cols>
  <sheetData>
    <row r="1" customFormat="false" ht="12.75" hidden="false" customHeight="true" outlineLevel="0" collapsed="false"/>
  </sheetData>
  <printOptions headings="false" gridLines="false" gridLinesSet="true" horizontalCentered="false" verticalCentered="false"/>
  <pageMargins left="0.700694444444445" right="0.700694444444445" top="0.752083333333333" bottom="0.613194444444444" header="0.511811023622047" footer="0.3"/>
  <pageSetup paperSize="9" scale="100" fitToWidth="1" fitToHeight="1" pageOrder="downThenOver" orientation="portrait" blackAndWhite="false" draft="false" cellComments="none" horizontalDpi="300" verticalDpi="300" copies="1"/>
  <headerFooter differentFirst="true" differentOddEven="true">
    <oddHeader/>
    <oddFooter>&amp;CPage 1</oddFooter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2" activeCellId="0" sqref="G2"/>
    </sheetView>
  </sheetViews>
  <sheetFormatPr defaultColWidth="10.54296875" defaultRowHeight="12.75" customHeight="true" zeroHeight="false" outlineLevelRow="0" outlineLevelCol="0"/>
  <cols>
    <col collapsed="false" customWidth="true" hidden="false" outlineLevel="0" max="2" min="2" style="0" width="12.22"/>
    <col collapsed="false" customWidth="true" hidden="false" outlineLevel="0" max="4" min="4" style="0" width="11.67"/>
    <col collapsed="false" customWidth="true" hidden="false" outlineLevel="0" max="7" min="7" style="0" width="24.51"/>
    <col collapsed="false" customWidth="true" hidden="false" outlineLevel="0" max="9" min="9" style="0" width="21.79"/>
  </cols>
  <sheetData>
    <row r="1" customFormat="false" ht="12.75" hidden="false" customHeight="false" outlineLevel="0" collapsed="false">
      <c r="A1" s="5" t="s">
        <v>10</v>
      </c>
      <c r="B1" s="5" t="s">
        <v>86</v>
      </c>
      <c r="D1" s="5" t="s">
        <v>87</v>
      </c>
      <c r="E1" s="5" t="s">
        <v>88</v>
      </c>
      <c r="G1" s="5" t="s">
        <v>89</v>
      </c>
      <c r="I1" s="5" t="s">
        <v>90</v>
      </c>
    </row>
    <row r="2" customFormat="false" ht="12.75" hidden="false" customHeight="false" outlineLevel="0" collapsed="false">
      <c r="A2" s="0" t="n">
        <v>1</v>
      </c>
      <c r="B2" s="0" t="s">
        <v>15</v>
      </c>
      <c r="D2" s="0" t="s">
        <v>23</v>
      </c>
      <c r="E2" s="0" t="s">
        <v>91</v>
      </c>
      <c r="G2" s="0" t="s">
        <v>12</v>
      </c>
      <c r="I2" s="0" t="s">
        <v>92</v>
      </c>
    </row>
    <row r="3" customFormat="false" ht="12.75" hidden="false" customHeight="false" outlineLevel="0" collapsed="false">
      <c r="A3" s="0" t="n">
        <v>2</v>
      </c>
      <c r="B3" s="0" t="s">
        <v>25</v>
      </c>
      <c r="D3" s="0" t="s">
        <v>11</v>
      </c>
      <c r="E3" s="0" t="s">
        <v>91</v>
      </c>
      <c r="G3" s="0" t="s">
        <v>93</v>
      </c>
      <c r="I3" s="0" t="s">
        <v>94</v>
      </c>
    </row>
    <row r="4" customFormat="false" ht="12.75" hidden="false" customHeight="false" outlineLevel="0" collapsed="false">
      <c r="A4" s="0" t="n">
        <v>3</v>
      </c>
      <c r="B4" s="0" t="s">
        <v>26</v>
      </c>
      <c r="D4" s="0" t="s">
        <v>95</v>
      </c>
      <c r="E4" s="0" t="s">
        <v>96</v>
      </c>
      <c r="G4" s="0" t="s">
        <v>97</v>
      </c>
      <c r="I4" s="0" t="s">
        <v>98</v>
      </c>
    </row>
    <row r="5" customFormat="false" ht="12.75" hidden="false" customHeight="false" outlineLevel="0" collapsed="false">
      <c r="A5" s="0" t="n">
        <v>4</v>
      </c>
      <c r="B5" s="0" t="s">
        <v>28</v>
      </c>
      <c r="D5" s="0" t="s">
        <v>99</v>
      </c>
      <c r="E5" s="0" t="s">
        <v>96</v>
      </c>
      <c r="G5" s="0" t="s">
        <v>100</v>
      </c>
      <c r="I5" s="0" t="s">
        <v>101</v>
      </c>
    </row>
    <row r="6" customFormat="false" ht="12.75" hidden="false" customHeight="false" outlineLevel="0" collapsed="false">
      <c r="A6" s="0" t="n">
        <v>5</v>
      </c>
      <c r="B6" s="0" t="s">
        <v>30</v>
      </c>
      <c r="D6" s="0" t="s">
        <v>102</v>
      </c>
      <c r="G6" s="0" t="s">
        <v>103</v>
      </c>
      <c r="I6" s="0" t="s">
        <v>104</v>
      </c>
    </row>
    <row r="7" customFormat="false" ht="12.75" hidden="false" customHeight="false" outlineLevel="0" collapsed="false">
      <c r="A7" s="0" t="n">
        <v>6</v>
      </c>
      <c r="B7" s="0" t="s">
        <v>32</v>
      </c>
      <c r="G7" s="0" t="s">
        <v>105</v>
      </c>
      <c r="I7" s="0" t="s">
        <v>106</v>
      </c>
    </row>
    <row r="8" customFormat="false" ht="12.75" hidden="false" customHeight="false" outlineLevel="0" collapsed="false">
      <c r="A8" s="0" t="n">
        <v>7</v>
      </c>
      <c r="B8" s="0" t="s">
        <v>34</v>
      </c>
      <c r="G8" s="0" t="s">
        <v>107</v>
      </c>
      <c r="I8" s="0" t="s">
        <v>108</v>
      </c>
    </row>
    <row r="9" customFormat="false" ht="12.75" hidden="false" customHeight="false" outlineLevel="0" collapsed="false">
      <c r="A9" s="0" t="n">
        <v>8</v>
      </c>
      <c r="B9" s="0" t="s">
        <v>36</v>
      </c>
      <c r="G9" s="0" t="s">
        <v>109</v>
      </c>
    </row>
    <row r="10" customFormat="false" ht="12.75" hidden="false" customHeight="false" outlineLevel="0" collapsed="false">
      <c r="A10" s="0" t="n">
        <v>9</v>
      </c>
      <c r="B10" s="0" t="s">
        <v>38</v>
      </c>
      <c r="G10" s="0" t="s">
        <v>110</v>
      </c>
    </row>
    <row r="11" customFormat="false" ht="12.75" hidden="false" customHeight="false" outlineLevel="0" collapsed="false">
      <c r="A11" s="0" t="n">
        <v>10</v>
      </c>
      <c r="B11" s="0" t="s">
        <v>40</v>
      </c>
      <c r="G11" s="0" t="s">
        <v>111</v>
      </c>
    </row>
    <row r="12" customFormat="false" ht="12.75" hidden="false" customHeight="false" outlineLevel="0" collapsed="false">
      <c r="A12" s="0" t="n">
        <v>11</v>
      </c>
      <c r="B12" s="0" t="s">
        <v>42</v>
      </c>
      <c r="G12" s="0" t="s">
        <v>112</v>
      </c>
    </row>
    <row r="13" customFormat="false" ht="12.75" hidden="false" customHeight="false" outlineLevel="0" collapsed="false">
      <c r="A13" s="0" t="n">
        <v>12</v>
      </c>
      <c r="B13" s="0" t="s">
        <v>44</v>
      </c>
      <c r="G13" s="0" t="s">
        <v>113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LibreOffice/25.2.7.2$Windows_X86_64 LibreOffice_project/5cbfd1ab6520636bb5f7b99185aa69bd7456825d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2026-01-06T18:16:20Z</dcterms:created>
  <dc:creator>HENRI</dc:creator>
  <dc:description/>
  <dc:language>fr-FR</dc:language>
  <cp:lastModifiedBy/>
  <dcterms:modified xsi:type="dcterms:W3CDTF">2026-01-07T09:17:02Z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