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drawings/drawing9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1485" yWindow="120" windowWidth="15195" windowHeight="11355" tabRatio="949"/>
  </bookViews>
  <sheets>
    <sheet name="Menu" sheetId="65" r:id="rId1"/>
    <sheet name="Nature Revêt" sheetId="1" r:id="rId2"/>
    <sheet name="Trous et Fentes" sheetId="46" r:id="rId3"/>
    <sheet name="Largeur Chemin" sheetId="47" r:id="rId4"/>
    <sheet name="Dévers et Pentes" sheetId="5" r:id="rId5"/>
    <sheet name="Ressaut" sheetId="48" r:id="rId6"/>
    <sheet name="Eclairage Public" sheetId="64" r:id="rId7"/>
    <sheet name="Traversée Piétonne" sheetId="50" r:id="rId8"/>
    <sheet name="Stationnement" sheetId="51" r:id="rId9"/>
    <sheet name="Circulations Verticales" sheetId="52" r:id="rId10"/>
    <sheet name="BudgetTotal" sheetId="43" r:id="rId11"/>
    <sheet name="Tarif" sheetId="22" r:id="rId12"/>
  </sheets>
  <definedNames>
    <definedName name="_xlnm._FilterDatabase" localSheetId="10" hidden="1">BudgetTotal!$A$1:$C$14</definedName>
    <definedName name="_xlnm._FilterDatabase" localSheetId="9" hidden="1">'Circulations Verticales'!$A$1:$Y$57</definedName>
    <definedName name="_xlnm._FilterDatabase" localSheetId="4" hidden="1">'Dévers et Pentes'!$A$1:$Y$29</definedName>
    <definedName name="_xlnm._FilterDatabase" localSheetId="6" hidden="1">'Eclairage Public'!$A$1:$Y$7</definedName>
    <definedName name="_xlnm._FilterDatabase" localSheetId="3" hidden="1">'Largeur Chemin'!$A$1:$Y$37</definedName>
    <definedName name="_xlnm._FilterDatabase" localSheetId="1" hidden="1">'Nature Revêt'!$A$1:$Y$69</definedName>
    <definedName name="_xlnm._FilterDatabase" localSheetId="5" hidden="1">Ressaut!$A$1:$Y$15</definedName>
    <definedName name="_xlnm._FilterDatabase" localSheetId="8" hidden="1">Stationnement!$A$1:$Y$33</definedName>
    <definedName name="_xlnm._FilterDatabase" localSheetId="11" hidden="1">Tarif!$A$1:$D$352</definedName>
    <definedName name="_xlnm._FilterDatabase" localSheetId="7" hidden="1">'Traversée Piétonne'!$A$1:$Y$99</definedName>
    <definedName name="_xlnm._FilterDatabase" localSheetId="2" hidden="1">'Trous et Fentes'!$A$1:$Y$17</definedName>
    <definedName name="CODE">Tarif!$A:$A</definedName>
    <definedName name="PRIX">Tarif!$D:$D</definedName>
    <definedName name="TEXTE">Tarif!$B:$B</definedName>
    <definedName name="UNITE">Tarif!$C:$C</definedName>
  </definedNames>
  <calcPr calcId="125725" iterateCount="1000" calcOnSave="0"/>
</workbook>
</file>

<file path=xl/calcChain.xml><?xml version="1.0" encoding="utf-8"?>
<calcChain xmlns="http://schemas.openxmlformats.org/spreadsheetml/2006/main">
  <c r="N4" i="52"/>
  <c r="N6"/>
  <c r="N8"/>
  <c r="N10"/>
  <c r="N12"/>
  <c r="N14"/>
  <c r="N16"/>
  <c r="N18"/>
  <c r="N20"/>
  <c r="N22"/>
  <c r="N24"/>
  <c r="N26"/>
  <c r="N28"/>
  <c r="N30"/>
  <c r="N32"/>
  <c r="N34"/>
  <c r="N36"/>
  <c r="N38"/>
  <c r="N40"/>
  <c r="N42"/>
  <c r="N44"/>
  <c r="N46"/>
  <c r="N48"/>
  <c r="N50"/>
  <c r="N52"/>
  <c r="N54"/>
  <c r="N56"/>
  <c r="N4" i="51"/>
  <c r="N6"/>
  <c r="N8"/>
  <c r="N10"/>
  <c r="N12"/>
  <c r="N14"/>
  <c r="N16"/>
  <c r="N18"/>
  <c r="N20"/>
  <c r="N22"/>
  <c r="N24"/>
  <c r="N26"/>
  <c r="N28"/>
  <c r="N30"/>
  <c r="N32"/>
  <c r="N4" i="50"/>
  <c r="N6"/>
  <c r="N8"/>
  <c r="N10"/>
  <c r="N12"/>
  <c r="N14"/>
  <c r="N16"/>
  <c r="N18"/>
  <c r="N20"/>
  <c r="N22"/>
  <c r="N24"/>
  <c r="N26"/>
  <c r="N28"/>
  <c r="N30"/>
  <c r="N32"/>
  <c r="N34"/>
  <c r="N36"/>
  <c r="N38"/>
  <c r="N40"/>
  <c r="N42"/>
  <c r="N44"/>
  <c r="N46"/>
  <c r="N48"/>
  <c r="N50"/>
  <c r="N52"/>
  <c r="N54"/>
  <c r="N56"/>
  <c r="N58"/>
  <c r="N60"/>
  <c r="N62"/>
  <c r="N64"/>
  <c r="N66"/>
  <c r="N68"/>
  <c r="N70"/>
  <c r="N72"/>
  <c r="N74"/>
  <c r="N76"/>
  <c r="N78"/>
  <c r="N80"/>
  <c r="N82"/>
  <c r="N84"/>
  <c r="N86"/>
  <c r="N88"/>
  <c r="N90"/>
  <c r="N92"/>
  <c r="N94"/>
  <c r="N96"/>
  <c r="N98"/>
  <c r="N4" i="64"/>
  <c r="N6"/>
  <c r="N4" i="48"/>
  <c r="N6"/>
  <c r="N8"/>
  <c r="N10"/>
  <c r="N12"/>
  <c r="N14"/>
  <c r="N4" i="5"/>
  <c r="N6"/>
  <c r="N8"/>
  <c r="N10"/>
  <c r="N12"/>
  <c r="N14"/>
  <c r="N16"/>
  <c r="N18"/>
  <c r="N20"/>
  <c r="N22"/>
  <c r="N24"/>
  <c r="N26"/>
  <c r="N28"/>
  <c r="N4" i="47"/>
  <c r="N6"/>
  <c r="N8"/>
  <c r="N10"/>
  <c r="N12"/>
  <c r="N14"/>
  <c r="N16"/>
  <c r="N18"/>
  <c r="N20"/>
  <c r="N22"/>
  <c r="N24"/>
  <c r="N26"/>
  <c r="N28"/>
  <c r="N30"/>
  <c r="N32"/>
  <c r="N34"/>
  <c r="N36"/>
  <c r="N4" i="46"/>
  <c r="N6"/>
  <c r="N8"/>
  <c r="N10"/>
  <c r="N12"/>
  <c r="N14"/>
  <c r="N16"/>
  <c r="N4" i="1"/>
  <c r="N6"/>
  <c r="N8"/>
  <c r="N10"/>
  <c r="N12"/>
  <c r="N14"/>
  <c r="N16"/>
  <c r="N17"/>
  <c r="N18"/>
  <c r="N20"/>
  <c r="N22"/>
  <c r="N24"/>
  <c r="N26"/>
  <c r="N28"/>
  <c r="N30"/>
  <c r="N32"/>
  <c r="N34"/>
  <c r="N36"/>
  <c r="N38"/>
  <c r="N40"/>
  <c r="N42"/>
  <c r="N44"/>
  <c r="N46"/>
  <c r="N48"/>
  <c r="N50"/>
  <c r="N52"/>
  <c r="N54"/>
  <c r="N56"/>
  <c r="N58"/>
  <c r="N60"/>
  <c r="N62"/>
  <c r="N64"/>
  <c r="N66"/>
  <c r="N68"/>
  <c r="O2" i="52"/>
  <c r="O2" i="51"/>
  <c r="O2" i="50"/>
  <c r="O2" i="64"/>
  <c r="O2" i="48"/>
  <c r="O2" i="5"/>
  <c r="O2" i="47"/>
  <c r="O2" i="1"/>
  <c r="O2" i="46"/>
  <c r="N55" i="52" l="1"/>
  <c r="N51"/>
  <c r="N47"/>
  <c r="N43"/>
  <c r="N39"/>
  <c r="N35"/>
  <c r="N31"/>
  <c r="N27"/>
  <c r="N23"/>
  <c r="N19"/>
  <c r="N15"/>
  <c r="N11"/>
  <c r="N7"/>
  <c r="N3"/>
  <c r="N53"/>
  <c r="N49"/>
  <c r="N45"/>
  <c r="N41"/>
  <c r="N37"/>
  <c r="N33"/>
  <c r="N29"/>
  <c r="N25"/>
  <c r="N21"/>
  <c r="N17"/>
  <c r="N13"/>
  <c r="N9"/>
  <c r="N5"/>
  <c r="N31" i="51"/>
  <c r="N27"/>
  <c r="N23"/>
  <c r="N19"/>
  <c r="N15"/>
  <c r="N11"/>
  <c r="N7"/>
  <c r="N3"/>
  <c r="N29"/>
  <c r="N25"/>
  <c r="N21"/>
  <c r="N17"/>
  <c r="N13"/>
  <c r="N9"/>
  <c r="N5"/>
  <c r="N95" i="50"/>
  <c r="N91"/>
  <c r="N87"/>
  <c r="N83"/>
  <c r="N79"/>
  <c r="N75"/>
  <c r="N71"/>
  <c r="N67"/>
  <c r="N63"/>
  <c r="N59"/>
  <c r="N55"/>
  <c r="N51"/>
  <c r="N47"/>
  <c r="N43"/>
  <c r="N39"/>
  <c r="N35"/>
  <c r="N31"/>
  <c r="N27"/>
  <c r="N23"/>
  <c r="N19"/>
  <c r="N15"/>
  <c r="N11"/>
  <c r="N7"/>
  <c r="N3"/>
  <c r="N97"/>
  <c r="N93"/>
  <c r="N89"/>
  <c r="N85"/>
  <c r="N81"/>
  <c r="N77"/>
  <c r="N73"/>
  <c r="N69"/>
  <c r="N65"/>
  <c r="N61"/>
  <c r="N57"/>
  <c r="N53"/>
  <c r="N49"/>
  <c r="N45"/>
  <c r="N41"/>
  <c r="N37"/>
  <c r="N33"/>
  <c r="N29"/>
  <c r="N25"/>
  <c r="N21"/>
  <c r="N17"/>
  <c r="N13"/>
  <c r="N9"/>
  <c r="N5"/>
  <c r="N3" i="64"/>
  <c r="N5"/>
  <c r="N11" i="48"/>
  <c r="N7"/>
  <c r="N3"/>
  <c r="N13"/>
  <c r="N9"/>
  <c r="N5"/>
  <c r="N27" i="5"/>
  <c r="N23"/>
  <c r="N19"/>
  <c r="N15"/>
  <c r="N11"/>
  <c r="N7"/>
  <c r="N3"/>
  <c r="N25"/>
  <c r="N21"/>
  <c r="N17"/>
  <c r="N13"/>
  <c r="N9"/>
  <c r="N5"/>
  <c r="N35" i="47"/>
  <c r="N31"/>
  <c r="N27"/>
  <c r="N23"/>
  <c r="N19"/>
  <c r="N15"/>
  <c r="N11"/>
  <c r="N7"/>
  <c r="N3"/>
  <c r="N33"/>
  <c r="N29"/>
  <c r="N25"/>
  <c r="N21"/>
  <c r="N17"/>
  <c r="N13"/>
  <c r="N9"/>
  <c r="N5"/>
  <c r="N15" i="46"/>
  <c r="N11"/>
  <c r="N7"/>
  <c r="N3"/>
  <c r="N13"/>
  <c r="N9"/>
  <c r="N5"/>
  <c r="N67" i="1"/>
  <c r="N63"/>
  <c r="N59"/>
  <c r="N55"/>
  <c r="N51"/>
  <c r="N47"/>
  <c r="N43"/>
  <c r="N39"/>
  <c r="N35"/>
  <c r="N31"/>
  <c r="N27"/>
  <c r="N23"/>
  <c r="N19"/>
  <c r="N15"/>
  <c r="N11"/>
  <c r="N7"/>
  <c r="N3"/>
  <c r="N65"/>
  <c r="N61"/>
  <c r="N57"/>
  <c r="N53"/>
  <c r="N49"/>
  <c r="N45"/>
  <c r="N41"/>
  <c r="N37"/>
  <c r="N33"/>
  <c r="N29"/>
  <c r="N25"/>
  <c r="N21"/>
  <c r="N13"/>
  <c r="N9"/>
  <c r="N5"/>
  <c r="R7" i="64"/>
  <c r="P7"/>
  <c r="R17" i="46"/>
  <c r="P17"/>
  <c r="D220" i="22" l="1"/>
  <c r="B9" i="43"/>
  <c r="B12"/>
  <c r="B11"/>
  <c r="B10"/>
  <c r="B8"/>
  <c r="B6"/>
  <c r="B5"/>
  <c r="B4"/>
  <c r="B7"/>
  <c r="S37" i="47" l="1"/>
  <c r="C6" i="43" s="1"/>
  <c r="A6" s="1"/>
  <c r="D6" s="1"/>
  <c r="S99" i="50"/>
  <c r="S69" i="1"/>
  <c r="S15" i="48" l="1"/>
  <c r="C8" i="43" s="1"/>
  <c r="A8" s="1"/>
  <c r="D8" s="1"/>
  <c r="S17" i="46"/>
  <c r="C5" i="43" s="1"/>
  <c r="A5" s="1"/>
  <c r="D5" s="1"/>
  <c r="S7" i="64"/>
  <c r="C9" i="43" s="1"/>
  <c r="A9" s="1"/>
  <c r="D9" s="1"/>
  <c r="C4"/>
  <c r="A4" s="1"/>
  <c r="D4" s="1"/>
  <c r="S29" i="5"/>
  <c r="C7" i="43" s="1"/>
  <c r="A7" s="1"/>
  <c r="D7" s="1"/>
  <c r="S57" i="52"/>
  <c r="C12" i="43" s="1"/>
  <c r="A12" s="1"/>
  <c r="D12" s="1"/>
  <c r="S33" i="51"/>
  <c r="C11" i="43" s="1"/>
  <c r="A11" s="1"/>
  <c r="D11" s="1"/>
  <c r="C10"/>
  <c r="A10" s="1"/>
  <c r="D10" s="1"/>
  <c r="E13" l="1"/>
  <c r="D13"/>
  <c r="D14" l="1"/>
</calcChain>
</file>

<file path=xl/comments1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<sst xmlns="http://schemas.openxmlformats.org/spreadsheetml/2006/main" count="1673" uniqueCount="528">
  <si>
    <t>lisse et roulant</t>
  </si>
  <si>
    <t>peu lisse et peu roulant</t>
  </si>
  <si>
    <t>pas lisse et pas roulant</t>
  </si>
  <si>
    <t>Trous et fentes</t>
  </si>
  <si>
    <t>(revêtement dégradé)</t>
  </si>
  <si>
    <t>(mobilier arraché)</t>
  </si>
  <si>
    <t>(racines, ...)</t>
  </si>
  <si>
    <t>&lt;50cm</t>
  </si>
  <si>
    <t>Dévers et pentes</t>
  </si>
  <si>
    <t>&lt;2%</t>
  </si>
  <si>
    <t>&gt;2%</t>
  </si>
  <si>
    <t>&gt;5%</t>
  </si>
  <si>
    <t>&gt;2%, sorties charretières</t>
  </si>
  <si>
    <t>&lt;4%</t>
  </si>
  <si>
    <t>4%&lt;p&lt;5% - p&lt;10m</t>
  </si>
  <si>
    <t>4%&lt;p&lt;5% - p&gt;10m sans palier</t>
  </si>
  <si>
    <t>4%&lt;p&lt;5% - p&gt;10m + palier</t>
  </si>
  <si>
    <t>&lt;2cm, anguleux</t>
  </si>
  <si>
    <t>&lt;2cm, arrondi/chanfreiné</t>
  </si>
  <si>
    <t>&gt;2cm, anguleux</t>
  </si>
  <si>
    <t>réglementaire</t>
  </si>
  <si>
    <t>non réglementaire</t>
  </si>
  <si>
    <t>Bateau</t>
  </si>
  <si>
    <t>Pas de bateau</t>
  </si>
  <si>
    <t>BEV</t>
  </si>
  <si>
    <t>Marquage</t>
  </si>
  <si>
    <t>non contrastée</t>
  </si>
  <si>
    <t>désaxée</t>
  </si>
  <si>
    <t>dans l'axe</t>
  </si>
  <si>
    <t>ressaut &gt;2cm</t>
  </si>
  <si>
    <t>ressaut anguleux</t>
  </si>
  <si>
    <t>&lt;120cm</t>
  </si>
  <si>
    <t>non contrasté visuellement</t>
  </si>
  <si>
    <t>Poteau</t>
  </si>
  <si>
    <t>espacement ≥160cm</t>
  </si>
  <si>
    <t>espacement ≤160cm</t>
  </si>
  <si>
    <t>unique</t>
  </si>
  <si>
    <t>h&lt;120cm</t>
  </si>
  <si>
    <t>avec barrière de sécurité</t>
  </si>
  <si>
    <t>sans barrière de sécurité</t>
  </si>
  <si>
    <t>profondeur ≤ 2m</t>
  </si>
  <si>
    <t>largeur ≤ 4m</t>
  </si>
  <si>
    <t>120cm x 140cm</t>
  </si>
  <si>
    <t>Ressauts</t>
  </si>
  <si>
    <t>Stationnement</t>
  </si>
  <si>
    <t>Pas de places de stationnement</t>
  </si>
  <si>
    <t>Ilot central</t>
  </si>
  <si>
    <t>Eclairage public</t>
  </si>
  <si>
    <t xml:space="preserve">Eclairage public </t>
  </si>
  <si>
    <t>présent</t>
  </si>
  <si>
    <t>absent</t>
  </si>
  <si>
    <t>Traversée avec abaissement</t>
  </si>
  <si>
    <t>Traversée en alignement</t>
  </si>
  <si>
    <t>Pas de traversée piétonne</t>
  </si>
  <si>
    <t>Pas de BEV</t>
  </si>
  <si>
    <t>l &lt;330cm</t>
  </si>
  <si>
    <t>trottoir &lt;180cm si pl =2m</t>
  </si>
  <si>
    <t>réglementaires</t>
  </si>
  <si>
    <t>absente</t>
  </si>
  <si>
    <t>Signalétique horizontale</t>
  </si>
  <si>
    <t>Signalétique verticale</t>
  </si>
  <si>
    <t>horodateurs</t>
  </si>
  <si>
    <t>commandes 90cm&lt;h&lt;130cm</t>
  </si>
  <si>
    <t>commandes &gt;130cm</t>
  </si>
  <si>
    <t>Signalétique</t>
  </si>
  <si>
    <t>sol glissant si pluie ou gel</t>
  </si>
  <si>
    <t>bien posée (50cm du bord)</t>
  </si>
  <si>
    <t>mal posée (+/-50cm bord)</t>
  </si>
  <si>
    <t>dégradée</t>
  </si>
  <si>
    <t>avec contraste partie haute</t>
  </si>
  <si>
    <t>sans contraste partie haute</t>
  </si>
  <si>
    <t>dévers/pente &gt;2%</t>
  </si>
  <si>
    <t>angle de rues &gt;2%</t>
  </si>
  <si>
    <t>5%&lt;p&lt;8% sur + de 2m</t>
  </si>
  <si>
    <t>pentes/dévers &gt;5%</t>
  </si>
  <si>
    <t>Poteaux</t>
  </si>
  <si>
    <t>non contrastés/environnement</t>
  </si>
  <si>
    <t>contrastés/environnement</t>
  </si>
  <si>
    <t>Bateaux</t>
  </si>
  <si>
    <t>désaxés</t>
  </si>
  <si>
    <t>ressauts &gt;2cm</t>
  </si>
  <si>
    <t>ressauts anguleux</t>
  </si>
  <si>
    <t>caniveau pavé</t>
  </si>
  <si>
    <t>libre de tout obstacle</t>
  </si>
  <si>
    <t>pas de mur</t>
  </si>
  <si>
    <t>&lt;120cm x 140cm</t>
  </si>
  <si>
    <t>&gt;2cm, arrondis/chanfreinés</t>
  </si>
  <si>
    <t>&gt;2cm, arrondi/chanfreiné</t>
  </si>
  <si>
    <t>&lt;2cm, arrondis/chanfreinés</t>
  </si>
  <si>
    <t>Traversée alignement/ îlot central</t>
  </si>
  <si>
    <t>Pas de places GIG-GIC</t>
  </si>
  <si>
    <t>Peu de places GIG-GIC</t>
  </si>
  <si>
    <t>Assez de places GIC-GIC</t>
  </si>
  <si>
    <t xml:space="preserve">Places GIG-GIC </t>
  </si>
  <si>
    <t>non accessibles au trottoir</t>
  </si>
  <si>
    <t>Dévers</t>
  </si>
  <si>
    <t>Pente</t>
  </si>
  <si>
    <t>Palier de repos</t>
  </si>
  <si>
    <t>Dévers/pente</t>
  </si>
  <si>
    <t>Pas de cheminement piéton</t>
  </si>
  <si>
    <t>Assez large, &gt;140cm</t>
  </si>
  <si>
    <t>Assez large 120cm&lt;l&lt;140cm</t>
  </si>
  <si>
    <t>Peu large, 90cm&lt;l&lt;140cm</t>
  </si>
  <si>
    <t>Pas assez large, &lt;90cm</t>
  </si>
  <si>
    <t>Non praticable</t>
  </si>
  <si>
    <t>Trous &gt;2cm</t>
  </si>
  <si>
    <t>Pas de trou</t>
  </si>
  <si>
    <t>Fentes &gt; 2cm</t>
  </si>
  <si>
    <t>Pas de fente</t>
  </si>
  <si>
    <t>Ni trou ni fente</t>
  </si>
  <si>
    <t>Enrobé</t>
  </si>
  <si>
    <t>Pavage</t>
  </si>
  <si>
    <t>Gravier</t>
  </si>
  <si>
    <t>Gravillon lavé</t>
  </si>
  <si>
    <t>Béton</t>
  </si>
  <si>
    <t>Herbage</t>
  </si>
  <si>
    <t>Dauphin sur trottoir</t>
  </si>
  <si>
    <t>Terre</t>
  </si>
  <si>
    <t>Globalement</t>
  </si>
  <si>
    <t>Ponctuellement</t>
  </si>
  <si>
    <t>Ressaut</t>
  </si>
  <si>
    <t>Sablon</t>
  </si>
  <si>
    <t>Dallage</t>
  </si>
  <si>
    <t>Pas de poteau</t>
  </si>
  <si>
    <t>Ciment</t>
  </si>
  <si>
    <t>marche</t>
  </si>
  <si>
    <t>&lt;18cm</t>
  </si>
  <si>
    <t>&gt;18 cm</t>
  </si>
  <si>
    <t>Pavage/dépressions charretières</t>
  </si>
  <si>
    <t>Carrelage d'extérieur</t>
  </si>
  <si>
    <t>lisse et roulant déformé</t>
  </si>
  <si>
    <t>provisoire durant les travaux</t>
  </si>
  <si>
    <t>Traversée piétonne sans issue</t>
  </si>
  <si>
    <t>Traversée piste cyclable</t>
  </si>
  <si>
    <t>L &lt;5m</t>
  </si>
  <si>
    <t>"Effet dalle"</t>
  </si>
  <si>
    <t>5%&lt;p&lt;12% sur + de 0,5m</t>
  </si>
  <si>
    <t>Qté</t>
  </si>
  <si>
    <t>U</t>
  </si>
  <si>
    <t>m2</t>
  </si>
  <si>
    <t>ml</t>
  </si>
  <si>
    <t>globalement</t>
  </si>
  <si>
    <t>escalier l &gt;1,20m sans mur</t>
  </si>
  <si>
    <t>ponctuellement</t>
  </si>
  <si>
    <t>escalier l &lt;1,20m sans mur</t>
  </si>
  <si>
    <t>escalier l &gt;1,30m un mur</t>
  </si>
  <si>
    <t>escalier l &lt;1,30m un mur</t>
  </si>
  <si>
    <t>escalier l &gt;1,40m entre 2 murs</t>
  </si>
  <si>
    <t>escalier l &lt;1,40m entre 2 murs</t>
  </si>
  <si>
    <t>marches ≤16cm</t>
  </si>
  <si>
    <t>marches &gt;16cm</t>
  </si>
  <si>
    <t>giron ≤ 28cm</t>
  </si>
  <si>
    <t>giron &gt;28cm</t>
  </si>
  <si>
    <t>BEV en haut des marches</t>
  </si>
  <si>
    <t xml:space="preserve">main courante des 2 cotés </t>
  </si>
  <si>
    <t>si + de 2 marches</t>
  </si>
  <si>
    <t>main courante d'un seul coté</t>
  </si>
  <si>
    <t>pas de main courante</t>
  </si>
  <si>
    <t>main courante saillante</t>
  </si>
  <si>
    <t>main courante non saillante</t>
  </si>
  <si>
    <t>main courante préhensible</t>
  </si>
  <si>
    <t>main courante peu préhensible</t>
  </si>
  <si>
    <t>main courante : 0,80m&lt;h&lt;1,00m</t>
  </si>
  <si>
    <t>main courante &gt;1,00m</t>
  </si>
  <si>
    <t>Création palier de repos</t>
  </si>
  <si>
    <t>Baisser bordure</t>
  </si>
  <si>
    <t>Baisser les plaques d'égout</t>
  </si>
  <si>
    <t>Créer des bateaux</t>
  </si>
  <si>
    <t>Créer une rampe (10 cm)</t>
  </si>
  <si>
    <t>Créer une rampe + palier (30 cm)</t>
  </si>
  <si>
    <t>Créer un passage piéton aux normes</t>
  </si>
  <si>
    <t>Enlever les bornes ou plots et rebouchage trou</t>
  </si>
  <si>
    <t>Dépose et pose de poteaux</t>
  </si>
  <si>
    <t>L/j</t>
  </si>
  <si>
    <t>Créer un passage piéton surélevé aux normes</t>
  </si>
  <si>
    <t>Créer un passage piéton avec ilot central aux normes</t>
  </si>
  <si>
    <t>Créer un passage piéton avec ilot central surélevé aux normes</t>
  </si>
  <si>
    <t>Réaménager des places de stationnement</t>
  </si>
  <si>
    <t>Nature revêtement</t>
  </si>
  <si>
    <t>Largeur cheminement</t>
  </si>
  <si>
    <t>Traversée piétonne</t>
  </si>
  <si>
    <t>Peindre BEV</t>
  </si>
  <si>
    <t>Dépose et pose de barrière de protection</t>
  </si>
  <si>
    <t>Refaire rampe caniveau</t>
  </si>
  <si>
    <t>Poser plots (stationnement sauvage)</t>
  </si>
  <si>
    <t>Supprimer du mobilier</t>
  </si>
  <si>
    <t>Remplacer les bancs</t>
  </si>
  <si>
    <t>U2</t>
  </si>
  <si>
    <t>Déplacer verticalement un panneaux de signalisation</t>
  </si>
  <si>
    <t>Déplacer un plan de ville</t>
  </si>
  <si>
    <t>Poser un panneaux d'affichage avec dépose de l'ancien</t>
  </si>
  <si>
    <t>Déplacer un panneaux d'affichage</t>
  </si>
  <si>
    <t xml:space="preserve">Déposer et poser BEV </t>
  </si>
  <si>
    <t xml:space="preserve">Déplacer mobilier urbain pour accès piéton aux véhicules </t>
  </si>
  <si>
    <t>Refaire une rampe aux normes</t>
  </si>
  <si>
    <t>Refaire les escaliers + palier + raidillon</t>
  </si>
  <si>
    <t>Poser des BEV en haut 1ères marches</t>
  </si>
  <si>
    <t>Poser des mains courantes</t>
  </si>
  <si>
    <t>Créer des nez de marches</t>
  </si>
  <si>
    <t>Installer un panneau de signalisation</t>
  </si>
  <si>
    <t xml:space="preserve">Installer un panneau d'orientation </t>
  </si>
  <si>
    <t>Refaire escalier + palier + main courante</t>
  </si>
  <si>
    <t>Refaire les marches aux normes</t>
  </si>
  <si>
    <t>Refaire les sols</t>
  </si>
  <si>
    <t>Refaire les sols des accès</t>
  </si>
  <si>
    <t>Refaire raidillon + main courante</t>
  </si>
  <si>
    <t>Dépose et réfection de dallage tous types</t>
  </si>
  <si>
    <t>Panneau de signalisation</t>
  </si>
  <si>
    <t>m</t>
  </si>
  <si>
    <t>Création d'une rampe</t>
  </si>
  <si>
    <t>Dépose et réfection du pavage (sans apport de matériaux)</t>
  </si>
  <si>
    <t>Tailler  arbre, arbuste, (élagage)</t>
  </si>
  <si>
    <t>Créer des places de stationnement GIG-GIC</t>
  </si>
  <si>
    <t xml:space="preserve">Déplacer petit mobilier (plaque de rue) </t>
  </si>
  <si>
    <t>Déplacer grand mobilier (plaque de rue avec poteau)</t>
  </si>
  <si>
    <t>ENS</t>
  </si>
  <si>
    <t>Déplacer un petit mobilier de propreté sur tout type de revêtement</t>
  </si>
  <si>
    <t>pas de repère au sol</t>
  </si>
  <si>
    <t>peu de repères au sol</t>
  </si>
  <si>
    <t>absence de mur</t>
  </si>
  <si>
    <t>Déplacer candélabres</t>
  </si>
  <si>
    <t>Traversée décalée/ îlot central</t>
  </si>
  <si>
    <t>Changer l'affichage (avec caractères aux normes)</t>
  </si>
  <si>
    <t>Changer plan de ville (avec caractères aux normes)</t>
  </si>
  <si>
    <t>Rendre un plan de ville accessible</t>
  </si>
  <si>
    <t>Rendre un panneau d'affichage accessible</t>
  </si>
  <si>
    <t>Déposer, poser et fournir barrière de protection</t>
  </si>
  <si>
    <t>Poser et fournir plots (stationnement sauvage)</t>
  </si>
  <si>
    <t>Réaliser une saigné et poser un caniveau avec caiboti métallique</t>
  </si>
  <si>
    <t>Déplacer un mobilier et refaire tous types de revêtement</t>
  </si>
  <si>
    <t>Créer un feu tricolore complet avec passage piétions protégé</t>
  </si>
  <si>
    <t>Déposer un mobilier et refaire le pavage ou dallage</t>
  </si>
  <si>
    <t>Déposer un mobilier et refaire le béton désactivé</t>
  </si>
  <si>
    <t>Déposer un mobilier et refaire le béton bitumineux</t>
  </si>
  <si>
    <t>Déplacer un mobilier et refaire le pavage ou dallage</t>
  </si>
  <si>
    <t>Déplacer un mobilier et refaire le béton désactivé</t>
  </si>
  <si>
    <t>Déplacer un mobilier et refaire le béton bitumineux</t>
  </si>
  <si>
    <t>Poser et fournir un feu tricolore</t>
  </si>
  <si>
    <t>Poser et fournir un feu tricolore piéton</t>
  </si>
  <si>
    <t>Modifier un bouton d'appel</t>
  </si>
  <si>
    <t>Modifier une cabines téléphoniques</t>
  </si>
  <si>
    <t>Déposer un mobilier et refaire l'asphalte</t>
  </si>
  <si>
    <t>Abattre arbres grande taille</t>
  </si>
  <si>
    <t>Abattre arbres petite taille</t>
  </si>
  <si>
    <t>Poser et fournir une grille pourtour d'arbre</t>
  </si>
  <si>
    <t>Poser et fournir banquette "assis-debout" (0,90m)</t>
  </si>
  <si>
    <t>Poser et fournir banc "urbain" (1,50m)</t>
  </si>
  <si>
    <t>Poser et fournir banc "métal" (2,00m)</t>
  </si>
  <si>
    <t>Poser et fournir banc "fonte-bois" (1,80m)</t>
  </si>
  <si>
    <t>Créer un  emplacement handicapé (dalle béton)</t>
  </si>
  <si>
    <t>Poser et fournir corbeille sur pied "tôle" (50l)</t>
  </si>
  <si>
    <t>Poser et fournir corbeille sur pied "acier" (60l)</t>
  </si>
  <si>
    <t>Poser et fournir corbeille murale "tôle" 1/2 ronde (30l)</t>
  </si>
  <si>
    <t>Poser et fournir corbeille "bois"</t>
  </si>
  <si>
    <t>Déposer, poser et fournir un mobilier de propreté</t>
  </si>
  <si>
    <t>Peindre bandes blanches discontinues</t>
  </si>
  <si>
    <t>Peindre bandes blanches traversée</t>
  </si>
  <si>
    <t>Poser et fournir bandes podotactiles "BEV"</t>
  </si>
  <si>
    <t>Poser et fournir un panneau GIG-GIC</t>
  </si>
  <si>
    <t>Poser et fournir un plots (stationnement sauvage)</t>
  </si>
  <si>
    <t>Installer et fournir plaque de rue avec poteau</t>
  </si>
  <si>
    <t>Installer et fournir plaque de rue sur support existant</t>
  </si>
  <si>
    <t>Installer et fournir tout type de panneau sur poteau</t>
  </si>
  <si>
    <t>Installer et fournir un panneau de désignation (grand modèle)</t>
  </si>
  <si>
    <t>Installer et fournir un panneau de désignation (petit modèle)</t>
  </si>
  <si>
    <t xml:space="preserve">Faire une campagne d'information du public </t>
  </si>
  <si>
    <t>Démolir et refaire un escalier (maxi 10 marches)</t>
  </si>
  <si>
    <t>Refaire des marches</t>
  </si>
  <si>
    <t>Poser et fournir panneau de signalisation</t>
  </si>
  <si>
    <t>Poser et fournir panneau GIG-GIC</t>
  </si>
  <si>
    <t>Refaire chaussée lourde</t>
  </si>
  <si>
    <t>Refaire trottoir + bordure + caniveau</t>
  </si>
  <si>
    <t>Déposer et refaire un pavage (sans apport de matériaux)</t>
  </si>
  <si>
    <t>Refaire chaussée de pavage</t>
  </si>
  <si>
    <t>Refaire chaussée lourde en enrobés</t>
  </si>
  <si>
    <t>Refaire dallage + forme en tout venant</t>
  </si>
  <si>
    <t>Refaire dalle brique de parement sur forme béton</t>
  </si>
  <si>
    <t>Refaire dalle gravillon lavé sur forme béton</t>
  </si>
  <si>
    <t>Refaire dalle pavé terre cuite sur forme béton</t>
  </si>
  <si>
    <t>Refaire dalle pierre sur forme béton</t>
  </si>
  <si>
    <t>Refaire trottoir en enrobés</t>
  </si>
  <si>
    <t>Refaire trottoir en pavage</t>
  </si>
  <si>
    <t>Effectuer travaux de gravillonnage</t>
  </si>
  <si>
    <t>Refaire revêtement asphalte</t>
  </si>
  <si>
    <t>Effectuer une réfection légère de carrelage extérieure</t>
  </si>
  <si>
    <t>Effectuer une réfection légère de dallage</t>
  </si>
  <si>
    <t>Effectuer une réfection légère de dallage pierre</t>
  </si>
  <si>
    <t>Effectuer une réfection légère de gravillon lavé</t>
  </si>
  <si>
    <t>Effectuer une réfection légère de sol béton</t>
  </si>
  <si>
    <t>Effectuer une réfection légère de sol effet dalle</t>
  </si>
  <si>
    <t>Effectuer une réfection légère de sol en grave</t>
  </si>
  <si>
    <t>Effectuer une réfection légère d'enrobé noir</t>
  </si>
  <si>
    <t>Effectuer une réfection légère d'enrobé rouge</t>
  </si>
  <si>
    <t>Effectuer une réfection légère d'enrobé toutes couleurs</t>
  </si>
  <si>
    <t>Effectuer une réfection légère d'un pavage</t>
  </si>
  <si>
    <t>Effectuer une réfection lourde de carrelage extérieure</t>
  </si>
  <si>
    <t>Effectuer une réfection lourde de dallage</t>
  </si>
  <si>
    <t>Effectuer une réfection lourde de gravillon lavé</t>
  </si>
  <si>
    <t>Effectuer une réfection lourde de sol béton</t>
  </si>
  <si>
    <t>Effectuer une réfection lourde de sol effet dalle</t>
  </si>
  <si>
    <t>Effectuer une réfection lourde de sol en grave</t>
  </si>
  <si>
    <t>Effectuer une réfection lourde d'enrobé noir</t>
  </si>
  <si>
    <t>Effectuer une réfection lourde d'enrobé rouge</t>
  </si>
  <si>
    <t>Effectuer une réfection lourde d'enrobé toutes couleurs</t>
  </si>
  <si>
    <t>Effectuer une réfection lourde d'un pavage</t>
  </si>
  <si>
    <t>Effectuer une remise en état du sol béton bitumeux</t>
  </si>
  <si>
    <t>Effectuer une reprise de carrelage extérieure</t>
  </si>
  <si>
    <t>Effectuer une reprise de carrelage extérieure + suppression des racines</t>
  </si>
  <si>
    <t>Effectuer une reprise de dallage</t>
  </si>
  <si>
    <t>Effectuer une reprise de dallage + suppression des racines</t>
  </si>
  <si>
    <t>Effectuer une reprise de dallage pierre</t>
  </si>
  <si>
    <t>Effectuer une reprise de dallage pierre + suppression des racines</t>
  </si>
  <si>
    <t>Effectuer une reprise de gravillon lavé</t>
  </si>
  <si>
    <t>Effectuer une reprise de gravillon lavé + suppression des racines</t>
  </si>
  <si>
    <t>Effectuer une reprise de sol béton</t>
  </si>
  <si>
    <t>Effectuer une reprise de sol béton + suppression des racines</t>
  </si>
  <si>
    <t>Effectuer une reprise de sol effet dalle</t>
  </si>
  <si>
    <t>Effectuer une reprise de sol effet dalle + suppression des racines</t>
  </si>
  <si>
    <t>Effectuer une reprise de sol en grave</t>
  </si>
  <si>
    <t>Effectuer une reprise de sol en grave + suppression des racines</t>
  </si>
  <si>
    <t>Effectuer une reprise d'enrobé noir</t>
  </si>
  <si>
    <t>Effectuer une reprise d'enrobé noir + suppression des racines</t>
  </si>
  <si>
    <t>Effectuer une reprise d'enrobé rouge</t>
  </si>
  <si>
    <t>Effectuer une reprise d'enrobé rouge + suppression des racines</t>
  </si>
  <si>
    <t>Effectuer une reprise d'enrobé toutes couleurs</t>
  </si>
  <si>
    <t>Effectuer une reprise d'enrobé toutes couleurs + suppression des racines</t>
  </si>
  <si>
    <t>Effectuer une reprise d'un pavage</t>
  </si>
  <si>
    <t>Effectuer une reprise d'un pavage + suppression des racines</t>
  </si>
  <si>
    <t>Poser et fournir un panneau de signalétique directionnelle</t>
  </si>
  <si>
    <t>Poser et fournir un panneau de signalétique descriptive</t>
  </si>
  <si>
    <t>Rendre accessible un conteneur de tri d'ordure</t>
  </si>
  <si>
    <t>Déplacement d’un mobilier de tri d'ordure</t>
  </si>
  <si>
    <t>Chanfreiner à la disqueuse</t>
  </si>
  <si>
    <t>Peindre barrières ou poteaux partie haute (1,20 m)</t>
  </si>
  <si>
    <t>Fournir passage piéton provisoire aux normes location/jour</t>
  </si>
  <si>
    <t>Déplacer un arbre avec replantage</t>
  </si>
  <si>
    <t>Déplacer une jardinière</t>
  </si>
  <si>
    <t>Réaliser un passage &gt; 90 cm</t>
  </si>
  <si>
    <t>Réaliser un espace de manœuvre &gt; Ø 150cm</t>
  </si>
  <si>
    <t>Créer un quai rehaussé avec dépose et repose de l'ancien abri</t>
  </si>
  <si>
    <t>Créer un arrêt bus avec quai rehaussé et fourniture abri</t>
  </si>
  <si>
    <t>Poser et fournir un horodateur avec dépose de l'ancien</t>
  </si>
  <si>
    <t>Poser et fournir une boite aux lettres</t>
  </si>
  <si>
    <t>Poser et fournir une boite aux lettres avec dépose de l'ancienne</t>
  </si>
  <si>
    <t>Poser et fournir une cabine téléphonique</t>
  </si>
  <si>
    <t>Poser et fournir une cabine téléphonique avec dépose de l'ancienne</t>
  </si>
  <si>
    <t>Repositionner une plaque d'égout</t>
  </si>
  <si>
    <t>Poser et fournir un horodateur</t>
  </si>
  <si>
    <t>Déplacer un horodateur</t>
  </si>
  <si>
    <t>Créer zone 30 km/h</t>
  </si>
  <si>
    <t>Créer zone de rencontre 20 km/h</t>
  </si>
  <si>
    <t>Déplacer un mobilier avec réfection tous type de revêtement</t>
  </si>
  <si>
    <t>Déplacer un mobilier avec réfection en béton bitumineux</t>
  </si>
  <si>
    <t>Déplacer un mobilier avec réfection en béton désactivé</t>
  </si>
  <si>
    <t>Déplacer un mobilier avec réfection en pavage ou dallage</t>
  </si>
  <si>
    <t>Déposer un mobilier avec réfection en béton bitumineux</t>
  </si>
  <si>
    <t>Déposer un  mobilier avec réfection en béton désactivé</t>
  </si>
  <si>
    <t>Déposer un  mobilier avec réfection en pavage ou dallage</t>
  </si>
  <si>
    <t>Déposer et poser une barrière de protection</t>
  </si>
  <si>
    <t>Déposer et poser un poteau</t>
  </si>
  <si>
    <t>Déposer un mobilier de protection</t>
  </si>
  <si>
    <t>Déposer et refaire des dallages tous types</t>
  </si>
  <si>
    <t>Refaire bordure + caniveau</t>
  </si>
  <si>
    <t>Refaire  marquage aux sol pour passage piéton</t>
  </si>
  <si>
    <t>Refaire pente ou dévers &gt;5%</t>
  </si>
  <si>
    <t>Refaire pente ou dévers 5%&lt;p&lt;12% sur + de 0,5m</t>
  </si>
  <si>
    <t>Refaire pente ou dévers 5%&lt;p&lt;8% sur + de 2m</t>
  </si>
  <si>
    <t>Reprendre pente ou dévers &gt;2%</t>
  </si>
  <si>
    <t>Reprendre pente ou dévers &gt;2%, sorties charretières</t>
  </si>
  <si>
    <t>Reprendre pente ou dévers 4%&lt;p&lt;5% - p&gt;10m sans palier</t>
  </si>
  <si>
    <t>Reprendre pente ou dévers 5%&lt;p&lt;12% sur + de 0,5m</t>
  </si>
  <si>
    <t>Reprendre pente ou dévers 5%&lt;p&lt;8% sur + de 2m</t>
  </si>
  <si>
    <t>Reprendre pente ou dévers angle de rues &gt;2%</t>
  </si>
  <si>
    <t>Déposer un mobilier avec réfection tout type de revêtement</t>
  </si>
  <si>
    <t>Reprendre pente ou dévers &gt;5%</t>
  </si>
  <si>
    <t>Mettre aux normes un passage piéton</t>
  </si>
  <si>
    <t>Peindre bornes, barrières ou poteaux avec contraste environnemental</t>
  </si>
  <si>
    <t>Contraster 1ère et dernière marches</t>
  </si>
  <si>
    <t>Déplacer un panneau de signalétique</t>
  </si>
  <si>
    <t>Poser un mobilier de propreté tout modèle</t>
  </si>
  <si>
    <t>Rendre accessible un banc (cheminement)</t>
  </si>
  <si>
    <t>Poser et fournir  tout  type de banc</t>
  </si>
  <si>
    <t>Poser un panneau d'affichage</t>
  </si>
  <si>
    <t>Déplacer horizontalement un panneau de signalisation</t>
  </si>
  <si>
    <t>Déplacer une boite technique</t>
  </si>
  <si>
    <t>Déplacer une cabine téléphonique</t>
  </si>
  <si>
    <t>Modifier une boite aux  lettres</t>
  </si>
  <si>
    <t>Modifier un horodateur</t>
  </si>
  <si>
    <t>Estimatif</t>
  </si>
  <si>
    <t>P.U.</t>
  </si>
  <si>
    <t>NOM DE LA VOIE</t>
  </si>
  <si>
    <t>Effectuer un contraste sur marche</t>
  </si>
  <si>
    <t>Pas BEV en haut des marches</t>
  </si>
  <si>
    <t xml:space="preserve">1ères et dernières marches </t>
  </si>
  <si>
    <t>contrastées</t>
  </si>
  <si>
    <t>1ères et dernières marches</t>
  </si>
  <si>
    <t xml:space="preserve"> non contrastées</t>
  </si>
  <si>
    <t xml:space="preserve">main courante intermédiaire </t>
  </si>
  <si>
    <t>si l &gt;4,20m</t>
  </si>
  <si>
    <t xml:space="preserve">pas main courante intermédiaire </t>
  </si>
  <si>
    <t>pas main courante intermédiaire</t>
  </si>
  <si>
    <t>abs. mur obstacles ponctuels MP*</t>
  </si>
  <si>
    <t>absence mur obstacles MU**</t>
  </si>
  <si>
    <t>obstacles ponctuels MP*</t>
  </si>
  <si>
    <t>obstacles ponctuels MU**</t>
  </si>
  <si>
    <t>Récapitulatif des états des lieux</t>
  </si>
  <si>
    <t>Etat des lieux</t>
  </si>
  <si>
    <t>Circulations verticales</t>
  </si>
  <si>
    <t>Mettre aux normes un passage piéton avec ilot central</t>
  </si>
  <si>
    <t>Poser et  fournir affichage lignes de visualisation</t>
  </si>
  <si>
    <t>Poser et  fournir panneaux station de taxis</t>
  </si>
  <si>
    <t xml:space="preserve">Poser et  fournir banc </t>
  </si>
  <si>
    <t>Poser et  fournir banc avec dépose de l'ancien banc</t>
  </si>
  <si>
    <t>Poser et  fournir BEV avec contraste couleur</t>
  </si>
  <si>
    <t xml:space="preserve">Poser et  fournir identifiant de la ligne &lt; 12cm </t>
  </si>
  <si>
    <t>Poser et  fournir identifiant de la ligne &lt; 12cm avec dépose de l'ancien</t>
  </si>
  <si>
    <t>Poser et  fournir information lignes bus et dépose de l'ancien</t>
  </si>
  <si>
    <t>Fournir et poser des candélabres</t>
  </si>
  <si>
    <t>Poser et  fournir information lignes bus</t>
  </si>
  <si>
    <t>Poser et  fournir affichage lignes de visualisation avec dépose de l'ancien</t>
  </si>
  <si>
    <t>Poser et  fournir  information lignes bus avec dépose de l'ancien</t>
  </si>
  <si>
    <t>Effectuer une réfection lourde de dallage pierre</t>
  </si>
  <si>
    <t>Poser dalle béton pour création cheminement larg. 140</t>
  </si>
  <si>
    <t>Effectuer une réfection légère tout type de revêtement</t>
  </si>
  <si>
    <t>Effectuer une réfection lourde tout type de revêtement</t>
  </si>
  <si>
    <t>Effectuer une reprise tout type de revêtement</t>
  </si>
  <si>
    <t>Effectuer une reprise tout type de revêtement + suppression des racines</t>
  </si>
  <si>
    <t>Reprise de palier de repos dim. 120 x 140</t>
  </si>
  <si>
    <t>Poser et fournir panneau signalétique</t>
  </si>
  <si>
    <t>Déposer, poser et fournir "BEV " et réfection du revêtement</t>
  </si>
  <si>
    <t>Refaire trottoir + bordure + caniveau pavage</t>
  </si>
  <si>
    <t>Poser et fournir des poteaux de protection</t>
  </si>
  <si>
    <t>Fournir et poser barrière de protection</t>
  </si>
  <si>
    <t>Refaire peinture marquage pour contraste environnemental</t>
  </si>
  <si>
    <t>Créer un passage bateau</t>
  </si>
  <si>
    <t>Refaire ilot central en profondeur aux normes (l = 200 CM mini)</t>
  </si>
  <si>
    <t>Refaire ilot central en largeur aux normes (l = 400 CM mini)</t>
  </si>
  <si>
    <t>Reprise d'une place de stationnement en largeur</t>
  </si>
  <si>
    <t>Reprise d'une place de stationnement en longueur</t>
  </si>
  <si>
    <t>Déposer horodateur et reposer a bonne hauteur</t>
  </si>
  <si>
    <t xml:space="preserve">Poser des mains courantes intermédiaire  </t>
  </si>
  <si>
    <t>Reprise de main courant en partie saillante</t>
  </si>
  <si>
    <t>Déposer main courant et repositionner a H = 100 cm</t>
  </si>
  <si>
    <t>Modifier main courante pour rendre plus préhensible</t>
  </si>
  <si>
    <t>Fournir et poser plaques de n° de rue</t>
  </si>
  <si>
    <t>Fournir et poser panneau signalétique directionnelle</t>
  </si>
  <si>
    <t>Fournir et poser panneau signalétique descriptive</t>
  </si>
  <si>
    <t>Déposer, poser et fournir un containers tri sélectif</t>
  </si>
  <si>
    <t>Déposer et fournir un banc +  (dalle béton plane)</t>
  </si>
  <si>
    <t>Déposer, poser et fournir des candélabres</t>
  </si>
  <si>
    <t>Déposer, poser et fournir bornes réglementaire</t>
  </si>
  <si>
    <t>Déposer, poser et fournir poteaux réglementaire</t>
  </si>
  <si>
    <t>Poser et fournir un poteau de protection  réglementaire</t>
  </si>
  <si>
    <t>Poser et fournir une barrière de protection  réglementaire</t>
  </si>
  <si>
    <t>Poser et fournir une borne de protection  réglementaire</t>
  </si>
  <si>
    <t>Poser et  fournir panneaux station de taxis et dépose de l'ancien</t>
  </si>
  <si>
    <t>Poser et  fournir un nom d'arrêt car. &lt; 8cm</t>
  </si>
  <si>
    <t>Poser et  fournir un nom d'arrêt car. &lt; 8cm avec dépose de l'ancien</t>
  </si>
  <si>
    <t>Poser et fournir un plan de ville</t>
  </si>
  <si>
    <t>Poser  et fournir un plan de ville avec dépose de l'ancien</t>
  </si>
  <si>
    <t>Déplacer une boite aux lettres</t>
  </si>
  <si>
    <t>Déplacer un poteau électrique/tél et reprise tout type de revêtement</t>
  </si>
  <si>
    <t>Poser et fournir un répétiteur sonore ou tactile</t>
  </si>
  <si>
    <t>Reprise largeur du cheminement</t>
  </si>
  <si>
    <t>Réaliser un cheminement par marquage au sol (zone 20 km/h)</t>
  </si>
  <si>
    <t>pas de marquage ou effacé</t>
  </si>
  <si>
    <t>Mettre aux normes des chaînes de protection</t>
  </si>
  <si>
    <t>Déplacer une borne incendie</t>
  </si>
  <si>
    <t>absence de garde corps</t>
  </si>
  <si>
    <t>Poser un garde corps sur escalier</t>
  </si>
  <si>
    <t>glissant par temps de pluie</t>
  </si>
  <si>
    <t>existant</t>
  </si>
  <si>
    <t>Déplacer un mobilier avec réfection en asphalte</t>
  </si>
  <si>
    <t>Déposer un mobilier avec réfection en asphalte</t>
  </si>
  <si>
    <t>Déposer un mobilier avec réfection en béton désactivé</t>
  </si>
  <si>
    <t>Déposer un mobilier avec réfection en pavage ou dallage</t>
  </si>
  <si>
    <t>Déposer un mobilier sans réfection de sol</t>
  </si>
  <si>
    <t>Poser des candélabres</t>
  </si>
  <si>
    <t>Effectuer un marquage visuel et tactile sur revêtement de sol</t>
  </si>
  <si>
    <t>m3</t>
  </si>
  <si>
    <t>Part                     Estimatif                      Mairie</t>
  </si>
  <si>
    <r>
      <t xml:space="preserve">Part                     Estimatif                      </t>
    </r>
    <r>
      <rPr>
        <b/>
        <sz val="8"/>
        <color indexed="18"/>
        <rFont val="Arial"/>
        <family val="2"/>
      </rPr>
      <t>Concessionnaires</t>
    </r>
  </si>
  <si>
    <r>
      <t xml:space="preserve">* MU = Mobilier Urbain                                                     </t>
    </r>
    <r>
      <rPr>
        <b/>
        <sz val="10"/>
        <color indexed="18"/>
        <rFont val="Arial"/>
        <family val="2"/>
      </rPr>
      <t xml:space="preserve">  sous </t>
    </r>
    <r>
      <rPr>
        <sz val="8"/>
        <color indexed="18"/>
        <rFont val="Arial"/>
        <family val="2"/>
      </rPr>
      <t xml:space="preserve">/ </t>
    </r>
    <r>
      <rPr>
        <b/>
        <sz val="10"/>
        <color indexed="18"/>
        <rFont val="Arial"/>
        <family val="2"/>
      </rPr>
      <t xml:space="preserve">TOTAL </t>
    </r>
  </si>
  <si>
    <t>TOTAL</t>
  </si>
  <si>
    <t>Reprise largeur trottoir + bordure + caniveau</t>
  </si>
  <si>
    <t>Déposer et refaire l'emplacement d'une jardinières</t>
  </si>
  <si>
    <t>Déposer, fournir et poser jardinière réglementaire</t>
  </si>
  <si>
    <t>Déposer, fournir et poser une signalétique horizontale réglementaire</t>
  </si>
  <si>
    <t>Déposer, fournir et poser une signalétique verticale réglementaire</t>
  </si>
  <si>
    <t>Dessoucher arbre &amp; évacuer aux DP</t>
  </si>
  <si>
    <t>Effectuer une remise en état du sol dallage asphaltique</t>
  </si>
  <si>
    <t>Elargir bateaux égal au moins à 120 cm</t>
  </si>
  <si>
    <t>Fournir et poser panneau signalétique itinéraire travaux provisoire</t>
  </si>
  <si>
    <t>Fournir et poser une signalétique horizontale réglementaire</t>
  </si>
  <si>
    <t>Fournir et poser une signalétique verticale réglementaire</t>
  </si>
  <si>
    <t>pas d'ânes</t>
  </si>
  <si>
    <t>Poser et fournir borne d'appel (U1)</t>
  </si>
  <si>
    <t>Poser et fournir borne d'appel (U2)</t>
  </si>
  <si>
    <t>Déplacer bouton d'appel et reprise tout type de revêtement (U1)</t>
  </si>
  <si>
    <t>Déplacer bouton d'appel et reprise tout type de revêtement (U2)</t>
  </si>
  <si>
    <t xml:space="preserve">Créer des places de stationnement </t>
  </si>
  <si>
    <t>Poser et fournir un plan de ville et son support</t>
  </si>
  <si>
    <t>Menu</t>
  </si>
  <si>
    <t>Nature Revêt</t>
  </si>
  <si>
    <t>Trous et Fentes</t>
  </si>
  <si>
    <t>Largeur Chemin</t>
  </si>
  <si>
    <t>Dévers et Pentes</t>
  </si>
  <si>
    <t>Eclairage Public</t>
  </si>
  <si>
    <t>Traversée Piétonne</t>
  </si>
  <si>
    <t>Circulations Verticales</t>
  </si>
  <si>
    <t>MU propreté</t>
  </si>
  <si>
    <t>MU repos</t>
  </si>
  <si>
    <t>MU déco arbo</t>
  </si>
  <si>
    <t>MU éclairage public</t>
  </si>
  <si>
    <t>MU de protection</t>
  </si>
  <si>
    <t>MU lié au transport public</t>
  </si>
  <si>
    <t>MU com info</t>
  </si>
  <si>
    <t>MU techniques</t>
  </si>
  <si>
    <t>MU feux rouges</t>
  </si>
  <si>
    <t>BudgetTotal</t>
  </si>
  <si>
    <t>Tarif</t>
  </si>
  <si>
    <r>
      <rPr>
        <b/>
        <sz val="16"/>
        <color indexed="18"/>
        <rFont val="Arial Narrow"/>
        <family val="2"/>
      </rPr>
      <t xml:space="preserve">* </t>
    </r>
    <r>
      <rPr>
        <b/>
        <sz val="12"/>
        <color indexed="18"/>
        <rFont val="Arial Narrow"/>
        <family val="2"/>
      </rPr>
      <t>OU</t>
    </r>
    <r>
      <rPr>
        <b/>
        <sz val="16"/>
        <color indexed="18"/>
        <rFont val="Arial Narrow"/>
        <family val="2"/>
      </rPr>
      <t xml:space="preserve"> </t>
    </r>
    <r>
      <rPr>
        <b/>
        <sz val="12"/>
        <color indexed="18"/>
        <rFont val="Arial Narrow"/>
        <family val="2"/>
      </rPr>
      <t>Code</t>
    </r>
    <r>
      <rPr>
        <b/>
        <sz val="10"/>
        <color indexed="18"/>
        <rFont val="Arial Narrow"/>
        <family val="2"/>
      </rPr>
      <t xml:space="preserve">  </t>
    </r>
  </si>
  <si>
    <t>A</t>
  </si>
  <si>
    <t>Total</t>
  </si>
  <si>
    <t>CODE</t>
  </si>
  <si>
    <t>TEXTE</t>
  </si>
  <si>
    <t>UNITE</t>
  </si>
  <si>
    <t>PRIX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</si>
</sst>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.000"/>
    <numFmt numFmtId="166" formatCode="#,##0\ &quot;€&quot;"/>
  </numFmts>
  <fonts count="37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 Narrow"/>
      <family val="2"/>
    </font>
    <font>
      <u/>
      <sz val="10"/>
      <color indexed="12"/>
      <name val="Arial"/>
      <family val="2"/>
    </font>
    <font>
      <sz val="10"/>
      <name val="Arial Narrow"/>
      <family val="2"/>
    </font>
    <font>
      <b/>
      <sz val="10"/>
      <color indexed="18"/>
      <name val="Arial Narrow"/>
      <family val="2"/>
    </font>
    <font>
      <sz val="10"/>
      <color indexed="53"/>
      <name val="Arial Narrow"/>
      <family val="2"/>
    </font>
    <font>
      <sz val="10"/>
      <color indexed="10"/>
      <name val="Arial Narrow"/>
      <family val="2"/>
    </font>
    <font>
      <sz val="9"/>
      <name val="Arial"/>
      <family val="2"/>
    </font>
    <font>
      <sz val="10"/>
      <name val="Arial"/>
      <family val="2"/>
    </font>
    <font>
      <sz val="12"/>
      <color indexed="18"/>
      <name val="Arial"/>
      <family val="2"/>
    </font>
    <font>
      <sz val="9"/>
      <name val="Arial"/>
      <family val="2"/>
    </font>
    <font>
      <sz val="10"/>
      <color indexed="12"/>
      <name val="Arial Narrow"/>
      <family val="2"/>
    </font>
    <font>
      <b/>
      <sz val="10"/>
      <name val="Arial Narrow"/>
      <family val="2"/>
    </font>
    <font>
      <b/>
      <i/>
      <sz val="10"/>
      <name val="Arial Narrow"/>
      <family val="2"/>
    </font>
    <font>
      <b/>
      <sz val="12"/>
      <color indexed="18"/>
      <name val="Arial"/>
      <family val="2"/>
    </font>
    <font>
      <b/>
      <sz val="14"/>
      <color indexed="18"/>
      <name val="Arial"/>
      <family val="2"/>
    </font>
    <font>
      <sz val="9"/>
      <color indexed="18"/>
      <name val="Arial"/>
      <family val="2"/>
    </font>
    <font>
      <b/>
      <sz val="10"/>
      <color indexed="10"/>
      <name val="Arial Narrow"/>
      <family val="2"/>
    </font>
    <font>
      <b/>
      <sz val="8"/>
      <color indexed="81"/>
      <name val="Tahoma"/>
      <family val="2"/>
    </font>
    <font>
      <b/>
      <sz val="8"/>
      <color indexed="18"/>
      <name val="Arial"/>
      <family val="2"/>
    </font>
    <font>
      <b/>
      <sz val="10"/>
      <color indexed="18"/>
      <name val="Arial"/>
      <family val="2"/>
    </font>
    <font>
      <sz val="8"/>
      <color indexed="18"/>
      <name val="Arial"/>
      <family val="2"/>
    </font>
    <font>
      <sz val="11"/>
      <name val="Arial Narrow"/>
      <family val="2"/>
    </font>
    <font>
      <b/>
      <sz val="12"/>
      <name val="Arial Narrow"/>
      <family val="2"/>
    </font>
    <font>
      <sz val="14"/>
      <name val="Arial"/>
      <family val="2"/>
    </font>
    <font>
      <b/>
      <i/>
      <sz val="14"/>
      <color indexed="39"/>
      <name val="Arial"/>
      <family val="2"/>
    </font>
    <font>
      <u/>
      <sz val="15"/>
      <color indexed="12"/>
      <name val="Arial"/>
      <family val="2"/>
    </font>
    <font>
      <sz val="8"/>
      <color indexed="81"/>
      <name val="Tahoma"/>
      <family val="2"/>
    </font>
    <font>
      <b/>
      <sz val="16"/>
      <color indexed="18"/>
      <name val="Arial Narrow"/>
      <family val="2"/>
    </font>
    <font>
      <b/>
      <sz val="12"/>
      <color indexed="18"/>
      <name val="Arial Narrow"/>
      <family val="2"/>
    </font>
    <font>
      <sz val="8"/>
      <color rgb="FF000000"/>
      <name val="Times New Roman"/>
      <family val="1"/>
    </font>
    <font>
      <b/>
      <sz val="14"/>
      <color indexed="10"/>
      <name val="Tahoma"/>
      <family val="2"/>
    </font>
    <font>
      <b/>
      <i/>
      <sz val="10"/>
      <color indexed="17"/>
      <name val="Arial"/>
      <family val="2"/>
    </font>
    <font>
      <b/>
      <i/>
      <sz val="10"/>
      <color indexed="10"/>
      <name val="Arial"/>
      <family val="2"/>
    </font>
    <font>
      <b/>
      <i/>
      <sz val="10"/>
      <color indexed="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ck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52">
    <xf numFmtId="0" fontId="0" fillId="0" borderId="0" xfId="0"/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9" fillId="0" borderId="0" xfId="0" applyFont="1" applyBorder="1"/>
    <xf numFmtId="0" fontId="3" fillId="0" borderId="0" xfId="0" applyFont="1" applyAlignment="1" applyProtection="1">
      <alignment horizontal="left" vertical="center" textRotation="90"/>
      <protection hidden="1"/>
    </xf>
    <xf numFmtId="0" fontId="5" fillId="0" borderId="1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center"/>
      <protection hidden="1"/>
    </xf>
    <xf numFmtId="166" fontId="5" fillId="0" borderId="1" xfId="0" applyNumberFormat="1" applyFont="1" applyBorder="1" applyAlignment="1" applyProtection="1">
      <alignment horizontal="right" vertical="center"/>
      <protection hidden="1"/>
    </xf>
    <xf numFmtId="0" fontId="10" fillId="0" borderId="0" xfId="0" applyFont="1"/>
    <xf numFmtId="0" fontId="10" fillId="0" borderId="0" xfId="0" applyFont="1" applyBorder="1"/>
    <xf numFmtId="0" fontId="11" fillId="0" borderId="1" xfId="0" applyFont="1" applyBorder="1" applyAlignment="1">
      <alignment horizontal="left" vertical="center" indent="1"/>
    </xf>
    <xf numFmtId="166" fontId="11" fillId="0" borderId="1" xfId="0" applyNumberFormat="1" applyFont="1" applyBorder="1" applyAlignment="1"/>
    <xf numFmtId="0" fontId="3" fillId="0" borderId="0" xfId="0" applyFont="1"/>
    <xf numFmtId="0" fontId="5" fillId="0" borderId="0" xfId="0" applyFont="1"/>
    <xf numFmtId="0" fontId="3" fillId="0" borderId="0" xfId="0" applyFont="1" applyProtection="1">
      <protection hidden="1"/>
    </xf>
    <xf numFmtId="0" fontId="5" fillId="0" borderId="0" xfId="0" applyFont="1" applyAlignment="1">
      <alignment horizontal="center"/>
    </xf>
    <xf numFmtId="0" fontId="5" fillId="0" borderId="0" xfId="0" applyFont="1" applyBorder="1"/>
    <xf numFmtId="1" fontId="5" fillId="0" borderId="0" xfId="0" applyNumberFormat="1" applyFont="1"/>
    <xf numFmtId="0" fontId="5" fillId="0" borderId="0" xfId="0" applyNumberFormat="1" applyFont="1" applyBorder="1" applyAlignment="1">
      <alignment horizontal="center"/>
    </xf>
    <xf numFmtId="1" fontId="5" fillId="0" borderId="0" xfId="1" applyNumberFormat="1" applyFont="1" applyBorder="1"/>
    <xf numFmtId="0" fontId="3" fillId="0" borderId="0" xfId="0" applyFont="1" applyBorder="1" applyAlignment="1" applyProtection="1">
      <alignment horizontal="left" vertical="center" textRotation="90"/>
      <protection hidden="1"/>
    </xf>
    <xf numFmtId="0" fontId="5" fillId="0" borderId="0" xfId="0" applyFont="1" applyAlignment="1" applyProtection="1">
      <alignment horizontal="right"/>
      <protection hidden="1"/>
    </xf>
    <xf numFmtId="165" fontId="5" fillId="0" borderId="0" xfId="0" applyNumberFormat="1" applyFont="1" applyAlignment="1" applyProtection="1">
      <alignment horizontal="left" indent="1"/>
      <protection hidden="1"/>
    </xf>
    <xf numFmtId="164" fontId="5" fillId="0" borderId="0" xfId="0" applyNumberFormat="1" applyFont="1" applyAlignment="1" applyProtection="1">
      <alignment horizontal="right"/>
      <protection hidden="1"/>
    </xf>
    <xf numFmtId="0" fontId="5" fillId="0" borderId="3" xfId="0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center" vertical="center" wrapText="1"/>
      <protection hidden="1"/>
    </xf>
    <xf numFmtId="165" fontId="6" fillId="0" borderId="1" xfId="0" applyNumberFormat="1" applyFont="1" applyBorder="1" applyAlignment="1" applyProtection="1">
      <alignment horizontal="center" vertical="center" wrapText="1"/>
      <protection hidden="1"/>
    </xf>
    <xf numFmtId="164" fontId="6" fillId="0" borderId="1" xfId="0" applyNumberFormat="1" applyFont="1" applyBorder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horizontal="left" vertical="center"/>
      <protection hidden="1"/>
    </xf>
    <xf numFmtId="0" fontId="3" fillId="0" borderId="1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center"/>
      <protection locked="0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8" fillId="0" borderId="1" xfId="0" applyFont="1" applyFill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 vertical="center"/>
      <protection hidden="1"/>
    </xf>
    <xf numFmtId="0" fontId="5" fillId="0" borderId="0" xfId="0" applyFont="1" applyProtection="1">
      <protection hidden="1"/>
    </xf>
    <xf numFmtId="0" fontId="5" fillId="0" borderId="2" xfId="0" applyFont="1" applyBorder="1" applyProtection="1">
      <protection hidden="1"/>
    </xf>
    <xf numFmtId="0" fontId="3" fillId="0" borderId="0" xfId="0" applyFont="1" applyBorder="1"/>
    <xf numFmtId="0" fontId="5" fillId="0" borderId="0" xfId="0" applyFont="1" applyBorder="1" applyProtection="1">
      <protection hidden="1"/>
    </xf>
    <xf numFmtId="166" fontId="5" fillId="0" borderId="0" xfId="0" applyNumberFormat="1" applyFont="1" applyAlignment="1" applyProtection="1">
      <alignment horizontal="right"/>
      <protection hidden="1"/>
    </xf>
    <xf numFmtId="166" fontId="6" fillId="0" borderId="1" xfId="0" applyNumberFormat="1" applyFont="1" applyBorder="1" applyAlignment="1" applyProtection="1">
      <alignment horizontal="center" vertical="center" wrapText="1"/>
      <protection hidden="1"/>
    </xf>
    <xf numFmtId="0" fontId="3" fillId="0" borderId="0" xfId="0" applyFont="1" applyAlignment="1" applyProtection="1">
      <alignment horizontal="left" vertical="center"/>
      <protection hidden="1"/>
    </xf>
    <xf numFmtId="166" fontId="14" fillId="0" borderId="1" xfId="0" applyNumberFormat="1" applyFont="1" applyBorder="1" applyAlignment="1" applyProtection="1">
      <alignment horizontal="right" vertical="center"/>
      <protection hidden="1"/>
    </xf>
    <xf numFmtId="0" fontId="5" fillId="0" borderId="4" xfId="0" applyFont="1" applyBorder="1" applyProtection="1">
      <protection hidden="1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5" fillId="0" borderId="5" xfId="0" applyFont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left" vertical="center"/>
      <protection locked="0"/>
    </xf>
    <xf numFmtId="0" fontId="3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Protection="1">
      <protection hidden="1"/>
    </xf>
    <xf numFmtId="0" fontId="5" fillId="0" borderId="3" xfId="0" applyFont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166" fontId="5" fillId="2" borderId="1" xfId="0" applyNumberFormat="1" applyFont="1" applyFill="1" applyBorder="1" applyAlignment="1" applyProtection="1">
      <alignment horizontal="right" vertical="center"/>
      <protection hidden="1"/>
    </xf>
    <xf numFmtId="1" fontId="5" fillId="0" borderId="1" xfId="0" applyNumberFormat="1" applyFont="1" applyFill="1" applyBorder="1" applyAlignment="1" applyProtection="1">
      <alignment horizontal="left" vertical="center"/>
      <protection locked="0"/>
    </xf>
    <xf numFmtId="0" fontId="5" fillId="0" borderId="5" xfId="0" applyFont="1" applyBorder="1"/>
    <xf numFmtId="0" fontId="5" fillId="0" borderId="4" xfId="0" applyFont="1" applyBorder="1" applyAlignment="1" applyProtection="1">
      <alignment horizontal="left" vertical="center"/>
      <protection hidden="1"/>
    </xf>
    <xf numFmtId="0" fontId="5" fillId="0" borderId="6" xfId="0" applyFont="1" applyBorder="1"/>
    <xf numFmtId="0" fontId="8" fillId="3" borderId="1" xfId="0" applyFont="1" applyFill="1" applyBorder="1" applyAlignment="1">
      <alignment horizontal="left" vertical="center"/>
    </xf>
    <xf numFmtId="0" fontId="15" fillId="0" borderId="5" xfId="0" applyFont="1" applyBorder="1" applyAlignment="1" applyProtection="1">
      <alignment horizontal="center" vertical="center"/>
      <protection hidden="1"/>
    </xf>
    <xf numFmtId="0" fontId="15" fillId="0" borderId="4" xfId="0" applyFont="1" applyBorder="1" applyAlignment="1" applyProtection="1">
      <alignment horizontal="center" vertical="center"/>
      <protection hidden="1"/>
    </xf>
    <xf numFmtId="0" fontId="15" fillId="0" borderId="6" xfId="0" applyFont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/>
    </xf>
    <xf numFmtId="0" fontId="16" fillId="0" borderId="1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2" fillId="0" borderId="0" xfId="0" applyFont="1"/>
    <xf numFmtId="166" fontId="16" fillId="0" borderId="1" xfId="0" applyNumberFormat="1" applyFont="1" applyBorder="1" applyAlignment="1"/>
    <xf numFmtId="0" fontId="18" fillId="0" borderId="0" xfId="0" applyFont="1"/>
    <xf numFmtId="0" fontId="14" fillId="0" borderId="1" xfId="0" applyFont="1" applyBorder="1" applyAlignment="1" applyProtection="1">
      <alignment horizontal="right" vertical="center" indent="1"/>
      <protection hidden="1"/>
    </xf>
    <xf numFmtId="0" fontId="3" fillId="0" borderId="1" xfId="0" applyFont="1" applyBorder="1" applyAlignment="1" applyProtection="1">
      <alignment horizontal="left" vertical="center"/>
      <protection hidden="1"/>
    </xf>
    <xf numFmtId="0" fontId="7" fillId="0" borderId="1" xfId="0" applyFont="1" applyBorder="1" applyAlignment="1" applyProtection="1">
      <alignment horizontal="left" vertical="center"/>
      <protection hidden="1"/>
    </xf>
    <xf numFmtId="0" fontId="8" fillId="0" borderId="1" xfId="0" applyFont="1" applyBorder="1" applyAlignment="1" applyProtection="1">
      <alignment horizontal="left" vertical="center"/>
      <protection hidden="1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13" fillId="0" borderId="1" xfId="0" applyFont="1" applyBorder="1" applyAlignment="1">
      <alignment horizontal="left" vertical="center"/>
    </xf>
    <xf numFmtId="0" fontId="5" fillId="0" borderId="4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Protection="1">
      <protection hidden="1"/>
    </xf>
    <xf numFmtId="0" fontId="5" fillId="0" borderId="1" xfId="0" applyFont="1" applyFill="1" applyBorder="1" applyAlignment="1" applyProtection="1">
      <alignment horizontal="lef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1" fontId="5" fillId="0" borderId="0" xfId="0" applyNumberFormat="1" applyFont="1" applyProtection="1">
      <protection hidden="1"/>
    </xf>
    <xf numFmtId="0" fontId="8" fillId="0" borderId="7" xfId="0" applyFont="1" applyBorder="1" applyAlignment="1">
      <alignment horizontal="left" vertical="center"/>
    </xf>
    <xf numFmtId="0" fontId="16" fillId="0" borderId="1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left" vertical="center" indent="2"/>
    </xf>
    <xf numFmtId="166" fontId="16" fillId="0" borderId="2" xfId="0" applyNumberFormat="1" applyFont="1" applyBorder="1" applyAlignment="1"/>
    <xf numFmtId="0" fontId="22" fillId="0" borderId="0" xfId="0" applyFont="1" applyBorder="1" applyAlignment="1">
      <alignment horizontal="right" vertical="center" indent="2"/>
    </xf>
    <xf numFmtId="0" fontId="22" fillId="0" borderId="2" xfId="0" applyFont="1" applyBorder="1" applyAlignment="1">
      <alignment horizontal="right" vertical="center" indent="2"/>
    </xf>
    <xf numFmtId="0" fontId="16" fillId="0" borderId="3" xfId="0" applyFont="1" applyBorder="1" applyAlignment="1">
      <alignment horizontal="center" vertical="center"/>
    </xf>
    <xf numFmtId="166" fontId="11" fillId="0" borderId="3" xfId="0" applyNumberFormat="1" applyFont="1" applyBorder="1" applyAlignment="1"/>
    <xf numFmtId="0" fontId="24" fillId="0" borderId="0" xfId="0" applyFont="1" applyBorder="1" applyAlignment="1">
      <alignment horizontal="left" vertical="center"/>
    </xf>
    <xf numFmtId="0" fontId="24" fillId="0" borderId="0" xfId="0" applyFont="1" applyBorder="1" applyAlignment="1" applyProtection="1">
      <alignment horizontal="left" vertical="center"/>
      <protection hidden="1"/>
    </xf>
    <xf numFmtId="0" fontId="24" fillId="0" borderId="0" xfId="0" applyFont="1"/>
    <xf numFmtId="0" fontId="24" fillId="0" borderId="0" xfId="0" applyFont="1" applyBorder="1"/>
    <xf numFmtId="0" fontId="19" fillId="0" borderId="0" xfId="0" applyFont="1"/>
    <xf numFmtId="0" fontId="25" fillId="0" borderId="0" xfId="0" applyFont="1" applyAlignment="1">
      <alignment horizontal="center"/>
    </xf>
    <xf numFmtId="1" fontId="25" fillId="0" borderId="0" xfId="0" applyNumberFormat="1" applyFont="1" applyAlignment="1">
      <alignment horizontal="center"/>
    </xf>
    <xf numFmtId="0" fontId="3" fillId="0" borderId="8" xfId="0" applyFont="1" applyBorder="1" applyAlignment="1">
      <alignment horizontal="left" vertical="center"/>
    </xf>
    <xf numFmtId="0" fontId="8" fillId="0" borderId="8" xfId="0" applyFont="1" applyBorder="1" applyAlignment="1">
      <alignment horizontal="left" vertical="center"/>
    </xf>
    <xf numFmtId="0" fontId="8" fillId="0" borderId="8" xfId="0" applyFont="1" applyFill="1" applyBorder="1" applyAlignment="1">
      <alignment horizontal="left" vertical="center"/>
    </xf>
    <xf numFmtId="0" fontId="26" fillId="0" borderId="0" xfId="0" applyFont="1" applyAlignment="1">
      <alignment horizontal="left" vertical="center" indent="5"/>
    </xf>
    <xf numFmtId="0" fontId="5" fillId="0" borderId="0" xfId="0" applyFont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19" fillId="0" borderId="1" xfId="0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right" vertical="center" indent="1"/>
      <protection hidden="1"/>
    </xf>
    <xf numFmtId="0" fontId="5" fillId="0" borderId="1" xfId="0" applyFont="1" applyBorder="1" applyProtection="1">
      <protection hidden="1"/>
    </xf>
    <xf numFmtId="0" fontId="3" fillId="3" borderId="1" xfId="0" applyFont="1" applyFill="1" applyBorder="1" applyAlignment="1" applyProtection="1">
      <alignment horizontal="left" vertical="center"/>
      <protection hidden="1"/>
    </xf>
    <xf numFmtId="0" fontId="5" fillId="0" borderId="3" xfId="0" applyFont="1" applyBorder="1" applyAlignment="1" applyProtection="1">
      <alignment horizontal="left" vertical="center"/>
      <protection hidden="1"/>
    </xf>
    <xf numFmtId="0" fontId="3" fillId="2" borderId="1" xfId="0" applyFont="1" applyFill="1" applyBorder="1" applyAlignment="1" applyProtection="1">
      <alignment horizontal="left" vertical="center"/>
      <protection hidden="1"/>
    </xf>
    <xf numFmtId="0" fontId="5" fillId="0" borderId="11" xfId="0" applyFont="1" applyFill="1" applyBorder="1" applyAlignment="1" applyProtection="1">
      <alignment horizontal="left" vertical="center"/>
      <protection locked="0"/>
    </xf>
    <xf numFmtId="0" fontId="3" fillId="5" borderId="1" xfId="0" applyFont="1" applyFill="1" applyBorder="1" applyAlignment="1" applyProtection="1">
      <alignment horizontal="left" vertical="center"/>
      <protection hidden="1"/>
    </xf>
    <xf numFmtId="0" fontId="8" fillId="3" borderId="1" xfId="0" applyFont="1" applyFill="1" applyBorder="1" applyAlignment="1" applyProtection="1">
      <alignment horizontal="left" vertical="center"/>
      <protection hidden="1"/>
    </xf>
    <xf numFmtId="0" fontId="8" fillId="0" borderId="1" xfId="0" applyFont="1" applyFill="1" applyBorder="1" applyAlignment="1" applyProtection="1">
      <alignment horizontal="left" vertical="center"/>
      <protection hidden="1"/>
    </xf>
    <xf numFmtId="0" fontId="3" fillId="4" borderId="1" xfId="0" applyFont="1" applyFill="1" applyBorder="1" applyAlignment="1" applyProtection="1">
      <alignment horizontal="left" vertical="center"/>
      <protection hidden="1"/>
    </xf>
    <xf numFmtId="0" fontId="5" fillId="0" borderId="5" xfId="0" applyFont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horizontal="left" vertical="center"/>
      <protection hidden="1"/>
    </xf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10" xfId="0" applyFont="1" applyFill="1" applyBorder="1" applyAlignment="1" applyProtection="1">
      <alignment horizontal="center" vertical="center"/>
      <protection locked="0"/>
    </xf>
    <xf numFmtId="0" fontId="32" fillId="0" borderId="0" xfId="0" applyFont="1" applyAlignment="1">
      <alignment horizontal="left" readingOrder="1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28" fillId="0" borderId="0" xfId="2" applyFont="1" applyBorder="1" applyAlignment="1" applyProtection="1">
      <protection hidden="1"/>
    </xf>
    <xf numFmtId="0" fontId="28" fillId="0" borderId="0" xfId="2" applyFont="1" applyAlignment="1" applyProtection="1"/>
    <xf numFmtId="0" fontId="3" fillId="0" borderId="0" xfId="0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center" vertical="center"/>
      <protection hidden="1"/>
    </xf>
    <xf numFmtId="0" fontId="4" fillId="0" borderId="0" xfId="2" applyFont="1" applyBorder="1" applyAlignment="1" applyProtection="1">
      <alignment horizontal="center" vertical="center"/>
      <protection locked="0"/>
    </xf>
    <xf numFmtId="0" fontId="5" fillId="0" borderId="10" xfId="0" applyFont="1" applyFill="1" applyBorder="1" applyAlignment="1" applyProtection="1">
      <alignment horizontal="center" vertical="center"/>
      <protection hidden="1"/>
    </xf>
    <xf numFmtId="0" fontId="5" fillId="0" borderId="0" xfId="0" applyFont="1" applyProtection="1">
      <protection locked="0"/>
    </xf>
    <xf numFmtId="0" fontId="4" fillId="0" borderId="0" xfId="2" applyAlignment="1" applyProtection="1">
      <alignment horizontal="left" vertical="center" indent="5"/>
    </xf>
    <xf numFmtId="0" fontId="28" fillId="0" borderId="0" xfId="2" applyFont="1" applyAlignment="1" applyProtection="1">
      <alignment horizontal="left" vertical="center" indent="5"/>
    </xf>
    <xf numFmtId="0" fontId="4" fillId="0" borderId="0" xfId="2" applyAlignment="1" applyProtection="1">
      <alignment horizontal="left" vertical="center" indent="5"/>
    </xf>
    <xf numFmtId="0" fontId="0" fillId="6" borderId="12" xfId="0" applyFill="1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26" fillId="6" borderId="12" xfId="0" applyFont="1" applyFill="1" applyBorder="1" applyAlignment="1">
      <alignment horizontal="left" vertical="center" indent="5"/>
    </xf>
    <xf numFmtId="0" fontId="0" fillId="0" borderId="13" xfId="0" applyBorder="1" applyAlignment="1">
      <alignment horizontal="left" vertical="center" indent="5"/>
    </xf>
    <xf numFmtId="0" fontId="0" fillId="0" borderId="14" xfId="0" applyBorder="1" applyAlignment="1">
      <alignment horizontal="left" vertical="center" indent="5"/>
    </xf>
    <xf numFmtId="0" fontId="0" fillId="0" borderId="15" xfId="0" applyBorder="1" applyAlignment="1">
      <alignment horizontal="left" vertical="center" indent="5"/>
    </xf>
    <xf numFmtId="0" fontId="0" fillId="0" borderId="16" xfId="0" applyBorder="1" applyAlignment="1">
      <alignment horizontal="left" vertical="center" indent="5"/>
    </xf>
    <xf numFmtId="0" fontId="0" fillId="0" borderId="17" xfId="0" applyBorder="1" applyAlignment="1">
      <alignment horizontal="left" vertical="center" indent="5"/>
    </xf>
    <xf numFmtId="0" fontId="6" fillId="0" borderId="9" xfId="0" applyFont="1" applyBorder="1" applyAlignment="1" applyProtection="1">
      <alignment horizontal="center" vertical="center" wrapText="1"/>
      <protection hidden="1"/>
    </xf>
    <xf numFmtId="0" fontId="0" fillId="0" borderId="8" xfId="0" applyBorder="1" applyAlignment="1" applyProtection="1">
      <alignment horizontal="center" vertical="center" wrapText="1"/>
      <protection hidden="1"/>
    </xf>
    <xf numFmtId="166" fontId="22" fillId="0" borderId="9" xfId="0" applyNumberFormat="1" applyFont="1" applyBorder="1" applyAlignment="1">
      <alignment horizontal="center"/>
    </xf>
    <xf numFmtId="0" fontId="0" fillId="0" borderId="8" xfId="0" applyBorder="1" applyAlignment="1"/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12788</xdr:colOff>
      <xdr:row>1</xdr:row>
      <xdr:rowOff>56589</xdr:rowOff>
    </xdr:from>
    <xdr:to>
      <xdr:col>5</xdr:col>
      <xdr:colOff>210788</xdr:colOff>
      <xdr:row>1</xdr:row>
      <xdr:rowOff>254589</xdr:rowOff>
    </xdr:to>
    <xdr:pic>
      <xdr:nvPicPr>
        <xdr:cNvPr id="3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4641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56589</xdr:rowOff>
    </xdr:from>
    <xdr:to>
      <xdr:col>6</xdr:col>
      <xdr:colOff>211136</xdr:colOff>
      <xdr:row>1</xdr:row>
      <xdr:rowOff>254589</xdr:rowOff>
    </xdr:to>
    <xdr:pic>
      <xdr:nvPicPr>
        <xdr:cNvPr id="4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3504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56589</xdr:rowOff>
    </xdr:from>
    <xdr:to>
      <xdr:col>7</xdr:col>
      <xdr:colOff>210791</xdr:colOff>
      <xdr:row>1</xdr:row>
      <xdr:rowOff>254589</xdr:rowOff>
    </xdr:to>
    <xdr:pic>
      <xdr:nvPicPr>
        <xdr:cNvPr id="5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1673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56589</xdr:rowOff>
    </xdr:from>
    <xdr:to>
      <xdr:col>8</xdr:col>
      <xdr:colOff>207871</xdr:colOff>
      <xdr:row>1</xdr:row>
      <xdr:rowOff>254589</xdr:rowOff>
    </xdr:to>
    <xdr:pic>
      <xdr:nvPicPr>
        <xdr:cNvPr id="6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57268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56589</xdr:rowOff>
    </xdr:from>
    <xdr:to>
      <xdr:col>9</xdr:col>
      <xdr:colOff>208384</xdr:colOff>
      <xdr:row>1</xdr:row>
      <xdr:rowOff>254589</xdr:rowOff>
    </xdr:to>
    <xdr:pic>
      <xdr:nvPicPr>
        <xdr:cNvPr id="7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76296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56589</xdr:rowOff>
    </xdr:from>
    <xdr:to>
      <xdr:col>20</xdr:col>
      <xdr:colOff>210788</xdr:colOff>
      <xdr:row>1</xdr:row>
      <xdr:rowOff>254589</xdr:rowOff>
    </xdr:to>
    <xdr:pic>
      <xdr:nvPicPr>
        <xdr:cNvPr id="27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0200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56589</xdr:rowOff>
    </xdr:from>
    <xdr:to>
      <xdr:col>21</xdr:col>
      <xdr:colOff>211136</xdr:colOff>
      <xdr:row>1</xdr:row>
      <xdr:rowOff>254589</xdr:rowOff>
    </xdr:to>
    <xdr:pic>
      <xdr:nvPicPr>
        <xdr:cNvPr id="28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79062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56589</xdr:rowOff>
    </xdr:from>
    <xdr:to>
      <xdr:col>22</xdr:col>
      <xdr:colOff>210791</xdr:colOff>
      <xdr:row>1</xdr:row>
      <xdr:rowOff>254589</xdr:rowOff>
    </xdr:to>
    <xdr:pic>
      <xdr:nvPicPr>
        <xdr:cNvPr id="29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9997232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56589</xdr:rowOff>
    </xdr:from>
    <xdr:to>
      <xdr:col>23</xdr:col>
      <xdr:colOff>207871</xdr:colOff>
      <xdr:row>1</xdr:row>
      <xdr:rowOff>254589</xdr:rowOff>
    </xdr:to>
    <xdr:pic>
      <xdr:nvPicPr>
        <xdr:cNvPr id="30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12827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56589</xdr:rowOff>
    </xdr:from>
    <xdr:to>
      <xdr:col>24</xdr:col>
      <xdr:colOff>208384</xdr:colOff>
      <xdr:row>1</xdr:row>
      <xdr:rowOff>254589</xdr:rowOff>
    </xdr:to>
    <xdr:pic>
      <xdr:nvPicPr>
        <xdr:cNvPr id="31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31855" y="37035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5</xdr:col>
      <xdr:colOff>26271</xdr:colOff>
      <xdr:row>2</xdr:row>
      <xdr:rowOff>13135</xdr:rowOff>
    </xdr:from>
    <xdr:to>
      <xdr:col>5</xdr:col>
      <xdr:colOff>188271</xdr:colOff>
      <xdr:row>2</xdr:row>
      <xdr:rowOff>175135</xdr:rowOff>
    </xdr:to>
    <xdr:sp macro="" textlink="">
      <xdr:nvSpPr>
        <xdr:cNvPr id="32" name="Rectangle 205"/>
        <xdr:cNvSpPr>
          <a:spLocks noChangeArrowheads="1"/>
        </xdr:cNvSpPr>
      </xdr:nvSpPr>
      <xdr:spPr bwMode="auto">
        <a:xfrm>
          <a:off x="5008831" y="574782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26272</xdr:colOff>
      <xdr:row>2</xdr:row>
      <xdr:rowOff>13136</xdr:rowOff>
    </xdr:from>
    <xdr:to>
      <xdr:col>6</xdr:col>
      <xdr:colOff>188272</xdr:colOff>
      <xdr:row>2</xdr:row>
      <xdr:rowOff>175136</xdr:rowOff>
    </xdr:to>
    <xdr:sp macro="" textlink="">
      <xdr:nvSpPr>
        <xdr:cNvPr id="35" name="Rectangle 205"/>
        <xdr:cNvSpPr>
          <a:spLocks noChangeArrowheads="1"/>
        </xdr:cNvSpPr>
      </xdr:nvSpPr>
      <xdr:spPr bwMode="auto">
        <a:xfrm>
          <a:off x="5228893" y="574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26272</xdr:colOff>
      <xdr:row>2</xdr:row>
      <xdr:rowOff>13136</xdr:rowOff>
    </xdr:from>
    <xdr:to>
      <xdr:col>8</xdr:col>
      <xdr:colOff>188272</xdr:colOff>
      <xdr:row>2</xdr:row>
      <xdr:rowOff>175136</xdr:rowOff>
    </xdr:to>
    <xdr:sp macro="" textlink="">
      <xdr:nvSpPr>
        <xdr:cNvPr id="36" name="Rectangle 205"/>
        <xdr:cNvSpPr>
          <a:spLocks noChangeArrowheads="1"/>
        </xdr:cNvSpPr>
      </xdr:nvSpPr>
      <xdr:spPr bwMode="auto">
        <a:xfrm>
          <a:off x="5669013" y="574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3</xdr:row>
      <xdr:rowOff>13136</xdr:rowOff>
    </xdr:from>
    <xdr:to>
      <xdr:col>5</xdr:col>
      <xdr:colOff>188272</xdr:colOff>
      <xdr:row>3</xdr:row>
      <xdr:rowOff>175136</xdr:rowOff>
    </xdr:to>
    <xdr:sp macro="" textlink="">
      <xdr:nvSpPr>
        <xdr:cNvPr id="37" name="Rectangle 205"/>
        <xdr:cNvSpPr>
          <a:spLocks noChangeArrowheads="1"/>
        </xdr:cNvSpPr>
      </xdr:nvSpPr>
      <xdr:spPr bwMode="auto">
        <a:xfrm>
          <a:off x="5008832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26272</xdr:colOff>
      <xdr:row>3</xdr:row>
      <xdr:rowOff>13136</xdr:rowOff>
    </xdr:from>
    <xdr:to>
      <xdr:col>6</xdr:col>
      <xdr:colOff>188272</xdr:colOff>
      <xdr:row>3</xdr:row>
      <xdr:rowOff>175136</xdr:rowOff>
    </xdr:to>
    <xdr:sp macro="" textlink="">
      <xdr:nvSpPr>
        <xdr:cNvPr id="38" name="Rectangle 205"/>
        <xdr:cNvSpPr>
          <a:spLocks noChangeArrowheads="1"/>
        </xdr:cNvSpPr>
      </xdr:nvSpPr>
      <xdr:spPr bwMode="auto">
        <a:xfrm>
          <a:off x="5228893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26272</xdr:colOff>
      <xdr:row>3</xdr:row>
      <xdr:rowOff>13136</xdr:rowOff>
    </xdr:from>
    <xdr:to>
      <xdr:col>8</xdr:col>
      <xdr:colOff>188272</xdr:colOff>
      <xdr:row>3</xdr:row>
      <xdr:rowOff>175136</xdr:rowOff>
    </xdr:to>
    <xdr:sp macro="" textlink="">
      <xdr:nvSpPr>
        <xdr:cNvPr id="39" name="Rectangle 205"/>
        <xdr:cNvSpPr>
          <a:spLocks noChangeArrowheads="1"/>
        </xdr:cNvSpPr>
      </xdr:nvSpPr>
      <xdr:spPr bwMode="auto">
        <a:xfrm>
          <a:off x="5669013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8</xdr:row>
      <xdr:rowOff>13136</xdr:rowOff>
    </xdr:from>
    <xdr:to>
      <xdr:col>5</xdr:col>
      <xdr:colOff>188272</xdr:colOff>
      <xdr:row>8</xdr:row>
      <xdr:rowOff>175136</xdr:rowOff>
    </xdr:to>
    <xdr:sp macro="" textlink="">
      <xdr:nvSpPr>
        <xdr:cNvPr id="40" name="Rectangle 205"/>
        <xdr:cNvSpPr>
          <a:spLocks noChangeArrowheads="1"/>
        </xdr:cNvSpPr>
      </xdr:nvSpPr>
      <xdr:spPr bwMode="auto">
        <a:xfrm>
          <a:off x="5008832" y="1717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8</xdr:row>
      <xdr:rowOff>13137</xdr:rowOff>
    </xdr:from>
    <xdr:to>
      <xdr:col>6</xdr:col>
      <xdr:colOff>188273</xdr:colOff>
      <xdr:row>8</xdr:row>
      <xdr:rowOff>175137</xdr:rowOff>
    </xdr:to>
    <xdr:sp macro="" textlink="">
      <xdr:nvSpPr>
        <xdr:cNvPr id="41" name="Rectangle 205"/>
        <xdr:cNvSpPr>
          <a:spLocks noChangeArrowheads="1"/>
        </xdr:cNvSpPr>
      </xdr:nvSpPr>
      <xdr:spPr bwMode="auto">
        <a:xfrm>
          <a:off x="5228894" y="1717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8</xdr:row>
      <xdr:rowOff>13137</xdr:rowOff>
    </xdr:from>
    <xdr:to>
      <xdr:col>8</xdr:col>
      <xdr:colOff>188273</xdr:colOff>
      <xdr:row>8</xdr:row>
      <xdr:rowOff>175137</xdr:rowOff>
    </xdr:to>
    <xdr:sp macro="" textlink="">
      <xdr:nvSpPr>
        <xdr:cNvPr id="42" name="Rectangle 205"/>
        <xdr:cNvSpPr>
          <a:spLocks noChangeArrowheads="1"/>
        </xdr:cNvSpPr>
      </xdr:nvSpPr>
      <xdr:spPr bwMode="auto">
        <a:xfrm>
          <a:off x="5669014" y="1717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9</xdr:row>
      <xdr:rowOff>13136</xdr:rowOff>
    </xdr:from>
    <xdr:to>
      <xdr:col>5</xdr:col>
      <xdr:colOff>188272</xdr:colOff>
      <xdr:row>9</xdr:row>
      <xdr:rowOff>175136</xdr:rowOff>
    </xdr:to>
    <xdr:sp macro="" textlink="">
      <xdr:nvSpPr>
        <xdr:cNvPr id="43" name="Rectangle 205"/>
        <xdr:cNvSpPr>
          <a:spLocks noChangeArrowheads="1"/>
        </xdr:cNvSpPr>
      </xdr:nvSpPr>
      <xdr:spPr bwMode="auto">
        <a:xfrm>
          <a:off x="5008832" y="190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9</xdr:row>
      <xdr:rowOff>13137</xdr:rowOff>
    </xdr:from>
    <xdr:to>
      <xdr:col>6</xdr:col>
      <xdr:colOff>188273</xdr:colOff>
      <xdr:row>9</xdr:row>
      <xdr:rowOff>175137</xdr:rowOff>
    </xdr:to>
    <xdr:sp macro="" textlink="">
      <xdr:nvSpPr>
        <xdr:cNvPr id="44" name="Rectangle 205"/>
        <xdr:cNvSpPr>
          <a:spLocks noChangeArrowheads="1"/>
        </xdr:cNvSpPr>
      </xdr:nvSpPr>
      <xdr:spPr bwMode="auto">
        <a:xfrm>
          <a:off x="5228894" y="1908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9</xdr:row>
      <xdr:rowOff>13137</xdr:rowOff>
    </xdr:from>
    <xdr:to>
      <xdr:col>8</xdr:col>
      <xdr:colOff>188273</xdr:colOff>
      <xdr:row>9</xdr:row>
      <xdr:rowOff>175137</xdr:rowOff>
    </xdr:to>
    <xdr:sp macro="" textlink="">
      <xdr:nvSpPr>
        <xdr:cNvPr id="45" name="Rectangle 205"/>
        <xdr:cNvSpPr>
          <a:spLocks noChangeArrowheads="1"/>
        </xdr:cNvSpPr>
      </xdr:nvSpPr>
      <xdr:spPr bwMode="auto">
        <a:xfrm>
          <a:off x="5669014" y="1908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29556</xdr:colOff>
      <xdr:row>30</xdr:row>
      <xdr:rowOff>13136</xdr:rowOff>
    </xdr:from>
    <xdr:to>
      <xdr:col>5</xdr:col>
      <xdr:colOff>191556</xdr:colOff>
      <xdr:row>30</xdr:row>
      <xdr:rowOff>175136</xdr:rowOff>
    </xdr:to>
    <xdr:sp macro="" textlink="">
      <xdr:nvSpPr>
        <xdr:cNvPr id="46" name="Rectangle 205"/>
        <xdr:cNvSpPr>
          <a:spLocks noChangeArrowheads="1"/>
        </xdr:cNvSpPr>
      </xdr:nvSpPr>
      <xdr:spPr bwMode="auto">
        <a:xfrm>
          <a:off x="5012116" y="5908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29557</xdr:colOff>
      <xdr:row>30</xdr:row>
      <xdr:rowOff>13137</xdr:rowOff>
    </xdr:from>
    <xdr:to>
      <xdr:col>6</xdr:col>
      <xdr:colOff>191557</xdr:colOff>
      <xdr:row>30</xdr:row>
      <xdr:rowOff>175137</xdr:rowOff>
    </xdr:to>
    <xdr:sp macro="" textlink="">
      <xdr:nvSpPr>
        <xdr:cNvPr id="47" name="Rectangle 205"/>
        <xdr:cNvSpPr>
          <a:spLocks noChangeArrowheads="1"/>
        </xdr:cNvSpPr>
      </xdr:nvSpPr>
      <xdr:spPr bwMode="auto">
        <a:xfrm>
          <a:off x="5232178" y="5908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29557</xdr:colOff>
      <xdr:row>30</xdr:row>
      <xdr:rowOff>13137</xdr:rowOff>
    </xdr:from>
    <xdr:to>
      <xdr:col>8</xdr:col>
      <xdr:colOff>191557</xdr:colOff>
      <xdr:row>30</xdr:row>
      <xdr:rowOff>175137</xdr:rowOff>
    </xdr:to>
    <xdr:sp macro="" textlink="">
      <xdr:nvSpPr>
        <xdr:cNvPr id="48" name="Rectangle 205"/>
        <xdr:cNvSpPr>
          <a:spLocks noChangeArrowheads="1"/>
        </xdr:cNvSpPr>
      </xdr:nvSpPr>
      <xdr:spPr bwMode="auto">
        <a:xfrm>
          <a:off x="5672298" y="5908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29556</xdr:colOff>
      <xdr:row>31</xdr:row>
      <xdr:rowOff>13136</xdr:rowOff>
    </xdr:from>
    <xdr:to>
      <xdr:col>5</xdr:col>
      <xdr:colOff>191556</xdr:colOff>
      <xdr:row>31</xdr:row>
      <xdr:rowOff>175136</xdr:rowOff>
    </xdr:to>
    <xdr:sp macro="" textlink="">
      <xdr:nvSpPr>
        <xdr:cNvPr id="49" name="Rectangle 205"/>
        <xdr:cNvSpPr>
          <a:spLocks noChangeArrowheads="1"/>
        </xdr:cNvSpPr>
      </xdr:nvSpPr>
      <xdr:spPr bwMode="auto">
        <a:xfrm>
          <a:off x="5012116" y="6099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29557</xdr:colOff>
      <xdr:row>31</xdr:row>
      <xdr:rowOff>13137</xdr:rowOff>
    </xdr:from>
    <xdr:to>
      <xdr:col>6</xdr:col>
      <xdr:colOff>191557</xdr:colOff>
      <xdr:row>31</xdr:row>
      <xdr:rowOff>175137</xdr:rowOff>
    </xdr:to>
    <xdr:sp macro="" textlink="">
      <xdr:nvSpPr>
        <xdr:cNvPr id="50" name="Rectangle 205"/>
        <xdr:cNvSpPr>
          <a:spLocks noChangeArrowheads="1"/>
        </xdr:cNvSpPr>
      </xdr:nvSpPr>
      <xdr:spPr bwMode="auto">
        <a:xfrm>
          <a:off x="5232178" y="6099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29557</xdr:colOff>
      <xdr:row>31</xdr:row>
      <xdr:rowOff>13137</xdr:rowOff>
    </xdr:from>
    <xdr:to>
      <xdr:col>8</xdr:col>
      <xdr:colOff>191557</xdr:colOff>
      <xdr:row>31</xdr:row>
      <xdr:rowOff>175137</xdr:rowOff>
    </xdr:to>
    <xdr:sp macro="" textlink="">
      <xdr:nvSpPr>
        <xdr:cNvPr id="51" name="Rectangle 205"/>
        <xdr:cNvSpPr>
          <a:spLocks noChangeArrowheads="1"/>
        </xdr:cNvSpPr>
      </xdr:nvSpPr>
      <xdr:spPr bwMode="auto">
        <a:xfrm>
          <a:off x="5672298" y="6099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48</xdr:row>
      <xdr:rowOff>13136</xdr:rowOff>
    </xdr:from>
    <xdr:to>
      <xdr:col>5</xdr:col>
      <xdr:colOff>188272</xdr:colOff>
      <xdr:row>48</xdr:row>
      <xdr:rowOff>175136</xdr:rowOff>
    </xdr:to>
    <xdr:sp macro="" textlink="">
      <xdr:nvSpPr>
        <xdr:cNvPr id="52" name="Rectangle 205"/>
        <xdr:cNvSpPr>
          <a:spLocks noChangeArrowheads="1"/>
        </xdr:cNvSpPr>
      </xdr:nvSpPr>
      <xdr:spPr bwMode="auto">
        <a:xfrm>
          <a:off x="5008832" y="9337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48</xdr:row>
      <xdr:rowOff>13137</xdr:rowOff>
    </xdr:from>
    <xdr:to>
      <xdr:col>6</xdr:col>
      <xdr:colOff>188273</xdr:colOff>
      <xdr:row>48</xdr:row>
      <xdr:rowOff>175137</xdr:rowOff>
    </xdr:to>
    <xdr:sp macro="" textlink="">
      <xdr:nvSpPr>
        <xdr:cNvPr id="53" name="Rectangle 205"/>
        <xdr:cNvSpPr>
          <a:spLocks noChangeArrowheads="1"/>
        </xdr:cNvSpPr>
      </xdr:nvSpPr>
      <xdr:spPr bwMode="auto">
        <a:xfrm>
          <a:off x="5228894" y="9337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48</xdr:row>
      <xdr:rowOff>13137</xdr:rowOff>
    </xdr:from>
    <xdr:to>
      <xdr:col>8</xdr:col>
      <xdr:colOff>188273</xdr:colOff>
      <xdr:row>48</xdr:row>
      <xdr:rowOff>175137</xdr:rowOff>
    </xdr:to>
    <xdr:sp macro="" textlink="">
      <xdr:nvSpPr>
        <xdr:cNvPr id="54" name="Rectangle 205"/>
        <xdr:cNvSpPr>
          <a:spLocks noChangeArrowheads="1"/>
        </xdr:cNvSpPr>
      </xdr:nvSpPr>
      <xdr:spPr bwMode="auto">
        <a:xfrm>
          <a:off x="5669014" y="9337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49</xdr:row>
      <xdr:rowOff>13136</xdr:rowOff>
    </xdr:from>
    <xdr:to>
      <xdr:col>5</xdr:col>
      <xdr:colOff>188272</xdr:colOff>
      <xdr:row>49</xdr:row>
      <xdr:rowOff>175136</xdr:rowOff>
    </xdr:to>
    <xdr:sp macro="" textlink="">
      <xdr:nvSpPr>
        <xdr:cNvPr id="55" name="Rectangle 205"/>
        <xdr:cNvSpPr>
          <a:spLocks noChangeArrowheads="1"/>
        </xdr:cNvSpPr>
      </xdr:nvSpPr>
      <xdr:spPr bwMode="auto">
        <a:xfrm>
          <a:off x="5008832" y="952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49</xdr:row>
      <xdr:rowOff>13137</xdr:rowOff>
    </xdr:from>
    <xdr:to>
      <xdr:col>6</xdr:col>
      <xdr:colOff>188273</xdr:colOff>
      <xdr:row>49</xdr:row>
      <xdr:rowOff>175137</xdr:rowOff>
    </xdr:to>
    <xdr:sp macro="" textlink="">
      <xdr:nvSpPr>
        <xdr:cNvPr id="56" name="Rectangle 205"/>
        <xdr:cNvSpPr>
          <a:spLocks noChangeArrowheads="1"/>
        </xdr:cNvSpPr>
      </xdr:nvSpPr>
      <xdr:spPr bwMode="auto">
        <a:xfrm>
          <a:off x="5228894" y="9528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49</xdr:row>
      <xdr:rowOff>13137</xdr:rowOff>
    </xdr:from>
    <xdr:to>
      <xdr:col>8</xdr:col>
      <xdr:colOff>188273</xdr:colOff>
      <xdr:row>49</xdr:row>
      <xdr:rowOff>175137</xdr:rowOff>
    </xdr:to>
    <xdr:sp macro="" textlink="">
      <xdr:nvSpPr>
        <xdr:cNvPr id="57" name="Rectangle 205"/>
        <xdr:cNvSpPr>
          <a:spLocks noChangeArrowheads="1"/>
        </xdr:cNvSpPr>
      </xdr:nvSpPr>
      <xdr:spPr bwMode="auto">
        <a:xfrm>
          <a:off x="5669014" y="9528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58</xdr:row>
      <xdr:rowOff>13136</xdr:rowOff>
    </xdr:from>
    <xdr:to>
      <xdr:col>5</xdr:col>
      <xdr:colOff>188272</xdr:colOff>
      <xdr:row>58</xdr:row>
      <xdr:rowOff>175136</xdr:rowOff>
    </xdr:to>
    <xdr:sp macro="" textlink="">
      <xdr:nvSpPr>
        <xdr:cNvPr id="58" name="Rectangle 205"/>
        <xdr:cNvSpPr>
          <a:spLocks noChangeArrowheads="1"/>
        </xdr:cNvSpPr>
      </xdr:nvSpPr>
      <xdr:spPr bwMode="auto">
        <a:xfrm>
          <a:off x="5008832" y="11242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58</xdr:row>
      <xdr:rowOff>13137</xdr:rowOff>
    </xdr:from>
    <xdr:to>
      <xdr:col>6</xdr:col>
      <xdr:colOff>188273</xdr:colOff>
      <xdr:row>58</xdr:row>
      <xdr:rowOff>175137</xdr:rowOff>
    </xdr:to>
    <xdr:sp macro="" textlink="">
      <xdr:nvSpPr>
        <xdr:cNvPr id="59" name="Rectangle 205"/>
        <xdr:cNvSpPr>
          <a:spLocks noChangeArrowheads="1"/>
        </xdr:cNvSpPr>
      </xdr:nvSpPr>
      <xdr:spPr bwMode="auto">
        <a:xfrm>
          <a:off x="5228894" y="11242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58</xdr:row>
      <xdr:rowOff>13137</xdr:rowOff>
    </xdr:from>
    <xdr:to>
      <xdr:col>8</xdr:col>
      <xdr:colOff>188273</xdr:colOff>
      <xdr:row>58</xdr:row>
      <xdr:rowOff>175137</xdr:rowOff>
    </xdr:to>
    <xdr:sp macro="" textlink="">
      <xdr:nvSpPr>
        <xdr:cNvPr id="60" name="Rectangle 205"/>
        <xdr:cNvSpPr>
          <a:spLocks noChangeArrowheads="1"/>
        </xdr:cNvSpPr>
      </xdr:nvSpPr>
      <xdr:spPr bwMode="auto">
        <a:xfrm>
          <a:off x="5669014" y="11242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59</xdr:row>
      <xdr:rowOff>13136</xdr:rowOff>
    </xdr:from>
    <xdr:to>
      <xdr:col>5</xdr:col>
      <xdr:colOff>188272</xdr:colOff>
      <xdr:row>59</xdr:row>
      <xdr:rowOff>175136</xdr:rowOff>
    </xdr:to>
    <xdr:sp macro="" textlink="">
      <xdr:nvSpPr>
        <xdr:cNvPr id="61" name="Rectangle 205"/>
        <xdr:cNvSpPr>
          <a:spLocks noChangeArrowheads="1"/>
        </xdr:cNvSpPr>
      </xdr:nvSpPr>
      <xdr:spPr bwMode="auto">
        <a:xfrm>
          <a:off x="5008832" y="11433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59</xdr:row>
      <xdr:rowOff>13137</xdr:rowOff>
    </xdr:from>
    <xdr:to>
      <xdr:col>6</xdr:col>
      <xdr:colOff>188273</xdr:colOff>
      <xdr:row>59</xdr:row>
      <xdr:rowOff>175137</xdr:rowOff>
    </xdr:to>
    <xdr:sp macro="" textlink="">
      <xdr:nvSpPr>
        <xdr:cNvPr id="62" name="Rectangle 205"/>
        <xdr:cNvSpPr>
          <a:spLocks noChangeArrowheads="1"/>
        </xdr:cNvSpPr>
      </xdr:nvSpPr>
      <xdr:spPr bwMode="auto">
        <a:xfrm>
          <a:off x="5228894" y="11433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59</xdr:row>
      <xdr:rowOff>13137</xdr:rowOff>
    </xdr:from>
    <xdr:to>
      <xdr:col>8</xdr:col>
      <xdr:colOff>188273</xdr:colOff>
      <xdr:row>59</xdr:row>
      <xdr:rowOff>175137</xdr:rowOff>
    </xdr:to>
    <xdr:sp macro="" textlink="">
      <xdr:nvSpPr>
        <xdr:cNvPr id="63" name="Rectangle 205"/>
        <xdr:cNvSpPr>
          <a:spLocks noChangeArrowheads="1"/>
        </xdr:cNvSpPr>
      </xdr:nvSpPr>
      <xdr:spPr bwMode="auto">
        <a:xfrm>
          <a:off x="5669014" y="11433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54</xdr:row>
      <xdr:rowOff>13136</xdr:rowOff>
    </xdr:from>
    <xdr:to>
      <xdr:col>5</xdr:col>
      <xdr:colOff>188272</xdr:colOff>
      <xdr:row>54</xdr:row>
      <xdr:rowOff>175136</xdr:rowOff>
    </xdr:to>
    <xdr:sp macro="" textlink="">
      <xdr:nvSpPr>
        <xdr:cNvPr id="64" name="Rectangle 205"/>
        <xdr:cNvSpPr>
          <a:spLocks noChangeArrowheads="1"/>
        </xdr:cNvSpPr>
      </xdr:nvSpPr>
      <xdr:spPr bwMode="auto">
        <a:xfrm>
          <a:off x="5008832" y="10480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54</xdr:row>
      <xdr:rowOff>13137</xdr:rowOff>
    </xdr:from>
    <xdr:to>
      <xdr:col>6</xdr:col>
      <xdr:colOff>188273</xdr:colOff>
      <xdr:row>54</xdr:row>
      <xdr:rowOff>175137</xdr:rowOff>
    </xdr:to>
    <xdr:sp macro="" textlink="">
      <xdr:nvSpPr>
        <xdr:cNvPr id="65" name="Rectangle 205"/>
        <xdr:cNvSpPr>
          <a:spLocks noChangeArrowheads="1"/>
        </xdr:cNvSpPr>
      </xdr:nvSpPr>
      <xdr:spPr bwMode="auto">
        <a:xfrm>
          <a:off x="5228894" y="10480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54</xdr:row>
      <xdr:rowOff>13137</xdr:rowOff>
    </xdr:from>
    <xdr:to>
      <xdr:col>8</xdr:col>
      <xdr:colOff>188273</xdr:colOff>
      <xdr:row>54</xdr:row>
      <xdr:rowOff>175137</xdr:rowOff>
    </xdr:to>
    <xdr:sp macro="" textlink="">
      <xdr:nvSpPr>
        <xdr:cNvPr id="66" name="Rectangle 205"/>
        <xdr:cNvSpPr>
          <a:spLocks noChangeArrowheads="1"/>
        </xdr:cNvSpPr>
      </xdr:nvSpPr>
      <xdr:spPr bwMode="auto">
        <a:xfrm>
          <a:off x="5669014" y="10480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55</xdr:row>
      <xdr:rowOff>13136</xdr:rowOff>
    </xdr:from>
    <xdr:to>
      <xdr:col>5</xdr:col>
      <xdr:colOff>188272</xdr:colOff>
      <xdr:row>55</xdr:row>
      <xdr:rowOff>175136</xdr:rowOff>
    </xdr:to>
    <xdr:sp macro="" textlink="">
      <xdr:nvSpPr>
        <xdr:cNvPr id="67" name="Rectangle 205"/>
        <xdr:cNvSpPr>
          <a:spLocks noChangeArrowheads="1"/>
        </xdr:cNvSpPr>
      </xdr:nvSpPr>
      <xdr:spPr bwMode="auto">
        <a:xfrm>
          <a:off x="5008832" y="10671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55</xdr:row>
      <xdr:rowOff>13137</xdr:rowOff>
    </xdr:from>
    <xdr:to>
      <xdr:col>6</xdr:col>
      <xdr:colOff>188273</xdr:colOff>
      <xdr:row>55</xdr:row>
      <xdr:rowOff>175137</xdr:rowOff>
    </xdr:to>
    <xdr:sp macro="" textlink="">
      <xdr:nvSpPr>
        <xdr:cNvPr id="68" name="Rectangle 205"/>
        <xdr:cNvSpPr>
          <a:spLocks noChangeArrowheads="1"/>
        </xdr:cNvSpPr>
      </xdr:nvSpPr>
      <xdr:spPr bwMode="auto">
        <a:xfrm>
          <a:off x="5228894" y="10671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55</xdr:row>
      <xdr:rowOff>13137</xdr:rowOff>
    </xdr:from>
    <xdr:to>
      <xdr:col>8</xdr:col>
      <xdr:colOff>188273</xdr:colOff>
      <xdr:row>55</xdr:row>
      <xdr:rowOff>175137</xdr:rowOff>
    </xdr:to>
    <xdr:sp macro="" textlink="">
      <xdr:nvSpPr>
        <xdr:cNvPr id="69" name="Rectangle 205"/>
        <xdr:cNvSpPr>
          <a:spLocks noChangeArrowheads="1"/>
        </xdr:cNvSpPr>
      </xdr:nvSpPr>
      <xdr:spPr bwMode="auto">
        <a:xfrm>
          <a:off x="5669014" y="10671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29556</xdr:colOff>
      <xdr:row>24</xdr:row>
      <xdr:rowOff>13136</xdr:rowOff>
    </xdr:from>
    <xdr:to>
      <xdr:col>5</xdr:col>
      <xdr:colOff>191556</xdr:colOff>
      <xdr:row>24</xdr:row>
      <xdr:rowOff>175136</xdr:rowOff>
    </xdr:to>
    <xdr:sp macro="" textlink="">
      <xdr:nvSpPr>
        <xdr:cNvPr id="70" name="Rectangle 205"/>
        <xdr:cNvSpPr>
          <a:spLocks noChangeArrowheads="1"/>
        </xdr:cNvSpPr>
      </xdr:nvSpPr>
      <xdr:spPr bwMode="auto">
        <a:xfrm>
          <a:off x="5012116" y="4765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29557</xdr:colOff>
      <xdr:row>24</xdr:row>
      <xdr:rowOff>13137</xdr:rowOff>
    </xdr:from>
    <xdr:to>
      <xdr:col>6</xdr:col>
      <xdr:colOff>191557</xdr:colOff>
      <xdr:row>24</xdr:row>
      <xdr:rowOff>175137</xdr:rowOff>
    </xdr:to>
    <xdr:sp macro="" textlink="">
      <xdr:nvSpPr>
        <xdr:cNvPr id="71" name="Rectangle 205"/>
        <xdr:cNvSpPr>
          <a:spLocks noChangeArrowheads="1"/>
        </xdr:cNvSpPr>
      </xdr:nvSpPr>
      <xdr:spPr bwMode="auto">
        <a:xfrm>
          <a:off x="5232178" y="4765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29557</xdr:colOff>
      <xdr:row>24</xdr:row>
      <xdr:rowOff>13137</xdr:rowOff>
    </xdr:from>
    <xdr:to>
      <xdr:col>8</xdr:col>
      <xdr:colOff>191557</xdr:colOff>
      <xdr:row>24</xdr:row>
      <xdr:rowOff>175137</xdr:rowOff>
    </xdr:to>
    <xdr:sp macro="" textlink="">
      <xdr:nvSpPr>
        <xdr:cNvPr id="72" name="Rectangle 205"/>
        <xdr:cNvSpPr>
          <a:spLocks noChangeArrowheads="1"/>
        </xdr:cNvSpPr>
      </xdr:nvSpPr>
      <xdr:spPr bwMode="auto">
        <a:xfrm>
          <a:off x="5672298" y="4765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29556</xdr:colOff>
      <xdr:row>25</xdr:row>
      <xdr:rowOff>13136</xdr:rowOff>
    </xdr:from>
    <xdr:to>
      <xdr:col>5</xdr:col>
      <xdr:colOff>191556</xdr:colOff>
      <xdr:row>25</xdr:row>
      <xdr:rowOff>175136</xdr:rowOff>
    </xdr:to>
    <xdr:sp macro="" textlink="">
      <xdr:nvSpPr>
        <xdr:cNvPr id="73" name="Rectangle 205"/>
        <xdr:cNvSpPr>
          <a:spLocks noChangeArrowheads="1"/>
        </xdr:cNvSpPr>
      </xdr:nvSpPr>
      <xdr:spPr bwMode="auto">
        <a:xfrm>
          <a:off x="5012116" y="4956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29557</xdr:colOff>
      <xdr:row>25</xdr:row>
      <xdr:rowOff>13137</xdr:rowOff>
    </xdr:from>
    <xdr:to>
      <xdr:col>6</xdr:col>
      <xdr:colOff>191557</xdr:colOff>
      <xdr:row>25</xdr:row>
      <xdr:rowOff>175137</xdr:rowOff>
    </xdr:to>
    <xdr:sp macro="" textlink="">
      <xdr:nvSpPr>
        <xdr:cNvPr id="74" name="Rectangle 205"/>
        <xdr:cNvSpPr>
          <a:spLocks noChangeArrowheads="1"/>
        </xdr:cNvSpPr>
      </xdr:nvSpPr>
      <xdr:spPr bwMode="auto">
        <a:xfrm>
          <a:off x="5232178" y="4956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29557</xdr:colOff>
      <xdr:row>25</xdr:row>
      <xdr:rowOff>13137</xdr:rowOff>
    </xdr:from>
    <xdr:to>
      <xdr:col>8</xdr:col>
      <xdr:colOff>191557</xdr:colOff>
      <xdr:row>25</xdr:row>
      <xdr:rowOff>175137</xdr:rowOff>
    </xdr:to>
    <xdr:sp macro="" textlink="">
      <xdr:nvSpPr>
        <xdr:cNvPr id="75" name="Rectangle 205"/>
        <xdr:cNvSpPr>
          <a:spLocks noChangeArrowheads="1"/>
        </xdr:cNvSpPr>
      </xdr:nvSpPr>
      <xdr:spPr bwMode="auto">
        <a:xfrm>
          <a:off x="5672298" y="4956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220059</xdr:colOff>
      <xdr:row>4</xdr:row>
      <xdr:rowOff>6567</xdr:rowOff>
    </xdr:from>
    <xdr:to>
      <xdr:col>5</xdr:col>
      <xdr:colOff>215999</xdr:colOff>
      <xdr:row>4</xdr:row>
      <xdr:rowOff>186567</xdr:rowOff>
    </xdr:to>
    <xdr:sp macro="" textlink="">
      <xdr:nvSpPr>
        <xdr:cNvPr id="76" name="AutoShape 6"/>
        <xdr:cNvSpPr>
          <a:spLocks noChangeArrowheads="1"/>
        </xdr:cNvSpPr>
      </xdr:nvSpPr>
      <xdr:spPr bwMode="auto">
        <a:xfrm>
          <a:off x="4982559" y="949214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</xdr:row>
      <xdr:rowOff>6568</xdr:rowOff>
    </xdr:from>
    <xdr:to>
      <xdr:col>6</xdr:col>
      <xdr:colOff>216000</xdr:colOff>
      <xdr:row>4</xdr:row>
      <xdr:rowOff>186568</xdr:rowOff>
    </xdr:to>
    <xdr:sp macro="" textlink="">
      <xdr:nvSpPr>
        <xdr:cNvPr id="77" name="AutoShape 6"/>
        <xdr:cNvSpPr>
          <a:spLocks noChangeArrowheads="1"/>
        </xdr:cNvSpPr>
      </xdr:nvSpPr>
      <xdr:spPr bwMode="auto">
        <a:xfrm>
          <a:off x="5202621" y="94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</xdr:row>
      <xdr:rowOff>6568</xdr:rowOff>
    </xdr:from>
    <xdr:to>
      <xdr:col>5</xdr:col>
      <xdr:colOff>216000</xdr:colOff>
      <xdr:row>5</xdr:row>
      <xdr:rowOff>186568</xdr:rowOff>
    </xdr:to>
    <xdr:sp macro="" textlink="">
      <xdr:nvSpPr>
        <xdr:cNvPr id="78" name="AutoShape 6"/>
        <xdr:cNvSpPr>
          <a:spLocks noChangeArrowheads="1"/>
        </xdr:cNvSpPr>
      </xdr:nvSpPr>
      <xdr:spPr bwMode="auto">
        <a:xfrm>
          <a:off x="4982560" y="113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</xdr:row>
      <xdr:rowOff>6568</xdr:rowOff>
    </xdr:from>
    <xdr:to>
      <xdr:col>6</xdr:col>
      <xdr:colOff>216000</xdr:colOff>
      <xdr:row>5</xdr:row>
      <xdr:rowOff>186568</xdr:rowOff>
    </xdr:to>
    <xdr:sp macro="" textlink="">
      <xdr:nvSpPr>
        <xdr:cNvPr id="79" name="AutoShape 6"/>
        <xdr:cNvSpPr>
          <a:spLocks noChangeArrowheads="1"/>
        </xdr:cNvSpPr>
      </xdr:nvSpPr>
      <xdr:spPr bwMode="auto">
        <a:xfrm>
          <a:off x="5202621" y="113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7</xdr:row>
      <xdr:rowOff>6568</xdr:rowOff>
    </xdr:from>
    <xdr:to>
      <xdr:col>8</xdr:col>
      <xdr:colOff>216000</xdr:colOff>
      <xdr:row>7</xdr:row>
      <xdr:rowOff>186568</xdr:rowOff>
    </xdr:to>
    <xdr:sp macro="" textlink="">
      <xdr:nvSpPr>
        <xdr:cNvPr id="80" name="AutoShape 6"/>
        <xdr:cNvSpPr>
          <a:spLocks noChangeArrowheads="1"/>
        </xdr:cNvSpPr>
      </xdr:nvSpPr>
      <xdr:spPr bwMode="auto">
        <a:xfrm>
          <a:off x="5642741" y="152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</xdr:row>
      <xdr:rowOff>6568</xdr:rowOff>
    </xdr:from>
    <xdr:to>
      <xdr:col>5</xdr:col>
      <xdr:colOff>216000</xdr:colOff>
      <xdr:row>6</xdr:row>
      <xdr:rowOff>186568</xdr:rowOff>
    </xdr:to>
    <xdr:sp macro="" textlink="">
      <xdr:nvSpPr>
        <xdr:cNvPr id="81" name="AutoShape 6"/>
        <xdr:cNvSpPr>
          <a:spLocks noChangeArrowheads="1"/>
        </xdr:cNvSpPr>
      </xdr:nvSpPr>
      <xdr:spPr bwMode="auto">
        <a:xfrm>
          <a:off x="4982560" y="133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</xdr:row>
      <xdr:rowOff>6568</xdr:rowOff>
    </xdr:from>
    <xdr:to>
      <xdr:col>6</xdr:col>
      <xdr:colOff>216000</xdr:colOff>
      <xdr:row>6</xdr:row>
      <xdr:rowOff>186568</xdr:rowOff>
    </xdr:to>
    <xdr:sp macro="" textlink="">
      <xdr:nvSpPr>
        <xdr:cNvPr id="82" name="AutoShape 6"/>
        <xdr:cNvSpPr>
          <a:spLocks noChangeArrowheads="1"/>
        </xdr:cNvSpPr>
      </xdr:nvSpPr>
      <xdr:spPr bwMode="auto">
        <a:xfrm>
          <a:off x="5202621" y="133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</xdr:row>
      <xdr:rowOff>6568</xdr:rowOff>
    </xdr:from>
    <xdr:to>
      <xdr:col>8</xdr:col>
      <xdr:colOff>216000</xdr:colOff>
      <xdr:row>6</xdr:row>
      <xdr:rowOff>186568</xdr:rowOff>
    </xdr:to>
    <xdr:sp macro="" textlink="">
      <xdr:nvSpPr>
        <xdr:cNvPr id="83" name="AutoShape 6"/>
        <xdr:cNvSpPr>
          <a:spLocks noChangeArrowheads="1"/>
        </xdr:cNvSpPr>
      </xdr:nvSpPr>
      <xdr:spPr bwMode="auto">
        <a:xfrm>
          <a:off x="5642741" y="133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7</xdr:row>
      <xdr:rowOff>6568</xdr:rowOff>
    </xdr:from>
    <xdr:to>
      <xdr:col>5</xdr:col>
      <xdr:colOff>216000</xdr:colOff>
      <xdr:row>7</xdr:row>
      <xdr:rowOff>186568</xdr:rowOff>
    </xdr:to>
    <xdr:sp macro="" textlink="">
      <xdr:nvSpPr>
        <xdr:cNvPr id="84" name="AutoShape 6"/>
        <xdr:cNvSpPr>
          <a:spLocks noChangeArrowheads="1"/>
        </xdr:cNvSpPr>
      </xdr:nvSpPr>
      <xdr:spPr bwMode="auto">
        <a:xfrm>
          <a:off x="4982560" y="152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7</xdr:row>
      <xdr:rowOff>6568</xdr:rowOff>
    </xdr:from>
    <xdr:to>
      <xdr:col>6</xdr:col>
      <xdr:colOff>216000</xdr:colOff>
      <xdr:row>7</xdr:row>
      <xdr:rowOff>186568</xdr:rowOff>
    </xdr:to>
    <xdr:sp macro="" textlink="">
      <xdr:nvSpPr>
        <xdr:cNvPr id="85" name="AutoShape 6"/>
        <xdr:cNvSpPr>
          <a:spLocks noChangeArrowheads="1"/>
        </xdr:cNvSpPr>
      </xdr:nvSpPr>
      <xdr:spPr bwMode="auto">
        <a:xfrm>
          <a:off x="5202621" y="152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10</xdr:row>
      <xdr:rowOff>6568</xdr:rowOff>
    </xdr:from>
    <xdr:to>
      <xdr:col>5</xdr:col>
      <xdr:colOff>216000</xdr:colOff>
      <xdr:row>10</xdr:row>
      <xdr:rowOff>186568</xdr:rowOff>
    </xdr:to>
    <xdr:sp macro="" textlink="">
      <xdr:nvSpPr>
        <xdr:cNvPr id="86" name="AutoShape 6"/>
        <xdr:cNvSpPr>
          <a:spLocks noChangeArrowheads="1"/>
        </xdr:cNvSpPr>
      </xdr:nvSpPr>
      <xdr:spPr bwMode="auto">
        <a:xfrm>
          <a:off x="4982560" y="2092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11</xdr:row>
      <xdr:rowOff>6568</xdr:rowOff>
    </xdr:from>
    <xdr:to>
      <xdr:col>5</xdr:col>
      <xdr:colOff>216000</xdr:colOff>
      <xdr:row>11</xdr:row>
      <xdr:rowOff>186568</xdr:rowOff>
    </xdr:to>
    <xdr:sp macro="" textlink="">
      <xdr:nvSpPr>
        <xdr:cNvPr id="87" name="AutoShape 6"/>
        <xdr:cNvSpPr>
          <a:spLocks noChangeArrowheads="1"/>
        </xdr:cNvSpPr>
      </xdr:nvSpPr>
      <xdr:spPr bwMode="auto">
        <a:xfrm>
          <a:off x="4982560" y="2282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12</xdr:row>
      <xdr:rowOff>6568</xdr:rowOff>
    </xdr:from>
    <xdr:to>
      <xdr:col>5</xdr:col>
      <xdr:colOff>216000</xdr:colOff>
      <xdr:row>12</xdr:row>
      <xdr:rowOff>186568</xdr:rowOff>
    </xdr:to>
    <xdr:sp macro="" textlink="">
      <xdr:nvSpPr>
        <xdr:cNvPr id="88" name="AutoShape 6"/>
        <xdr:cNvSpPr>
          <a:spLocks noChangeArrowheads="1"/>
        </xdr:cNvSpPr>
      </xdr:nvSpPr>
      <xdr:spPr bwMode="auto">
        <a:xfrm>
          <a:off x="4982560" y="247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12</xdr:row>
      <xdr:rowOff>6568</xdr:rowOff>
    </xdr:from>
    <xdr:to>
      <xdr:col>6</xdr:col>
      <xdr:colOff>216000</xdr:colOff>
      <xdr:row>12</xdr:row>
      <xdr:rowOff>186568</xdr:rowOff>
    </xdr:to>
    <xdr:sp macro="" textlink="">
      <xdr:nvSpPr>
        <xdr:cNvPr id="89" name="AutoShape 6"/>
        <xdr:cNvSpPr>
          <a:spLocks noChangeArrowheads="1"/>
        </xdr:cNvSpPr>
      </xdr:nvSpPr>
      <xdr:spPr bwMode="auto">
        <a:xfrm>
          <a:off x="5202621" y="247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13</xdr:row>
      <xdr:rowOff>6568</xdr:rowOff>
    </xdr:from>
    <xdr:to>
      <xdr:col>5</xdr:col>
      <xdr:colOff>216000</xdr:colOff>
      <xdr:row>13</xdr:row>
      <xdr:rowOff>186568</xdr:rowOff>
    </xdr:to>
    <xdr:sp macro="" textlink="">
      <xdr:nvSpPr>
        <xdr:cNvPr id="90" name="AutoShape 6"/>
        <xdr:cNvSpPr>
          <a:spLocks noChangeArrowheads="1"/>
        </xdr:cNvSpPr>
      </xdr:nvSpPr>
      <xdr:spPr bwMode="auto">
        <a:xfrm>
          <a:off x="4982560" y="266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13</xdr:row>
      <xdr:rowOff>6568</xdr:rowOff>
    </xdr:from>
    <xdr:to>
      <xdr:col>6</xdr:col>
      <xdr:colOff>216000</xdr:colOff>
      <xdr:row>13</xdr:row>
      <xdr:rowOff>186568</xdr:rowOff>
    </xdr:to>
    <xdr:sp macro="" textlink="">
      <xdr:nvSpPr>
        <xdr:cNvPr id="91" name="AutoShape 6"/>
        <xdr:cNvSpPr>
          <a:spLocks noChangeArrowheads="1"/>
        </xdr:cNvSpPr>
      </xdr:nvSpPr>
      <xdr:spPr bwMode="auto">
        <a:xfrm>
          <a:off x="5202621" y="266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14</xdr:row>
      <xdr:rowOff>6568</xdr:rowOff>
    </xdr:from>
    <xdr:to>
      <xdr:col>5</xdr:col>
      <xdr:colOff>216000</xdr:colOff>
      <xdr:row>14</xdr:row>
      <xdr:rowOff>186568</xdr:rowOff>
    </xdr:to>
    <xdr:sp macro="" textlink="">
      <xdr:nvSpPr>
        <xdr:cNvPr id="92" name="AutoShape 6"/>
        <xdr:cNvSpPr>
          <a:spLocks noChangeArrowheads="1"/>
        </xdr:cNvSpPr>
      </xdr:nvSpPr>
      <xdr:spPr bwMode="auto">
        <a:xfrm>
          <a:off x="4982560" y="285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14</xdr:row>
      <xdr:rowOff>6568</xdr:rowOff>
    </xdr:from>
    <xdr:to>
      <xdr:col>6</xdr:col>
      <xdr:colOff>216000</xdr:colOff>
      <xdr:row>14</xdr:row>
      <xdr:rowOff>186568</xdr:rowOff>
    </xdr:to>
    <xdr:sp macro="" textlink="">
      <xdr:nvSpPr>
        <xdr:cNvPr id="93" name="AutoShape 6"/>
        <xdr:cNvSpPr>
          <a:spLocks noChangeArrowheads="1"/>
        </xdr:cNvSpPr>
      </xdr:nvSpPr>
      <xdr:spPr bwMode="auto">
        <a:xfrm>
          <a:off x="5202621" y="285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14</xdr:row>
      <xdr:rowOff>6568</xdr:rowOff>
    </xdr:from>
    <xdr:to>
      <xdr:col>8</xdr:col>
      <xdr:colOff>216000</xdr:colOff>
      <xdr:row>14</xdr:row>
      <xdr:rowOff>186568</xdr:rowOff>
    </xdr:to>
    <xdr:sp macro="" textlink="">
      <xdr:nvSpPr>
        <xdr:cNvPr id="94" name="AutoShape 6"/>
        <xdr:cNvSpPr>
          <a:spLocks noChangeArrowheads="1"/>
        </xdr:cNvSpPr>
      </xdr:nvSpPr>
      <xdr:spPr bwMode="auto">
        <a:xfrm>
          <a:off x="5642741" y="285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15</xdr:row>
      <xdr:rowOff>6568</xdr:rowOff>
    </xdr:from>
    <xdr:to>
      <xdr:col>5</xdr:col>
      <xdr:colOff>216000</xdr:colOff>
      <xdr:row>15</xdr:row>
      <xdr:rowOff>186568</xdr:rowOff>
    </xdr:to>
    <xdr:sp macro="" textlink="">
      <xdr:nvSpPr>
        <xdr:cNvPr id="95" name="AutoShape 6"/>
        <xdr:cNvSpPr>
          <a:spLocks noChangeArrowheads="1"/>
        </xdr:cNvSpPr>
      </xdr:nvSpPr>
      <xdr:spPr bwMode="auto">
        <a:xfrm>
          <a:off x="4982560" y="304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15</xdr:row>
      <xdr:rowOff>6568</xdr:rowOff>
    </xdr:from>
    <xdr:to>
      <xdr:col>6</xdr:col>
      <xdr:colOff>216000</xdr:colOff>
      <xdr:row>15</xdr:row>
      <xdr:rowOff>186568</xdr:rowOff>
    </xdr:to>
    <xdr:sp macro="" textlink="">
      <xdr:nvSpPr>
        <xdr:cNvPr id="96" name="AutoShape 6"/>
        <xdr:cNvSpPr>
          <a:spLocks noChangeArrowheads="1"/>
        </xdr:cNvSpPr>
      </xdr:nvSpPr>
      <xdr:spPr bwMode="auto">
        <a:xfrm>
          <a:off x="5202621" y="304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15</xdr:row>
      <xdr:rowOff>6568</xdr:rowOff>
    </xdr:from>
    <xdr:to>
      <xdr:col>8</xdr:col>
      <xdr:colOff>216000</xdr:colOff>
      <xdr:row>15</xdr:row>
      <xdr:rowOff>186568</xdr:rowOff>
    </xdr:to>
    <xdr:sp macro="" textlink="">
      <xdr:nvSpPr>
        <xdr:cNvPr id="97" name="AutoShape 6"/>
        <xdr:cNvSpPr>
          <a:spLocks noChangeArrowheads="1"/>
        </xdr:cNvSpPr>
      </xdr:nvSpPr>
      <xdr:spPr bwMode="auto">
        <a:xfrm>
          <a:off x="5642741" y="304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16</xdr:row>
      <xdr:rowOff>6568</xdr:rowOff>
    </xdr:from>
    <xdr:to>
      <xdr:col>5</xdr:col>
      <xdr:colOff>216000</xdr:colOff>
      <xdr:row>16</xdr:row>
      <xdr:rowOff>186568</xdr:rowOff>
    </xdr:to>
    <xdr:sp macro="" textlink="">
      <xdr:nvSpPr>
        <xdr:cNvPr id="98" name="AutoShape 6"/>
        <xdr:cNvSpPr>
          <a:spLocks noChangeArrowheads="1"/>
        </xdr:cNvSpPr>
      </xdr:nvSpPr>
      <xdr:spPr bwMode="auto">
        <a:xfrm>
          <a:off x="4982560" y="323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16</xdr:row>
      <xdr:rowOff>6568</xdr:rowOff>
    </xdr:from>
    <xdr:to>
      <xdr:col>6</xdr:col>
      <xdr:colOff>216000</xdr:colOff>
      <xdr:row>16</xdr:row>
      <xdr:rowOff>186568</xdr:rowOff>
    </xdr:to>
    <xdr:sp macro="" textlink="">
      <xdr:nvSpPr>
        <xdr:cNvPr id="99" name="AutoShape 6"/>
        <xdr:cNvSpPr>
          <a:spLocks noChangeArrowheads="1"/>
        </xdr:cNvSpPr>
      </xdr:nvSpPr>
      <xdr:spPr bwMode="auto">
        <a:xfrm>
          <a:off x="5202621" y="323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16</xdr:row>
      <xdr:rowOff>6568</xdr:rowOff>
    </xdr:from>
    <xdr:to>
      <xdr:col>8</xdr:col>
      <xdr:colOff>216000</xdr:colOff>
      <xdr:row>16</xdr:row>
      <xdr:rowOff>186568</xdr:rowOff>
    </xdr:to>
    <xdr:sp macro="" textlink="">
      <xdr:nvSpPr>
        <xdr:cNvPr id="100" name="AutoShape 6"/>
        <xdr:cNvSpPr>
          <a:spLocks noChangeArrowheads="1"/>
        </xdr:cNvSpPr>
      </xdr:nvSpPr>
      <xdr:spPr bwMode="auto">
        <a:xfrm>
          <a:off x="5642741" y="323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17</xdr:row>
      <xdr:rowOff>6568</xdr:rowOff>
    </xdr:from>
    <xdr:to>
      <xdr:col>5</xdr:col>
      <xdr:colOff>216000</xdr:colOff>
      <xdr:row>17</xdr:row>
      <xdr:rowOff>186568</xdr:rowOff>
    </xdr:to>
    <xdr:sp macro="" textlink="">
      <xdr:nvSpPr>
        <xdr:cNvPr id="101" name="AutoShape 6"/>
        <xdr:cNvSpPr>
          <a:spLocks noChangeArrowheads="1"/>
        </xdr:cNvSpPr>
      </xdr:nvSpPr>
      <xdr:spPr bwMode="auto">
        <a:xfrm>
          <a:off x="4982560" y="342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17</xdr:row>
      <xdr:rowOff>6568</xdr:rowOff>
    </xdr:from>
    <xdr:to>
      <xdr:col>6</xdr:col>
      <xdr:colOff>216000</xdr:colOff>
      <xdr:row>17</xdr:row>
      <xdr:rowOff>186568</xdr:rowOff>
    </xdr:to>
    <xdr:sp macro="" textlink="">
      <xdr:nvSpPr>
        <xdr:cNvPr id="102" name="AutoShape 6"/>
        <xdr:cNvSpPr>
          <a:spLocks noChangeArrowheads="1"/>
        </xdr:cNvSpPr>
      </xdr:nvSpPr>
      <xdr:spPr bwMode="auto">
        <a:xfrm>
          <a:off x="5202621" y="342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17</xdr:row>
      <xdr:rowOff>6568</xdr:rowOff>
    </xdr:from>
    <xdr:to>
      <xdr:col>8</xdr:col>
      <xdr:colOff>216000</xdr:colOff>
      <xdr:row>17</xdr:row>
      <xdr:rowOff>186568</xdr:rowOff>
    </xdr:to>
    <xdr:sp macro="" textlink="">
      <xdr:nvSpPr>
        <xdr:cNvPr id="103" name="AutoShape 6"/>
        <xdr:cNvSpPr>
          <a:spLocks noChangeArrowheads="1"/>
        </xdr:cNvSpPr>
      </xdr:nvSpPr>
      <xdr:spPr bwMode="auto">
        <a:xfrm>
          <a:off x="5642741" y="342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18</xdr:row>
      <xdr:rowOff>6568</xdr:rowOff>
    </xdr:from>
    <xdr:to>
      <xdr:col>5</xdr:col>
      <xdr:colOff>216000</xdr:colOff>
      <xdr:row>18</xdr:row>
      <xdr:rowOff>186568</xdr:rowOff>
    </xdr:to>
    <xdr:sp macro="" textlink="">
      <xdr:nvSpPr>
        <xdr:cNvPr id="104" name="AutoShape 6"/>
        <xdr:cNvSpPr>
          <a:spLocks noChangeArrowheads="1"/>
        </xdr:cNvSpPr>
      </xdr:nvSpPr>
      <xdr:spPr bwMode="auto">
        <a:xfrm>
          <a:off x="4982560" y="361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18</xdr:row>
      <xdr:rowOff>6568</xdr:rowOff>
    </xdr:from>
    <xdr:to>
      <xdr:col>6</xdr:col>
      <xdr:colOff>216000</xdr:colOff>
      <xdr:row>18</xdr:row>
      <xdr:rowOff>186568</xdr:rowOff>
    </xdr:to>
    <xdr:sp macro="" textlink="">
      <xdr:nvSpPr>
        <xdr:cNvPr id="105" name="AutoShape 6"/>
        <xdr:cNvSpPr>
          <a:spLocks noChangeArrowheads="1"/>
        </xdr:cNvSpPr>
      </xdr:nvSpPr>
      <xdr:spPr bwMode="auto">
        <a:xfrm>
          <a:off x="5202621" y="361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18</xdr:row>
      <xdr:rowOff>6568</xdr:rowOff>
    </xdr:from>
    <xdr:to>
      <xdr:col>8</xdr:col>
      <xdr:colOff>216000</xdr:colOff>
      <xdr:row>18</xdr:row>
      <xdr:rowOff>186568</xdr:rowOff>
    </xdr:to>
    <xdr:sp macro="" textlink="">
      <xdr:nvSpPr>
        <xdr:cNvPr id="106" name="AutoShape 6"/>
        <xdr:cNvSpPr>
          <a:spLocks noChangeArrowheads="1"/>
        </xdr:cNvSpPr>
      </xdr:nvSpPr>
      <xdr:spPr bwMode="auto">
        <a:xfrm>
          <a:off x="5642741" y="361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19</xdr:row>
      <xdr:rowOff>6568</xdr:rowOff>
    </xdr:from>
    <xdr:to>
      <xdr:col>5</xdr:col>
      <xdr:colOff>216000</xdr:colOff>
      <xdr:row>19</xdr:row>
      <xdr:rowOff>186568</xdr:rowOff>
    </xdr:to>
    <xdr:sp macro="" textlink="">
      <xdr:nvSpPr>
        <xdr:cNvPr id="107" name="AutoShape 6"/>
        <xdr:cNvSpPr>
          <a:spLocks noChangeArrowheads="1"/>
        </xdr:cNvSpPr>
      </xdr:nvSpPr>
      <xdr:spPr bwMode="auto">
        <a:xfrm>
          <a:off x="4982560" y="380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19</xdr:row>
      <xdr:rowOff>6568</xdr:rowOff>
    </xdr:from>
    <xdr:to>
      <xdr:col>6</xdr:col>
      <xdr:colOff>216000</xdr:colOff>
      <xdr:row>19</xdr:row>
      <xdr:rowOff>186568</xdr:rowOff>
    </xdr:to>
    <xdr:sp macro="" textlink="">
      <xdr:nvSpPr>
        <xdr:cNvPr id="108" name="AutoShape 6"/>
        <xdr:cNvSpPr>
          <a:spLocks noChangeArrowheads="1"/>
        </xdr:cNvSpPr>
      </xdr:nvSpPr>
      <xdr:spPr bwMode="auto">
        <a:xfrm>
          <a:off x="5202621" y="380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19</xdr:row>
      <xdr:rowOff>6568</xdr:rowOff>
    </xdr:from>
    <xdr:to>
      <xdr:col>8</xdr:col>
      <xdr:colOff>216000</xdr:colOff>
      <xdr:row>19</xdr:row>
      <xdr:rowOff>186568</xdr:rowOff>
    </xdr:to>
    <xdr:sp macro="" textlink="">
      <xdr:nvSpPr>
        <xdr:cNvPr id="109" name="AutoShape 6"/>
        <xdr:cNvSpPr>
          <a:spLocks noChangeArrowheads="1"/>
        </xdr:cNvSpPr>
      </xdr:nvSpPr>
      <xdr:spPr bwMode="auto">
        <a:xfrm>
          <a:off x="5642741" y="380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22</xdr:row>
      <xdr:rowOff>6568</xdr:rowOff>
    </xdr:from>
    <xdr:to>
      <xdr:col>5</xdr:col>
      <xdr:colOff>216000</xdr:colOff>
      <xdr:row>22</xdr:row>
      <xdr:rowOff>186568</xdr:rowOff>
    </xdr:to>
    <xdr:sp macro="" textlink="">
      <xdr:nvSpPr>
        <xdr:cNvPr id="110" name="AutoShape 6"/>
        <xdr:cNvSpPr>
          <a:spLocks noChangeArrowheads="1"/>
        </xdr:cNvSpPr>
      </xdr:nvSpPr>
      <xdr:spPr bwMode="auto">
        <a:xfrm>
          <a:off x="4982560" y="437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22</xdr:row>
      <xdr:rowOff>6568</xdr:rowOff>
    </xdr:from>
    <xdr:to>
      <xdr:col>6</xdr:col>
      <xdr:colOff>216000</xdr:colOff>
      <xdr:row>22</xdr:row>
      <xdr:rowOff>186568</xdr:rowOff>
    </xdr:to>
    <xdr:sp macro="" textlink="">
      <xdr:nvSpPr>
        <xdr:cNvPr id="111" name="AutoShape 6"/>
        <xdr:cNvSpPr>
          <a:spLocks noChangeArrowheads="1"/>
        </xdr:cNvSpPr>
      </xdr:nvSpPr>
      <xdr:spPr bwMode="auto">
        <a:xfrm>
          <a:off x="5202621" y="437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22</xdr:row>
      <xdr:rowOff>6568</xdr:rowOff>
    </xdr:from>
    <xdr:to>
      <xdr:col>8</xdr:col>
      <xdr:colOff>216000</xdr:colOff>
      <xdr:row>22</xdr:row>
      <xdr:rowOff>186568</xdr:rowOff>
    </xdr:to>
    <xdr:sp macro="" textlink="">
      <xdr:nvSpPr>
        <xdr:cNvPr id="112" name="AutoShape 6"/>
        <xdr:cNvSpPr>
          <a:spLocks noChangeArrowheads="1"/>
        </xdr:cNvSpPr>
      </xdr:nvSpPr>
      <xdr:spPr bwMode="auto">
        <a:xfrm>
          <a:off x="5642741" y="437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23</xdr:row>
      <xdr:rowOff>6568</xdr:rowOff>
    </xdr:from>
    <xdr:to>
      <xdr:col>5</xdr:col>
      <xdr:colOff>216000</xdr:colOff>
      <xdr:row>23</xdr:row>
      <xdr:rowOff>186568</xdr:rowOff>
    </xdr:to>
    <xdr:sp macro="" textlink="">
      <xdr:nvSpPr>
        <xdr:cNvPr id="113" name="AutoShape 6"/>
        <xdr:cNvSpPr>
          <a:spLocks noChangeArrowheads="1"/>
        </xdr:cNvSpPr>
      </xdr:nvSpPr>
      <xdr:spPr bwMode="auto">
        <a:xfrm>
          <a:off x="4982560" y="456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23</xdr:row>
      <xdr:rowOff>6568</xdr:rowOff>
    </xdr:from>
    <xdr:to>
      <xdr:col>6</xdr:col>
      <xdr:colOff>216000</xdr:colOff>
      <xdr:row>23</xdr:row>
      <xdr:rowOff>186568</xdr:rowOff>
    </xdr:to>
    <xdr:sp macro="" textlink="">
      <xdr:nvSpPr>
        <xdr:cNvPr id="114" name="AutoShape 6"/>
        <xdr:cNvSpPr>
          <a:spLocks noChangeArrowheads="1"/>
        </xdr:cNvSpPr>
      </xdr:nvSpPr>
      <xdr:spPr bwMode="auto">
        <a:xfrm>
          <a:off x="5202621" y="456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23</xdr:row>
      <xdr:rowOff>6568</xdr:rowOff>
    </xdr:from>
    <xdr:to>
      <xdr:col>8</xdr:col>
      <xdr:colOff>216000</xdr:colOff>
      <xdr:row>23</xdr:row>
      <xdr:rowOff>186568</xdr:rowOff>
    </xdr:to>
    <xdr:sp macro="" textlink="">
      <xdr:nvSpPr>
        <xdr:cNvPr id="115" name="AutoShape 6"/>
        <xdr:cNvSpPr>
          <a:spLocks noChangeArrowheads="1"/>
        </xdr:cNvSpPr>
      </xdr:nvSpPr>
      <xdr:spPr bwMode="auto">
        <a:xfrm>
          <a:off x="5642741" y="456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20</xdr:row>
      <xdr:rowOff>6568</xdr:rowOff>
    </xdr:from>
    <xdr:to>
      <xdr:col>5</xdr:col>
      <xdr:colOff>216000</xdr:colOff>
      <xdr:row>20</xdr:row>
      <xdr:rowOff>186568</xdr:rowOff>
    </xdr:to>
    <xdr:sp macro="" textlink="">
      <xdr:nvSpPr>
        <xdr:cNvPr id="116" name="AutoShape 6"/>
        <xdr:cNvSpPr>
          <a:spLocks noChangeArrowheads="1"/>
        </xdr:cNvSpPr>
      </xdr:nvSpPr>
      <xdr:spPr bwMode="auto">
        <a:xfrm>
          <a:off x="4982560" y="399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20</xdr:row>
      <xdr:rowOff>6568</xdr:rowOff>
    </xdr:from>
    <xdr:to>
      <xdr:col>6</xdr:col>
      <xdr:colOff>216000</xdr:colOff>
      <xdr:row>20</xdr:row>
      <xdr:rowOff>186568</xdr:rowOff>
    </xdr:to>
    <xdr:sp macro="" textlink="">
      <xdr:nvSpPr>
        <xdr:cNvPr id="117" name="AutoShape 6"/>
        <xdr:cNvSpPr>
          <a:spLocks noChangeArrowheads="1"/>
        </xdr:cNvSpPr>
      </xdr:nvSpPr>
      <xdr:spPr bwMode="auto">
        <a:xfrm>
          <a:off x="5202621" y="399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21</xdr:row>
      <xdr:rowOff>6568</xdr:rowOff>
    </xdr:from>
    <xdr:to>
      <xdr:col>5</xdr:col>
      <xdr:colOff>216000</xdr:colOff>
      <xdr:row>21</xdr:row>
      <xdr:rowOff>186568</xdr:rowOff>
    </xdr:to>
    <xdr:sp macro="" textlink="">
      <xdr:nvSpPr>
        <xdr:cNvPr id="118" name="AutoShape 6"/>
        <xdr:cNvSpPr>
          <a:spLocks noChangeArrowheads="1"/>
        </xdr:cNvSpPr>
      </xdr:nvSpPr>
      <xdr:spPr bwMode="auto">
        <a:xfrm>
          <a:off x="4982560" y="418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21</xdr:row>
      <xdr:rowOff>6568</xdr:rowOff>
    </xdr:from>
    <xdr:to>
      <xdr:col>6</xdr:col>
      <xdr:colOff>216000</xdr:colOff>
      <xdr:row>21</xdr:row>
      <xdr:rowOff>186568</xdr:rowOff>
    </xdr:to>
    <xdr:sp macro="" textlink="">
      <xdr:nvSpPr>
        <xdr:cNvPr id="119" name="AutoShape 6"/>
        <xdr:cNvSpPr>
          <a:spLocks noChangeArrowheads="1"/>
        </xdr:cNvSpPr>
      </xdr:nvSpPr>
      <xdr:spPr bwMode="auto">
        <a:xfrm>
          <a:off x="5202621" y="418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26</xdr:row>
      <xdr:rowOff>6568</xdr:rowOff>
    </xdr:from>
    <xdr:to>
      <xdr:col>5</xdr:col>
      <xdr:colOff>216000</xdr:colOff>
      <xdr:row>26</xdr:row>
      <xdr:rowOff>186568</xdr:rowOff>
    </xdr:to>
    <xdr:sp macro="" textlink="">
      <xdr:nvSpPr>
        <xdr:cNvPr id="120" name="AutoShape 6"/>
        <xdr:cNvSpPr>
          <a:spLocks noChangeArrowheads="1"/>
        </xdr:cNvSpPr>
      </xdr:nvSpPr>
      <xdr:spPr bwMode="auto">
        <a:xfrm>
          <a:off x="4982560" y="514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26</xdr:row>
      <xdr:rowOff>6568</xdr:rowOff>
    </xdr:from>
    <xdr:to>
      <xdr:col>6</xdr:col>
      <xdr:colOff>216000</xdr:colOff>
      <xdr:row>26</xdr:row>
      <xdr:rowOff>186568</xdr:rowOff>
    </xdr:to>
    <xdr:sp macro="" textlink="">
      <xdr:nvSpPr>
        <xdr:cNvPr id="121" name="AutoShape 6"/>
        <xdr:cNvSpPr>
          <a:spLocks noChangeArrowheads="1"/>
        </xdr:cNvSpPr>
      </xdr:nvSpPr>
      <xdr:spPr bwMode="auto">
        <a:xfrm>
          <a:off x="5202621" y="514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27</xdr:row>
      <xdr:rowOff>6568</xdr:rowOff>
    </xdr:from>
    <xdr:to>
      <xdr:col>5</xdr:col>
      <xdr:colOff>216000</xdr:colOff>
      <xdr:row>27</xdr:row>
      <xdr:rowOff>186568</xdr:rowOff>
    </xdr:to>
    <xdr:sp macro="" textlink="">
      <xdr:nvSpPr>
        <xdr:cNvPr id="122" name="AutoShape 6"/>
        <xdr:cNvSpPr>
          <a:spLocks noChangeArrowheads="1"/>
        </xdr:cNvSpPr>
      </xdr:nvSpPr>
      <xdr:spPr bwMode="auto">
        <a:xfrm>
          <a:off x="4982560" y="533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27</xdr:row>
      <xdr:rowOff>6568</xdr:rowOff>
    </xdr:from>
    <xdr:to>
      <xdr:col>6</xdr:col>
      <xdr:colOff>216000</xdr:colOff>
      <xdr:row>27</xdr:row>
      <xdr:rowOff>186568</xdr:rowOff>
    </xdr:to>
    <xdr:sp macro="" textlink="">
      <xdr:nvSpPr>
        <xdr:cNvPr id="123" name="AutoShape 6"/>
        <xdr:cNvSpPr>
          <a:spLocks noChangeArrowheads="1"/>
        </xdr:cNvSpPr>
      </xdr:nvSpPr>
      <xdr:spPr bwMode="auto">
        <a:xfrm>
          <a:off x="5202621" y="533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28</xdr:row>
      <xdr:rowOff>6568</xdr:rowOff>
    </xdr:from>
    <xdr:to>
      <xdr:col>5</xdr:col>
      <xdr:colOff>216000</xdr:colOff>
      <xdr:row>28</xdr:row>
      <xdr:rowOff>186568</xdr:rowOff>
    </xdr:to>
    <xdr:sp macro="" textlink="">
      <xdr:nvSpPr>
        <xdr:cNvPr id="124" name="AutoShape 6"/>
        <xdr:cNvSpPr>
          <a:spLocks noChangeArrowheads="1"/>
        </xdr:cNvSpPr>
      </xdr:nvSpPr>
      <xdr:spPr bwMode="auto">
        <a:xfrm>
          <a:off x="4982560" y="5521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28</xdr:row>
      <xdr:rowOff>6568</xdr:rowOff>
    </xdr:from>
    <xdr:to>
      <xdr:col>6</xdr:col>
      <xdr:colOff>216000</xdr:colOff>
      <xdr:row>28</xdr:row>
      <xdr:rowOff>186568</xdr:rowOff>
    </xdr:to>
    <xdr:sp macro="" textlink="">
      <xdr:nvSpPr>
        <xdr:cNvPr id="125" name="AutoShape 6"/>
        <xdr:cNvSpPr>
          <a:spLocks noChangeArrowheads="1"/>
        </xdr:cNvSpPr>
      </xdr:nvSpPr>
      <xdr:spPr bwMode="auto">
        <a:xfrm>
          <a:off x="5202621" y="5521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28</xdr:row>
      <xdr:rowOff>6568</xdr:rowOff>
    </xdr:from>
    <xdr:to>
      <xdr:col>8</xdr:col>
      <xdr:colOff>216000</xdr:colOff>
      <xdr:row>28</xdr:row>
      <xdr:rowOff>186568</xdr:rowOff>
    </xdr:to>
    <xdr:sp macro="" textlink="">
      <xdr:nvSpPr>
        <xdr:cNvPr id="126" name="AutoShape 6"/>
        <xdr:cNvSpPr>
          <a:spLocks noChangeArrowheads="1"/>
        </xdr:cNvSpPr>
      </xdr:nvSpPr>
      <xdr:spPr bwMode="auto">
        <a:xfrm>
          <a:off x="5642741" y="5521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29</xdr:row>
      <xdr:rowOff>6568</xdr:rowOff>
    </xdr:from>
    <xdr:to>
      <xdr:col>5</xdr:col>
      <xdr:colOff>216000</xdr:colOff>
      <xdr:row>29</xdr:row>
      <xdr:rowOff>186568</xdr:rowOff>
    </xdr:to>
    <xdr:sp macro="" textlink="">
      <xdr:nvSpPr>
        <xdr:cNvPr id="127" name="AutoShape 6"/>
        <xdr:cNvSpPr>
          <a:spLocks noChangeArrowheads="1"/>
        </xdr:cNvSpPr>
      </xdr:nvSpPr>
      <xdr:spPr bwMode="auto">
        <a:xfrm>
          <a:off x="4982560" y="5711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29</xdr:row>
      <xdr:rowOff>6568</xdr:rowOff>
    </xdr:from>
    <xdr:to>
      <xdr:col>6</xdr:col>
      <xdr:colOff>216000</xdr:colOff>
      <xdr:row>29</xdr:row>
      <xdr:rowOff>186568</xdr:rowOff>
    </xdr:to>
    <xdr:sp macro="" textlink="">
      <xdr:nvSpPr>
        <xdr:cNvPr id="128" name="AutoShape 6"/>
        <xdr:cNvSpPr>
          <a:spLocks noChangeArrowheads="1"/>
        </xdr:cNvSpPr>
      </xdr:nvSpPr>
      <xdr:spPr bwMode="auto">
        <a:xfrm>
          <a:off x="5202621" y="5711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29</xdr:row>
      <xdr:rowOff>6568</xdr:rowOff>
    </xdr:from>
    <xdr:to>
      <xdr:col>8</xdr:col>
      <xdr:colOff>216000</xdr:colOff>
      <xdr:row>29</xdr:row>
      <xdr:rowOff>186568</xdr:rowOff>
    </xdr:to>
    <xdr:sp macro="" textlink="">
      <xdr:nvSpPr>
        <xdr:cNvPr id="129" name="AutoShape 6"/>
        <xdr:cNvSpPr>
          <a:spLocks noChangeArrowheads="1"/>
        </xdr:cNvSpPr>
      </xdr:nvSpPr>
      <xdr:spPr bwMode="auto">
        <a:xfrm>
          <a:off x="5642741" y="5711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34</xdr:row>
      <xdr:rowOff>6568</xdr:rowOff>
    </xdr:from>
    <xdr:to>
      <xdr:col>5</xdr:col>
      <xdr:colOff>216000</xdr:colOff>
      <xdr:row>34</xdr:row>
      <xdr:rowOff>186568</xdr:rowOff>
    </xdr:to>
    <xdr:sp macro="" textlink="">
      <xdr:nvSpPr>
        <xdr:cNvPr id="130" name="AutoShape 6"/>
        <xdr:cNvSpPr>
          <a:spLocks noChangeArrowheads="1"/>
        </xdr:cNvSpPr>
      </xdr:nvSpPr>
      <xdr:spPr bwMode="auto">
        <a:xfrm>
          <a:off x="4982560" y="666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34</xdr:row>
      <xdr:rowOff>6568</xdr:rowOff>
    </xdr:from>
    <xdr:to>
      <xdr:col>6</xdr:col>
      <xdr:colOff>216000</xdr:colOff>
      <xdr:row>34</xdr:row>
      <xdr:rowOff>186568</xdr:rowOff>
    </xdr:to>
    <xdr:sp macro="" textlink="">
      <xdr:nvSpPr>
        <xdr:cNvPr id="131" name="AutoShape 6"/>
        <xdr:cNvSpPr>
          <a:spLocks noChangeArrowheads="1"/>
        </xdr:cNvSpPr>
      </xdr:nvSpPr>
      <xdr:spPr bwMode="auto">
        <a:xfrm>
          <a:off x="5202621" y="666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34</xdr:row>
      <xdr:rowOff>6568</xdr:rowOff>
    </xdr:from>
    <xdr:to>
      <xdr:col>8</xdr:col>
      <xdr:colOff>216000</xdr:colOff>
      <xdr:row>34</xdr:row>
      <xdr:rowOff>186568</xdr:rowOff>
    </xdr:to>
    <xdr:sp macro="" textlink="">
      <xdr:nvSpPr>
        <xdr:cNvPr id="132" name="AutoShape 6"/>
        <xdr:cNvSpPr>
          <a:spLocks noChangeArrowheads="1"/>
        </xdr:cNvSpPr>
      </xdr:nvSpPr>
      <xdr:spPr bwMode="auto">
        <a:xfrm>
          <a:off x="5642741" y="666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35</xdr:row>
      <xdr:rowOff>6568</xdr:rowOff>
    </xdr:from>
    <xdr:to>
      <xdr:col>5</xdr:col>
      <xdr:colOff>216000</xdr:colOff>
      <xdr:row>35</xdr:row>
      <xdr:rowOff>186568</xdr:rowOff>
    </xdr:to>
    <xdr:sp macro="" textlink="">
      <xdr:nvSpPr>
        <xdr:cNvPr id="133" name="AutoShape 6"/>
        <xdr:cNvSpPr>
          <a:spLocks noChangeArrowheads="1"/>
        </xdr:cNvSpPr>
      </xdr:nvSpPr>
      <xdr:spPr bwMode="auto">
        <a:xfrm>
          <a:off x="4982560" y="685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35</xdr:row>
      <xdr:rowOff>6568</xdr:rowOff>
    </xdr:from>
    <xdr:to>
      <xdr:col>6</xdr:col>
      <xdr:colOff>216000</xdr:colOff>
      <xdr:row>35</xdr:row>
      <xdr:rowOff>186568</xdr:rowOff>
    </xdr:to>
    <xdr:sp macro="" textlink="">
      <xdr:nvSpPr>
        <xdr:cNvPr id="134" name="AutoShape 6"/>
        <xdr:cNvSpPr>
          <a:spLocks noChangeArrowheads="1"/>
        </xdr:cNvSpPr>
      </xdr:nvSpPr>
      <xdr:spPr bwMode="auto">
        <a:xfrm>
          <a:off x="5202621" y="685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35</xdr:row>
      <xdr:rowOff>6568</xdr:rowOff>
    </xdr:from>
    <xdr:to>
      <xdr:col>8</xdr:col>
      <xdr:colOff>216000</xdr:colOff>
      <xdr:row>35</xdr:row>
      <xdr:rowOff>186568</xdr:rowOff>
    </xdr:to>
    <xdr:sp macro="" textlink="">
      <xdr:nvSpPr>
        <xdr:cNvPr id="135" name="AutoShape 6"/>
        <xdr:cNvSpPr>
          <a:spLocks noChangeArrowheads="1"/>
        </xdr:cNvSpPr>
      </xdr:nvSpPr>
      <xdr:spPr bwMode="auto">
        <a:xfrm>
          <a:off x="5642741" y="685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38</xdr:row>
      <xdr:rowOff>6568</xdr:rowOff>
    </xdr:from>
    <xdr:to>
      <xdr:col>5</xdr:col>
      <xdr:colOff>216000</xdr:colOff>
      <xdr:row>38</xdr:row>
      <xdr:rowOff>186568</xdr:rowOff>
    </xdr:to>
    <xdr:sp macro="" textlink="">
      <xdr:nvSpPr>
        <xdr:cNvPr id="136" name="AutoShape 6"/>
        <xdr:cNvSpPr>
          <a:spLocks noChangeArrowheads="1"/>
        </xdr:cNvSpPr>
      </xdr:nvSpPr>
      <xdr:spPr bwMode="auto">
        <a:xfrm>
          <a:off x="4982560" y="742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38</xdr:row>
      <xdr:rowOff>6568</xdr:rowOff>
    </xdr:from>
    <xdr:to>
      <xdr:col>6</xdr:col>
      <xdr:colOff>216000</xdr:colOff>
      <xdr:row>38</xdr:row>
      <xdr:rowOff>186568</xdr:rowOff>
    </xdr:to>
    <xdr:sp macro="" textlink="">
      <xdr:nvSpPr>
        <xdr:cNvPr id="137" name="AutoShape 6"/>
        <xdr:cNvSpPr>
          <a:spLocks noChangeArrowheads="1"/>
        </xdr:cNvSpPr>
      </xdr:nvSpPr>
      <xdr:spPr bwMode="auto">
        <a:xfrm>
          <a:off x="5202621" y="742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38</xdr:row>
      <xdr:rowOff>6568</xdr:rowOff>
    </xdr:from>
    <xdr:to>
      <xdr:col>8</xdr:col>
      <xdr:colOff>216000</xdr:colOff>
      <xdr:row>38</xdr:row>
      <xdr:rowOff>186568</xdr:rowOff>
    </xdr:to>
    <xdr:sp macro="" textlink="">
      <xdr:nvSpPr>
        <xdr:cNvPr id="138" name="AutoShape 6"/>
        <xdr:cNvSpPr>
          <a:spLocks noChangeArrowheads="1"/>
        </xdr:cNvSpPr>
      </xdr:nvSpPr>
      <xdr:spPr bwMode="auto">
        <a:xfrm>
          <a:off x="5642741" y="742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39</xdr:row>
      <xdr:rowOff>6568</xdr:rowOff>
    </xdr:from>
    <xdr:to>
      <xdr:col>5</xdr:col>
      <xdr:colOff>216000</xdr:colOff>
      <xdr:row>39</xdr:row>
      <xdr:rowOff>186568</xdr:rowOff>
    </xdr:to>
    <xdr:sp macro="" textlink="">
      <xdr:nvSpPr>
        <xdr:cNvPr id="139" name="AutoShape 6"/>
        <xdr:cNvSpPr>
          <a:spLocks noChangeArrowheads="1"/>
        </xdr:cNvSpPr>
      </xdr:nvSpPr>
      <xdr:spPr bwMode="auto">
        <a:xfrm>
          <a:off x="4982560" y="761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39</xdr:row>
      <xdr:rowOff>6568</xdr:rowOff>
    </xdr:from>
    <xdr:to>
      <xdr:col>6</xdr:col>
      <xdr:colOff>216000</xdr:colOff>
      <xdr:row>39</xdr:row>
      <xdr:rowOff>186568</xdr:rowOff>
    </xdr:to>
    <xdr:sp macro="" textlink="">
      <xdr:nvSpPr>
        <xdr:cNvPr id="140" name="AutoShape 6"/>
        <xdr:cNvSpPr>
          <a:spLocks noChangeArrowheads="1"/>
        </xdr:cNvSpPr>
      </xdr:nvSpPr>
      <xdr:spPr bwMode="auto">
        <a:xfrm>
          <a:off x="5202621" y="761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39</xdr:row>
      <xdr:rowOff>6568</xdr:rowOff>
    </xdr:from>
    <xdr:to>
      <xdr:col>8</xdr:col>
      <xdr:colOff>216000</xdr:colOff>
      <xdr:row>39</xdr:row>
      <xdr:rowOff>186568</xdr:rowOff>
    </xdr:to>
    <xdr:sp macro="" textlink="">
      <xdr:nvSpPr>
        <xdr:cNvPr id="141" name="AutoShape 6"/>
        <xdr:cNvSpPr>
          <a:spLocks noChangeArrowheads="1"/>
        </xdr:cNvSpPr>
      </xdr:nvSpPr>
      <xdr:spPr bwMode="auto">
        <a:xfrm>
          <a:off x="5642741" y="761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32</xdr:row>
      <xdr:rowOff>6568</xdr:rowOff>
    </xdr:from>
    <xdr:to>
      <xdr:col>5</xdr:col>
      <xdr:colOff>216000</xdr:colOff>
      <xdr:row>32</xdr:row>
      <xdr:rowOff>186568</xdr:rowOff>
    </xdr:to>
    <xdr:sp macro="" textlink="">
      <xdr:nvSpPr>
        <xdr:cNvPr id="142" name="AutoShape 6"/>
        <xdr:cNvSpPr>
          <a:spLocks noChangeArrowheads="1"/>
        </xdr:cNvSpPr>
      </xdr:nvSpPr>
      <xdr:spPr bwMode="auto">
        <a:xfrm>
          <a:off x="4982560" y="628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32</xdr:row>
      <xdr:rowOff>6568</xdr:rowOff>
    </xdr:from>
    <xdr:to>
      <xdr:col>6</xdr:col>
      <xdr:colOff>216000</xdr:colOff>
      <xdr:row>32</xdr:row>
      <xdr:rowOff>186568</xdr:rowOff>
    </xdr:to>
    <xdr:sp macro="" textlink="">
      <xdr:nvSpPr>
        <xdr:cNvPr id="143" name="AutoShape 6"/>
        <xdr:cNvSpPr>
          <a:spLocks noChangeArrowheads="1"/>
        </xdr:cNvSpPr>
      </xdr:nvSpPr>
      <xdr:spPr bwMode="auto">
        <a:xfrm>
          <a:off x="5202621" y="628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33</xdr:row>
      <xdr:rowOff>6568</xdr:rowOff>
    </xdr:from>
    <xdr:to>
      <xdr:col>5</xdr:col>
      <xdr:colOff>216000</xdr:colOff>
      <xdr:row>33</xdr:row>
      <xdr:rowOff>186568</xdr:rowOff>
    </xdr:to>
    <xdr:sp macro="" textlink="">
      <xdr:nvSpPr>
        <xdr:cNvPr id="144" name="AutoShape 6"/>
        <xdr:cNvSpPr>
          <a:spLocks noChangeArrowheads="1"/>
        </xdr:cNvSpPr>
      </xdr:nvSpPr>
      <xdr:spPr bwMode="auto">
        <a:xfrm>
          <a:off x="4982560" y="647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33</xdr:row>
      <xdr:rowOff>6568</xdr:rowOff>
    </xdr:from>
    <xdr:to>
      <xdr:col>6</xdr:col>
      <xdr:colOff>216000</xdr:colOff>
      <xdr:row>33</xdr:row>
      <xdr:rowOff>186568</xdr:rowOff>
    </xdr:to>
    <xdr:sp macro="" textlink="">
      <xdr:nvSpPr>
        <xdr:cNvPr id="145" name="AutoShape 6"/>
        <xdr:cNvSpPr>
          <a:spLocks noChangeArrowheads="1"/>
        </xdr:cNvSpPr>
      </xdr:nvSpPr>
      <xdr:spPr bwMode="auto">
        <a:xfrm>
          <a:off x="5202621" y="647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36</xdr:row>
      <xdr:rowOff>6568</xdr:rowOff>
    </xdr:from>
    <xdr:to>
      <xdr:col>5</xdr:col>
      <xdr:colOff>216000</xdr:colOff>
      <xdr:row>36</xdr:row>
      <xdr:rowOff>186568</xdr:rowOff>
    </xdr:to>
    <xdr:sp macro="" textlink="">
      <xdr:nvSpPr>
        <xdr:cNvPr id="146" name="AutoShape 6"/>
        <xdr:cNvSpPr>
          <a:spLocks noChangeArrowheads="1"/>
        </xdr:cNvSpPr>
      </xdr:nvSpPr>
      <xdr:spPr bwMode="auto">
        <a:xfrm>
          <a:off x="4982560" y="704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36</xdr:row>
      <xdr:rowOff>6568</xdr:rowOff>
    </xdr:from>
    <xdr:to>
      <xdr:col>6</xdr:col>
      <xdr:colOff>216000</xdr:colOff>
      <xdr:row>36</xdr:row>
      <xdr:rowOff>186568</xdr:rowOff>
    </xdr:to>
    <xdr:sp macro="" textlink="">
      <xdr:nvSpPr>
        <xdr:cNvPr id="147" name="AutoShape 6"/>
        <xdr:cNvSpPr>
          <a:spLocks noChangeArrowheads="1"/>
        </xdr:cNvSpPr>
      </xdr:nvSpPr>
      <xdr:spPr bwMode="auto">
        <a:xfrm>
          <a:off x="5202621" y="704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37</xdr:row>
      <xdr:rowOff>6568</xdr:rowOff>
    </xdr:from>
    <xdr:to>
      <xdr:col>5</xdr:col>
      <xdr:colOff>216000</xdr:colOff>
      <xdr:row>37</xdr:row>
      <xdr:rowOff>186568</xdr:rowOff>
    </xdr:to>
    <xdr:sp macro="" textlink="">
      <xdr:nvSpPr>
        <xdr:cNvPr id="148" name="AutoShape 6"/>
        <xdr:cNvSpPr>
          <a:spLocks noChangeArrowheads="1"/>
        </xdr:cNvSpPr>
      </xdr:nvSpPr>
      <xdr:spPr bwMode="auto">
        <a:xfrm>
          <a:off x="4982560" y="723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37</xdr:row>
      <xdr:rowOff>6568</xdr:rowOff>
    </xdr:from>
    <xdr:to>
      <xdr:col>6</xdr:col>
      <xdr:colOff>216000</xdr:colOff>
      <xdr:row>37</xdr:row>
      <xdr:rowOff>186568</xdr:rowOff>
    </xdr:to>
    <xdr:sp macro="" textlink="">
      <xdr:nvSpPr>
        <xdr:cNvPr id="149" name="AutoShape 6"/>
        <xdr:cNvSpPr>
          <a:spLocks noChangeArrowheads="1"/>
        </xdr:cNvSpPr>
      </xdr:nvSpPr>
      <xdr:spPr bwMode="auto">
        <a:xfrm>
          <a:off x="5202621" y="723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40</xdr:row>
      <xdr:rowOff>6568</xdr:rowOff>
    </xdr:from>
    <xdr:to>
      <xdr:col>5</xdr:col>
      <xdr:colOff>216000</xdr:colOff>
      <xdr:row>40</xdr:row>
      <xdr:rowOff>186568</xdr:rowOff>
    </xdr:to>
    <xdr:sp macro="" textlink="">
      <xdr:nvSpPr>
        <xdr:cNvPr id="150" name="AutoShape 6"/>
        <xdr:cNvSpPr>
          <a:spLocks noChangeArrowheads="1"/>
        </xdr:cNvSpPr>
      </xdr:nvSpPr>
      <xdr:spPr bwMode="auto">
        <a:xfrm>
          <a:off x="4982560" y="780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40</xdr:row>
      <xdr:rowOff>6568</xdr:rowOff>
    </xdr:from>
    <xdr:to>
      <xdr:col>6</xdr:col>
      <xdr:colOff>216000</xdr:colOff>
      <xdr:row>40</xdr:row>
      <xdr:rowOff>186568</xdr:rowOff>
    </xdr:to>
    <xdr:sp macro="" textlink="">
      <xdr:nvSpPr>
        <xdr:cNvPr id="151" name="AutoShape 6"/>
        <xdr:cNvSpPr>
          <a:spLocks noChangeArrowheads="1"/>
        </xdr:cNvSpPr>
      </xdr:nvSpPr>
      <xdr:spPr bwMode="auto">
        <a:xfrm>
          <a:off x="5202621" y="780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41</xdr:row>
      <xdr:rowOff>6568</xdr:rowOff>
    </xdr:from>
    <xdr:to>
      <xdr:col>5</xdr:col>
      <xdr:colOff>216000</xdr:colOff>
      <xdr:row>41</xdr:row>
      <xdr:rowOff>186568</xdr:rowOff>
    </xdr:to>
    <xdr:sp macro="" textlink="">
      <xdr:nvSpPr>
        <xdr:cNvPr id="152" name="AutoShape 6"/>
        <xdr:cNvSpPr>
          <a:spLocks noChangeArrowheads="1"/>
        </xdr:cNvSpPr>
      </xdr:nvSpPr>
      <xdr:spPr bwMode="auto">
        <a:xfrm>
          <a:off x="4982560" y="799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41</xdr:row>
      <xdr:rowOff>6568</xdr:rowOff>
    </xdr:from>
    <xdr:to>
      <xdr:col>6</xdr:col>
      <xdr:colOff>216000</xdr:colOff>
      <xdr:row>41</xdr:row>
      <xdr:rowOff>186568</xdr:rowOff>
    </xdr:to>
    <xdr:sp macro="" textlink="">
      <xdr:nvSpPr>
        <xdr:cNvPr id="153" name="AutoShape 6"/>
        <xdr:cNvSpPr>
          <a:spLocks noChangeArrowheads="1"/>
        </xdr:cNvSpPr>
      </xdr:nvSpPr>
      <xdr:spPr bwMode="auto">
        <a:xfrm>
          <a:off x="5202621" y="799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44</xdr:row>
      <xdr:rowOff>6568</xdr:rowOff>
    </xdr:from>
    <xdr:to>
      <xdr:col>5</xdr:col>
      <xdr:colOff>216000</xdr:colOff>
      <xdr:row>44</xdr:row>
      <xdr:rowOff>186568</xdr:rowOff>
    </xdr:to>
    <xdr:sp macro="" textlink="">
      <xdr:nvSpPr>
        <xdr:cNvPr id="154" name="AutoShape 6"/>
        <xdr:cNvSpPr>
          <a:spLocks noChangeArrowheads="1"/>
        </xdr:cNvSpPr>
      </xdr:nvSpPr>
      <xdr:spPr bwMode="auto">
        <a:xfrm>
          <a:off x="4982560" y="856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44</xdr:row>
      <xdr:rowOff>6568</xdr:rowOff>
    </xdr:from>
    <xdr:to>
      <xdr:col>6</xdr:col>
      <xdr:colOff>216000</xdr:colOff>
      <xdr:row>44</xdr:row>
      <xdr:rowOff>186568</xdr:rowOff>
    </xdr:to>
    <xdr:sp macro="" textlink="">
      <xdr:nvSpPr>
        <xdr:cNvPr id="155" name="AutoShape 6"/>
        <xdr:cNvSpPr>
          <a:spLocks noChangeArrowheads="1"/>
        </xdr:cNvSpPr>
      </xdr:nvSpPr>
      <xdr:spPr bwMode="auto">
        <a:xfrm>
          <a:off x="5202621" y="856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44</xdr:row>
      <xdr:rowOff>6568</xdr:rowOff>
    </xdr:from>
    <xdr:to>
      <xdr:col>8</xdr:col>
      <xdr:colOff>216000</xdr:colOff>
      <xdr:row>44</xdr:row>
      <xdr:rowOff>186568</xdr:rowOff>
    </xdr:to>
    <xdr:sp macro="" textlink="">
      <xdr:nvSpPr>
        <xdr:cNvPr id="156" name="AutoShape 6"/>
        <xdr:cNvSpPr>
          <a:spLocks noChangeArrowheads="1"/>
        </xdr:cNvSpPr>
      </xdr:nvSpPr>
      <xdr:spPr bwMode="auto">
        <a:xfrm>
          <a:off x="5642741" y="856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44</xdr:row>
      <xdr:rowOff>6568</xdr:rowOff>
    </xdr:from>
    <xdr:to>
      <xdr:col>9</xdr:col>
      <xdr:colOff>216000</xdr:colOff>
      <xdr:row>44</xdr:row>
      <xdr:rowOff>186568</xdr:rowOff>
    </xdr:to>
    <xdr:sp macro="" textlink="">
      <xdr:nvSpPr>
        <xdr:cNvPr id="157" name="AutoShape 6"/>
        <xdr:cNvSpPr>
          <a:spLocks noChangeArrowheads="1"/>
        </xdr:cNvSpPr>
      </xdr:nvSpPr>
      <xdr:spPr bwMode="auto">
        <a:xfrm>
          <a:off x="5862802" y="856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45</xdr:row>
      <xdr:rowOff>6568</xdr:rowOff>
    </xdr:from>
    <xdr:to>
      <xdr:col>5</xdr:col>
      <xdr:colOff>216000</xdr:colOff>
      <xdr:row>45</xdr:row>
      <xdr:rowOff>186568</xdr:rowOff>
    </xdr:to>
    <xdr:sp macro="" textlink="">
      <xdr:nvSpPr>
        <xdr:cNvPr id="158" name="AutoShape 6"/>
        <xdr:cNvSpPr>
          <a:spLocks noChangeArrowheads="1"/>
        </xdr:cNvSpPr>
      </xdr:nvSpPr>
      <xdr:spPr bwMode="auto">
        <a:xfrm>
          <a:off x="4982560" y="875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45</xdr:row>
      <xdr:rowOff>6568</xdr:rowOff>
    </xdr:from>
    <xdr:to>
      <xdr:col>6</xdr:col>
      <xdr:colOff>216000</xdr:colOff>
      <xdr:row>45</xdr:row>
      <xdr:rowOff>186568</xdr:rowOff>
    </xdr:to>
    <xdr:sp macro="" textlink="">
      <xdr:nvSpPr>
        <xdr:cNvPr id="159" name="AutoShape 6"/>
        <xdr:cNvSpPr>
          <a:spLocks noChangeArrowheads="1"/>
        </xdr:cNvSpPr>
      </xdr:nvSpPr>
      <xdr:spPr bwMode="auto">
        <a:xfrm>
          <a:off x="5202621" y="875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45</xdr:row>
      <xdr:rowOff>6568</xdr:rowOff>
    </xdr:from>
    <xdr:to>
      <xdr:col>8</xdr:col>
      <xdr:colOff>216000</xdr:colOff>
      <xdr:row>45</xdr:row>
      <xdr:rowOff>186568</xdr:rowOff>
    </xdr:to>
    <xdr:sp macro="" textlink="">
      <xdr:nvSpPr>
        <xdr:cNvPr id="160" name="AutoShape 6"/>
        <xdr:cNvSpPr>
          <a:spLocks noChangeArrowheads="1"/>
        </xdr:cNvSpPr>
      </xdr:nvSpPr>
      <xdr:spPr bwMode="auto">
        <a:xfrm>
          <a:off x="5642741" y="875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45</xdr:row>
      <xdr:rowOff>6568</xdr:rowOff>
    </xdr:from>
    <xdr:to>
      <xdr:col>9</xdr:col>
      <xdr:colOff>216000</xdr:colOff>
      <xdr:row>45</xdr:row>
      <xdr:rowOff>186568</xdr:rowOff>
    </xdr:to>
    <xdr:sp macro="" textlink="">
      <xdr:nvSpPr>
        <xdr:cNvPr id="161" name="AutoShape 6"/>
        <xdr:cNvSpPr>
          <a:spLocks noChangeArrowheads="1"/>
        </xdr:cNvSpPr>
      </xdr:nvSpPr>
      <xdr:spPr bwMode="auto">
        <a:xfrm>
          <a:off x="5862802" y="875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46</xdr:row>
      <xdr:rowOff>6568</xdr:rowOff>
    </xdr:from>
    <xdr:to>
      <xdr:col>5</xdr:col>
      <xdr:colOff>216000</xdr:colOff>
      <xdr:row>46</xdr:row>
      <xdr:rowOff>186568</xdr:rowOff>
    </xdr:to>
    <xdr:sp macro="" textlink="">
      <xdr:nvSpPr>
        <xdr:cNvPr id="162" name="AutoShape 6"/>
        <xdr:cNvSpPr>
          <a:spLocks noChangeArrowheads="1"/>
        </xdr:cNvSpPr>
      </xdr:nvSpPr>
      <xdr:spPr bwMode="auto">
        <a:xfrm>
          <a:off x="4982560" y="895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46</xdr:row>
      <xdr:rowOff>6568</xdr:rowOff>
    </xdr:from>
    <xdr:to>
      <xdr:col>6</xdr:col>
      <xdr:colOff>216000</xdr:colOff>
      <xdr:row>46</xdr:row>
      <xdr:rowOff>186568</xdr:rowOff>
    </xdr:to>
    <xdr:sp macro="" textlink="">
      <xdr:nvSpPr>
        <xdr:cNvPr id="163" name="AutoShape 6"/>
        <xdr:cNvSpPr>
          <a:spLocks noChangeArrowheads="1"/>
        </xdr:cNvSpPr>
      </xdr:nvSpPr>
      <xdr:spPr bwMode="auto">
        <a:xfrm>
          <a:off x="5202621" y="895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46</xdr:row>
      <xdr:rowOff>6568</xdr:rowOff>
    </xdr:from>
    <xdr:to>
      <xdr:col>8</xdr:col>
      <xdr:colOff>216000</xdr:colOff>
      <xdr:row>46</xdr:row>
      <xdr:rowOff>186568</xdr:rowOff>
    </xdr:to>
    <xdr:sp macro="" textlink="">
      <xdr:nvSpPr>
        <xdr:cNvPr id="164" name="AutoShape 6"/>
        <xdr:cNvSpPr>
          <a:spLocks noChangeArrowheads="1"/>
        </xdr:cNvSpPr>
      </xdr:nvSpPr>
      <xdr:spPr bwMode="auto">
        <a:xfrm>
          <a:off x="5642741" y="895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46</xdr:row>
      <xdr:rowOff>6568</xdr:rowOff>
    </xdr:from>
    <xdr:to>
      <xdr:col>9</xdr:col>
      <xdr:colOff>216000</xdr:colOff>
      <xdr:row>46</xdr:row>
      <xdr:rowOff>186568</xdr:rowOff>
    </xdr:to>
    <xdr:sp macro="" textlink="">
      <xdr:nvSpPr>
        <xdr:cNvPr id="165" name="AutoShape 6"/>
        <xdr:cNvSpPr>
          <a:spLocks noChangeArrowheads="1"/>
        </xdr:cNvSpPr>
      </xdr:nvSpPr>
      <xdr:spPr bwMode="auto">
        <a:xfrm>
          <a:off x="5862802" y="895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47</xdr:row>
      <xdr:rowOff>6568</xdr:rowOff>
    </xdr:from>
    <xdr:to>
      <xdr:col>5</xdr:col>
      <xdr:colOff>216000</xdr:colOff>
      <xdr:row>47</xdr:row>
      <xdr:rowOff>186568</xdr:rowOff>
    </xdr:to>
    <xdr:sp macro="" textlink="">
      <xdr:nvSpPr>
        <xdr:cNvPr id="166" name="AutoShape 6"/>
        <xdr:cNvSpPr>
          <a:spLocks noChangeArrowheads="1"/>
        </xdr:cNvSpPr>
      </xdr:nvSpPr>
      <xdr:spPr bwMode="auto">
        <a:xfrm>
          <a:off x="4982560" y="914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47</xdr:row>
      <xdr:rowOff>6568</xdr:rowOff>
    </xdr:from>
    <xdr:to>
      <xdr:col>6</xdr:col>
      <xdr:colOff>216000</xdr:colOff>
      <xdr:row>47</xdr:row>
      <xdr:rowOff>186568</xdr:rowOff>
    </xdr:to>
    <xdr:sp macro="" textlink="">
      <xdr:nvSpPr>
        <xdr:cNvPr id="167" name="AutoShape 6"/>
        <xdr:cNvSpPr>
          <a:spLocks noChangeArrowheads="1"/>
        </xdr:cNvSpPr>
      </xdr:nvSpPr>
      <xdr:spPr bwMode="auto">
        <a:xfrm>
          <a:off x="5202621" y="914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47</xdr:row>
      <xdr:rowOff>6568</xdr:rowOff>
    </xdr:from>
    <xdr:to>
      <xdr:col>8</xdr:col>
      <xdr:colOff>216000</xdr:colOff>
      <xdr:row>47</xdr:row>
      <xdr:rowOff>186568</xdr:rowOff>
    </xdr:to>
    <xdr:sp macro="" textlink="">
      <xdr:nvSpPr>
        <xdr:cNvPr id="168" name="AutoShape 6"/>
        <xdr:cNvSpPr>
          <a:spLocks noChangeArrowheads="1"/>
        </xdr:cNvSpPr>
      </xdr:nvSpPr>
      <xdr:spPr bwMode="auto">
        <a:xfrm>
          <a:off x="5642741" y="914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47</xdr:row>
      <xdr:rowOff>6568</xdr:rowOff>
    </xdr:from>
    <xdr:to>
      <xdr:col>9</xdr:col>
      <xdr:colOff>216000</xdr:colOff>
      <xdr:row>47</xdr:row>
      <xdr:rowOff>186568</xdr:rowOff>
    </xdr:to>
    <xdr:sp macro="" textlink="">
      <xdr:nvSpPr>
        <xdr:cNvPr id="169" name="AutoShape 6"/>
        <xdr:cNvSpPr>
          <a:spLocks noChangeArrowheads="1"/>
        </xdr:cNvSpPr>
      </xdr:nvSpPr>
      <xdr:spPr bwMode="auto">
        <a:xfrm>
          <a:off x="5862802" y="914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42</xdr:row>
      <xdr:rowOff>6568</xdr:rowOff>
    </xdr:from>
    <xdr:to>
      <xdr:col>5</xdr:col>
      <xdr:colOff>216000</xdr:colOff>
      <xdr:row>42</xdr:row>
      <xdr:rowOff>186568</xdr:rowOff>
    </xdr:to>
    <xdr:sp macro="" textlink="">
      <xdr:nvSpPr>
        <xdr:cNvPr id="170" name="AutoShape 6"/>
        <xdr:cNvSpPr>
          <a:spLocks noChangeArrowheads="1"/>
        </xdr:cNvSpPr>
      </xdr:nvSpPr>
      <xdr:spPr bwMode="auto">
        <a:xfrm>
          <a:off x="4982560" y="818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42</xdr:row>
      <xdr:rowOff>6568</xdr:rowOff>
    </xdr:from>
    <xdr:to>
      <xdr:col>6</xdr:col>
      <xdr:colOff>216000</xdr:colOff>
      <xdr:row>42</xdr:row>
      <xdr:rowOff>186568</xdr:rowOff>
    </xdr:to>
    <xdr:sp macro="" textlink="">
      <xdr:nvSpPr>
        <xdr:cNvPr id="171" name="AutoShape 6"/>
        <xdr:cNvSpPr>
          <a:spLocks noChangeArrowheads="1"/>
        </xdr:cNvSpPr>
      </xdr:nvSpPr>
      <xdr:spPr bwMode="auto">
        <a:xfrm>
          <a:off x="5202621" y="818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42</xdr:row>
      <xdr:rowOff>6568</xdr:rowOff>
    </xdr:from>
    <xdr:to>
      <xdr:col>8</xdr:col>
      <xdr:colOff>216000</xdr:colOff>
      <xdr:row>42</xdr:row>
      <xdr:rowOff>186568</xdr:rowOff>
    </xdr:to>
    <xdr:sp macro="" textlink="">
      <xdr:nvSpPr>
        <xdr:cNvPr id="172" name="AutoShape 6"/>
        <xdr:cNvSpPr>
          <a:spLocks noChangeArrowheads="1"/>
        </xdr:cNvSpPr>
      </xdr:nvSpPr>
      <xdr:spPr bwMode="auto">
        <a:xfrm>
          <a:off x="5642741" y="818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43</xdr:row>
      <xdr:rowOff>6568</xdr:rowOff>
    </xdr:from>
    <xdr:to>
      <xdr:col>5</xdr:col>
      <xdr:colOff>216000</xdr:colOff>
      <xdr:row>43</xdr:row>
      <xdr:rowOff>186568</xdr:rowOff>
    </xdr:to>
    <xdr:sp macro="" textlink="">
      <xdr:nvSpPr>
        <xdr:cNvPr id="173" name="AutoShape 6"/>
        <xdr:cNvSpPr>
          <a:spLocks noChangeArrowheads="1"/>
        </xdr:cNvSpPr>
      </xdr:nvSpPr>
      <xdr:spPr bwMode="auto">
        <a:xfrm>
          <a:off x="4982560" y="837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43</xdr:row>
      <xdr:rowOff>6568</xdr:rowOff>
    </xdr:from>
    <xdr:to>
      <xdr:col>6</xdr:col>
      <xdr:colOff>216000</xdr:colOff>
      <xdr:row>43</xdr:row>
      <xdr:rowOff>186568</xdr:rowOff>
    </xdr:to>
    <xdr:sp macro="" textlink="">
      <xdr:nvSpPr>
        <xdr:cNvPr id="174" name="AutoShape 6"/>
        <xdr:cNvSpPr>
          <a:spLocks noChangeArrowheads="1"/>
        </xdr:cNvSpPr>
      </xdr:nvSpPr>
      <xdr:spPr bwMode="auto">
        <a:xfrm>
          <a:off x="5202621" y="837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43</xdr:row>
      <xdr:rowOff>6568</xdr:rowOff>
    </xdr:from>
    <xdr:to>
      <xdr:col>8</xdr:col>
      <xdr:colOff>216000</xdr:colOff>
      <xdr:row>43</xdr:row>
      <xdr:rowOff>186568</xdr:rowOff>
    </xdr:to>
    <xdr:sp macro="" textlink="">
      <xdr:nvSpPr>
        <xdr:cNvPr id="175" name="AutoShape 6"/>
        <xdr:cNvSpPr>
          <a:spLocks noChangeArrowheads="1"/>
        </xdr:cNvSpPr>
      </xdr:nvSpPr>
      <xdr:spPr bwMode="auto">
        <a:xfrm>
          <a:off x="5642741" y="837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52</xdr:row>
      <xdr:rowOff>6568</xdr:rowOff>
    </xdr:from>
    <xdr:to>
      <xdr:col>5</xdr:col>
      <xdr:colOff>216000</xdr:colOff>
      <xdr:row>52</xdr:row>
      <xdr:rowOff>186568</xdr:rowOff>
    </xdr:to>
    <xdr:sp macro="" textlink="">
      <xdr:nvSpPr>
        <xdr:cNvPr id="176" name="AutoShape 6"/>
        <xdr:cNvSpPr>
          <a:spLocks noChangeArrowheads="1"/>
        </xdr:cNvSpPr>
      </xdr:nvSpPr>
      <xdr:spPr bwMode="auto">
        <a:xfrm>
          <a:off x="4982560" y="1009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52</xdr:row>
      <xdr:rowOff>6568</xdr:rowOff>
    </xdr:from>
    <xdr:to>
      <xdr:col>6</xdr:col>
      <xdr:colOff>216000</xdr:colOff>
      <xdr:row>52</xdr:row>
      <xdr:rowOff>186568</xdr:rowOff>
    </xdr:to>
    <xdr:sp macro="" textlink="">
      <xdr:nvSpPr>
        <xdr:cNvPr id="177" name="AutoShape 6"/>
        <xdr:cNvSpPr>
          <a:spLocks noChangeArrowheads="1"/>
        </xdr:cNvSpPr>
      </xdr:nvSpPr>
      <xdr:spPr bwMode="auto">
        <a:xfrm>
          <a:off x="5202621" y="1009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52</xdr:row>
      <xdr:rowOff>6568</xdr:rowOff>
    </xdr:from>
    <xdr:to>
      <xdr:col>8</xdr:col>
      <xdr:colOff>216000</xdr:colOff>
      <xdr:row>52</xdr:row>
      <xdr:rowOff>186568</xdr:rowOff>
    </xdr:to>
    <xdr:sp macro="" textlink="">
      <xdr:nvSpPr>
        <xdr:cNvPr id="178" name="AutoShape 6"/>
        <xdr:cNvSpPr>
          <a:spLocks noChangeArrowheads="1"/>
        </xdr:cNvSpPr>
      </xdr:nvSpPr>
      <xdr:spPr bwMode="auto">
        <a:xfrm>
          <a:off x="5642741" y="1009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52</xdr:row>
      <xdr:rowOff>6568</xdr:rowOff>
    </xdr:from>
    <xdr:to>
      <xdr:col>9</xdr:col>
      <xdr:colOff>216000</xdr:colOff>
      <xdr:row>52</xdr:row>
      <xdr:rowOff>186568</xdr:rowOff>
    </xdr:to>
    <xdr:sp macro="" textlink="">
      <xdr:nvSpPr>
        <xdr:cNvPr id="179" name="AutoShape 6"/>
        <xdr:cNvSpPr>
          <a:spLocks noChangeArrowheads="1"/>
        </xdr:cNvSpPr>
      </xdr:nvSpPr>
      <xdr:spPr bwMode="auto">
        <a:xfrm>
          <a:off x="5862802" y="1009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53</xdr:row>
      <xdr:rowOff>6568</xdr:rowOff>
    </xdr:from>
    <xdr:to>
      <xdr:col>5</xdr:col>
      <xdr:colOff>216000</xdr:colOff>
      <xdr:row>53</xdr:row>
      <xdr:rowOff>186568</xdr:rowOff>
    </xdr:to>
    <xdr:sp macro="" textlink="">
      <xdr:nvSpPr>
        <xdr:cNvPr id="180" name="AutoShape 6"/>
        <xdr:cNvSpPr>
          <a:spLocks noChangeArrowheads="1"/>
        </xdr:cNvSpPr>
      </xdr:nvSpPr>
      <xdr:spPr bwMode="auto">
        <a:xfrm>
          <a:off x="4982560" y="1028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53</xdr:row>
      <xdr:rowOff>6568</xdr:rowOff>
    </xdr:from>
    <xdr:to>
      <xdr:col>6</xdr:col>
      <xdr:colOff>216000</xdr:colOff>
      <xdr:row>53</xdr:row>
      <xdr:rowOff>186568</xdr:rowOff>
    </xdr:to>
    <xdr:sp macro="" textlink="">
      <xdr:nvSpPr>
        <xdr:cNvPr id="181" name="AutoShape 6"/>
        <xdr:cNvSpPr>
          <a:spLocks noChangeArrowheads="1"/>
        </xdr:cNvSpPr>
      </xdr:nvSpPr>
      <xdr:spPr bwMode="auto">
        <a:xfrm>
          <a:off x="5202621" y="1028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53</xdr:row>
      <xdr:rowOff>6568</xdr:rowOff>
    </xdr:from>
    <xdr:to>
      <xdr:col>8</xdr:col>
      <xdr:colOff>216000</xdr:colOff>
      <xdr:row>53</xdr:row>
      <xdr:rowOff>186568</xdr:rowOff>
    </xdr:to>
    <xdr:sp macro="" textlink="">
      <xdr:nvSpPr>
        <xdr:cNvPr id="182" name="AutoShape 6"/>
        <xdr:cNvSpPr>
          <a:spLocks noChangeArrowheads="1"/>
        </xdr:cNvSpPr>
      </xdr:nvSpPr>
      <xdr:spPr bwMode="auto">
        <a:xfrm>
          <a:off x="5642741" y="1028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53</xdr:row>
      <xdr:rowOff>6568</xdr:rowOff>
    </xdr:from>
    <xdr:to>
      <xdr:col>9</xdr:col>
      <xdr:colOff>216000</xdr:colOff>
      <xdr:row>53</xdr:row>
      <xdr:rowOff>186568</xdr:rowOff>
    </xdr:to>
    <xdr:sp macro="" textlink="">
      <xdr:nvSpPr>
        <xdr:cNvPr id="183" name="AutoShape 6"/>
        <xdr:cNvSpPr>
          <a:spLocks noChangeArrowheads="1"/>
        </xdr:cNvSpPr>
      </xdr:nvSpPr>
      <xdr:spPr bwMode="auto">
        <a:xfrm>
          <a:off x="5862802" y="1028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56</xdr:row>
      <xdr:rowOff>6568</xdr:rowOff>
    </xdr:from>
    <xdr:to>
      <xdr:col>5</xdr:col>
      <xdr:colOff>216000</xdr:colOff>
      <xdr:row>56</xdr:row>
      <xdr:rowOff>186568</xdr:rowOff>
    </xdr:to>
    <xdr:sp macro="" textlink="">
      <xdr:nvSpPr>
        <xdr:cNvPr id="184" name="AutoShape 6"/>
        <xdr:cNvSpPr>
          <a:spLocks noChangeArrowheads="1"/>
        </xdr:cNvSpPr>
      </xdr:nvSpPr>
      <xdr:spPr bwMode="auto">
        <a:xfrm>
          <a:off x="4982560" y="1085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56</xdr:row>
      <xdr:rowOff>6568</xdr:rowOff>
    </xdr:from>
    <xdr:to>
      <xdr:col>6</xdr:col>
      <xdr:colOff>216000</xdr:colOff>
      <xdr:row>56</xdr:row>
      <xdr:rowOff>186568</xdr:rowOff>
    </xdr:to>
    <xdr:sp macro="" textlink="">
      <xdr:nvSpPr>
        <xdr:cNvPr id="185" name="AutoShape 6"/>
        <xdr:cNvSpPr>
          <a:spLocks noChangeArrowheads="1"/>
        </xdr:cNvSpPr>
      </xdr:nvSpPr>
      <xdr:spPr bwMode="auto">
        <a:xfrm>
          <a:off x="5202621" y="1085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56</xdr:row>
      <xdr:rowOff>6568</xdr:rowOff>
    </xdr:from>
    <xdr:to>
      <xdr:col>8</xdr:col>
      <xdr:colOff>216000</xdr:colOff>
      <xdr:row>56</xdr:row>
      <xdr:rowOff>186568</xdr:rowOff>
    </xdr:to>
    <xdr:sp macro="" textlink="">
      <xdr:nvSpPr>
        <xdr:cNvPr id="186" name="AutoShape 6"/>
        <xdr:cNvSpPr>
          <a:spLocks noChangeArrowheads="1"/>
        </xdr:cNvSpPr>
      </xdr:nvSpPr>
      <xdr:spPr bwMode="auto">
        <a:xfrm>
          <a:off x="5642741" y="1085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56</xdr:row>
      <xdr:rowOff>6568</xdr:rowOff>
    </xdr:from>
    <xdr:to>
      <xdr:col>9</xdr:col>
      <xdr:colOff>216000</xdr:colOff>
      <xdr:row>56</xdr:row>
      <xdr:rowOff>186568</xdr:rowOff>
    </xdr:to>
    <xdr:sp macro="" textlink="">
      <xdr:nvSpPr>
        <xdr:cNvPr id="187" name="AutoShape 6"/>
        <xdr:cNvSpPr>
          <a:spLocks noChangeArrowheads="1"/>
        </xdr:cNvSpPr>
      </xdr:nvSpPr>
      <xdr:spPr bwMode="auto">
        <a:xfrm>
          <a:off x="5862802" y="1085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57</xdr:row>
      <xdr:rowOff>6568</xdr:rowOff>
    </xdr:from>
    <xdr:to>
      <xdr:col>5</xdr:col>
      <xdr:colOff>216000</xdr:colOff>
      <xdr:row>57</xdr:row>
      <xdr:rowOff>186568</xdr:rowOff>
    </xdr:to>
    <xdr:sp macro="" textlink="">
      <xdr:nvSpPr>
        <xdr:cNvPr id="188" name="AutoShape 6"/>
        <xdr:cNvSpPr>
          <a:spLocks noChangeArrowheads="1"/>
        </xdr:cNvSpPr>
      </xdr:nvSpPr>
      <xdr:spPr bwMode="auto">
        <a:xfrm>
          <a:off x="4982560" y="1104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57</xdr:row>
      <xdr:rowOff>6568</xdr:rowOff>
    </xdr:from>
    <xdr:to>
      <xdr:col>6</xdr:col>
      <xdr:colOff>216000</xdr:colOff>
      <xdr:row>57</xdr:row>
      <xdr:rowOff>186568</xdr:rowOff>
    </xdr:to>
    <xdr:sp macro="" textlink="">
      <xdr:nvSpPr>
        <xdr:cNvPr id="189" name="AutoShape 6"/>
        <xdr:cNvSpPr>
          <a:spLocks noChangeArrowheads="1"/>
        </xdr:cNvSpPr>
      </xdr:nvSpPr>
      <xdr:spPr bwMode="auto">
        <a:xfrm>
          <a:off x="5202621" y="1104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57</xdr:row>
      <xdr:rowOff>6568</xdr:rowOff>
    </xdr:from>
    <xdr:to>
      <xdr:col>8</xdr:col>
      <xdr:colOff>216000</xdr:colOff>
      <xdr:row>57</xdr:row>
      <xdr:rowOff>186568</xdr:rowOff>
    </xdr:to>
    <xdr:sp macro="" textlink="">
      <xdr:nvSpPr>
        <xdr:cNvPr id="190" name="AutoShape 6"/>
        <xdr:cNvSpPr>
          <a:spLocks noChangeArrowheads="1"/>
        </xdr:cNvSpPr>
      </xdr:nvSpPr>
      <xdr:spPr bwMode="auto">
        <a:xfrm>
          <a:off x="5642741" y="1104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57</xdr:row>
      <xdr:rowOff>6568</xdr:rowOff>
    </xdr:from>
    <xdr:to>
      <xdr:col>9</xdr:col>
      <xdr:colOff>216000</xdr:colOff>
      <xdr:row>57</xdr:row>
      <xdr:rowOff>186568</xdr:rowOff>
    </xdr:to>
    <xdr:sp macro="" textlink="">
      <xdr:nvSpPr>
        <xdr:cNvPr id="191" name="AutoShape 6"/>
        <xdr:cNvSpPr>
          <a:spLocks noChangeArrowheads="1"/>
        </xdr:cNvSpPr>
      </xdr:nvSpPr>
      <xdr:spPr bwMode="auto">
        <a:xfrm>
          <a:off x="5862802" y="1104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50</xdr:row>
      <xdr:rowOff>6568</xdr:rowOff>
    </xdr:from>
    <xdr:to>
      <xdr:col>5</xdr:col>
      <xdr:colOff>216000</xdr:colOff>
      <xdr:row>50</xdr:row>
      <xdr:rowOff>186568</xdr:rowOff>
    </xdr:to>
    <xdr:sp macro="" textlink="">
      <xdr:nvSpPr>
        <xdr:cNvPr id="192" name="AutoShape 6"/>
        <xdr:cNvSpPr>
          <a:spLocks noChangeArrowheads="1"/>
        </xdr:cNvSpPr>
      </xdr:nvSpPr>
      <xdr:spPr bwMode="auto">
        <a:xfrm>
          <a:off x="4982560" y="9712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50</xdr:row>
      <xdr:rowOff>6568</xdr:rowOff>
    </xdr:from>
    <xdr:to>
      <xdr:col>6</xdr:col>
      <xdr:colOff>216000</xdr:colOff>
      <xdr:row>50</xdr:row>
      <xdr:rowOff>186568</xdr:rowOff>
    </xdr:to>
    <xdr:sp macro="" textlink="">
      <xdr:nvSpPr>
        <xdr:cNvPr id="193" name="AutoShape 6"/>
        <xdr:cNvSpPr>
          <a:spLocks noChangeArrowheads="1"/>
        </xdr:cNvSpPr>
      </xdr:nvSpPr>
      <xdr:spPr bwMode="auto">
        <a:xfrm>
          <a:off x="5202621" y="9712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51</xdr:row>
      <xdr:rowOff>6568</xdr:rowOff>
    </xdr:from>
    <xdr:to>
      <xdr:col>5</xdr:col>
      <xdr:colOff>216000</xdr:colOff>
      <xdr:row>51</xdr:row>
      <xdr:rowOff>186568</xdr:rowOff>
    </xdr:to>
    <xdr:sp macro="" textlink="">
      <xdr:nvSpPr>
        <xdr:cNvPr id="194" name="AutoShape 6"/>
        <xdr:cNvSpPr>
          <a:spLocks noChangeArrowheads="1"/>
        </xdr:cNvSpPr>
      </xdr:nvSpPr>
      <xdr:spPr bwMode="auto">
        <a:xfrm>
          <a:off x="4982560" y="9902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51</xdr:row>
      <xdr:rowOff>6568</xdr:rowOff>
    </xdr:from>
    <xdr:to>
      <xdr:col>6</xdr:col>
      <xdr:colOff>216000</xdr:colOff>
      <xdr:row>51</xdr:row>
      <xdr:rowOff>186568</xdr:rowOff>
    </xdr:to>
    <xdr:sp macro="" textlink="">
      <xdr:nvSpPr>
        <xdr:cNvPr id="195" name="AutoShape 6"/>
        <xdr:cNvSpPr>
          <a:spLocks noChangeArrowheads="1"/>
        </xdr:cNvSpPr>
      </xdr:nvSpPr>
      <xdr:spPr bwMode="auto">
        <a:xfrm>
          <a:off x="5202621" y="9902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60</xdr:row>
      <xdr:rowOff>6568</xdr:rowOff>
    </xdr:from>
    <xdr:to>
      <xdr:col>5</xdr:col>
      <xdr:colOff>216000</xdr:colOff>
      <xdr:row>60</xdr:row>
      <xdr:rowOff>186568</xdr:rowOff>
    </xdr:to>
    <xdr:sp macro="" textlink="">
      <xdr:nvSpPr>
        <xdr:cNvPr id="196" name="AutoShape 6"/>
        <xdr:cNvSpPr>
          <a:spLocks noChangeArrowheads="1"/>
        </xdr:cNvSpPr>
      </xdr:nvSpPr>
      <xdr:spPr bwMode="auto">
        <a:xfrm>
          <a:off x="4982560" y="1161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60</xdr:row>
      <xdr:rowOff>6568</xdr:rowOff>
    </xdr:from>
    <xdr:to>
      <xdr:col>6</xdr:col>
      <xdr:colOff>216000</xdr:colOff>
      <xdr:row>60</xdr:row>
      <xdr:rowOff>186568</xdr:rowOff>
    </xdr:to>
    <xdr:sp macro="" textlink="">
      <xdr:nvSpPr>
        <xdr:cNvPr id="197" name="AutoShape 6"/>
        <xdr:cNvSpPr>
          <a:spLocks noChangeArrowheads="1"/>
        </xdr:cNvSpPr>
      </xdr:nvSpPr>
      <xdr:spPr bwMode="auto">
        <a:xfrm>
          <a:off x="5202621" y="1161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60</xdr:row>
      <xdr:rowOff>6568</xdr:rowOff>
    </xdr:from>
    <xdr:to>
      <xdr:col>8</xdr:col>
      <xdr:colOff>216000</xdr:colOff>
      <xdr:row>60</xdr:row>
      <xdr:rowOff>186568</xdr:rowOff>
    </xdr:to>
    <xdr:sp macro="" textlink="">
      <xdr:nvSpPr>
        <xdr:cNvPr id="198" name="AutoShape 6"/>
        <xdr:cNvSpPr>
          <a:spLocks noChangeArrowheads="1"/>
        </xdr:cNvSpPr>
      </xdr:nvSpPr>
      <xdr:spPr bwMode="auto">
        <a:xfrm>
          <a:off x="5642741" y="1161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60</xdr:row>
      <xdr:rowOff>6568</xdr:rowOff>
    </xdr:from>
    <xdr:to>
      <xdr:col>9</xdr:col>
      <xdr:colOff>216000</xdr:colOff>
      <xdr:row>60</xdr:row>
      <xdr:rowOff>186568</xdr:rowOff>
    </xdr:to>
    <xdr:sp macro="" textlink="">
      <xdr:nvSpPr>
        <xdr:cNvPr id="199" name="AutoShape 6"/>
        <xdr:cNvSpPr>
          <a:spLocks noChangeArrowheads="1"/>
        </xdr:cNvSpPr>
      </xdr:nvSpPr>
      <xdr:spPr bwMode="auto">
        <a:xfrm>
          <a:off x="5862802" y="1161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61</xdr:row>
      <xdr:rowOff>6568</xdr:rowOff>
    </xdr:from>
    <xdr:to>
      <xdr:col>5</xdr:col>
      <xdr:colOff>216000</xdr:colOff>
      <xdr:row>61</xdr:row>
      <xdr:rowOff>186568</xdr:rowOff>
    </xdr:to>
    <xdr:sp macro="" textlink="">
      <xdr:nvSpPr>
        <xdr:cNvPr id="200" name="AutoShape 6"/>
        <xdr:cNvSpPr>
          <a:spLocks noChangeArrowheads="1"/>
        </xdr:cNvSpPr>
      </xdr:nvSpPr>
      <xdr:spPr bwMode="auto">
        <a:xfrm>
          <a:off x="4982560" y="1180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61</xdr:row>
      <xdr:rowOff>6568</xdr:rowOff>
    </xdr:from>
    <xdr:to>
      <xdr:col>6</xdr:col>
      <xdr:colOff>216000</xdr:colOff>
      <xdr:row>61</xdr:row>
      <xdr:rowOff>186568</xdr:rowOff>
    </xdr:to>
    <xdr:sp macro="" textlink="">
      <xdr:nvSpPr>
        <xdr:cNvPr id="201" name="AutoShape 6"/>
        <xdr:cNvSpPr>
          <a:spLocks noChangeArrowheads="1"/>
        </xdr:cNvSpPr>
      </xdr:nvSpPr>
      <xdr:spPr bwMode="auto">
        <a:xfrm>
          <a:off x="5202621" y="1180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61</xdr:row>
      <xdr:rowOff>6568</xdr:rowOff>
    </xdr:from>
    <xdr:to>
      <xdr:col>8</xdr:col>
      <xdr:colOff>216000</xdr:colOff>
      <xdr:row>61</xdr:row>
      <xdr:rowOff>186568</xdr:rowOff>
    </xdr:to>
    <xdr:sp macro="" textlink="">
      <xdr:nvSpPr>
        <xdr:cNvPr id="202" name="AutoShape 6"/>
        <xdr:cNvSpPr>
          <a:spLocks noChangeArrowheads="1"/>
        </xdr:cNvSpPr>
      </xdr:nvSpPr>
      <xdr:spPr bwMode="auto">
        <a:xfrm>
          <a:off x="5642741" y="1180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61</xdr:row>
      <xdr:rowOff>6568</xdr:rowOff>
    </xdr:from>
    <xdr:to>
      <xdr:col>9</xdr:col>
      <xdr:colOff>216000</xdr:colOff>
      <xdr:row>61</xdr:row>
      <xdr:rowOff>186568</xdr:rowOff>
    </xdr:to>
    <xdr:sp macro="" textlink="">
      <xdr:nvSpPr>
        <xdr:cNvPr id="203" name="AutoShape 6"/>
        <xdr:cNvSpPr>
          <a:spLocks noChangeArrowheads="1"/>
        </xdr:cNvSpPr>
      </xdr:nvSpPr>
      <xdr:spPr bwMode="auto">
        <a:xfrm>
          <a:off x="5862802" y="1180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62</xdr:row>
      <xdr:rowOff>6568</xdr:rowOff>
    </xdr:from>
    <xdr:to>
      <xdr:col>5</xdr:col>
      <xdr:colOff>216000</xdr:colOff>
      <xdr:row>62</xdr:row>
      <xdr:rowOff>186568</xdr:rowOff>
    </xdr:to>
    <xdr:sp macro="" textlink="">
      <xdr:nvSpPr>
        <xdr:cNvPr id="204" name="AutoShape 6"/>
        <xdr:cNvSpPr>
          <a:spLocks noChangeArrowheads="1"/>
        </xdr:cNvSpPr>
      </xdr:nvSpPr>
      <xdr:spPr bwMode="auto">
        <a:xfrm>
          <a:off x="4982560" y="1199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62</xdr:row>
      <xdr:rowOff>6568</xdr:rowOff>
    </xdr:from>
    <xdr:to>
      <xdr:col>6</xdr:col>
      <xdr:colOff>216000</xdr:colOff>
      <xdr:row>62</xdr:row>
      <xdr:rowOff>186568</xdr:rowOff>
    </xdr:to>
    <xdr:sp macro="" textlink="">
      <xdr:nvSpPr>
        <xdr:cNvPr id="205" name="AutoShape 6"/>
        <xdr:cNvSpPr>
          <a:spLocks noChangeArrowheads="1"/>
        </xdr:cNvSpPr>
      </xdr:nvSpPr>
      <xdr:spPr bwMode="auto">
        <a:xfrm>
          <a:off x="5202621" y="1199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62</xdr:row>
      <xdr:rowOff>6568</xdr:rowOff>
    </xdr:from>
    <xdr:to>
      <xdr:col>8</xdr:col>
      <xdr:colOff>216000</xdr:colOff>
      <xdr:row>62</xdr:row>
      <xdr:rowOff>186568</xdr:rowOff>
    </xdr:to>
    <xdr:sp macro="" textlink="">
      <xdr:nvSpPr>
        <xdr:cNvPr id="206" name="AutoShape 6"/>
        <xdr:cNvSpPr>
          <a:spLocks noChangeArrowheads="1"/>
        </xdr:cNvSpPr>
      </xdr:nvSpPr>
      <xdr:spPr bwMode="auto">
        <a:xfrm>
          <a:off x="5642741" y="1199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62</xdr:row>
      <xdr:rowOff>6568</xdr:rowOff>
    </xdr:from>
    <xdr:to>
      <xdr:col>9</xdr:col>
      <xdr:colOff>216000</xdr:colOff>
      <xdr:row>62</xdr:row>
      <xdr:rowOff>186568</xdr:rowOff>
    </xdr:to>
    <xdr:sp macro="" textlink="">
      <xdr:nvSpPr>
        <xdr:cNvPr id="207" name="AutoShape 6"/>
        <xdr:cNvSpPr>
          <a:spLocks noChangeArrowheads="1"/>
        </xdr:cNvSpPr>
      </xdr:nvSpPr>
      <xdr:spPr bwMode="auto">
        <a:xfrm>
          <a:off x="5862802" y="1199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63</xdr:row>
      <xdr:rowOff>6568</xdr:rowOff>
    </xdr:from>
    <xdr:to>
      <xdr:col>8</xdr:col>
      <xdr:colOff>216000</xdr:colOff>
      <xdr:row>63</xdr:row>
      <xdr:rowOff>186568</xdr:rowOff>
    </xdr:to>
    <xdr:sp macro="" textlink="">
      <xdr:nvSpPr>
        <xdr:cNvPr id="208" name="AutoShape 6"/>
        <xdr:cNvSpPr>
          <a:spLocks noChangeArrowheads="1"/>
        </xdr:cNvSpPr>
      </xdr:nvSpPr>
      <xdr:spPr bwMode="auto">
        <a:xfrm>
          <a:off x="5642741" y="1218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64</xdr:row>
      <xdr:rowOff>6568</xdr:rowOff>
    </xdr:from>
    <xdr:to>
      <xdr:col>8</xdr:col>
      <xdr:colOff>216000</xdr:colOff>
      <xdr:row>64</xdr:row>
      <xdr:rowOff>186568</xdr:rowOff>
    </xdr:to>
    <xdr:sp macro="" textlink="">
      <xdr:nvSpPr>
        <xdr:cNvPr id="209" name="AutoShape 6"/>
        <xdr:cNvSpPr>
          <a:spLocks noChangeArrowheads="1"/>
        </xdr:cNvSpPr>
      </xdr:nvSpPr>
      <xdr:spPr bwMode="auto">
        <a:xfrm>
          <a:off x="5642741" y="1237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65</xdr:row>
      <xdr:rowOff>6568</xdr:rowOff>
    </xdr:from>
    <xdr:to>
      <xdr:col>8</xdr:col>
      <xdr:colOff>216000</xdr:colOff>
      <xdr:row>65</xdr:row>
      <xdr:rowOff>186568</xdr:rowOff>
    </xdr:to>
    <xdr:sp macro="" textlink="">
      <xdr:nvSpPr>
        <xdr:cNvPr id="210" name="AutoShape 6"/>
        <xdr:cNvSpPr>
          <a:spLocks noChangeArrowheads="1"/>
        </xdr:cNvSpPr>
      </xdr:nvSpPr>
      <xdr:spPr bwMode="auto">
        <a:xfrm>
          <a:off x="5642741" y="1256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66</xdr:row>
      <xdr:rowOff>6568</xdr:rowOff>
    </xdr:from>
    <xdr:to>
      <xdr:col>8</xdr:col>
      <xdr:colOff>216000</xdr:colOff>
      <xdr:row>66</xdr:row>
      <xdr:rowOff>186568</xdr:rowOff>
    </xdr:to>
    <xdr:sp macro="" textlink="">
      <xdr:nvSpPr>
        <xdr:cNvPr id="211" name="AutoShape 6"/>
        <xdr:cNvSpPr>
          <a:spLocks noChangeArrowheads="1"/>
        </xdr:cNvSpPr>
      </xdr:nvSpPr>
      <xdr:spPr bwMode="auto">
        <a:xfrm>
          <a:off x="5642741" y="1276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67</xdr:row>
      <xdr:rowOff>6568</xdr:rowOff>
    </xdr:from>
    <xdr:to>
      <xdr:col>8</xdr:col>
      <xdr:colOff>216000</xdr:colOff>
      <xdr:row>67</xdr:row>
      <xdr:rowOff>186568</xdr:rowOff>
    </xdr:to>
    <xdr:sp macro="" textlink="">
      <xdr:nvSpPr>
        <xdr:cNvPr id="212" name="AutoShape 6"/>
        <xdr:cNvSpPr>
          <a:spLocks noChangeArrowheads="1"/>
        </xdr:cNvSpPr>
      </xdr:nvSpPr>
      <xdr:spPr bwMode="auto">
        <a:xfrm>
          <a:off x="5642741" y="1295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63</xdr:row>
      <xdr:rowOff>6568</xdr:rowOff>
    </xdr:from>
    <xdr:to>
      <xdr:col>5</xdr:col>
      <xdr:colOff>216000</xdr:colOff>
      <xdr:row>63</xdr:row>
      <xdr:rowOff>186568</xdr:rowOff>
    </xdr:to>
    <xdr:sp macro="" textlink="">
      <xdr:nvSpPr>
        <xdr:cNvPr id="213" name="AutoShape 6"/>
        <xdr:cNvSpPr>
          <a:spLocks noChangeArrowheads="1"/>
        </xdr:cNvSpPr>
      </xdr:nvSpPr>
      <xdr:spPr bwMode="auto">
        <a:xfrm>
          <a:off x="4982560" y="1218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63</xdr:row>
      <xdr:rowOff>6568</xdr:rowOff>
    </xdr:from>
    <xdr:to>
      <xdr:col>6</xdr:col>
      <xdr:colOff>216000</xdr:colOff>
      <xdr:row>63</xdr:row>
      <xdr:rowOff>186568</xdr:rowOff>
    </xdr:to>
    <xdr:sp macro="" textlink="">
      <xdr:nvSpPr>
        <xdr:cNvPr id="214" name="AutoShape 6"/>
        <xdr:cNvSpPr>
          <a:spLocks noChangeArrowheads="1"/>
        </xdr:cNvSpPr>
      </xdr:nvSpPr>
      <xdr:spPr bwMode="auto">
        <a:xfrm>
          <a:off x="5202621" y="1218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63</xdr:row>
      <xdr:rowOff>6568</xdr:rowOff>
    </xdr:from>
    <xdr:to>
      <xdr:col>9</xdr:col>
      <xdr:colOff>216000</xdr:colOff>
      <xdr:row>63</xdr:row>
      <xdr:rowOff>186568</xdr:rowOff>
    </xdr:to>
    <xdr:sp macro="" textlink="">
      <xdr:nvSpPr>
        <xdr:cNvPr id="215" name="AutoShape 6"/>
        <xdr:cNvSpPr>
          <a:spLocks noChangeArrowheads="1"/>
        </xdr:cNvSpPr>
      </xdr:nvSpPr>
      <xdr:spPr bwMode="auto">
        <a:xfrm>
          <a:off x="5862802" y="1218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2</xdr:row>
      <xdr:rowOff>9852</xdr:rowOff>
    </xdr:from>
    <xdr:to>
      <xdr:col>20</xdr:col>
      <xdr:colOff>191556</xdr:colOff>
      <xdr:row>2</xdr:row>
      <xdr:rowOff>171852</xdr:rowOff>
    </xdr:to>
    <xdr:sp macro="" textlink="">
      <xdr:nvSpPr>
        <xdr:cNvPr id="216" name="Rectangle 205"/>
        <xdr:cNvSpPr>
          <a:spLocks noChangeArrowheads="1"/>
        </xdr:cNvSpPr>
      </xdr:nvSpPr>
      <xdr:spPr bwMode="auto">
        <a:xfrm>
          <a:off x="14165970" y="571499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2</xdr:row>
      <xdr:rowOff>9852</xdr:rowOff>
    </xdr:from>
    <xdr:to>
      <xdr:col>21</xdr:col>
      <xdr:colOff>191556</xdr:colOff>
      <xdr:row>2</xdr:row>
      <xdr:rowOff>171852</xdr:rowOff>
    </xdr:to>
    <xdr:sp macro="" textlink="">
      <xdr:nvSpPr>
        <xdr:cNvPr id="217" name="Rectangle 205"/>
        <xdr:cNvSpPr>
          <a:spLocks noChangeArrowheads="1"/>
        </xdr:cNvSpPr>
      </xdr:nvSpPr>
      <xdr:spPr bwMode="auto">
        <a:xfrm>
          <a:off x="14386030" y="571499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29556</xdr:colOff>
      <xdr:row>2</xdr:row>
      <xdr:rowOff>9852</xdr:rowOff>
    </xdr:from>
    <xdr:to>
      <xdr:col>23</xdr:col>
      <xdr:colOff>191556</xdr:colOff>
      <xdr:row>2</xdr:row>
      <xdr:rowOff>171852</xdr:rowOff>
    </xdr:to>
    <xdr:sp macro="" textlink="">
      <xdr:nvSpPr>
        <xdr:cNvPr id="219" name="Rectangle 205"/>
        <xdr:cNvSpPr>
          <a:spLocks noChangeArrowheads="1"/>
        </xdr:cNvSpPr>
      </xdr:nvSpPr>
      <xdr:spPr bwMode="auto">
        <a:xfrm>
          <a:off x="14826151" y="571499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3</xdr:row>
      <xdr:rowOff>13136</xdr:rowOff>
    </xdr:from>
    <xdr:to>
      <xdr:col>20</xdr:col>
      <xdr:colOff>191556</xdr:colOff>
      <xdr:row>3</xdr:row>
      <xdr:rowOff>175136</xdr:rowOff>
    </xdr:to>
    <xdr:sp macro="" textlink="">
      <xdr:nvSpPr>
        <xdr:cNvPr id="221" name="Rectangle 205"/>
        <xdr:cNvSpPr>
          <a:spLocks noChangeArrowheads="1"/>
        </xdr:cNvSpPr>
      </xdr:nvSpPr>
      <xdr:spPr bwMode="auto">
        <a:xfrm>
          <a:off x="14165970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3</xdr:row>
      <xdr:rowOff>13136</xdr:rowOff>
    </xdr:from>
    <xdr:to>
      <xdr:col>21</xdr:col>
      <xdr:colOff>191556</xdr:colOff>
      <xdr:row>3</xdr:row>
      <xdr:rowOff>175136</xdr:rowOff>
    </xdr:to>
    <xdr:sp macro="" textlink="">
      <xdr:nvSpPr>
        <xdr:cNvPr id="222" name="Rectangle 205"/>
        <xdr:cNvSpPr>
          <a:spLocks noChangeArrowheads="1"/>
        </xdr:cNvSpPr>
      </xdr:nvSpPr>
      <xdr:spPr bwMode="auto">
        <a:xfrm>
          <a:off x="14386030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29556</xdr:colOff>
      <xdr:row>3</xdr:row>
      <xdr:rowOff>13136</xdr:rowOff>
    </xdr:from>
    <xdr:to>
      <xdr:col>23</xdr:col>
      <xdr:colOff>191556</xdr:colOff>
      <xdr:row>3</xdr:row>
      <xdr:rowOff>175136</xdr:rowOff>
    </xdr:to>
    <xdr:sp macro="" textlink="">
      <xdr:nvSpPr>
        <xdr:cNvPr id="224" name="Rectangle 205"/>
        <xdr:cNvSpPr>
          <a:spLocks noChangeArrowheads="1"/>
        </xdr:cNvSpPr>
      </xdr:nvSpPr>
      <xdr:spPr bwMode="auto">
        <a:xfrm>
          <a:off x="14826151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4</xdr:row>
      <xdr:rowOff>13136</xdr:rowOff>
    </xdr:from>
    <xdr:to>
      <xdr:col>20</xdr:col>
      <xdr:colOff>191556</xdr:colOff>
      <xdr:row>4</xdr:row>
      <xdr:rowOff>175136</xdr:rowOff>
    </xdr:to>
    <xdr:sp macro="" textlink="">
      <xdr:nvSpPr>
        <xdr:cNvPr id="226" name="Rectangle 205"/>
        <xdr:cNvSpPr>
          <a:spLocks noChangeArrowheads="1"/>
        </xdr:cNvSpPr>
      </xdr:nvSpPr>
      <xdr:spPr bwMode="auto">
        <a:xfrm>
          <a:off x="14165970" y="955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4</xdr:row>
      <xdr:rowOff>13136</xdr:rowOff>
    </xdr:from>
    <xdr:to>
      <xdr:col>21</xdr:col>
      <xdr:colOff>191556</xdr:colOff>
      <xdr:row>4</xdr:row>
      <xdr:rowOff>175136</xdr:rowOff>
    </xdr:to>
    <xdr:sp macro="" textlink="">
      <xdr:nvSpPr>
        <xdr:cNvPr id="227" name="Rectangle 205"/>
        <xdr:cNvSpPr>
          <a:spLocks noChangeArrowheads="1"/>
        </xdr:cNvSpPr>
      </xdr:nvSpPr>
      <xdr:spPr bwMode="auto">
        <a:xfrm>
          <a:off x="14386030" y="955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5</xdr:row>
      <xdr:rowOff>13136</xdr:rowOff>
    </xdr:from>
    <xdr:to>
      <xdr:col>20</xdr:col>
      <xdr:colOff>191556</xdr:colOff>
      <xdr:row>5</xdr:row>
      <xdr:rowOff>175136</xdr:rowOff>
    </xdr:to>
    <xdr:sp macro="" textlink="">
      <xdr:nvSpPr>
        <xdr:cNvPr id="231" name="Rectangle 205"/>
        <xdr:cNvSpPr>
          <a:spLocks noChangeArrowheads="1"/>
        </xdr:cNvSpPr>
      </xdr:nvSpPr>
      <xdr:spPr bwMode="auto">
        <a:xfrm>
          <a:off x="14165970" y="1146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5</xdr:row>
      <xdr:rowOff>13136</xdr:rowOff>
    </xdr:from>
    <xdr:to>
      <xdr:col>21</xdr:col>
      <xdr:colOff>191556</xdr:colOff>
      <xdr:row>5</xdr:row>
      <xdr:rowOff>175136</xdr:rowOff>
    </xdr:to>
    <xdr:sp macro="" textlink="">
      <xdr:nvSpPr>
        <xdr:cNvPr id="232" name="Rectangle 205"/>
        <xdr:cNvSpPr>
          <a:spLocks noChangeArrowheads="1"/>
        </xdr:cNvSpPr>
      </xdr:nvSpPr>
      <xdr:spPr bwMode="auto">
        <a:xfrm>
          <a:off x="14386030" y="1146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6</xdr:row>
      <xdr:rowOff>13136</xdr:rowOff>
    </xdr:from>
    <xdr:to>
      <xdr:col>20</xdr:col>
      <xdr:colOff>191556</xdr:colOff>
      <xdr:row>6</xdr:row>
      <xdr:rowOff>175136</xdr:rowOff>
    </xdr:to>
    <xdr:sp macro="" textlink="">
      <xdr:nvSpPr>
        <xdr:cNvPr id="236" name="Rectangle 205"/>
        <xdr:cNvSpPr>
          <a:spLocks noChangeArrowheads="1"/>
        </xdr:cNvSpPr>
      </xdr:nvSpPr>
      <xdr:spPr bwMode="auto">
        <a:xfrm>
          <a:off x="14165970" y="1336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6</xdr:row>
      <xdr:rowOff>13136</xdr:rowOff>
    </xdr:from>
    <xdr:to>
      <xdr:col>21</xdr:col>
      <xdr:colOff>191556</xdr:colOff>
      <xdr:row>6</xdr:row>
      <xdr:rowOff>175136</xdr:rowOff>
    </xdr:to>
    <xdr:sp macro="" textlink="">
      <xdr:nvSpPr>
        <xdr:cNvPr id="237" name="Rectangle 205"/>
        <xdr:cNvSpPr>
          <a:spLocks noChangeArrowheads="1"/>
        </xdr:cNvSpPr>
      </xdr:nvSpPr>
      <xdr:spPr bwMode="auto">
        <a:xfrm>
          <a:off x="14386030" y="1336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29556</xdr:colOff>
      <xdr:row>6</xdr:row>
      <xdr:rowOff>13136</xdr:rowOff>
    </xdr:from>
    <xdr:to>
      <xdr:col>23</xdr:col>
      <xdr:colOff>191556</xdr:colOff>
      <xdr:row>6</xdr:row>
      <xdr:rowOff>175136</xdr:rowOff>
    </xdr:to>
    <xdr:sp macro="" textlink="">
      <xdr:nvSpPr>
        <xdr:cNvPr id="239" name="Rectangle 205"/>
        <xdr:cNvSpPr>
          <a:spLocks noChangeArrowheads="1"/>
        </xdr:cNvSpPr>
      </xdr:nvSpPr>
      <xdr:spPr bwMode="auto">
        <a:xfrm>
          <a:off x="14826151" y="1336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7</xdr:row>
      <xdr:rowOff>13136</xdr:rowOff>
    </xdr:from>
    <xdr:to>
      <xdr:col>20</xdr:col>
      <xdr:colOff>191556</xdr:colOff>
      <xdr:row>7</xdr:row>
      <xdr:rowOff>175136</xdr:rowOff>
    </xdr:to>
    <xdr:sp macro="" textlink="">
      <xdr:nvSpPr>
        <xdr:cNvPr id="241" name="Rectangle 205"/>
        <xdr:cNvSpPr>
          <a:spLocks noChangeArrowheads="1"/>
        </xdr:cNvSpPr>
      </xdr:nvSpPr>
      <xdr:spPr bwMode="auto">
        <a:xfrm>
          <a:off x="14165970" y="1527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7</xdr:row>
      <xdr:rowOff>13136</xdr:rowOff>
    </xdr:from>
    <xdr:to>
      <xdr:col>21</xdr:col>
      <xdr:colOff>191556</xdr:colOff>
      <xdr:row>7</xdr:row>
      <xdr:rowOff>175136</xdr:rowOff>
    </xdr:to>
    <xdr:sp macro="" textlink="">
      <xdr:nvSpPr>
        <xdr:cNvPr id="242" name="Rectangle 205"/>
        <xdr:cNvSpPr>
          <a:spLocks noChangeArrowheads="1"/>
        </xdr:cNvSpPr>
      </xdr:nvSpPr>
      <xdr:spPr bwMode="auto">
        <a:xfrm>
          <a:off x="14386030" y="1527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29556</xdr:colOff>
      <xdr:row>7</xdr:row>
      <xdr:rowOff>13136</xdr:rowOff>
    </xdr:from>
    <xdr:to>
      <xdr:col>23</xdr:col>
      <xdr:colOff>191556</xdr:colOff>
      <xdr:row>7</xdr:row>
      <xdr:rowOff>175136</xdr:rowOff>
    </xdr:to>
    <xdr:sp macro="" textlink="">
      <xdr:nvSpPr>
        <xdr:cNvPr id="244" name="Rectangle 205"/>
        <xdr:cNvSpPr>
          <a:spLocks noChangeArrowheads="1"/>
        </xdr:cNvSpPr>
      </xdr:nvSpPr>
      <xdr:spPr bwMode="auto">
        <a:xfrm>
          <a:off x="14826151" y="1527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8</xdr:row>
      <xdr:rowOff>9852</xdr:rowOff>
    </xdr:from>
    <xdr:to>
      <xdr:col>20</xdr:col>
      <xdr:colOff>194840</xdr:colOff>
      <xdr:row>8</xdr:row>
      <xdr:rowOff>171852</xdr:rowOff>
    </xdr:to>
    <xdr:sp macro="" textlink="">
      <xdr:nvSpPr>
        <xdr:cNvPr id="246" name="Rectangle 205"/>
        <xdr:cNvSpPr>
          <a:spLocks noChangeArrowheads="1"/>
        </xdr:cNvSpPr>
      </xdr:nvSpPr>
      <xdr:spPr bwMode="auto">
        <a:xfrm>
          <a:off x="14185403" y="171641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8</xdr:row>
      <xdr:rowOff>9852</xdr:rowOff>
    </xdr:from>
    <xdr:to>
      <xdr:col>21</xdr:col>
      <xdr:colOff>194840</xdr:colOff>
      <xdr:row>8</xdr:row>
      <xdr:rowOff>171852</xdr:rowOff>
    </xdr:to>
    <xdr:sp macro="" textlink="">
      <xdr:nvSpPr>
        <xdr:cNvPr id="247" name="Rectangle 205"/>
        <xdr:cNvSpPr>
          <a:spLocks noChangeArrowheads="1"/>
        </xdr:cNvSpPr>
      </xdr:nvSpPr>
      <xdr:spPr bwMode="auto">
        <a:xfrm>
          <a:off x="14407653" y="171641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8</xdr:row>
      <xdr:rowOff>9852</xdr:rowOff>
    </xdr:from>
    <xdr:to>
      <xdr:col>23</xdr:col>
      <xdr:colOff>194840</xdr:colOff>
      <xdr:row>8</xdr:row>
      <xdr:rowOff>171852</xdr:rowOff>
    </xdr:to>
    <xdr:sp macro="" textlink="">
      <xdr:nvSpPr>
        <xdr:cNvPr id="249" name="Rectangle 205"/>
        <xdr:cNvSpPr>
          <a:spLocks noChangeArrowheads="1"/>
        </xdr:cNvSpPr>
      </xdr:nvSpPr>
      <xdr:spPr bwMode="auto">
        <a:xfrm>
          <a:off x="14852153" y="171641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9</xdr:row>
      <xdr:rowOff>13136</xdr:rowOff>
    </xdr:from>
    <xdr:to>
      <xdr:col>20</xdr:col>
      <xdr:colOff>194840</xdr:colOff>
      <xdr:row>9</xdr:row>
      <xdr:rowOff>175136</xdr:rowOff>
    </xdr:to>
    <xdr:sp macro="" textlink="">
      <xdr:nvSpPr>
        <xdr:cNvPr id="251" name="Rectangle 205"/>
        <xdr:cNvSpPr>
          <a:spLocks noChangeArrowheads="1"/>
        </xdr:cNvSpPr>
      </xdr:nvSpPr>
      <xdr:spPr bwMode="auto">
        <a:xfrm>
          <a:off x="14169254" y="190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9</xdr:row>
      <xdr:rowOff>13136</xdr:rowOff>
    </xdr:from>
    <xdr:to>
      <xdr:col>21</xdr:col>
      <xdr:colOff>194840</xdr:colOff>
      <xdr:row>9</xdr:row>
      <xdr:rowOff>175136</xdr:rowOff>
    </xdr:to>
    <xdr:sp macro="" textlink="">
      <xdr:nvSpPr>
        <xdr:cNvPr id="252" name="Rectangle 205"/>
        <xdr:cNvSpPr>
          <a:spLocks noChangeArrowheads="1"/>
        </xdr:cNvSpPr>
      </xdr:nvSpPr>
      <xdr:spPr bwMode="auto">
        <a:xfrm>
          <a:off x="14389314" y="190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9</xdr:row>
      <xdr:rowOff>13136</xdr:rowOff>
    </xdr:from>
    <xdr:to>
      <xdr:col>23</xdr:col>
      <xdr:colOff>194840</xdr:colOff>
      <xdr:row>9</xdr:row>
      <xdr:rowOff>175136</xdr:rowOff>
    </xdr:to>
    <xdr:sp macro="" textlink="">
      <xdr:nvSpPr>
        <xdr:cNvPr id="254" name="Rectangle 205"/>
        <xdr:cNvSpPr>
          <a:spLocks noChangeArrowheads="1"/>
        </xdr:cNvSpPr>
      </xdr:nvSpPr>
      <xdr:spPr bwMode="auto">
        <a:xfrm>
          <a:off x="14829435" y="190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10</xdr:row>
      <xdr:rowOff>13136</xdr:rowOff>
    </xdr:from>
    <xdr:to>
      <xdr:col>20</xdr:col>
      <xdr:colOff>194840</xdr:colOff>
      <xdr:row>10</xdr:row>
      <xdr:rowOff>175136</xdr:rowOff>
    </xdr:to>
    <xdr:sp macro="" textlink="">
      <xdr:nvSpPr>
        <xdr:cNvPr id="256" name="Rectangle 205"/>
        <xdr:cNvSpPr>
          <a:spLocks noChangeArrowheads="1"/>
        </xdr:cNvSpPr>
      </xdr:nvSpPr>
      <xdr:spPr bwMode="auto">
        <a:xfrm>
          <a:off x="14169254" y="2098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11</xdr:row>
      <xdr:rowOff>13136</xdr:rowOff>
    </xdr:from>
    <xdr:to>
      <xdr:col>20</xdr:col>
      <xdr:colOff>194840</xdr:colOff>
      <xdr:row>11</xdr:row>
      <xdr:rowOff>175136</xdr:rowOff>
    </xdr:to>
    <xdr:sp macro="" textlink="">
      <xdr:nvSpPr>
        <xdr:cNvPr id="261" name="Rectangle 205"/>
        <xdr:cNvSpPr>
          <a:spLocks noChangeArrowheads="1"/>
        </xdr:cNvSpPr>
      </xdr:nvSpPr>
      <xdr:spPr bwMode="auto">
        <a:xfrm>
          <a:off x="14169254" y="2289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12</xdr:row>
      <xdr:rowOff>13136</xdr:rowOff>
    </xdr:from>
    <xdr:to>
      <xdr:col>20</xdr:col>
      <xdr:colOff>194840</xdr:colOff>
      <xdr:row>12</xdr:row>
      <xdr:rowOff>175136</xdr:rowOff>
    </xdr:to>
    <xdr:sp macro="" textlink="">
      <xdr:nvSpPr>
        <xdr:cNvPr id="266" name="Rectangle 205"/>
        <xdr:cNvSpPr>
          <a:spLocks noChangeArrowheads="1"/>
        </xdr:cNvSpPr>
      </xdr:nvSpPr>
      <xdr:spPr bwMode="auto">
        <a:xfrm>
          <a:off x="14169254" y="2479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12</xdr:row>
      <xdr:rowOff>13136</xdr:rowOff>
    </xdr:from>
    <xdr:to>
      <xdr:col>21</xdr:col>
      <xdr:colOff>194840</xdr:colOff>
      <xdr:row>12</xdr:row>
      <xdr:rowOff>175136</xdr:rowOff>
    </xdr:to>
    <xdr:sp macro="" textlink="">
      <xdr:nvSpPr>
        <xdr:cNvPr id="267" name="Rectangle 205"/>
        <xdr:cNvSpPr>
          <a:spLocks noChangeArrowheads="1"/>
        </xdr:cNvSpPr>
      </xdr:nvSpPr>
      <xdr:spPr bwMode="auto">
        <a:xfrm>
          <a:off x="14389314" y="2479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13</xdr:row>
      <xdr:rowOff>13136</xdr:rowOff>
    </xdr:from>
    <xdr:to>
      <xdr:col>20</xdr:col>
      <xdr:colOff>194840</xdr:colOff>
      <xdr:row>13</xdr:row>
      <xdr:rowOff>175136</xdr:rowOff>
    </xdr:to>
    <xdr:sp macro="" textlink="">
      <xdr:nvSpPr>
        <xdr:cNvPr id="271" name="Rectangle 205"/>
        <xdr:cNvSpPr>
          <a:spLocks noChangeArrowheads="1"/>
        </xdr:cNvSpPr>
      </xdr:nvSpPr>
      <xdr:spPr bwMode="auto">
        <a:xfrm>
          <a:off x="14169254" y="2670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13</xdr:row>
      <xdr:rowOff>13136</xdr:rowOff>
    </xdr:from>
    <xdr:to>
      <xdr:col>21</xdr:col>
      <xdr:colOff>194840</xdr:colOff>
      <xdr:row>13</xdr:row>
      <xdr:rowOff>175136</xdr:rowOff>
    </xdr:to>
    <xdr:sp macro="" textlink="">
      <xdr:nvSpPr>
        <xdr:cNvPr id="272" name="Rectangle 205"/>
        <xdr:cNvSpPr>
          <a:spLocks noChangeArrowheads="1"/>
        </xdr:cNvSpPr>
      </xdr:nvSpPr>
      <xdr:spPr bwMode="auto">
        <a:xfrm>
          <a:off x="14389314" y="2670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14</xdr:row>
      <xdr:rowOff>13136</xdr:rowOff>
    </xdr:from>
    <xdr:to>
      <xdr:col>20</xdr:col>
      <xdr:colOff>194840</xdr:colOff>
      <xdr:row>14</xdr:row>
      <xdr:rowOff>175136</xdr:rowOff>
    </xdr:to>
    <xdr:sp macro="" textlink="">
      <xdr:nvSpPr>
        <xdr:cNvPr id="276" name="Rectangle 205"/>
        <xdr:cNvSpPr>
          <a:spLocks noChangeArrowheads="1"/>
        </xdr:cNvSpPr>
      </xdr:nvSpPr>
      <xdr:spPr bwMode="auto">
        <a:xfrm>
          <a:off x="14169254" y="2860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14</xdr:row>
      <xdr:rowOff>13136</xdr:rowOff>
    </xdr:from>
    <xdr:to>
      <xdr:col>21</xdr:col>
      <xdr:colOff>194840</xdr:colOff>
      <xdr:row>14</xdr:row>
      <xdr:rowOff>175136</xdr:rowOff>
    </xdr:to>
    <xdr:sp macro="" textlink="">
      <xdr:nvSpPr>
        <xdr:cNvPr id="277" name="Rectangle 205"/>
        <xdr:cNvSpPr>
          <a:spLocks noChangeArrowheads="1"/>
        </xdr:cNvSpPr>
      </xdr:nvSpPr>
      <xdr:spPr bwMode="auto">
        <a:xfrm>
          <a:off x="14389314" y="2860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14</xdr:row>
      <xdr:rowOff>13136</xdr:rowOff>
    </xdr:from>
    <xdr:to>
      <xdr:col>23</xdr:col>
      <xdr:colOff>194840</xdr:colOff>
      <xdr:row>14</xdr:row>
      <xdr:rowOff>175136</xdr:rowOff>
    </xdr:to>
    <xdr:sp macro="" textlink="">
      <xdr:nvSpPr>
        <xdr:cNvPr id="279" name="Rectangle 205"/>
        <xdr:cNvSpPr>
          <a:spLocks noChangeArrowheads="1"/>
        </xdr:cNvSpPr>
      </xdr:nvSpPr>
      <xdr:spPr bwMode="auto">
        <a:xfrm>
          <a:off x="14829435" y="2860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15</xdr:row>
      <xdr:rowOff>16420</xdr:rowOff>
    </xdr:from>
    <xdr:to>
      <xdr:col>20</xdr:col>
      <xdr:colOff>194840</xdr:colOff>
      <xdr:row>15</xdr:row>
      <xdr:rowOff>178420</xdr:rowOff>
    </xdr:to>
    <xdr:sp macro="" textlink="">
      <xdr:nvSpPr>
        <xdr:cNvPr id="281" name="Rectangle 205"/>
        <xdr:cNvSpPr>
          <a:spLocks noChangeArrowheads="1"/>
        </xdr:cNvSpPr>
      </xdr:nvSpPr>
      <xdr:spPr bwMode="auto">
        <a:xfrm>
          <a:off x="14169254" y="3054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15</xdr:row>
      <xdr:rowOff>16420</xdr:rowOff>
    </xdr:from>
    <xdr:to>
      <xdr:col>21</xdr:col>
      <xdr:colOff>194840</xdr:colOff>
      <xdr:row>15</xdr:row>
      <xdr:rowOff>178420</xdr:rowOff>
    </xdr:to>
    <xdr:sp macro="" textlink="">
      <xdr:nvSpPr>
        <xdr:cNvPr id="282" name="Rectangle 205"/>
        <xdr:cNvSpPr>
          <a:spLocks noChangeArrowheads="1"/>
        </xdr:cNvSpPr>
      </xdr:nvSpPr>
      <xdr:spPr bwMode="auto">
        <a:xfrm>
          <a:off x="14389314" y="3054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15</xdr:row>
      <xdr:rowOff>16420</xdr:rowOff>
    </xdr:from>
    <xdr:to>
      <xdr:col>23</xdr:col>
      <xdr:colOff>194840</xdr:colOff>
      <xdr:row>15</xdr:row>
      <xdr:rowOff>178420</xdr:rowOff>
    </xdr:to>
    <xdr:sp macro="" textlink="">
      <xdr:nvSpPr>
        <xdr:cNvPr id="284" name="Rectangle 205"/>
        <xdr:cNvSpPr>
          <a:spLocks noChangeArrowheads="1"/>
        </xdr:cNvSpPr>
      </xdr:nvSpPr>
      <xdr:spPr bwMode="auto">
        <a:xfrm>
          <a:off x="14829435" y="3054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16</xdr:row>
      <xdr:rowOff>16420</xdr:rowOff>
    </xdr:from>
    <xdr:to>
      <xdr:col>20</xdr:col>
      <xdr:colOff>194840</xdr:colOff>
      <xdr:row>16</xdr:row>
      <xdr:rowOff>178420</xdr:rowOff>
    </xdr:to>
    <xdr:sp macro="" textlink="">
      <xdr:nvSpPr>
        <xdr:cNvPr id="286" name="Rectangle 205"/>
        <xdr:cNvSpPr>
          <a:spLocks noChangeArrowheads="1"/>
        </xdr:cNvSpPr>
      </xdr:nvSpPr>
      <xdr:spPr bwMode="auto">
        <a:xfrm>
          <a:off x="14169254" y="3245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16</xdr:row>
      <xdr:rowOff>16420</xdr:rowOff>
    </xdr:from>
    <xdr:to>
      <xdr:col>21</xdr:col>
      <xdr:colOff>194840</xdr:colOff>
      <xdr:row>16</xdr:row>
      <xdr:rowOff>178420</xdr:rowOff>
    </xdr:to>
    <xdr:sp macro="" textlink="">
      <xdr:nvSpPr>
        <xdr:cNvPr id="287" name="Rectangle 205"/>
        <xdr:cNvSpPr>
          <a:spLocks noChangeArrowheads="1"/>
        </xdr:cNvSpPr>
      </xdr:nvSpPr>
      <xdr:spPr bwMode="auto">
        <a:xfrm>
          <a:off x="14389314" y="3245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16</xdr:row>
      <xdr:rowOff>16420</xdr:rowOff>
    </xdr:from>
    <xdr:to>
      <xdr:col>23</xdr:col>
      <xdr:colOff>194840</xdr:colOff>
      <xdr:row>16</xdr:row>
      <xdr:rowOff>178420</xdr:rowOff>
    </xdr:to>
    <xdr:sp macro="" textlink="">
      <xdr:nvSpPr>
        <xdr:cNvPr id="289" name="Rectangle 205"/>
        <xdr:cNvSpPr>
          <a:spLocks noChangeArrowheads="1"/>
        </xdr:cNvSpPr>
      </xdr:nvSpPr>
      <xdr:spPr bwMode="auto">
        <a:xfrm>
          <a:off x="14829435" y="3245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17</xdr:row>
      <xdr:rowOff>16420</xdr:rowOff>
    </xdr:from>
    <xdr:to>
      <xdr:col>20</xdr:col>
      <xdr:colOff>194840</xdr:colOff>
      <xdr:row>17</xdr:row>
      <xdr:rowOff>178420</xdr:rowOff>
    </xdr:to>
    <xdr:sp macro="" textlink="">
      <xdr:nvSpPr>
        <xdr:cNvPr id="291" name="Rectangle 205"/>
        <xdr:cNvSpPr>
          <a:spLocks noChangeArrowheads="1"/>
        </xdr:cNvSpPr>
      </xdr:nvSpPr>
      <xdr:spPr bwMode="auto">
        <a:xfrm>
          <a:off x="14169254" y="3435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17</xdr:row>
      <xdr:rowOff>16420</xdr:rowOff>
    </xdr:from>
    <xdr:to>
      <xdr:col>21</xdr:col>
      <xdr:colOff>194840</xdr:colOff>
      <xdr:row>17</xdr:row>
      <xdr:rowOff>178420</xdr:rowOff>
    </xdr:to>
    <xdr:sp macro="" textlink="">
      <xdr:nvSpPr>
        <xdr:cNvPr id="292" name="Rectangle 205"/>
        <xdr:cNvSpPr>
          <a:spLocks noChangeArrowheads="1"/>
        </xdr:cNvSpPr>
      </xdr:nvSpPr>
      <xdr:spPr bwMode="auto">
        <a:xfrm>
          <a:off x="14389314" y="3435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17</xdr:row>
      <xdr:rowOff>16420</xdr:rowOff>
    </xdr:from>
    <xdr:to>
      <xdr:col>23</xdr:col>
      <xdr:colOff>194840</xdr:colOff>
      <xdr:row>17</xdr:row>
      <xdr:rowOff>178420</xdr:rowOff>
    </xdr:to>
    <xdr:sp macro="" textlink="">
      <xdr:nvSpPr>
        <xdr:cNvPr id="294" name="Rectangle 205"/>
        <xdr:cNvSpPr>
          <a:spLocks noChangeArrowheads="1"/>
        </xdr:cNvSpPr>
      </xdr:nvSpPr>
      <xdr:spPr bwMode="auto">
        <a:xfrm>
          <a:off x="14829435" y="3435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18</xdr:row>
      <xdr:rowOff>16420</xdr:rowOff>
    </xdr:from>
    <xdr:to>
      <xdr:col>20</xdr:col>
      <xdr:colOff>194840</xdr:colOff>
      <xdr:row>18</xdr:row>
      <xdr:rowOff>178420</xdr:rowOff>
    </xdr:to>
    <xdr:sp macro="" textlink="">
      <xdr:nvSpPr>
        <xdr:cNvPr id="296" name="Rectangle 205"/>
        <xdr:cNvSpPr>
          <a:spLocks noChangeArrowheads="1"/>
        </xdr:cNvSpPr>
      </xdr:nvSpPr>
      <xdr:spPr bwMode="auto">
        <a:xfrm>
          <a:off x="14169254" y="3626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18</xdr:row>
      <xdr:rowOff>16420</xdr:rowOff>
    </xdr:from>
    <xdr:to>
      <xdr:col>21</xdr:col>
      <xdr:colOff>194840</xdr:colOff>
      <xdr:row>18</xdr:row>
      <xdr:rowOff>178420</xdr:rowOff>
    </xdr:to>
    <xdr:sp macro="" textlink="">
      <xdr:nvSpPr>
        <xdr:cNvPr id="297" name="Rectangle 205"/>
        <xdr:cNvSpPr>
          <a:spLocks noChangeArrowheads="1"/>
        </xdr:cNvSpPr>
      </xdr:nvSpPr>
      <xdr:spPr bwMode="auto">
        <a:xfrm>
          <a:off x="14389314" y="3626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18</xdr:row>
      <xdr:rowOff>16420</xdr:rowOff>
    </xdr:from>
    <xdr:to>
      <xdr:col>23</xdr:col>
      <xdr:colOff>194840</xdr:colOff>
      <xdr:row>18</xdr:row>
      <xdr:rowOff>178420</xdr:rowOff>
    </xdr:to>
    <xdr:sp macro="" textlink="">
      <xdr:nvSpPr>
        <xdr:cNvPr id="299" name="Rectangle 205"/>
        <xdr:cNvSpPr>
          <a:spLocks noChangeArrowheads="1"/>
        </xdr:cNvSpPr>
      </xdr:nvSpPr>
      <xdr:spPr bwMode="auto">
        <a:xfrm>
          <a:off x="14829435" y="3626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19</xdr:row>
      <xdr:rowOff>16420</xdr:rowOff>
    </xdr:from>
    <xdr:to>
      <xdr:col>20</xdr:col>
      <xdr:colOff>194840</xdr:colOff>
      <xdr:row>19</xdr:row>
      <xdr:rowOff>178420</xdr:rowOff>
    </xdr:to>
    <xdr:sp macro="" textlink="">
      <xdr:nvSpPr>
        <xdr:cNvPr id="301" name="Rectangle 205"/>
        <xdr:cNvSpPr>
          <a:spLocks noChangeArrowheads="1"/>
        </xdr:cNvSpPr>
      </xdr:nvSpPr>
      <xdr:spPr bwMode="auto">
        <a:xfrm>
          <a:off x="14169254" y="3816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19</xdr:row>
      <xdr:rowOff>16420</xdr:rowOff>
    </xdr:from>
    <xdr:to>
      <xdr:col>21</xdr:col>
      <xdr:colOff>194840</xdr:colOff>
      <xdr:row>19</xdr:row>
      <xdr:rowOff>178420</xdr:rowOff>
    </xdr:to>
    <xdr:sp macro="" textlink="">
      <xdr:nvSpPr>
        <xdr:cNvPr id="302" name="Rectangle 205"/>
        <xdr:cNvSpPr>
          <a:spLocks noChangeArrowheads="1"/>
        </xdr:cNvSpPr>
      </xdr:nvSpPr>
      <xdr:spPr bwMode="auto">
        <a:xfrm>
          <a:off x="14389314" y="3816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19</xdr:row>
      <xdr:rowOff>16420</xdr:rowOff>
    </xdr:from>
    <xdr:to>
      <xdr:col>23</xdr:col>
      <xdr:colOff>194840</xdr:colOff>
      <xdr:row>19</xdr:row>
      <xdr:rowOff>178420</xdr:rowOff>
    </xdr:to>
    <xdr:sp macro="" textlink="">
      <xdr:nvSpPr>
        <xdr:cNvPr id="304" name="Rectangle 205"/>
        <xdr:cNvSpPr>
          <a:spLocks noChangeArrowheads="1"/>
        </xdr:cNvSpPr>
      </xdr:nvSpPr>
      <xdr:spPr bwMode="auto">
        <a:xfrm>
          <a:off x="14829435" y="3816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20</xdr:row>
      <xdr:rowOff>13136</xdr:rowOff>
    </xdr:from>
    <xdr:to>
      <xdr:col>20</xdr:col>
      <xdr:colOff>194840</xdr:colOff>
      <xdr:row>20</xdr:row>
      <xdr:rowOff>175136</xdr:rowOff>
    </xdr:to>
    <xdr:sp macro="" textlink="">
      <xdr:nvSpPr>
        <xdr:cNvPr id="306" name="Rectangle 205"/>
        <xdr:cNvSpPr>
          <a:spLocks noChangeArrowheads="1"/>
        </xdr:cNvSpPr>
      </xdr:nvSpPr>
      <xdr:spPr bwMode="auto">
        <a:xfrm>
          <a:off x="14169254" y="4003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20</xdr:row>
      <xdr:rowOff>13136</xdr:rowOff>
    </xdr:from>
    <xdr:to>
      <xdr:col>21</xdr:col>
      <xdr:colOff>194840</xdr:colOff>
      <xdr:row>20</xdr:row>
      <xdr:rowOff>175136</xdr:rowOff>
    </xdr:to>
    <xdr:sp macro="" textlink="">
      <xdr:nvSpPr>
        <xdr:cNvPr id="307" name="Rectangle 205"/>
        <xdr:cNvSpPr>
          <a:spLocks noChangeArrowheads="1"/>
        </xdr:cNvSpPr>
      </xdr:nvSpPr>
      <xdr:spPr bwMode="auto">
        <a:xfrm>
          <a:off x="14389314" y="4003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21</xdr:row>
      <xdr:rowOff>16420</xdr:rowOff>
    </xdr:from>
    <xdr:to>
      <xdr:col>20</xdr:col>
      <xdr:colOff>194840</xdr:colOff>
      <xdr:row>21</xdr:row>
      <xdr:rowOff>178420</xdr:rowOff>
    </xdr:to>
    <xdr:sp macro="" textlink="">
      <xdr:nvSpPr>
        <xdr:cNvPr id="311" name="Rectangle 205"/>
        <xdr:cNvSpPr>
          <a:spLocks noChangeArrowheads="1"/>
        </xdr:cNvSpPr>
      </xdr:nvSpPr>
      <xdr:spPr bwMode="auto">
        <a:xfrm>
          <a:off x="14169254" y="4197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21</xdr:row>
      <xdr:rowOff>16420</xdr:rowOff>
    </xdr:from>
    <xdr:to>
      <xdr:col>21</xdr:col>
      <xdr:colOff>194840</xdr:colOff>
      <xdr:row>21</xdr:row>
      <xdr:rowOff>178420</xdr:rowOff>
    </xdr:to>
    <xdr:sp macro="" textlink="">
      <xdr:nvSpPr>
        <xdr:cNvPr id="312" name="Rectangle 205"/>
        <xdr:cNvSpPr>
          <a:spLocks noChangeArrowheads="1"/>
        </xdr:cNvSpPr>
      </xdr:nvSpPr>
      <xdr:spPr bwMode="auto">
        <a:xfrm>
          <a:off x="14389314" y="4197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22</xdr:row>
      <xdr:rowOff>16420</xdr:rowOff>
    </xdr:from>
    <xdr:to>
      <xdr:col>20</xdr:col>
      <xdr:colOff>194840</xdr:colOff>
      <xdr:row>22</xdr:row>
      <xdr:rowOff>178420</xdr:rowOff>
    </xdr:to>
    <xdr:sp macro="" textlink="">
      <xdr:nvSpPr>
        <xdr:cNvPr id="316" name="Rectangle 205"/>
        <xdr:cNvSpPr>
          <a:spLocks noChangeArrowheads="1"/>
        </xdr:cNvSpPr>
      </xdr:nvSpPr>
      <xdr:spPr bwMode="auto">
        <a:xfrm>
          <a:off x="14169254" y="4388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22</xdr:row>
      <xdr:rowOff>16420</xdr:rowOff>
    </xdr:from>
    <xdr:to>
      <xdr:col>21</xdr:col>
      <xdr:colOff>194840</xdr:colOff>
      <xdr:row>22</xdr:row>
      <xdr:rowOff>178420</xdr:rowOff>
    </xdr:to>
    <xdr:sp macro="" textlink="">
      <xdr:nvSpPr>
        <xdr:cNvPr id="317" name="Rectangle 205"/>
        <xdr:cNvSpPr>
          <a:spLocks noChangeArrowheads="1"/>
        </xdr:cNvSpPr>
      </xdr:nvSpPr>
      <xdr:spPr bwMode="auto">
        <a:xfrm>
          <a:off x="14389314" y="4388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22</xdr:row>
      <xdr:rowOff>16420</xdr:rowOff>
    </xdr:from>
    <xdr:to>
      <xdr:col>23</xdr:col>
      <xdr:colOff>194840</xdr:colOff>
      <xdr:row>22</xdr:row>
      <xdr:rowOff>178420</xdr:rowOff>
    </xdr:to>
    <xdr:sp macro="" textlink="">
      <xdr:nvSpPr>
        <xdr:cNvPr id="319" name="Rectangle 205"/>
        <xdr:cNvSpPr>
          <a:spLocks noChangeArrowheads="1"/>
        </xdr:cNvSpPr>
      </xdr:nvSpPr>
      <xdr:spPr bwMode="auto">
        <a:xfrm>
          <a:off x="14829435" y="4388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23</xdr:row>
      <xdr:rowOff>16420</xdr:rowOff>
    </xdr:from>
    <xdr:to>
      <xdr:col>20</xdr:col>
      <xdr:colOff>194840</xdr:colOff>
      <xdr:row>23</xdr:row>
      <xdr:rowOff>178420</xdr:rowOff>
    </xdr:to>
    <xdr:sp macro="" textlink="">
      <xdr:nvSpPr>
        <xdr:cNvPr id="321" name="Rectangle 205"/>
        <xdr:cNvSpPr>
          <a:spLocks noChangeArrowheads="1"/>
        </xdr:cNvSpPr>
      </xdr:nvSpPr>
      <xdr:spPr bwMode="auto">
        <a:xfrm>
          <a:off x="14169254" y="4578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23</xdr:row>
      <xdr:rowOff>16420</xdr:rowOff>
    </xdr:from>
    <xdr:to>
      <xdr:col>21</xdr:col>
      <xdr:colOff>194840</xdr:colOff>
      <xdr:row>23</xdr:row>
      <xdr:rowOff>178420</xdr:rowOff>
    </xdr:to>
    <xdr:sp macro="" textlink="">
      <xdr:nvSpPr>
        <xdr:cNvPr id="322" name="Rectangle 205"/>
        <xdr:cNvSpPr>
          <a:spLocks noChangeArrowheads="1"/>
        </xdr:cNvSpPr>
      </xdr:nvSpPr>
      <xdr:spPr bwMode="auto">
        <a:xfrm>
          <a:off x="14389314" y="4578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23</xdr:row>
      <xdr:rowOff>16420</xdr:rowOff>
    </xdr:from>
    <xdr:to>
      <xdr:col>23</xdr:col>
      <xdr:colOff>194840</xdr:colOff>
      <xdr:row>23</xdr:row>
      <xdr:rowOff>178420</xdr:rowOff>
    </xdr:to>
    <xdr:sp macro="" textlink="">
      <xdr:nvSpPr>
        <xdr:cNvPr id="324" name="Rectangle 205"/>
        <xdr:cNvSpPr>
          <a:spLocks noChangeArrowheads="1"/>
        </xdr:cNvSpPr>
      </xdr:nvSpPr>
      <xdr:spPr bwMode="auto">
        <a:xfrm>
          <a:off x="14829435" y="4578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24</xdr:row>
      <xdr:rowOff>16420</xdr:rowOff>
    </xdr:from>
    <xdr:to>
      <xdr:col>20</xdr:col>
      <xdr:colOff>194840</xdr:colOff>
      <xdr:row>24</xdr:row>
      <xdr:rowOff>178420</xdr:rowOff>
    </xdr:to>
    <xdr:sp macro="" textlink="">
      <xdr:nvSpPr>
        <xdr:cNvPr id="326" name="Rectangle 205"/>
        <xdr:cNvSpPr>
          <a:spLocks noChangeArrowheads="1"/>
        </xdr:cNvSpPr>
      </xdr:nvSpPr>
      <xdr:spPr bwMode="auto">
        <a:xfrm>
          <a:off x="14169254" y="4769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24</xdr:row>
      <xdr:rowOff>16420</xdr:rowOff>
    </xdr:from>
    <xdr:to>
      <xdr:col>21</xdr:col>
      <xdr:colOff>194840</xdr:colOff>
      <xdr:row>24</xdr:row>
      <xdr:rowOff>178420</xdr:rowOff>
    </xdr:to>
    <xdr:sp macro="" textlink="">
      <xdr:nvSpPr>
        <xdr:cNvPr id="327" name="Rectangle 205"/>
        <xdr:cNvSpPr>
          <a:spLocks noChangeArrowheads="1"/>
        </xdr:cNvSpPr>
      </xdr:nvSpPr>
      <xdr:spPr bwMode="auto">
        <a:xfrm>
          <a:off x="14389314" y="4769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24</xdr:row>
      <xdr:rowOff>16420</xdr:rowOff>
    </xdr:from>
    <xdr:to>
      <xdr:col>23</xdr:col>
      <xdr:colOff>194840</xdr:colOff>
      <xdr:row>24</xdr:row>
      <xdr:rowOff>178420</xdr:rowOff>
    </xdr:to>
    <xdr:sp macro="" textlink="">
      <xdr:nvSpPr>
        <xdr:cNvPr id="329" name="Rectangle 205"/>
        <xdr:cNvSpPr>
          <a:spLocks noChangeArrowheads="1"/>
        </xdr:cNvSpPr>
      </xdr:nvSpPr>
      <xdr:spPr bwMode="auto">
        <a:xfrm>
          <a:off x="14829435" y="4769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25</xdr:row>
      <xdr:rowOff>16420</xdr:rowOff>
    </xdr:from>
    <xdr:to>
      <xdr:col>20</xdr:col>
      <xdr:colOff>194840</xdr:colOff>
      <xdr:row>25</xdr:row>
      <xdr:rowOff>178420</xdr:rowOff>
    </xdr:to>
    <xdr:sp macro="" textlink="">
      <xdr:nvSpPr>
        <xdr:cNvPr id="331" name="Rectangle 205"/>
        <xdr:cNvSpPr>
          <a:spLocks noChangeArrowheads="1"/>
        </xdr:cNvSpPr>
      </xdr:nvSpPr>
      <xdr:spPr bwMode="auto">
        <a:xfrm>
          <a:off x="14169254" y="4959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25</xdr:row>
      <xdr:rowOff>16420</xdr:rowOff>
    </xdr:from>
    <xdr:to>
      <xdr:col>21</xdr:col>
      <xdr:colOff>194840</xdr:colOff>
      <xdr:row>25</xdr:row>
      <xdr:rowOff>178420</xdr:rowOff>
    </xdr:to>
    <xdr:sp macro="" textlink="">
      <xdr:nvSpPr>
        <xdr:cNvPr id="332" name="Rectangle 205"/>
        <xdr:cNvSpPr>
          <a:spLocks noChangeArrowheads="1"/>
        </xdr:cNvSpPr>
      </xdr:nvSpPr>
      <xdr:spPr bwMode="auto">
        <a:xfrm>
          <a:off x="14389314" y="4959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25</xdr:row>
      <xdr:rowOff>16420</xdr:rowOff>
    </xdr:from>
    <xdr:to>
      <xdr:col>23</xdr:col>
      <xdr:colOff>194840</xdr:colOff>
      <xdr:row>25</xdr:row>
      <xdr:rowOff>178420</xdr:rowOff>
    </xdr:to>
    <xdr:sp macro="" textlink="">
      <xdr:nvSpPr>
        <xdr:cNvPr id="334" name="Rectangle 205"/>
        <xdr:cNvSpPr>
          <a:spLocks noChangeArrowheads="1"/>
        </xdr:cNvSpPr>
      </xdr:nvSpPr>
      <xdr:spPr bwMode="auto">
        <a:xfrm>
          <a:off x="14829435" y="4959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26</xdr:row>
      <xdr:rowOff>7182</xdr:rowOff>
    </xdr:from>
    <xdr:to>
      <xdr:col>20</xdr:col>
      <xdr:colOff>195147</xdr:colOff>
      <xdr:row>26</xdr:row>
      <xdr:rowOff>169182</xdr:rowOff>
    </xdr:to>
    <xdr:sp macro="" textlink="">
      <xdr:nvSpPr>
        <xdr:cNvPr id="336" name="Rectangle 205"/>
        <xdr:cNvSpPr>
          <a:spLocks noChangeArrowheads="1"/>
        </xdr:cNvSpPr>
      </xdr:nvSpPr>
      <xdr:spPr bwMode="auto">
        <a:xfrm>
          <a:off x="14168842" y="5141752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26</xdr:row>
      <xdr:rowOff>7182</xdr:rowOff>
    </xdr:from>
    <xdr:to>
      <xdr:col>21</xdr:col>
      <xdr:colOff>195147</xdr:colOff>
      <xdr:row>26</xdr:row>
      <xdr:rowOff>169182</xdr:rowOff>
    </xdr:to>
    <xdr:sp macro="" textlink="">
      <xdr:nvSpPr>
        <xdr:cNvPr id="337" name="Rectangle 205"/>
        <xdr:cNvSpPr>
          <a:spLocks noChangeArrowheads="1"/>
        </xdr:cNvSpPr>
      </xdr:nvSpPr>
      <xdr:spPr bwMode="auto">
        <a:xfrm>
          <a:off x="14389108" y="5141752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27</xdr:row>
      <xdr:rowOff>10466</xdr:rowOff>
    </xdr:from>
    <xdr:to>
      <xdr:col>20</xdr:col>
      <xdr:colOff>195147</xdr:colOff>
      <xdr:row>27</xdr:row>
      <xdr:rowOff>172466</xdr:rowOff>
    </xdr:to>
    <xdr:sp macro="" textlink="">
      <xdr:nvSpPr>
        <xdr:cNvPr id="341" name="Rectangle 205"/>
        <xdr:cNvSpPr>
          <a:spLocks noChangeArrowheads="1"/>
        </xdr:cNvSpPr>
      </xdr:nvSpPr>
      <xdr:spPr bwMode="auto">
        <a:xfrm>
          <a:off x="14168842" y="5335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27</xdr:row>
      <xdr:rowOff>10466</xdr:rowOff>
    </xdr:from>
    <xdr:to>
      <xdr:col>21</xdr:col>
      <xdr:colOff>195147</xdr:colOff>
      <xdr:row>27</xdr:row>
      <xdr:rowOff>172466</xdr:rowOff>
    </xdr:to>
    <xdr:sp macro="" textlink="">
      <xdr:nvSpPr>
        <xdr:cNvPr id="342" name="Rectangle 205"/>
        <xdr:cNvSpPr>
          <a:spLocks noChangeArrowheads="1"/>
        </xdr:cNvSpPr>
      </xdr:nvSpPr>
      <xdr:spPr bwMode="auto">
        <a:xfrm>
          <a:off x="14389108" y="5335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28</xdr:row>
      <xdr:rowOff>10466</xdr:rowOff>
    </xdr:from>
    <xdr:to>
      <xdr:col>20</xdr:col>
      <xdr:colOff>195147</xdr:colOff>
      <xdr:row>28</xdr:row>
      <xdr:rowOff>172466</xdr:rowOff>
    </xdr:to>
    <xdr:sp macro="" textlink="">
      <xdr:nvSpPr>
        <xdr:cNvPr id="346" name="Rectangle 205"/>
        <xdr:cNvSpPr>
          <a:spLocks noChangeArrowheads="1"/>
        </xdr:cNvSpPr>
      </xdr:nvSpPr>
      <xdr:spPr bwMode="auto">
        <a:xfrm>
          <a:off x="14168842" y="5526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28</xdr:row>
      <xdr:rowOff>10466</xdr:rowOff>
    </xdr:from>
    <xdr:to>
      <xdr:col>21</xdr:col>
      <xdr:colOff>195147</xdr:colOff>
      <xdr:row>28</xdr:row>
      <xdr:rowOff>172466</xdr:rowOff>
    </xdr:to>
    <xdr:sp macro="" textlink="">
      <xdr:nvSpPr>
        <xdr:cNvPr id="347" name="Rectangle 205"/>
        <xdr:cNvSpPr>
          <a:spLocks noChangeArrowheads="1"/>
        </xdr:cNvSpPr>
      </xdr:nvSpPr>
      <xdr:spPr bwMode="auto">
        <a:xfrm>
          <a:off x="14389108" y="5526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28</xdr:row>
      <xdr:rowOff>10466</xdr:rowOff>
    </xdr:from>
    <xdr:to>
      <xdr:col>23</xdr:col>
      <xdr:colOff>195147</xdr:colOff>
      <xdr:row>28</xdr:row>
      <xdr:rowOff>172466</xdr:rowOff>
    </xdr:to>
    <xdr:sp macro="" textlink="">
      <xdr:nvSpPr>
        <xdr:cNvPr id="349" name="Rectangle 205"/>
        <xdr:cNvSpPr>
          <a:spLocks noChangeArrowheads="1"/>
        </xdr:cNvSpPr>
      </xdr:nvSpPr>
      <xdr:spPr bwMode="auto">
        <a:xfrm>
          <a:off x="14829639" y="5526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29</xdr:row>
      <xdr:rowOff>10466</xdr:rowOff>
    </xdr:from>
    <xdr:to>
      <xdr:col>20</xdr:col>
      <xdr:colOff>195147</xdr:colOff>
      <xdr:row>29</xdr:row>
      <xdr:rowOff>172466</xdr:rowOff>
    </xdr:to>
    <xdr:sp macro="" textlink="">
      <xdr:nvSpPr>
        <xdr:cNvPr id="351" name="Rectangle 205"/>
        <xdr:cNvSpPr>
          <a:spLocks noChangeArrowheads="1"/>
        </xdr:cNvSpPr>
      </xdr:nvSpPr>
      <xdr:spPr bwMode="auto">
        <a:xfrm>
          <a:off x="14168842" y="5716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29</xdr:row>
      <xdr:rowOff>10466</xdr:rowOff>
    </xdr:from>
    <xdr:to>
      <xdr:col>21</xdr:col>
      <xdr:colOff>195147</xdr:colOff>
      <xdr:row>29</xdr:row>
      <xdr:rowOff>172466</xdr:rowOff>
    </xdr:to>
    <xdr:sp macro="" textlink="">
      <xdr:nvSpPr>
        <xdr:cNvPr id="352" name="Rectangle 205"/>
        <xdr:cNvSpPr>
          <a:spLocks noChangeArrowheads="1"/>
        </xdr:cNvSpPr>
      </xdr:nvSpPr>
      <xdr:spPr bwMode="auto">
        <a:xfrm>
          <a:off x="14389108" y="5716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29</xdr:row>
      <xdr:rowOff>10466</xdr:rowOff>
    </xdr:from>
    <xdr:to>
      <xdr:col>23</xdr:col>
      <xdr:colOff>195147</xdr:colOff>
      <xdr:row>29</xdr:row>
      <xdr:rowOff>172466</xdr:rowOff>
    </xdr:to>
    <xdr:sp macro="" textlink="">
      <xdr:nvSpPr>
        <xdr:cNvPr id="354" name="Rectangle 205"/>
        <xdr:cNvSpPr>
          <a:spLocks noChangeArrowheads="1"/>
        </xdr:cNvSpPr>
      </xdr:nvSpPr>
      <xdr:spPr bwMode="auto">
        <a:xfrm>
          <a:off x="14829639" y="5716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30</xdr:row>
      <xdr:rowOff>10466</xdr:rowOff>
    </xdr:from>
    <xdr:to>
      <xdr:col>20</xdr:col>
      <xdr:colOff>195147</xdr:colOff>
      <xdr:row>30</xdr:row>
      <xdr:rowOff>172466</xdr:rowOff>
    </xdr:to>
    <xdr:sp macro="" textlink="">
      <xdr:nvSpPr>
        <xdr:cNvPr id="356" name="Rectangle 205"/>
        <xdr:cNvSpPr>
          <a:spLocks noChangeArrowheads="1"/>
        </xdr:cNvSpPr>
      </xdr:nvSpPr>
      <xdr:spPr bwMode="auto">
        <a:xfrm>
          <a:off x="14168842" y="5907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30</xdr:row>
      <xdr:rowOff>10466</xdr:rowOff>
    </xdr:from>
    <xdr:to>
      <xdr:col>21</xdr:col>
      <xdr:colOff>195147</xdr:colOff>
      <xdr:row>30</xdr:row>
      <xdr:rowOff>172466</xdr:rowOff>
    </xdr:to>
    <xdr:sp macro="" textlink="">
      <xdr:nvSpPr>
        <xdr:cNvPr id="357" name="Rectangle 205"/>
        <xdr:cNvSpPr>
          <a:spLocks noChangeArrowheads="1"/>
        </xdr:cNvSpPr>
      </xdr:nvSpPr>
      <xdr:spPr bwMode="auto">
        <a:xfrm>
          <a:off x="14389108" y="5907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30</xdr:row>
      <xdr:rowOff>10466</xdr:rowOff>
    </xdr:from>
    <xdr:to>
      <xdr:col>23</xdr:col>
      <xdr:colOff>195147</xdr:colOff>
      <xdr:row>30</xdr:row>
      <xdr:rowOff>172466</xdr:rowOff>
    </xdr:to>
    <xdr:sp macro="" textlink="">
      <xdr:nvSpPr>
        <xdr:cNvPr id="359" name="Rectangle 205"/>
        <xdr:cNvSpPr>
          <a:spLocks noChangeArrowheads="1"/>
        </xdr:cNvSpPr>
      </xdr:nvSpPr>
      <xdr:spPr bwMode="auto">
        <a:xfrm>
          <a:off x="14829639" y="5907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31</xdr:row>
      <xdr:rowOff>10466</xdr:rowOff>
    </xdr:from>
    <xdr:to>
      <xdr:col>20</xdr:col>
      <xdr:colOff>195147</xdr:colOff>
      <xdr:row>31</xdr:row>
      <xdr:rowOff>172466</xdr:rowOff>
    </xdr:to>
    <xdr:sp macro="" textlink="">
      <xdr:nvSpPr>
        <xdr:cNvPr id="361" name="Rectangle 205"/>
        <xdr:cNvSpPr>
          <a:spLocks noChangeArrowheads="1"/>
        </xdr:cNvSpPr>
      </xdr:nvSpPr>
      <xdr:spPr bwMode="auto">
        <a:xfrm>
          <a:off x="14168842" y="6097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31</xdr:row>
      <xdr:rowOff>10466</xdr:rowOff>
    </xdr:from>
    <xdr:to>
      <xdr:col>21</xdr:col>
      <xdr:colOff>195147</xdr:colOff>
      <xdr:row>31</xdr:row>
      <xdr:rowOff>172466</xdr:rowOff>
    </xdr:to>
    <xdr:sp macro="" textlink="">
      <xdr:nvSpPr>
        <xdr:cNvPr id="362" name="Rectangle 205"/>
        <xdr:cNvSpPr>
          <a:spLocks noChangeArrowheads="1"/>
        </xdr:cNvSpPr>
      </xdr:nvSpPr>
      <xdr:spPr bwMode="auto">
        <a:xfrm>
          <a:off x="14389108" y="6097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31</xdr:row>
      <xdr:rowOff>10466</xdr:rowOff>
    </xdr:from>
    <xdr:to>
      <xdr:col>23</xdr:col>
      <xdr:colOff>195147</xdr:colOff>
      <xdr:row>31</xdr:row>
      <xdr:rowOff>172466</xdr:rowOff>
    </xdr:to>
    <xdr:sp macro="" textlink="">
      <xdr:nvSpPr>
        <xdr:cNvPr id="364" name="Rectangle 205"/>
        <xdr:cNvSpPr>
          <a:spLocks noChangeArrowheads="1"/>
        </xdr:cNvSpPr>
      </xdr:nvSpPr>
      <xdr:spPr bwMode="auto">
        <a:xfrm>
          <a:off x="14829639" y="6097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32</xdr:row>
      <xdr:rowOff>10466</xdr:rowOff>
    </xdr:from>
    <xdr:to>
      <xdr:col>20</xdr:col>
      <xdr:colOff>195147</xdr:colOff>
      <xdr:row>32</xdr:row>
      <xdr:rowOff>172466</xdr:rowOff>
    </xdr:to>
    <xdr:sp macro="" textlink="">
      <xdr:nvSpPr>
        <xdr:cNvPr id="366" name="Rectangle 205"/>
        <xdr:cNvSpPr>
          <a:spLocks noChangeArrowheads="1"/>
        </xdr:cNvSpPr>
      </xdr:nvSpPr>
      <xdr:spPr bwMode="auto">
        <a:xfrm>
          <a:off x="14168842" y="6288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32</xdr:row>
      <xdr:rowOff>10466</xdr:rowOff>
    </xdr:from>
    <xdr:to>
      <xdr:col>21</xdr:col>
      <xdr:colOff>195147</xdr:colOff>
      <xdr:row>32</xdr:row>
      <xdr:rowOff>172466</xdr:rowOff>
    </xdr:to>
    <xdr:sp macro="" textlink="">
      <xdr:nvSpPr>
        <xdr:cNvPr id="367" name="Rectangle 205"/>
        <xdr:cNvSpPr>
          <a:spLocks noChangeArrowheads="1"/>
        </xdr:cNvSpPr>
      </xdr:nvSpPr>
      <xdr:spPr bwMode="auto">
        <a:xfrm>
          <a:off x="14389108" y="6288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33</xdr:row>
      <xdr:rowOff>13750</xdr:rowOff>
    </xdr:from>
    <xdr:to>
      <xdr:col>20</xdr:col>
      <xdr:colOff>195147</xdr:colOff>
      <xdr:row>33</xdr:row>
      <xdr:rowOff>175750</xdr:rowOff>
    </xdr:to>
    <xdr:sp macro="" textlink="">
      <xdr:nvSpPr>
        <xdr:cNvPr id="371" name="Rectangle 205"/>
        <xdr:cNvSpPr>
          <a:spLocks noChangeArrowheads="1"/>
        </xdr:cNvSpPr>
      </xdr:nvSpPr>
      <xdr:spPr bwMode="auto">
        <a:xfrm>
          <a:off x="14168842" y="6481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33</xdr:row>
      <xdr:rowOff>13750</xdr:rowOff>
    </xdr:from>
    <xdr:to>
      <xdr:col>21</xdr:col>
      <xdr:colOff>195147</xdr:colOff>
      <xdr:row>33</xdr:row>
      <xdr:rowOff>175750</xdr:rowOff>
    </xdr:to>
    <xdr:sp macro="" textlink="">
      <xdr:nvSpPr>
        <xdr:cNvPr id="372" name="Rectangle 205"/>
        <xdr:cNvSpPr>
          <a:spLocks noChangeArrowheads="1"/>
        </xdr:cNvSpPr>
      </xdr:nvSpPr>
      <xdr:spPr bwMode="auto">
        <a:xfrm>
          <a:off x="14389108" y="6481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34</xdr:row>
      <xdr:rowOff>13750</xdr:rowOff>
    </xdr:from>
    <xdr:to>
      <xdr:col>20</xdr:col>
      <xdr:colOff>195147</xdr:colOff>
      <xdr:row>34</xdr:row>
      <xdr:rowOff>175750</xdr:rowOff>
    </xdr:to>
    <xdr:sp macro="" textlink="">
      <xdr:nvSpPr>
        <xdr:cNvPr id="376" name="Rectangle 205"/>
        <xdr:cNvSpPr>
          <a:spLocks noChangeArrowheads="1"/>
        </xdr:cNvSpPr>
      </xdr:nvSpPr>
      <xdr:spPr bwMode="auto">
        <a:xfrm>
          <a:off x="14168842" y="6672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34</xdr:row>
      <xdr:rowOff>13750</xdr:rowOff>
    </xdr:from>
    <xdr:to>
      <xdr:col>21</xdr:col>
      <xdr:colOff>195147</xdr:colOff>
      <xdr:row>34</xdr:row>
      <xdr:rowOff>175750</xdr:rowOff>
    </xdr:to>
    <xdr:sp macro="" textlink="">
      <xdr:nvSpPr>
        <xdr:cNvPr id="377" name="Rectangle 205"/>
        <xdr:cNvSpPr>
          <a:spLocks noChangeArrowheads="1"/>
        </xdr:cNvSpPr>
      </xdr:nvSpPr>
      <xdr:spPr bwMode="auto">
        <a:xfrm>
          <a:off x="14389108" y="6672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34</xdr:row>
      <xdr:rowOff>13750</xdr:rowOff>
    </xdr:from>
    <xdr:to>
      <xdr:col>23</xdr:col>
      <xdr:colOff>195147</xdr:colOff>
      <xdr:row>34</xdr:row>
      <xdr:rowOff>175750</xdr:rowOff>
    </xdr:to>
    <xdr:sp macro="" textlink="">
      <xdr:nvSpPr>
        <xdr:cNvPr id="379" name="Rectangle 205"/>
        <xdr:cNvSpPr>
          <a:spLocks noChangeArrowheads="1"/>
        </xdr:cNvSpPr>
      </xdr:nvSpPr>
      <xdr:spPr bwMode="auto">
        <a:xfrm>
          <a:off x="14829639" y="6672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35</xdr:row>
      <xdr:rowOff>13750</xdr:rowOff>
    </xdr:from>
    <xdr:to>
      <xdr:col>20</xdr:col>
      <xdr:colOff>195147</xdr:colOff>
      <xdr:row>35</xdr:row>
      <xdr:rowOff>175750</xdr:rowOff>
    </xdr:to>
    <xdr:sp macro="" textlink="">
      <xdr:nvSpPr>
        <xdr:cNvPr id="381" name="Rectangle 205"/>
        <xdr:cNvSpPr>
          <a:spLocks noChangeArrowheads="1"/>
        </xdr:cNvSpPr>
      </xdr:nvSpPr>
      <xdr:spPr bwMode="auto">
        <a:xfrm>
          <a:off x="14168842" y="6862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35</xdr:row>
      <xdr:rowOff>13750</xdr:rowOff>
    </xdr:from>
    <xdr:to>
      <xdr:col>21</xdr:col>
      <xdr:colOff>195147</xdr:colOff>
      <xdr:row>35</xdr:row>
      <xdr:rowOff>175750</xdr:rowOff>
    </xdr:to>
    <xdr:sp macro="" textlink="">
      <xdr:nvSpPr>
        <xdr:cNvPr id="382" name="Rectangle 205"/>
        <xdr:cNvSpPr>
          <a:spLocks noChangeArrowheads="1"/>
        </xdr:cNvSpPr>
      </xdr:nvSpPr>
      <xdr:spPr bwMode="auto">
        <a:xfrm>
          <a:off x="14389108" y="6862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35</xdr:row>
      <xdr:rowOff>13750</xdr:rowOff>
    </xdr:from>
    <xdr:to>
      <xdr:col>23</xdr:col>
      <xdr:colOff>195147</xdr:colOff>
      <xdr:row>35</xdr:row>
      <xdr:rowOff>175750</xdr:rowOff>
    </xdr:to>
    <xdr:sp macro="" textlink="">
      <xdr:nvSpPr>
        <xdr:cNvPr id="384" name="Rectangle 205"/>
        <xdr:cNvSpPr>
          <a:spLocks noChangeArrowheads="1"/>
        </xdr:cNvSpPr>
      </xdr:nvSpPr>
      <xdr:spPr bwMode="auto">
        <a:xfrm>
          <a:off x="14829639" y="6862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36</xdr:row>
      <xdr:rowOff>13750</xdr:rowOff>
    </xdr:from>
    <xdr:to>
      <xdr:col>20</xdr:col>
      <xdr:colOff>195147</xdr:colOff>
      <xdr:row>36</xdr:row>
      <xdr:rowOff>175750</xdr:rowOff>
    </xdr:to>
    <xdr:sp macro="" textlink="">
      <xdr:nvSpPr>
        <xdr:cNvPr id="386" name="Rectangle 205"/>
        <xdr:cNvSpPr>
          <a:spLocks noChangeArrowheads="1"/>
        </xdr:cNvSpPr>
      </xdr:nvSpPr>
      <xdr:spPr bwMode="auto">
        <a:xfrm>
          <a:off x="14168842" y="7053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36</xdr:row>
      <xdr:rowOff>13750</xdr:rowOff>
    </xdr:from>
    <xdr:to>
      <xdr:col>21</xdr:col>
      <xdr:colOff>195147</xdr:colOff>
      <xdr:row>36</xdr:row>
      <xdr:rowOff>175750</xdr:rowOff>
    </xdr:to>
    <xdr:sp macro="" textlink="">
      <xdr:nvSpPr>
        <xdr:cNvPr id="387" name="Rectangle 205"/>
        <xdr:cNvSpPr>
          <a:spLocks noChangeArrowheads="1"/>
        </xdr:cNvSpPr>
      </xdr:nvSpPr>
      <xdr:spPr bwMode="auto">
        <a:xfrm>
          <a:off x="14389108" y="7053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37</xdr:row>
      <xdr:rowOff>13750</xdr:rowOff>
    </xdr:from>
    <xdr:to>
      <xdr:col>20</xdr:col>
      <xdr:colOff>195147</xdr:colOff>
      <xdr:row>37</xdr:row>
      <xdr:rowOff>175750</xdr:rowOff>
    </xdr:to>
    <xdr:sp macro="" textlink="">
      <xdr:nvSpPr>
        <xdr:cNvPr id="391" name="Rectangle 205"/>
        <xdr:cNvSpPr>
          <a:spLocks noChangeArrowheads="1"/>
        </xdr:cNvSpPr>
      </xdr:nvSpPr>
      <xdr:spPr bwMode="auto">
        <a:xfrm>
          <a:off x="14168842" y="7243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37</xdr:row>
      <xdr:rowOff>13750</xdr:rowOff>
    </xdr:from>
    <xdr:to>
      <xdr:col>21</xdr:col>
      <xdr:colOff>195147</xdr:colOff>
      <xdr:row>37</xdr:row>
      <xdr:rowOff>175750</xdr:rowOff>
    </xdr:to>
    <xdr:sp macro="" textlink="">
      <xdr:nvSpPr>
        <xdr:cNvPr id="392" name="Rectangle 205"/>
        <xdr:cNvSpPr>
          <a:spLocks noChangeArrowheads="1"/>
        </xdr:cNvSpPr>
      </xdr:nvSpPr>
      <xdr:spPr bwMode="auto">
        <a:xfrm>
          <a:off x="14389108" y="7243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38</xdr:row>
      <xdr:rowOff>14885</xdr:rowOff>
    </xdr:from>
    <xdr:to>
      <xdr:col>20</xdr:col>
      <xdr:colOff>194747</xdr:colOff>
      <xdr:row>38</xdr:row>
      <xdr:rowOff>176885</xdr:rowOff>
    </xdr:to>
    <xdr:sp macro="" textlink="">
      <xdr:nvSpPr>
        <xdr:cNvPr id="396" name="Rectangle 205"/>
        <xdr:cNvSpPr>
          <a:spLocks noChangeArrowheads="1"/>
        </xdr:cNvSpPr>
      </xdr:nvSpPr>
      <xdr:spPr bwMode="auto">
        <a:xfrm>
          <a:off x="14168442" y="7435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38</xdr:row>
      <xdr:rowOff>14885</xdr:rowOff>
    </xdr:from>
    <xdr:to>
      <xdr:col>21</xdr:col>
      <xdr:colOff>194747</xdr:colOff>
      <xdr:row>38</xdr:row>
      <xdr:rowOff>176885</xdr:rowOff>
    </xdr:to>
    <xdr:sp macro="" textlink="">
      <xdr:nvSpPr>
        <xdr:cNvPr id="397" name="Rectangle 205"/>
        <xdr:cNvSpPr>
          <a:spLocks noChangeArrowheads="1"/>
        </xdr:cNvSpPr>
      </xdr:nvSpPr>
      <xdr:spPr bwMode="auto">
        <a:xfrm>
          <a:off x="14388708" y="7435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32747</xdr:colOff>
      <xdr:row>38</xdr:row>
      <xdr:rowOff>14885</xdr:rowOff>
    </xdr:from>
    <xdr:to>
      <xdr:col>23</xdr:col>
      <xdr:colOff>194747</xdr:colOff>
      <xdr:row>38</xdr:row>
      <xdr:rowOff>176885</xdr:rowOff>
    </xdr:to>
    <xdr:sp macro="" textlink="">
      <xdr:nvSpPr>
        <xdr:cNvPr id="399" name="Rectangle 205"/>
        <xdr:cNvSpPr>
          <a:spLocks noChangeArrowheads="1"/>
        </xdr:cNvSpPr>
      </xdr:nvSpPr>
      <xdr:spPr bwMode="auto">
        <a:xfrm>
          <a:off x="14829239" y="7435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39</xdr:row>
      <xdr:rowOff>14885</xdr:rowOff>
    </xdr:from>
    <xdr:to>
      <xdr:col>20</xdr:col>
      <xdr:colOff>194747</xdr:colOff>
      <xdr:row>39</xdr:row>
      <xdr:rowOff>176885</xdr:rowOff>
    </xdr:to>
    <xdr:sp macro="" textlink="">
      <xdr:nvSpPr>
        <xdr:cNvPr id="401" name="Rectangle 205"/>
        <xdr:cNvSpPr>
          <a:spLocks noChangeArrowheads="1"/>
        </xdr:cNvSpPr>
      </xdr:nvSpPr>
      <xdr:spPr bwMode="auto">
        <a:xfrm>
          <a:off x="14168442" y="7625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39</xdr:row>
      <xdr:rowOff>14885</xdr:rowOff>
    </xdr:from>
    <xdr:to>
      <xdr:col>21</xdr:col>
      <xdr:colOff>194747</xdr:colOff>
      <xdr:row>39</xdr:row>
      <xdr:rowOff>176885</xdr:rowOff>
    </xdr:to>
    <xdr:sp macro="" textlink="">
      <xdr:nvSpPr>
        <xdr:cNvPr id="402" name="Rectangle 205"/>
        <xdr:cNvSpPr>
          <a:spLocks noChangeArrowheads="1"/>
        </xdr:cNvSpPr>
      </xdr:nvSpPr>
      <xdr:spPr bwMode="auto">
        <a:xfrm>
          <a:off x="14388708" y="7625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32747</xdr:colOff>
      <xdr:row>39</xdr:row>
      <xdr:rowOff>14885</xdr:rowOff>
    </xdr:from>
    <xdr:to>
      <xdr:col>23</xdr:col>
      <xdr:colOff>194747</xdr:colOff>
      <xdr:row>39</xdr:row>
      <xdr:rowOff>176885</xdr:rowOff>
    </xdr:to>
    <xdr:sp macro="" textlink="">
      <xdr:nvSpPr>
        <xdr:cNvPr id="404" name="Rectangle 205"/>
        <xdr:cNvSpPr>
          <a:spLocks noChangeArrowheads="1"/>
        </xdr:cNvSpPr>
      </xdr:nvSpPr>
      <xdr:spPr bwMode="auto">
        <a:xfrm>
          <a:off x="14829239" y="7625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40</xdr:row>
      <xdr:rowOff>14885</xdr:rowOff>
    </xdr:from>
    <xdr:to>
      <xdr:col>20</xdr:col>
      <xdr:colOff>194747</xdr:colOff>
      <xdr:row>40</xdr:row>
      <xdr:rowOff>176885</xdr:rowOff>
    </xdr:to>
    <xdr:sp macro="" textlink="">
      <xdr:nvSpPr>
        <xdr:cNvPr id="406" name="Rectangle 205"/>
        <xdr:cNvSpPr>
          <a:spLocks noChangeArrowheads="1"/>
        </xdr:cNvSpPr>
      </xdr:nvSpPr>
      <xdr:spPr bwMode="auto">
        <a:xfrm>
          <a:off x="14168442" y="7816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40</xdr:row>
      <xdr:rowOff>14885</xdr:rowOff>
    </xdr:from>
    <xdr:to>
      <xdr:col>21</xdr:col>
      <xdr:colOff>194747</xdr:colOff>
      <xdr:row>40</xdr:row>
      <xdr:rowOff>176885</xdr:rowOff>
    </xdr:to>
    <xdr:sp macro="" textlink="">
      <xdr:nvSpPr>
        <xdr:cNvPr id="407" name="Rectangle 205"/>
        <xdr:cNvSpPr>
          <a:spLocks noChangeArrowheads="1"/>
        </xdr:cNvSpPr>
      </xdr:nvSpPr>
      <xdr:spPr bwMode="auto">
        <a:xfrm>
          <a:off x="14388708" y="7816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41</xdr:row>
      <xdr:rowOff>14885</xdr:rowOff>
    </xdr:from>
    <xdr:to>
      <xdr:col>20</xdr:col>
      <xdr:colOff>194747</xdr:colOff>
      <xdr:row>41</xdr:row>
      <xdr:rowOff>176885</xdr:rowOff>
    </xdr:to>
    <xdr:sp macro="" textlink="">
      <xdr:nvSpPr>
        <xdr:cNvPr id="411" name="Rectangle 205"/>
        <xdr:cNvSpPr>
          <a:spLocks noChangeArrowheads="1"/>
        </xdr:cNvSpPr>
      </xdr:nvSpPr>
      <xdr:spPr bwMode="auto">
        <a:xfrm>
          <a:off x="14168442" y="8006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41</xdr:row>
      <xdr:rowOff>14885</xdr:rowOff>
    </xdr:from>
    <xdr:to>
      <xdr:col>21</xdr:col>
      <xdr:colOff>194747</xdr:colOff>
      <xdr:row>41</xdr:row>
      <xdr:rowOff>176885</xdr:rowOff>
    </xdr:to>
    <xdr:sp macro="" textlink="">
      <xdr:nvSpPr>
        <xdr:cNvPr id="412" name="Rectangle 205"/>
        <xdr:cNvSpPr>
          <a:spLocks noChangeArrowheads="1"/>
        </xdr:cNvSpPr>
      </xdr:nvSpPr>
      <xdr:spPr bwMode="auto">
        <a:xfrm>
          <a:off x="14388708" y="8006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42</xdr:row>
      <xdr:rowOff>14885</xdr:rowOff>
    </xdr:from>
    <xdr:to>
      <xdr:col>20</xdr:col>
      <xdr:colOff>194747</xdr:colOff>
      <xdr:row>42</xdr:row>
      <xdr:rowOff>176885</xdr:rowOff>
    </xdr:to>
    <xdr:sp macro="" textlink="">
      <xdr:nvSpPr>
        <xdr:cNvPr id="416" name="Rectangle 205"/>
        <xdr:cNvSpPr>
          <a:spLocks noChangeArrowheads="1"/>
        </xdr:cNvSpPr>
      </xdr:nvSpPr>
      <xdr:spPr bwMode="auto">
        <a:xfrm>
          <a:off x="14168442" y="8197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42</xdr:row>
      <xdr:rowOff>14885</xdr:rowOff>
    </xdr:from>
    <xdr:to>
      <xdr:col>21</xdr:col>
      <xdr:colOff>194747</xdr:colOff>
      <xdr:row>42</xdr:row>
      <xdr:rowOff>176885</xdr:rowOff>
    </xdr:to>
    <xdr:sp macro="" textlink="">
      <xdr:nvSpPr>
        <xdr:cNvPr id="417" name="Rectangle 205"/>
        <xdr:cNvSpPr>
          <a:spLocks noChangeArrowheads="1"/>
        </xdr:cNvSpPr>
      </xdr:nvSpPr>
      <xdr:spPr bwMode="auto">
        <a:xfrm>
          <a:off x="14388708" y="8197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32747</xdr:colOff>
      <xdr:row>42</xdr:row>
      <xdr:rowOff>14885</xdr:rowOff>
    </xdr:from>
    <xdr:to>
      <xdr:col>23</xdr:col>
      <xdr:colOff>194747</xdr:colOff>
      <xdr:row>42</xdr:row>
      <xdr:rowOff>176885</xdr:rowOff>
    </xdr:to>
    <xdr:sp macro="" textlink="">
      <xdr:nvSpPr>
        <xdr:cNvPr id="419" name="Rectangle 205"/>
        <xdr:cNvSpPr>
          <a:spLocks noChangeArrowheads="1"/>
        </xdr:cNvSpPr>
      </xdr:nvSpPr>
      <xdr:spPr bwMode="auto">
        <a:xfrm>
          <a:off x="14829239" y="8197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43</xdr:row>
      <xdr:rowOff>11908</xdr:rowOff>
    </xdr:from>
    <xdr:to>
      <xdr:col>20</xdr:col>
      <xdr:colOff>191629</xdr:colOff>
      <xdr:row>43</xdr:row>
      <xdr:rowOff>173908</xdr:rowOff>
    </xdr:to>
    <xdr:sp macro="" textlink="">
      <xdr:nvSpPr>
        <xdr:cNvPr id="421" name="Rectangle 205"/>
        <xdr:cNvSpPr>
          <a:spLocks noChangeArrowheads="1"/>
        </xdr:cNvSpPr>
      </xdr:nvSpPr>
      <xdr:spPr bwMode="auto">
        <a:xfrm>
          <a:off x="14144772" y="838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43</xdr:row>
      <xdr:rowOff>11908</xdr:rowOff>
    </xdr:from>
    <xdr:to>
      <xdr:col>21</xdr:col>
      <xdr:colOff>191629</xdr:colOff>
      <xdr:row>43</xdr:row>
      <xdr:rowOff>173908</xdr:rowOff>
    </xdr:to>
    <xdr:sp macro="" textlink="">
      <xdr:nvSpPr>
        <xdr:cNvPr id="422" name="Rectangle 205"/>
        <xdr:cNvSpPr>
          <a:spLocks noChangeArrowheads="1"/>
        </xdr:cNvSpPr>
      </xdr:nvSpPr>
      <xdr:spPr bwMode="auto">
        <a:xfrm>
          <a:off x="14362486" y="838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43</xdr:row>
      <xdr:rowOff>11908</xdr:rowOff>
    </xdr:from>
    <xdr:to>
      <xdr:col>23</xdr:col>
      <xdr:colOff>191629</xdr:colOff>
      <xdr:row>43</xdr:row>
      <xdr:rowOff>173908</xdr:rowOff>
    </xdr:to>
    <xdr:sp macro="" textlink="">
      <xdr:nvSpPr>
        <xdr:cNvPr id="424" name="Rectangle 205"/>
        <xdr:cNvSpPr>
          <a:spLocks noChangeArrowheads="1"/>
        </xdr:cNvSpPr>
      </xdr:nvSpPr>
      <xdr:spPr bwMode="auto">
        <a:xfrm>
          <a:off x="14797915" y="838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44</xdr:row>
      <xdr:rowOff>11908</xdr:rowOff>
    </xdr:from>
    <xdr:to>
      <xdr:col>20</xdr:col>
      <xdr:colOff>191629</xdr:colOff>
      <xdr:row>44</xdr:row>
      <xdr:rowOff>173908</xdr:rowOff>
    </xdr:to>
    <xdr:sp macro="" textlink="">
      <xdr:nvSpPr>
        <xdr:cNvPr id="426" name="Rectangle 205"/>
        <xdr:cNvSpPr>
          <a:spLocks noChangeArrowheads="1"/>
        </xdr:cNvSpPr>
      </xdr:nvSpPr>
      <xdr:spPr bwMode="auto">
        <a:xfrm>
          <a:off x="14144772" y="857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44</xdr:row>
      <xdr:rowOff>11908</xdr:rowOff>
    </xdr:from>
    <xdr:to>
      <xdr:col>21</xdr:col>
      <xdr:colOff>191629</xdr:colOff>
      <xdr:row>44</xdr:row>
      <xdr:rowOff>173908</xdr:rowOff>
    </xdr:to>
    <xdr:sp macro="" textlink="">
      <xdr:nvSpPr>
        <xdr:cNvPr id="427" name="Rectangle 205"/>
        <xdr:cNvSpPr>
          <a:spLocks noChangeArrowheads="1"/>
        </xdr:cNvSpPr>
      </xdr:nvSpPr>
      <xdr:spPr bwMode="auto">
        <a:xfrm>
          <a:off x="14362486" y="857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44</xdr:row>
      <xdr:rowOff>11908</xdr:rowOff>
    </xdr:from>
    <xdr:to>
      <xdr:col>23</xdr:col>
      <xdr:colOff>191629</xdr:colOff>
      <xdr:row>44</xdr:row>
      <xdr:rowOff>173908</xdr:rowOff>
    </xdr:to>
    <xdr:sp macro="" textlink="">
      <xdr:nvSpPr>
        <xdr:cNvPr id="429" name="Rectangle 205"/>
        <xdr:cNvSpPr>
          <a:spLocks noChangeArrowheads="1"/>
        </xdr:cNvSpPr>
      </xdr:nvSpPr>
      <xdr:spPr bwMode="auto">
        <a:xfrm>
          <a:off x="14797915" y="857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44</xdr:row>
      <xdr:rowOff>11908</xdr:rowOff>
    </xdr:from>
    <xdr:to>
      <xdr:col>24</xdr:col>
      <xdr:colOff>191629</xdr:colOff>
      <xdr:row>44</xdr:row>
      <xdr:rowOff>173908</xdr:rowOff>
    </xdr:to>
    <xdr:sp macro="" textlink="">
      <xdr:nvSpPr>
        <xdr:cNvPr id="430" name="Rectangle 205"/>
        <xdr:cNvSpPr>
          <a:spLocks noChangeArrowheads="1"/>
        </xdr:cNvSpPr>
      </xdr:nvSpPr>
      <xdr:spPr bwMode="auto">
        <a:xfrm>
          <a:off x="15015629" y="857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45</xdr:row>
      <xdr:rowOff>11908</xdr:rowOff>
    </xdr:from>
    <xdr:to>
      <xdr:col>20</xdr:col>
      <xdr:colOff>191629</xdr:colOff>
      <xdr:row>45</xdr:row>
      <xdr:rowOff>173908</xdr:rowOff>
    </xdr:to>
    <xdr:sp macro="" textlink="">
      <xdr:nvSpPr>
        <xdr:cNvPr id="431" name="Rectangle 205"/>
        <xdr:cNvSpPr>
          <a:spLocks noChangeArrowheads="1"/>
        </xdr:cNvSpPr>
      </xdr:nvSpPr>
      <xdr:spPr bwMode="auto">
        <a:xfrm>
          <a:off x="14144772" y="876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45</xdr:row>
      <xdr:rowOff>11908</xdr:rowOff>
    </xdr:from>
    <xdr:to>
      <xdr:col>21</xdr:col>
      <xdr:colOff>191629</xdr:colOff>
      <xdr:row>45</xdr:row>
      <xdr:rowOff>173908</xdr:rowOff>
    </xdr:to>
    <xdr:sp macro="" textlink="">
      <xdr:nvSpPr>
        <xdr:cNvPr id="432" name="Rectangle 205"/>
        <xdr:cNvSpPr>
          <a:spLocks noChangeArrowheads="1"/>
        </xdr:cNvSpPr>
      </xdr:nvSpPr>
      <xdr:spPr bwMode="auto">
        <a:xfrm>
          <a:off x="14362486" y="876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45</xdr:row>
      <xdr:rowOff>11908</xdr:rowOff>
    </xdr:from>
    <xdr:to>
      <xdr:col>23</xdr:col>
      <xdr:colOff>191629</xdr:colOff>
      <xdr:row>45</xdr:row>
      <xdr:rowOff>173908</xdr:rowOff>
    </xdr:to>
    <xdr:sp macro="" textlink="">
      <xdr:nvSpPr>
        <xdr:cNvPr id="434" name="Rectangle 205"/>
        <xdr:cNvSpPr>
          <a:spLocks noChangeArrowheads="1"/>
        </xdr:cNvSpPr>
      </xdr:nvSpPr>
      <xdr:spPr bwMode="auto">
        <a:xfrm>
          <a:off x="14797915" y="876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45</xdr:row>
      <xdr:rowOff>11908</xdr:rowOff>
    </xdr:from>
    <xdr:to>
      <xdr:col>24</xdr:col>
      <xdr:colOff>191629</xdr:colOff>
      <xdr:row>45</xdr:row>
      <xdr:rowOff>173908</xdr:rowOff>
    </xdr:to>
    <xdr:sp macro="" textlink="">
      <xdr:nvSpPr>
        <xdr:cNvPr id="435" name="Rectangle 205"/>
        <xdr:cNvSpPr>
          <a:spLocks noChangeArrowheads="1"/>
        </xdr:cNvSpPr>
      </xdr:nvSpPr>
      <xdr:spPr bwMode="auto">
        <a:xfrm>
          <a:off x="15015629" y="876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46</xdr:row>
      <xdr:rowOff>11908</xdr:rowOff>
    </xdr:from>
    <xdr:to>
      <xdr:col>20</xdr:col>
      <xdr:colOff>191629</xdr:colOff>
      <xdr:row>46</xdr:row>
      <xdr:rowOff>173908</xdr:rowOff>
    </xdr:to>
    <xdr:sp macro="" textlink="">
      <xdr:nvSpPr>
        <xdr:cNvPr id="436" name="Rectangle 205"/>
        <xdr:cNvSpPr>
          <a:spLocks noChangeArrowheads="1"/>
        </xdr:cNvSpPr>
      </xdr:nvSpPr>
      <xdr:spPr bwMode="auto">
        <a:xfrm>
          <a:off x="14144772" y="895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46</xdr:row>
      <xdr:rowOff>11908</xdr:rowOff>
    </xdr:from>
    <xdr:to>
      <xdr:col>21</xdr:col>
      <xdr:colOff>191629</xdr:colOff>
      <xdr:row>46</xdr:row>
      <xdr:rowOff>173908</xdr:rowOff>
    </xdr:to>
    <xdr:sp macro="" textlink="">
      <xdr:nvSpPr>
        <xdr:cNvPr id="437" name="Rectangle 205"/>
        <xdr:cNvSpPr>
          <a:spLocks noChangeArrowheads="1"/>
        </xdr:cNvSpPr>
      </xdr:nvSpPr>
      <xdr:spPr bwMode="auto">
        <a:xfrm>
          <a:off x="14362486" y="895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46</xdr:row>
      <xdr:rowOff>11908</xdr:rowOff>
    </xdr:from>
    <xdr:to>
      <xdr:col>23</xdr:col>
      <xdr:colOff>191629</xdr:colOff>
      <xdr:row>46</xdr:row>
      <xdr:rowOff>173908</xdr:rowOff>
    </xdr:to>
    <xdr:sp macro="" textlink="">
      <xdr:nvSpPr>
        <xdr:cNvPr id="439" name="Rectangle 205"/>
        <xdr:cNvSpPr>
          <a:spLocks noChangeArrowheads="1"/>
        </xdr:cNvSpPr>
      </xdr:nvSpPr>
      <xdr:spPr bwMode="auto">
        <a:xfrm>
          <a:off x="14797915" y="895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46</xdr:row>
      <xdr:rowOff>11908</xdr:rowOff>
    </xdr:from>
    <xdr:to>
      <xdr:col>24</xdr:col>
      <xdr:colOff>191629</xdr:colOff>
      <xdr:row>46</xdr:row>
      <xdr:rowOff>173908</xdr:rowOff>
    </xdr:to>
    <xdr:sp macro="" textlink="">
      <xdr:nvSpPr>
        <xdr:cNvPr id="440" name="Rectangle 205"/>
        <xdr:cNvSpPr>
          <a:spLocks noChangeArrowheads="1"/>
        </xdr:cNvSpPr>
      </xdr:nvSpPr>
      <xdr:spPr bwMode="auto">
        <a:xfrm>
          <a:off x="15015629" y="895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47</xdr:row>
      <xdr:rowOff>11908</xdr:rowOff>
    </xdr:from>
    <xdr:to>
      <xdr:col>20</xdr:col>
      <xdr:colOff>191629</xdr:colOff>
      <xdr:row>47</xdr:row>
      <xdr:rowOff>173908</xdr:rowOff>
    </xdr:to>
    <xdr:sp macro="" textlink="">
      <xdr:nvSpPr>
        <xdr:cNvPr id="441" name="Rectangle 205"/>
        <xdr:cNvSpPr>
          <a:spLocks noChangeArrowheads="1"/>
        </xdr:cNvSpPr>
      </xdr:nvSpPr>
      <xdr:spPr bwMode="auto">
        <a:xfrm>
          <a:off x="14144772" y="914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47</xdr:row>
      <xdr:rowOff>11908</xdr:rowOff>
    </xdr:from>
    <xdr:to>
      <xdr:col>21</xdr:col>
      <xdr:colOff>191629</xdr:colOff>
      <xdr:row>47</xdr:row>
      <xdr:rowOff>173908</xdr:rowOff>
    </xdr:to>
    <xdr:sp macro="" textlink="">
      <xdr:nvSpPr>
        <xdr:cNvPr id="442" name="Rectangle 205"/>
        <xdr:cNvSpPr>
          <a:spLocks noChangeArrowheads="1"/>
        </xdr:cNvSpPr>
      </xdr:nvSpPr>
      <xdr:spPr bwMode="auto">
        <a:xfrm>
          <a:off x="14362486" y="914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47</xdr:row>
      <xdr:rowOff>11908</xdr:rowOff>
    </xdr:from>
    <xdr:to>
      <xdr:col>23</xdr:col>
      <xdr:colOff>191629</xdr:colOff>
      <xdr:row>47</xdr:row>
      <xdr:rowOff>173908</xdr:rowOff>
    </xdr:to>
    <xdr:sp macro="" textlink="">
      <xdr:nvSpPr>
        <xdr:cNvPr id="444" name="Rectangle 205"/>
        <xdr:cNvSpPr>
          <a:spLocks noChangeArrowheads="1"/>
        </xdr:cNvSpPr>
      </xdr:nvSpPr>
      <xdr:spPr bwMode="auto">
        <a:xfrm>
          <a:off x="14797915" y="914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47</xdr:row>
      <xdr:rowOff>11908</xdr:rowOff>
    </xdr:from>
    <xdr:to>
      <xdr:col>24</xdr:col>
      <xdr:colOff>191629</xdr:colOff>
      <xdr:row>47</xdr:row>
      <xdr:rowOff>173908</xdr:rowOff>
    </xdr:to>
    <xdr:sp macro="" textlink="">
      <xdr:nvSpPr>
        <xdr:cNvPr id="445" name="Rectangle 205"/>
        <xdr:cNvSpPr>
          <a:spLocks noChangeArrowheads="1"/>
        </xdr:cNvSpPr>
      </xdr:nvSpPr>
      <xdr:spPr bwMode="auto">
        <a:xfrm>
          <a:off x="15015629" y="914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48</xdr:row>
      <xdr:rowOff>11908</xdr:rowOff>
    </xdr:from>
    <xdr:to>
      <xdr:col>20</xdr:col>
      <xdr:colOff>191629</xdr:colOff>
      <xdr:row>48</xdr:row>
      <xdr:rowOff>173908</xdr:rowOff>
    </xdr:to>
    <xdr:sp macro="" textlink="">
      <xdr:nvSpPr>
        <xdr:cNvPr id="446" name="Rectangle 205"/>
        <xdr:cNvSpPr>
          <a:spLocks noChangeArrowheads="1"/>
        </xdr:cNvSpPr>
      </xdr:nvSpPr>
      <xdr:spPr bwMode="auto">
        <a:xfrm>
          <a:off x="14144772" y="9337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48</xdr:row>
      <xdr:rowOff>11908</xdr:rowOff>
    </xdr:from>
    <xdr:to>
      <xdr:col>21</xdr:col>
      <xdr:colOff>191629</xdr:colOff>
      <xdr:row>48</xdr:row>
      <xdr:rowOff>173908</xdr:rowOff>
    </xdr:to>
    <xdr:sp macro="" textlink="">
      <xdr:nvSpPr>
        <xdr:cNvPr id="447" name="Rectangle 205"/>
        <xdr:cNvSpPr>
          <a:spLocks noChangeArrowheads="1"/>
        </xdr:cNvSpPr>
      </xdr:nvSpPr>
      <xdr:spPr bwMode="auto">
        <a:xfrm>
          <a:off x="14362486" y="9337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48</xdr:row>
      <xdr:rowOff>11908</xdr:rowOff>
    </xdr:from>
    <xdr:to>
      <xdr:col>23</xdr:col>
      <xdr:colOff>191629</xdr:colOff>
      <xdr:row>48</xdr:row>
      <xdr:rowOff>173908</xdr:rowOff>
    </xdr:to>
    <xdr:sp macro="" textlink="">
      <xdr:nvSpPr>
        <xdr:cNvPr id="449" name="Rectangle 205"/>
        <xdr:cNvSpPr>
          <a:spLocks noChangeArrowheads="1"/>
        </xdr:cNvSpPr>
      </xdr:nvSpPr>
      <xdr:spPr bwMode="auto">
        <a:xfrm>
          <a:off x="14797915" y="9337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49</xdr:row>
      <xdr:rowOff>11908</xdr:rowOff>
    </xdr:from>
    <xdr:to>
      <xdr:col>20</xdr:col>
      <xdr:colOff>191629</xdr:colOff>
      <xdr:row>49</xdr:row>
      <xdr:rowOff>173908</xdr:rowOff>
    </xdr:to>
    <xdr:sp macro="" textlink="">
      <xdr:nvSpPr>
        <xdr:cNvPr id="451" name="Rectangle 205"/>
        <xdr:cNvSpPr>
          <a:spLocks noChangeArrowheads="1"/>
        </xdr:cNvSpPr>
      </xdr:nvSpPr>
      <xdr:spPr bwMode="auto">
        <a:xfrm>
          <a:off x="14144772" y="9527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49</xdr:row>
      <xdr:rowOff>11908</xdr:rowOff>
    </xdr:from>
    <xdr:to>
      <xdr:col>21</xdr:col>
      <xdr:colOff>191629</xdr:colOff>
      <xdr:row>49</xdr:row>
      <xdr:rowOff>173908</xdr:rowOff>
    </xdr:to>
    <xdr:sp macro="" textlink="">
      <xdr:nvSpPr>
        <xdr:cNvPr id="452" name="Rectangle 205"/>
        <xdr:cNvSpPr>
          <a:spLocks noChangeArrowheads="1"/>
        </xdr:cNvSpPr>
      </xdr:nvSpPr>
      <xdr:spPr bwMode="auto">
        <a:xfrm>
          <a:off x="14362486" y="9527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49</xdr:row>
      <xdr:rowOff>11908</xdr:rowOff>
    </xdr:from>
    <xdr:to>
      <xdr:col>23</xdr:col>
      <xdr:colOff>191629</xdr:colOff>
      <xdr:row>49</xdr:row>
      <xdr:rowOff>173908</xdr:rowOff>
    </xdr:to>
    <xdr:sp macro="" textlink="">
      <xdr:nvSpPr>
        <xdr:cNvPr id="454" name="Rectangle 205"/>
        <xdr:cNvSpPr>
          <a:spLocks noChangeArrowheads="1"/>
        </xdr:cNvSpPr>
      </xdr:nvSpPr>
      <xdr:spPr bwMode="auto">
        <a:xfrm>
          <a:off x="14797915" y="9527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50</xdr:row>
      <xdr:rowOff>11908</xdr:rowOff>
    </xdr:from>
    <xdr:to>
      <xdr:col>20</xdr:col>
      <xdr:colOff>191629</xdr:colOff>
      <xdr:row>50</xdr:row>
      <xdr:rowOff>173908</xdr:rowOff>
    </xdr:to>
    <xdr:sp macro="" textlink="">
      <xdr:nvSpPr>
        <xdr:cNvPr id="456" name="Rectangle 205"/>
        <xdr:cNvSpPr>
          <a:spLocks noChangeArrowheads="1"/>
        </xdr:cNvSpPr>
      </xdr:nvSpPr>
      <xdr:spPr bwMode="auto">
        <a:xfrm>
          <a:off x="14144772" y="9718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50</xdr:row>
      <xdr:rowOff>11908</xdr:rowOff>
    </xdr:from>
    <xdr:to>
      <xdr:col>21</xdr:col>
      <xdr:colOff>191629</xdr:colOff>
      <xdr:row>50</xdr:row>
      <xdr:rowOff>173908</xdr:rowOff>
    </xdr:to>
    <xdr:sp macro="" textlink="">
      <xdr:nvSpPr>
        <xdr:cNvPr id="457" name="Rectangle 205"/>
        <xdr:cNvSpPr>
          <a:spLocks noChangeArrowheads="1"/>
        </xdr:cNvSpPr>
      </xdr:nvSpPr>
      <xdr:spPr bwMode="auto">
        <a:xfrm>
          <a:off x="14362486" y="9718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51</xdr:row>
      <xdr:rowOff>11908</xdr:rowOff>
    </xdr:from>
    <xdr:to>
      <xdr:col>20</xdr:col>
      <xdr:colOff>191629</xdr:colOff>
      <xdr:row>51</xdr:row>
      <xdr:rowOff>173908</xdr:rowOff>
    </xdr:to>
    <xdr:sp macro="" textlink="">
      <xdr:nvSpPr>
        <xdr:cNvPr id="461" name="Rectangle 205"/>
        <xdr:cNvSpPr>
          <a:spLocks noChangeArrowheads="1"/>
        </xdr:cNvSpPr>
      </xdr:nvSpPr>
      <xdr:spPr bwMode="auto">
        <a:xfrm>
          <a:off x="14144772" y="9908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51</xdr:row>
      <xdr:rowOff>11908</xdr:rowOff>
    </xdr:from>
    <xdr:to>
      <xdr:col>21</xdr:col>
      <xdr:colOff>191629</xdr:colOff>
      <xdr:row>51</xdr:row>
      <xdr:rowOff>173908</xdr:rowOff>
    </xdr:to>
    <xdr:sp macro="" textlink="">
      <xdr:nvSpPr>
        <xdr:cNvPr id="462" name="Rectangle 205"/>
        <xdr:cNvSpPr>
          <a:spLocks noChangeArrowheads="1"/>
        </xdr:cNvSpPr>
      </xdr:nvSpPr>
      <xdr:spPr bwMode="auto">
        <a:xfrm>
          <a:off x="14362486" y="9908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52</xdr:row>
      <xdr:rowOff>11908</xdr:rowOff>
    </xdr:from>
    <xdr:to>
      <xdr:col>20</xdr:col>
      <xdr:colOff>191629</xdr:colOff>
      <xdr:row>52</xdr:row>
      <xdr:rowOff>173908</xdr:rowOff>
    </xdr:to>
    <xdr:sp macro="" textlink="">
      <xdr:nvSpPr>
        <xdr:cNvPr id="466" name="Rectangle 205"/>
        <xdr:cNvSpPr>
          <a:spLocks noChangeArrowheads="1"/>
        </xdr:cNvSpPr>
      </xdr:nvSpPr>
      <xdr:spPr bwMode="auto">
        <a:xfrm>
          <a:off x="14144772" y="10099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52</xdr:row>
      <xdr:rowOff>11908</xdr:rowOff>
    </xdr:from>
    <xdr:to>
      <xdr:col>21</xdr:col>
      <xdr:colOff>191629</xdr:colOff>
      <xdr:row>52</xdr:row>
      <xdr:rowOff>173908</xdr:rowOff>
    </xdr:to>
    <xdr:sp macro="" textlink="">
      <xdr:nvSpPr>
        <xdr:cNvPr id="467" name="Rectangle 205"/>
        <xdr:cNvSpPr>
          <a:spLocks noChangeArrowheads="1"/>
        </xdr:cNvSpPr>
      </xdr:nvSpPr>
      <xdr:spPr bwMode="auto">
        <a:xfrm>
          <a:off x="14362486" y="10099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52</xdr:row>
      <xdr:rowOff>11908</xdr:rowOff>
    </xdr:from>
    <xdr:to>
      <xdr:col>23</xdr:col>
      <xdr:colOff>191629</xdr:colOff>
      <xdr:row>52</xdr:row>
      <xdr:rowOff>173908</xdr:rowOff>
    </xdr:to>
    <xdr:sp macro="" textlink="">
      <xdr:nvSpPr>
        <xdr:cNvPr id="469" name="Rectangle 205"/>
        <xdr:cNvSpPr>
          <a:spLocks noChangeArrowheads="1"/>
        </xdr:cNvSpPr>
      </xdr:nvSpPr>
      <xdr:spPr bwMode="auto">
        <a:xfrm>
          <a:off x="14797915" y="10099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52</xdr:row>
      <xdr:rowOff>11908</xdr:rowOff>
    </xdr:from>
    <xdr:to>
      <xdr:col>24</xdr:col>
      <xdr:colOff>191629</xdr:colOff>
      <xdr:row>52</xdr:row>
      <xdr:rowOff>173908</xdr:rowOff>
    </xdr:to>
    <xdr:sp macro="" textlink="">
      <xdr:nvSpPr>
        <xdr:cNvPr id="470" name="Rectangle 205"/>
        <xdr:cNvSpPr>
          <a:spLocks noChangeArrowheads="1"/>
        </xdr:cNvSpPr>
      </xdr:nvSpPr>
      <xdr:spPr bwMode="auto">
        <a:xfrm>
          <a:off x="15015629" y="10099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53</xdr:row>
      <xdr:rowOff>14885</xdr:rowOff>
    </xdr:from>
    <xdr:to>
      <xdr:col>20</xdr:col>
      <xdr:colOff>191629</xdr:colOff>
      <xdr:row>53</xdr:row>
      <xdr:rowOff>176885</xdr:rowOff>
    </xdr:to>
    <xdr:sp macro="" textlink="">
      <xdr:nvSpPr>
        <xdr:cNvPr id="471" name="Rectangle 205"/>
        <xdr:cNvSpPr>
          <a:spLocks noChangeArrowheads="1"/>
        </xdr:cNvSpPr>
      </xdr:nvSpPr>
      <xdr:spPr bwMode="auto">
        <a:xfrm>
          <a:off x="14144772" y="10292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53</xdr:row>
      <xdr:rowOff>14885</xdr:rowOff>
    </xdr:from>
    <xdr:to>
      <xdr:col>21</xdr:col>
      <xdr:colOff>191629</xdr:colOff>
      <xdr:row>53</xdr:row>
      <xdr:rowOff>176885</xdr:rowOff>
    </xdr:to>
    <xdr:sp macro="" textlink="">
      <xdr:nvSpPr>
        <xdr:cNvPr id="472" name="Rectangle 205"/>
        <xdr:cNvSpPr>
          <a:spLocks noChangeArrowheads="1"/>
        </xdr:cNvSpPr>
      </xdr:nvSpPr>
      <xdr:spPr bwMode="auto">
        <a:xfrm>
          <a:off x="14362486" y="10292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53</xdr:row>
      <xdr:rowOff>14885</xdr:rowOff>
    </xdr:from>
    <xdr:to>
      <xdr:col>23</xdr:col>
      <xdr:colOff>191629</xdr:colOff>
      <xdr:row>53</xdr:row>
      <xdr:rowOff>176885</xdr:rowOff>
    </xdr:to>
    <xdr:sp macro="" textlink="">
      <xdr:nvSpPr>
        <xdr:cNvPr id="474" name="Rectangle 205"/>
        <xdr:cNvSpPr>
          <a:spLocks noChangeArrowheads="1"/>
        </xdr:cNvSpPr>
      </xdr:nvSpPr>
      <xdr:spPr bwMode="auto">
        <a:xfrm>
          <a:off x="14797915" y="10292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53</xdr:row>
      <xdr:rowOff>14885</xdr:rowOff>
    </xdr:from>
    <xdr:to>
      <xdr:col>24</xdr:col>
      <xdr:colOff>191629</xdr:colOff>
      <xdr:row>53</xdr:row>
      <xdr:rowOff>176885</xdr:rowOff>
    </xdr:to>
    <xdr:sp macro="" textlink="">
      <xdr:nvSpPr>
        <xdr:cNvPr id="475" name="Rectangle 205"/>
        <xdr:cNvSpPr>
          <a:spLocks noChangeArrowheads="1"/>
        </xdr:cNvSpPr>
      </xdr:nvSpPr>
      <xdr:spPr bwMode="auto">
        <a:xfrm>
          <a:off x="15015629" y="10292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54</xdr:row>
      <xdr:rowOff>14885</xdr:rowOff>
    </xdr:from>
    <xdr:to>
      <xdr:col>20</xdr:col>
      <xdr:colOff>191629</xdr:colOff>
      <xdr:row>54</xdr:row>
      <xdr:rowOff>176885</xdr:rowOff>
    </xdr:to>
    <xdr:sp macro="" textlink="">
      <xdr:nvSpPr>
        <xdr:cNvPr id="476" name="Rectangle 205"/>
        <xdr:cNvSpPr>
          <a:spLocks noChangeArrowheads="1"/>
        </xdr:cNvSpPr>
      </xdr:nvSpPr>
      <xdr:spPr bwMode="auto">
        <a:xfrm>
          <a:off x="14144772" y="10483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54</xdr:row>
      <xdr:rowOff>14885</xdr:rowOff>
    </xdr:from>
    <xdr:to>
      <xdr:col>21</xdr:col>
      <xdr:colOff>191629</xdr:colOff>
      <xdr:row>54</xdr:row>
      <xdr:rowOff>176885</xdr:rowOff>
    </xdr:to>
    <xdr:sp macro="" textlink="">
      <xdr:nvSpPr>
        <xdr:cNvPr id="477" name="Rectangle 205"/>
        <xdr:cNvSpPr>
          <a:spLocks noChangeArrowheads="1"/>
        </xdr:cNvSpPr>
      </xdr:nvSpPr>
      <xdr:spPr bwMode="auto">
        <a:xfrm>
          <a:off x="14362486" y="10483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54</xdr:row>
      <xdr:rowOff>14885</xdr:rowOff>
    </xdr:from>
    <xdr:to>
      <xdr:col>23</xdr:col>
      <xdr:colOff>191629</xdr:colOff>
      <xdr:row>54</xdr:row>
      <xdr:rowOff>176885</xdr:rowOff>
    </xdr:to>
    <xdr:sp macro="" textlink="">
      <xdr:nvSpPr>
        <xdr:cNvPr id="479" name="Rectangle 205"/>
        <xdr:cNvSpPr>
          <a:spLocks noChangeArrowheads="1"/>
        </xdr:cNvSpPr>
      </xdr:nvSpPr>
      <xdr:spPr bwMode="auto">
        <a:xfrm>
          <a:off x="14797915" y="10483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55</xdr:row>
      <xdr:rowOff>14885</xdr:rowOff>
    </xdr:from>
    <xdr:to>
      <xdr:col>20</xdr:col>
      <xdr:colOff>191629</xdr:colOff>
      <xdr:row>55</xdr:row>
      <xdr:rowOff>176885</xdr:rowOff>
    </xdr:to>
    <xdr:sp macro="" textlink="">
      <xdr:nvSpPr>
        <xdr:cNvPr id="481" name="Rectangle 205"/>
        <xdr:cNvSpPr>
          <a:spLocks noChangeArrowheads="1"/>
        </xdr:cNvSpPr>
      </xdr:nvSpPr>
      <xdr:spPr bwMode="auto">
        <a:xfrm>
          <a:off x="14144772" y="10673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55</xdr:row>
      <xdr:rowOff>14885</xdr:rowOff>
    </xdr:from>
    <xdr:to>
      <xdr:col>21</xdr:col>
      <xdr:colOff>191629</xdr:colOff>
      <xdr:row>55</xdr:row>
      <xdr:rowOff>176885</xdr:rowOff>
    </xdr:to>
    <xdr:sp macro="" textlink="">
      <xdr:nvSpPr>
        <xdr:cNvPr id="482" name="Rectangle 205"/>
        <xdr:cNvSpPr>
          <a:spLocks noChangeArrowheads="1"/>
        </xdr:cNvSpPr>
      </xdr:nvSpPr>
      <xdr:spPr bwMode="auto">
        <a:xfrm>
          <a:off x="14362486" y="10673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55</xdr:row>
      <xdr:rowOff>14885</xdr:rowOff>
    </xdr:from>
    <xdr:to>
      <xdr:col>23</xdr:col>
      <xdr:colOff>191629</xdr:colOff>
      <xdr:row>55</xdr:row>
      <xdr:rowOff>176885</xdr:rowOff>
    </xdr:to>
    <xdr:sp macro="" textlink="">
      <xdr:nvSpPr>
        <xdr:cNvPr id="484" name="Rectangle 205"/>
        <xdr:cNvSpPr>
          <a:spLocks noChangeArrowheads="1"/>
        </xdr:cNvSpPr>
      </xdr:nvSpPr>
      <xdr:spPr bwMode="auto">
        <a:xfrm>
          <a:off x="14797915" y="10673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56</xdr:row>
      <xdr:rowOff>14885</xdr:rowOff>
    </xdr:from>
    <xdr:to>
      <xdr:col>20</xdr:col>
      <xdr:colOff>191629</xdr:colOff>
      <xdr:row>56</xdr:row>
      <xdr:rowOff>176885</xdr:rowOff>
    </xdr:to>
    <xdr:sp macro="" textlink="">
      <xdr:nvSpPr>
        <xdr:cNvPr id="486" name="Rectangle 205"/>
        <xdr:cNvSpPr>
          <a:spLocks noChangeArrowheads="1"/>
        </xdr:cNvSpPr>
      </xdr:nvSpPr>
      <xdr:spPr bwMode="auto">
        <a:xfrm>
          <a:off x="14144772" y="10864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56</xdr:row>
      <xdr:rowOff>14885</xdr:rowOff>
    </xdr:from>
    <xdr:to>
      <xdr:col>21</xdr:col>
      <xdr:colOff>191629</xdr:colOff>
      <xdr:row>56</xdr:row>
      <xdr:rowOff>176885</xdr:rowOff>
    </xdr:to>
    <xdr:sp macro="" textlink="">
      <xdr:nvSpPr>
        <xdr:cNvPr id="487" name="Rectangle 205"/>
        <xdr:cNvSpPr>
          <a:spLocks noChangeArrowheads="1"/>
        </xdr:cNvSpPr>
      </xdr:nvSpPr>
      <xdr:spPr bwMode="auto">
        <a:xfrm>
          <a:off x="14362486" y="10864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56</xdr:row>
      <xdr:rowOff>14885</xdr:rowOff>
    </xdr:from>
    <xdr:to>
      <xdr:col>23</xdr:col>
      <xdr:colOff>191629</xdr:colOff>
      <xdr:row>56</xdr:row>
      <xdr:rowOff>176885</xdr:rowOff>
    </xdr:to>
    <xdr:sp macro="" textlink="">
      <xdr:nvSpPr>
        <xdr:cNvPr id="489" name="Rectangle 205"/>
        <xdr:cNvSpPr>
          <a:spLocks noChangeArrowheads="1"/>
        </xdr:cNvSpPr>
      </xdr:nvSpPr>
      <xdr:spPr bwMode="auto">
        <a:xfrm>
          <a:off x="14797915" y="10864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56</xdr:row>
      <xdr:rowOff>14885</xdr:rowOff>
    </xdr:from>
    <xdr:to>
      <xdr:col>24</xdr:col>
      <xdr:colOff>191629</xdr:colOff>
      <xdr:row>56</xdr:row>
      <xdr:rowOff>176885</xdr:rowOff>
    </xdr:to>
    <xdr:sp macro="" textlink="">
      <xdr:nvSpPr>
        <xdr:cNvPr id="490" name="Rectangle 205"/>
        <xdr:cNvSpPr>
          <a:spLocks noChangeArrowheads="1"/>
        </xdr:cNvSpPr>
      </xdr:nvSpPr>
      <xdr:spPr bwMode="auto">
        <a:xfrm>
          <a:off x="15015629" y="10864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57</xdr:row>
      <xdr:rowOff>14885</xdr:rowOff>
    </xdr:from>
    <xdr:to>
      <xdr:col>20</xdr:col>
      <xdr:colOff>191629</xdr:colOff>
      <xdr:row>57</xdr:row>
      <xdr:rowOff>176885</xdr:rowOff>
    </xdr:to>
    <xdr:sp macro="" textlink="">
      <xdr:nvSpPr>
        <xdr:cNvPr id="491" name="Rectangle 205"/>
        <xdr:cNvSpPr>
          <a:spLocks noChangeArrowheads="1"/>
        </xdr:cNvSpPr>
      </xdr:nvSpPr>
      <xdr:spPr bwMode="auto">
        <a:xfrm>
          <a:off x="14144772" y="11054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57</xdr:row>
      <xdr:rowOff>14885</xdr:rowOff>
    </xdr:from>
    <xdr:to>
      <xdr:col>21</xdr:col>
      <xdr:colOff>191629</xdr:colOff>
      <xdr:row>57</xdr:row>
      <xdr:rowOff>176885</xdr:rowOff>
    </xdr:to>
    <xdr:sp macro="" textlink="">
      <xdr:nvSpPr>
        <xdr:cNvPr id="492" name="Rectangle 205"/>
        <xdr:cNvSpPr>
          <a:spLocks noChangeArrowheads="1"/>
        </xdr:cNvSpPr>
      </xdr:nvSpPr>
      <xdr:spPr bwMode="auto">
        <a:xfrm>
          <a:off x="14362486" y="11054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57</xdr:row>
      <xdr:rowOff>14885</xdr:rowOff>
    </xdr:from>
    <xdr:to>
      <xdr:col>23</xdr:col>
      <xdr:colOff>191629</xdr:colOff>
      <xdr:row>57</xdr:row>
      <xdr:rowOff>176885</xdr:rowOff>
    </xdr:to>
    <xdr:sp macro="" textlink="">
      <xdr:nvSpPr>
        <xdr:cNvPr id="494" name="Rectangle 205"/>
        <xdr:cNvSpPr>
          <a:spLocks noChangeArrowheads="1"/>
        </xdr:cNvSpPr>
      </xdr:nvSpPr>
      <xdr:spPr bwMode="auto">
        <a:xfrm>
          <a:off x="14797915" y="11054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57</xdr:row>
      <xdr:rowOff>14885</xdr:rowOff>
    </xdr:from>
    <xdr:to>
      <xdr:col>24</xdr:col>
      <xdr:colOff>191629</xdr:colOff>
      <xdr:row>57</xdr:row>
      <xdr:rowOff>176885</xdr:rowOff>
    </xdr:to>
    <xdr:sp macro="" textlink="">
      <xdr:nvSpPr>
        <xdr:cNvPr id="495" name="Rectangle 205"/>
        <xdr:cNvSpPr>
          <a:spLocks noChangeArrowheads="1"/>
        </xdr:cNvSpPr>
      </xdr:nvSpPr>
      <xdr:spPr bwMode="auto">
        <a:xfrm>
          <a:off x="15015629" y="11054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58</xdr:row>
      <xdr:rowOff>11908</xdr:rowOff>
    </xdr:from>
    <xdr:to>
      <xdr:col>20</xdr:col>
      <xdr:colOff>191629</xdr:colOff>
      <xdr:row>58</xdr:row>
      <xdr:rowOff>173908</xdr:rowOff>
    </xdr:to>
    <xdr:sp macro="" textlink="">
      <xdr:nvSpPr>
        <xdr:cNvPr id="496" name="Rectangle 205"/>
        <xdr:cNvSpPr>
          <a:spLocks noChangeArrowheads="1"/>
        </xdr:cNvSpPr>
      </xdr:nvSpPr>
      <xdr:spPr bwMode="auto">
        <a:xfrm>
          <a:off x="14144772" y="11242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58</xdr:row>
      <xdr:rowOff>11908</xdr:rowOff>
    </xdr:from>
    <xdr:to>
      <xdr:col>21</xdr:col>
      <xdr:colOff>191629</xdr:colOff>
      <xdr:row>58</xdr:row>
      <xdr:rowOff>173908</xdr:rowOff>
    </xdr:to>
    <xdr:sp macro="" textlink="">
      <xdr:nvSpPr>
        <xdr:cNvPr id="497" name="Rectangle 205"/>
        <xdr:cNvSpPr>
          <a:spLocks noChangeArrowheads="1"/>
        </xdr:cNvSpPr>
      </xdr:nvSpPr>
      <xdr:spPr bwMode="auto">
        <a:xfrm>
          <a:off x="14362486" y="11242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58</xdr:row>
      <xdr:rowOff>11908</xdr:rowOff>
    </xdr:from>
    <xdr:to>
      <xdr:col>23</xdr:col>
      <xdr:colOff>191629</xdr:colOff>
      <xdr:row>58</xdr:row>
      <xdr:rowOff>173908</xdr:rowOff>
    </xdr:to>
    <xdr:sp macro="" textlink="">
      <xdr:nvSpPr>
        <xdr:cNvPr id="499" name="Rectangle 205"/>
        <xdr:cNvSpPr>
          <a:spLocks noChangeArrowheads="1"/>
        </xdr:cNvSpPr>
      </xdr:nvSpPr>
      <xdr:spPr bwMode="auto">
        <a:xfrm>
          <a:off x="14797915" y="11242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59</xdr:row>
      <xdr:rowOff>11908</xdr:rowOff>
    </xdr:from>
    <xdr:to>
      <xdr:col>20</xdr:col>
      <xdr:colOff>191629</xdr:colOff>
      <xdr:row>59</xdr:row>
      <xdr:rowOff>173908</xdr:rowOff>
    </xdr:to>
    <xdr:sp macro="" textlink="">
      <xdr:nvSpPr>
        <xdr:cNvPr id="501" name="Rectangle 205"/>
        <xdr:cNvSpPr>
          <a:spLocks noChangeArrowheads="1"/>
        </xdr:cNvSpPr>
      </xdr:nvSpPr>
      <xdr:spPr bwMode="auto">
        <a:xfrm>
          <a:off x="14144772" y="11432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59</xdr:row>
      <xdr:rowOff>11908</xdr:rowOff>
    </xdr:from>
    <xdr:to>
      <xdr:col>21</xdr:col>
      <xdr:colOff>191629</xdr:colOff>
      <xdr:row>59</xdr:row>
      <xdr:rowOff>173908</xdr:rowOff>
    </xdr:to>
    <xdr:sp macro="" textlink="">
      <xdr:nvSpPr>
        <xdr:cNvPr id="502" name="Rectangle 205"/>
        <xdr:cNvSpPr>
          <a:spLocks noChangeArrowheads="1"/>
        </xdr:cNvSpPr>
      </xdr:nvSpPr>
      <xdr:spPr bwMode="auto">
        <a:xfrm>
          <a:off x="14362486" y="11432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59</xdr:row>
      <xdr:rowOff>11908</xdr:rowOff>
    </xdr:from>
    <xdr:to>
      <xdr:col>23</xdr:col>
      <xdr:colOff>191629</xdr:colOff>
      <xdr:row>59</xdr:row>
      <xdr:rowOff>173908</xdr:rowOff>
    </xdr:to>
    <xdr:sp macro="" textlink="">
      <xdr:nvSpPr>
        <xdr:cNvPr id="504" name="Rectangle 205"/>
        <xdr:cNvSpPr>
          <a:spLocks noChangeArrowheads="1"/>
        </xdr:cNvSpPr>
      </xdr:nvSpPr>
      <xdr:spPr bwMode="auto">
        <a:xfrm>
          <a:off x="14797915" y="11432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60</xdr:row>
      <xdr:rowOff>11908</xdr:rowOff>
    </xdr:from>
    <xdr:to>
      <xdr:col>20</xdr:col>
      <xdr:colOff>191629</xdr:colOff>
      <xdr:row>60</xdr:row>
      <xdr:rowOff>173908</xdr:rowOff>
    </xdr:to>
    <xdr:sp macro="" textlink="">
      <xdr:nvSpPr>
        <xdr:cNvPr id="506" name="Rectangle 205"/>
        <xdr:cNvSpPr>
          <a:spLocks noChangeArrowheads="1"/>
        </xdr:cNvSpPr>
      </xdr:nvSpPr>
      <xdr:spPr bwMode="auto">
        <a:xfrm>
          <a:off x="14144772" y="11623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60</xdr:row>
      <xdr:rowOff>11908</xdr:rowOff>
    </xdr:from>
    <xdr:to>
      <xdr:col>21</xdr:col>
      <xdr:colOff>191629</xdr:colOff>
      <xdr:row>60</xdr:row>
      <xdr:rowOff>173908</xdr:rowOff>
    </xdr:to>
    <xdr:sp macro="" textlink="">
      <xdr:nvSpPr>
        <xdr:cNvPr id="507" name="Rectangle 205"/>
        <xdr:cNvSpPr>
          <a:spLocks noChangeArrowheads="1"/>
        </xdr:cNvSpPr>
      </xdr:nvSpPr>
      <xdr:spPr bwMode="auto">
        <a:xfrm>
          <a:off x="14362486" y="11623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60</xdr:row>
      <xdr:rowOff>11908</xdr:rowOff>
    </xdr:from>
    <xdr:to>
      <xdr:col>23</xdr:col>
      <xdr:colOff>191629</xdr:colOff>
      <xdr:row>60</xdr:row>
      <xdr:rowOff>173908</xdr:rowOff>
    </xdr:to>
    <xdr:sp macro="" textlink="">
      <xdr:nvSpPr>
        <xdr:cNvPr id="509" name="Rectangle 205"/>
        <xdr:cNvSpPr>
          <a:spLocks noChangeArrowheads="1"/>
        </xdr:cNvSpPr>
      </xdr:nvSpPr>
      <xdr:spPr bwMode="auto">
        <a:xfrm>
          <a:off x="14797915" y="11623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60</xdr:row>
      <xdr:rowOff>11908</xdr:rowOff>
    </xdr:from>
    <xdr:to>
      <xdr:col>24</xdr:col>
      <xdr:colOff>191629</xdr:colOff>
      <xdr:row>60</xdr:row>
      <xdr:rowOff>173908</xdr:rowOff>
    </xdr:to>
    <xdr:sp macro="" textlink="">
      <xdr:nvSpPr>
        <xdr:cNvPr id="510" name="Rectangle 205"/>
        <xdr:cNvSpPr>
          <a:spLocks noChangeArrowheads="1"/>
        </xdr:cNvSpPr>
      </xdr:nvSpPr>
      <xdr:spPr bwMode="auto">
        <a:xfrm>
          <a:off x="15015629" y="11623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61</xdr:row>
      <xdr:rowOff>11908</xdr:rowOff>
    </xdr:from>
    <xdr:to>
      <xdr:col>20</xdr:col>
      <xdr:colOff>191629</xdr:colOff>
      <xdr:row>61</xdr:row>
      <xdr:rowOff>173908</xdr:rowOff>
    </xdr:to>
    <xdr:sp macro="" textlink="">
      <xdr:nvSpPr>
        <xdr:cNvPr id="511" name="Rectangle 205"/>
        <xdr:cNvSpPr>
          <a:spLocks noChangeArrowheads="1"/>
        </xdr:cNvSpPr>
      </xdr:nvSpPr>
      <xdr:spPr bwMode="auto">
        <a:xfrm>
          <a:off x="14144772" y="11813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61</xdr:row>
      <xdr:rowOff>11908</xdr:rowOff>
    </xdr:from>
    <xdr:to>
      <xdr:col>21</xdr:col>
      <xdr:colOff>191629</xdr:colOff>
      <xdr:row>61</xdr:row>
      <xdr:rowOff>173908</xdr:rowOff>
    </xdr:to>
    <xdr:sp macro="" textlink="">
      <xdr:nvSpPr>
        <xdr:cNvPr id="512" name="Rectangle 205"/>
        <xdr:cNvSpPr>
          <a:spLocks noChangeArrowheads="1"/>
        </xdr:cNvSpPr>
      </xdr:nvSpPr>
      <xdr:spPr bwMode="auto">
        <a:xfrm>
          <a:off x="14362486" y="11813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61</xdr:row>
      <xdr:rowOff>11908</xdr:rowOff>
    </xdr:from>
    <xdr:to>
      <xdr:col>23</xdr:col>
      <xdr:colOff>191629</xdr:colOff>
      <xdr:row>61</xdr:row>
      <xdr:rowOff>173908</xdr:rowOff>
    </xdr:to>
    <xdr:sp macro="" textlink="">
      <xdr:nvSpPr>
        <xdr:cNvPr id="514" name="Rectangle 205"/>
        <xdr:cNvSpPr>
          <a:spLocks noChangeArrowheads="1"/>
        </xdr:cNvSpPr>
      </xdr:nvSpPr>
      <xdr:spPr bwMode="auto">
        <a:xfrm>
          <a:off x="14797915" y="11813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61</xdr:row>
      <xdr:rowOff>11908</xdr:rowOff>
    </xdr:from>
    <xdr:to>
      <xdr:col>24</xdr:col>
      <xdr:colOff>191629</xdr:colOff>
      <xdr:row>61</xdr:row>
      <xdr:rowOff>173908</xdr:rowOff>
    </xdr:to>
    <xdr:sp macro="" textlink="">
      <xdr:nvSpPr>
        <xdr:cNvPr id="515" name="Rectangle 205"/>
        <xdr:cNvSpPr>
          <a:spLocks noChangeArrowheads="1"/>
        </xdr:cNvSpPr>
      </xdr:nvSpPr>
      <xdr:spPr bwMode="auto">
        <a:xfrm>
          <a:off x="15015629" y="11813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62</xdr:row>
      <xdr:rowOff>11908</xdr:rowOff>
    </xdr:from>
    <xdr:to>
      <xdr:col>20</xdr:col>
      <xdr:colOff>191629</xdr:colOff>
      <xdr:row>62</xdr:row>
      <xdr:rowOff>173908</xdr:rowOff>
    </xdr:to>
    <xdr:sp macro="" textlink="">
      <xdr:nvSpPr>
        <xdr:cNvPr id="516" name="Rectangle 205"/>
        <xdr:cNvSpPr>
          <a:spLocks noChangeArrowheads="1"/>
        </xdr:cNvSpPr>
      </xdr:nvSpPr>
      <xdr:spPr bwMode="auto">
        <a:xfrm>
          <a:off x="14144772" y="12004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62</xdr:row>
      <xdr:rowOff>11908</xdr:rowOff>
    </xdr:from>
    <xdr:to>
      <xdr:col>21</xdr:col>
      <xdr:colOff>191629</xdr:colOff>
      <xdr:row>62</xdr:row>
      <xdr:rowOff>173908</xdr:rowOff>
    </xdr:to>
    <xdr:sp macro="" textlink="">
      <xdr:nvSpPr>
        <xdr:cNvPr id="517" name="Rectangle 205"/>
        <xdr:cNvSpPr>
          <a:spLocks noChangeArrowheads="1"/>
        </xdr:cNvSpPr>
      </xdr:nvSpPr>
      <xdr:spPr bwMode="auto">
        <a:xfrm>
          <a:off x="14362486" y="12004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62</xdr:row>
      <xdr:rowOff>11908</xdr:rowOff>
    </xdr:from>
    <xdr:to>
      <xdr:col>23</xdr:col>
      <xdr:colOff>191629</xdr:colOff>
      <xdr:row>62</xdr:row>
      <xdr:rowOff>173908</xdr:rowOff>
    </xdr:to>
    <xdr:sp macro="" textlink="">
      <xdr:nvSpPr>
        <xdr:cNvPr id="519" name="Rectangle 205"/>
        <xdr:cNvSpPr>
          <a:spLocks noChangeArrowheads="1"/>
        </xdr:cNvSpPr>
      </xdr:nvSpPr>
      <xdr:spPr bwMode="auto">
        <a:xfrm>
          <a:off x="14797915" y="12004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62</xdr:row>
      <xdr:rowOff>11908</xdr:rowOff>
    </xdr:from>
    <xdr:to>
      <xdr:col>24</xdr:col>
      <xdr:colOff>191629</xdr:colOff>
      <xdr:row>62</xdr:row>
      <xdr:rowOff>173908</xdr:rowOff>
    </xdr:to>
    <xdr:sp macro="" textlink="">
      <xdr:nvSpPr>
        <xdr:cNvPr id="520" name="Rectangle 205"/>
        <xdr:cNvSpPr>
          <a:spLocks noChangeArrowheads="1"/>
        </xdr:cNvSpPr>
      </xdr:nvSpPr>
      <xdr:spPr bwMode="auto">
        <a:xfrm>
          <a:off x="15015629" y="12004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63</xdr:row>
      <xdr:rowOff>11908</xdr:rowOff>
    </xdr:from>
    <xdr:to>
      <xdr:col>20</xdr:col>
      <xdr:colOff>191629</xdr:colOff>
      <xdr:row>63</xdr:row>
      <xdr:rowOff>173908</xdr:rowOff>
    </xdr:to>
    <xdr:sp macro="" textlink="">
      <xdr:nvSpPr>
        <xdr:cNvPr id="521" name="Rectangle 205"/>
        <xdr:cNvSpPr>
          <a:spLocks noChangeArrowheads="1"/>
        </xdr:cNvSpPr>
      </xdr:nvSpPr>
      <xdr:spPr bwMode="auto">
        <a:xfrm>
          <a:off x="14144772" y="1219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63</xdr:row>
      <xdr:rowOff>11908</xdr:rowOff>
    </xdr:from>
    <xdr:to>
      <xdr:col>21</xdr:col>
      <xdr:colOff>191629</xdr:colOff>
      <xdr:row>63</xdr:row>
      <xdr:rowOff>173908</xdr:rowOff>
    </xdr:to>
    <xdr:sp macro="" textlink="">
      <xdr:nvSpPr>
        <xdr:cNvPr id="522" name="Rectangle 205"/>
        <xdr:cNvSpPr>
          <a:spLocks noChangeArrowheads="1"/>
        </xdr:cNvSpPr>
      </xdr:nvSpPr>
      <xdr:spPr bwMode="auto">
        <a:xfrm>
          <a:off x="14362486" y="1219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63</xdr:row>
      <xdr:rowOff>11908</xdr:rowOff>
    </xdr:from>
    <xdr:to>
      <xdr:col>23</xdr:col>
      <xdr:colOff>191629</xdr:colOff>
      <xdr:row>63</xdr:row>
      <xdr:rowOff>173908</xdr:rowOff>
    </xdr:to>
    <xdr:sp macro="" textlink="">
      <xdr:nvSpPr>
        <xdr:cNvPr id="524" name="Rectangle 205"/>
        <xdr:cNvSpPr>
          <a:spLocks noChangeArrowheads="1"/>
        </xdr:cNvSpPr>
      </xdr:nvSpPr>
      <xdr:spPr bwMode="auto">
        <a:xfrm>
          <a:off x="14797915" y="1219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63</xdr:row>
      <xdr:rowOff>11908</xdr:rowOff>
    </xdr:from>
    <xdr:to>
      <xdr:col>24</xdr:col>
      <xdr:colOff>191629</xdr:colOff>
      <xdr:row>63</xdr:row>
      <xdr:rowOff>173908</xdr:rowOff>
    </xdr:to>
    <xdr:sp macro="" textlink="">
      <xdr:nvSpPr>
        <xdr:cNvPr id="525" name="Rectangle 205"/>
        <xdr:cNvSpPr>
          <a:spLocks noChangeArrowheads="1"/>
        </xdr:cNvSpPr>
      </xdr:nvSpPr>
      <xdr:spPr bwMode="auto">
        <a:xfrm>
          <a:off x="15015629" y="1219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64</xdr:row>
      <xdr:rowOff>11908</xdr:rowOff>
    </xdr:from>
    <xdr:to>
      <xdr:col>23</xdr:col>
      <xdr:colOff>191629</xdr:colOff>
      <xdr:row>64</xdr:row>
      <xdr:rowOff>173908</xdr:rowOff>
    </xdr:to>
    <xdr:sp macro="" textlink="">
      <xdr:nvSpPr>
        <xdr:cNvPr id="529" name="Rectangle 205"/>
        <xdr:cNvSpPr>
          <a:spLocks noChangeArrowheads="1"/>
        </xdr:cNvSpPr>
      </xdr:nvSpPr>
      <xdr:spPr bwMode="auto">
        <a:xfrm>
          <a:off x="14797915" y="1238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65</xdr:row>
      <xdr:rowOff>11908</xdr:rowOff>
    </xdr:from>
    <xdr:to>
      <xdr:col>23</xdr:col>
      <xdr:colOff>191629</xdr:colOff>
      <xdr:row>65</xdr:row>
      <xdr:rowOff>173908</xdr:rowOff>
    </xdr:to>
    <xdr:sp macro="" textlink="">
      <xdr:nvSpPr>
        <xdr:cNvPr id="534" name="Rectangle 205"/>
        <xdr:cNvSpPr>
          <a:spLocks noChangeArrowheads="1"/>
        </xdr:cNvSpPr>
      </xdr:nvSpPr>
      <xdr:spPr bwMode="auto">
        <a:xfrm>
          <a:off x="14797915" y="1257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66</xdr:row>
      <xdr:rowOff>11908</xdr:rowOff>
    </xdr:from>
    <xdr:to>
      <xdr:col>23</xdr:col>
      <xdr:colOff>191629</xdr:colOff>
      <xdr:row>66</xdr:row>
      <xdr:rowOff>173908</xdr:rowOff>
    </xdr:to>
    <xdr:sp macro="" textlink="">
      <xdr:nvSpPr>
        <xdr:cNvPr id="539" name="Rectangle 205"/>
        <xdr:cNvSpPr>
          <a:spLocks noChangeArrowheads="1"/>
        </xdr:cNvSpPr>
      </xdr:nvSpPr>
      <xdr:spPr bwMode="auto">
        <a:xfrm>
          <a:off x="14797915" y="1276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67</xdr:row>
      <xdr:rowOff>11908</xdr:rowOff>
    </xdr:from>
    <xdr:to>
      <xdr:col>23</xdr:col>
      <xdr:colOff>191629</xdr:colOff>
      <xdr:row>67</xdr:row>
      <xdr:rowOff>173908</xdr:rowOff>
    </xdr:to>
    <xdr:sp macro="" textlink="">
      <xdr:nvSpPr>
        <xdr:cNvPr id="544" name="Rectangle 205"/>
        <xdr:cNvSpPr>
          <a:spLocks noChangeArrowheads="1"/>
        </xdr:cNvSpPr>
      </xdr:nvSpPr>
      <xdr:spPr bwMode="auto">
        <a:xfrm>
          <a:off x="14797915" y="1295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615" name="Flèche à angle droit 614"/>
        <xdr:cNvSpPr/>
      </xdr:nvSpPr>
      <xdr:spPr bwMode="auto">
        <a:xfrm flipV="1">
          <a:off x="8008937" y="396875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616" name="Flèche à angle droit 615"/>
        <xdr:cNvSpPr/>
      </xdr:nvSpPr>
      <xdr:spPr bwMode="auto">
        <a:xfrm flipH="1" flipV="1">
          <a:off x="6804024" y="382588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12788</xdr:colOff>
      <xdr:row>1</xdr:row>
      <xdr:rowOff>76199</xdr:rowOff>
    </xdr:from>
    <xdr:to>
      <xdr:col>5</xdr:col>
      <xdr:colOff>210788</xdr:colOff>
      <xdr:row>1</xdr:row>
      <xdr:rowOff>274199</xdr:rowOff>
    </xdr:to>
    <xdr:pic>
      <xdr:nvPicPr>
        <xdr:cNvPr id="4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8563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76199</xdr:rowOff>
    </xdr:from>
    <xdr:to>
      <xdr:col>6</xdr:col>
      <xdr:colOff>211136</xdr:colOff>
      <xdr:row>1</xdr:row>
      <xdr:rowOff>274199</xdr:rowOff>
    </xdr:to>
    <xdr:pic>
      <xdr:nvPicPr>
        <xdr:cNvPr id="5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7986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76199</xdr:rowOff>
    </xdr:from>
    <xdr:to>
      <xdr:col>7</xdr:col>
      <xdr:colOff>210791</xdr:colOff>
      <xdr:row>1</xdr:row>
      <xdr:rowOff>274199</xdr:rowOff>
    </xdr:to>
    <xdr:pic>
      <xdr:nvPicPr>
        <xdr:cNvPr id="6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6716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76199</xdr:rowOff>
    </xdr:from>
    <xdr:to>
      <xdr:col>8</xdr:col>
      <xdr:colOff>207871</xdr:colOff>
      <xdr:row>1</xdr:row>
      <xdr:rowOff>274199</xdr:rowOff>
    </xdr:to>
    <xdr:pic>
      <xdr:nvPicPr>
        <xdr:cNvPr id="7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62871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76199</xdr:rowOff>
    </xdr:from>
    <xdr:to>
      <xdr:col>9</xdr:col>
      <xdr:colOff>208384</xdr:colOff>
      <xdr:row>1</xdr:row>
      <xdr:rowOff>274199</xdr:rowOff>
    </xdr:to>
    <xdr:pic>
      <xdr:nvPicPr>
        <xdr:cNvPr id="8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82459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76199</xdr:rowOff>
    </xdr:from>
    <xdr:to>
      <xdr:col>20</xdr:col>
      <xdr:colOff>210788</xdr:colOff>
      <xdr:row>1</xdr:row>
      <xdr:rowOff>274199</xdr:rowOff>
    </xdr:to>
    <xdr:pic>
      <xdr:nvPicPr>
        <xdr:cNvPr id="9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6363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76199</xdr:rowOff>
    </xdr:from>
    <xdr:to>
      <xdr:col>21</xdr:col>
      <xdr:colOff>211136</xdr:colOff>
      <xdr:row>1</xdr:row>
      <xdr:rowOff>274199</xdr:rowOff>
    </xdr:to>
    <xdr:pic>
      <xdr:nvPicPr>
        <xdr:cNvPr id="10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85786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76199</xdr:rowOff>
    </xdr:from>
    <xdr:to>
      <xdr:col>22</xdr:col>
      <xdr:colOff>210791</xdr:colOff>
      <xdr:row>1</xdr:row>
      <xdr:rowOff>274199</xdr:rowOff>
    </xdr:to>
    <xdr:pic>
      <xdr:nvPicPr>
        <xdr:cNvPr id="11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4516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76199</xdr:rowOff>
    </xdr:from>
    <xdr:to>
      <xdr:col>23</xdr:col>
      <xdr:colOff>207871</xdr:colOff>
      <xdr:row>1</xdr:row>
      <xdr:rowOff>274199</xdr:rowOff>
    </xdr:to>
    <xdr:pic>
      <xdr:nvPicPr>
        <xdr:cNvPr id="12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20671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76199</xdr:rowOff>
    </xdr:from>
    <xdr:to>
      <xdr:col>24</xdr:col>
      <xdr:colOff>208384</xdr:colOff>
      <xdr:row>1</xdr:row>
      <xdr:rowOff>274199</xdr:rowOff>
    </xdr:to>
    <xdr:pic>
      <xdr:nvPicPr>
        <xdr:cNvPr id="13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40259" y="39052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14" name="Flèche à angle droit 13"/>
        <xdr:cNvSpPr/>
      </xdr:nvSpPr>
      <xdr:spPr bwMode="auto">
        <a:xfrm flipV="1">
          <a:off x="5391150" y="393700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15" name="Flèche à angle droit 14"/>
        <xdr:cNvSpPr/>
      </xdr:nvSpPr>
      <xdr:spPr bwMode="auto">
        <a:xfrm flipH="1" flipV="1">
          <a:off x="5391150" y="379413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12788</xdr:colOff>
      <xdr:row>1</xdr:row>
      <xdr:rowOff>56589</xdr:rowOff>
    </xdr:from>
    <xdr:to>
      <xdr:col>5</xdr:col>
      <xdr:colOff>210788</xdr:colOff>
      <xdr:row>1</xdr:row>
      <xdr:rowOff>254589</xdr:rowOff>
    </xdr:to>
    <xdr:pic>
      <xdr:nvPicPr>
        <xdr:cNvPr id="4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85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56589</xdr:rowOff>
    </xdr:from>
    <xdr:to>
      <xdr:col>6</xdr:col>
      <xdr:colOff>211136</xdr:colOff>
      <xdr:row>1</xdr:row>
      <xdr:rowOff>254589</xdr:rowOff>
    </xdr:to>
    <xdr:pic>
      <xdr:nvPicPr>
        <xdr:cNvPr id="5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79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56589</xdr:rowOff>
    </xdr:from>
    <xdr:to>
      <xdr:col>7</xdr:col>
      <xdr:colOff>210791</xdr:colOff>
      <xdr:row>1</xdr:row>
      <xdr:rowOff>254589</xdr:rowOff>
    </xdr:to>
    <xdr:pic>
      <xdr:nvPicPr>
        <xdr:cNvPr id="6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67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56589</xdr:rowOff>
    </xdr:from>
    <xdr:to>
      <xdr:col>8</xdr:col>
      <xdr:colOff>207871</xdr:colOff>
      <xdr:row>1</xdr:row>
      <xdr:rowOff>254589</xdr:rowOff>
    </xdr:to>
    <xdr:pic>
      <xdr:nvPicPr>
        <xdr:cNvPr id="7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628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56589</xdr:rowOff>
    </xdr:from>
    <xdr:to>
      <xdr:col>9</xdr:col>
      <xdr:colOff>208384</xdr:colOff>
      <xdr:row>1</xdr:row>
      <xdr:rowOff>254589</xdr:rowOff>
    </xdr:to>
    <xdr:pic>
      <xdr:nvPicPr>
        <xdr:cNvPr id="8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824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56589</xdr:rowOff>
    </xdr:from>
    <xdr:to>
      <xdr:col>20</xdr:col>
      <xdr:colOff>210788</xdr:colOff>
      <xdr:row>1</xdr:row>
      <xdr:rowOff>254589</xdr:rowOff>
    </xdr:to>
    <xdr:pic>
      <xdr:nvPicPr>
        <xdr:cNvPr id="9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63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56589</xdr:rowOff>
    </xdr:from>
    <xdr:to>
      <xdr:col>21</xdr:col>
      <xdr:colOff>211136</xdr:colOff>
      <xdr:row>1</xdr:row>
      <xdr:rowOff>254589</xdr:rowOff>
    </xdr:to>
    <xdr:pic>
      <xdr:nvPicPr>
        <xdr:cNvPr id="10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857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56589</xdr:rowOff>
    </xdr:from>
    <xdr:to>
      <xdr:col>22</xdr:col>
      <xdr:colOff>210791</xdr:colOff>
      <xdr:row>1</xdr:row>
      <xdr:rowOff>254589</xdr:rowOff>
    </xdr:to>
    <xdr:pic>
      <xdr:nvPicPr>
        <xdr:cNvPr id="11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45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56589</xdr:rowOff>
    </xdr:from>
    <xdr:to>
      <xdr:col>23</xdr:col>
      <xdr:colOff>207871</xdr:colOff>
      <xdr:row>1</xdr:row>
      <xdr:rowOff>254589</xdr:rowOff>
    </xdr:to>
    <xdr:pic>
      <xdr:nvPicPr>
        <xdr:cNvPr id="12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206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56589</xdr:rowOff>
    </xdr:from>
    <xdr:to>
      <xdr:col>24</xdr:col>
      <xdr:colOff>208384</xdr:colOff>
      <xdr:row>1</xdr:row>
      <xdr:rowOff>254589</xdr:rowOff>
    </xdr:to>
    <xdr:pic>
      <xdr:nvPicPr>
        <xdr:cNvPr id="13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402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14" name="Flèche à angle droit 13"/>
        <xdr:cNvSpPr/>
      </xdr:nvSpPr>
      <xdr:spPr bwMode="auto">
        <a:xfrm flipV="1">
          <a:off x="5391150" y="393700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15" name="Flèche à angle droit 14"/>
        <xdr:cNvSpPr/>
      </xdr:nvSpPr>
      <xdr:spPr bwMode="auto">
        <a:xfrm flipH="1" flipV="1">
          <a:off x="5391150" y="379413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12788</xdr:colOff>
      <xdr:row>1</xdr:row>
      <xdr:rowOff>56589</xdr:rowOff>
    </xdr:from>
    <xdr:to>
      <xdr:col>5</xdr:col>
      <xdr:colOff>210788</xdr:colOff>
      <xdr:row>1</xdr:row>
      <xdr:rowOff>254589</xdr:rowOff>
    </xdr:to>
    <xdr:pic>
      <xdr:nvPicPr>
        <xdr:cNvPr id="4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85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56589</xdr:rowOff>
    </xdr:from>
    <xdr:to>
      <xdr:col>6</xdr:col>
      <xdr:colOff>211136</xdr:colOff>
      <xdr:row>1</xdr:row>
      <xdr:rowOff>254589</xdr:rowOff>
    </xdr:to>
    <xdr:pic>
      <xdr:nvPicPr>
        <xdr:cNvPr id="5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79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56589</xdr:rowOff>
    </xdr:from>
    <xdr:to>
      <xdr:col>7</xdr:col>
      <xdr:colOff>210791</xdr:colOff>
      <xdr:row>1</xdr:row>
      <xdr:rowOff>254589</xdr:rowOff>
    </xdr:to>
    <xdr:pic>
      <xdr:nvPicPr>
        <xdr:cNvPr id="6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67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56589</xdr:rowOff>
    </xdr:from>
    <xdr:to>
      <xdr:col>8</xdr:col>
      <xdr:colOff>207871</xdr:colOff>
      <xdr:row>1</xdr:row>
      <xdr:rowOff>254589</xdr:rowOff>
    </xdr:to>
    <xdr:pic>
      <xdr:nvPicPr>
        <xdr:cNvPr id="7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628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56589</xdr:rowOff>
    </xdr:from>
    <xdr:to>
      <xdr:col>9</xdr:col>
      <xdr:colOff>208384</xdr:colOff>
      <xdr:row>1</xdr:row>
      <xdr:rowOff>254589</xdr:rowOff>
    </xdr:to>
    <xdr:pic>
      <xdr:nvPicPr>
        <xdr:cNvPr id="8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824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56589</xdr:rowOff>
    </xdr:from>
    <xdr:to>
      <xdr:col>20</xdr:col>
      <xdr:colOff>210788</xdr:colOff>
      <xdr:row>1</xdr:row>
      <xdr:rowOff>254589</xdr:rowOff>
    </xdr:to>
    <xdr:pic>
      <xdr:nvPicPr>
        <xdr:cNvPr id="9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63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56589</xdr:rowOff>
    </xdr:from>
    <xdr:to>
      <xdr:col>21</xdr:col>
      <xdr:colOff>211136</xdr:colOff>
      <xdr:row>1</xdr:row>
      <xdr:rowOff>254589</xdr:rowOff>
    </xdr:to>
    <xdr:pic>
      <xdr:nvPicPr>
        <xdr:cNvPr id="10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857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56589</xdr:rowOff>
    </xdr:from>
    <xdr:to>
      <xdr:col>22</xdr:col>
      <xdr:colOff>210791</xdr:colOff>
      <xdr:row>1</xdr:row>
      <xdr:rowOff>254589</xdr:rowOff>
    </xdr:to>
    <xdr:pic>
      <xdr:nvPicPr>
        <xdr:cNvPr id="11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45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56589</xdr:rowOff>
    </xdr:from>
    <xdr:to>
      <xdr:col>23</xdr:col>
      <xdr:colOff>207871</xdr:colOff>
      <xdr:row>1</xdr:row>
      <xdr:rowOff>254589</xdr:rowOff>
    </xdr:to>
    <xdr:pic>
      <xdr:nvPicPr>
        <xdr:cNvPr id="12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206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56589</xdr:rowOff>
    </xdr:from>
    <xdr:to>
      <xdr:col>24</xdr:col>
      <xdr:colOff>208384</xdr:colOff>
      <xdr:row>1</xdr:row>
      <xdr:rowOff>254589</xdr:rowOff>
    </xdr:to>
    <xdr:pic>
      <xdr:nvPicPr>
        <xdr:cNvPr id="13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402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14" name="Flèche à angle droit 13"/>
        <xdr:cNvSpPr/>
      </xdr:nvSpPr>
      <xdr:spPr bwMode="auto">
        <a:xfrm flipV="1">
          <a:off x="5391150" y="393700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15" name="Flèche à angle droit 14"/>
        <xdr:cNvSpPr/>
      </xdr:nvSpPr>
      <xdr:spPr bwMode="auto">
        <a:xfrm flipH="1" flipV="1">
          <a:off x="5391150" y="379413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12788</xdr:colOff>
      <xdr:row>1</xdr:row>
      <xdr:rowOff>56589</xdr:rowOff>
    </xdr:from>
    <xdr:to>
      <xdr:col>5</xdr:col>
      <xdr:colOff>210788</xdr:colOff>
      <xdr:row>1</xdr:row>
      <xdr:rowOff>254589</xdr:rowOff>
    </xdr:to>
    <xdr:pic>
      <xdr:nvPicPr>
        <xdr:cNvPr id="4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85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56589</xdr:rowOff>
    </xdr:from>
    <xdr:to>
      <xdr:col>6</xdr:col>
      <xdr:colOff>211136</xdr:colOff>
      <xdr:row>1</xdr:row>
      <xdr:rowOff>254589</xdr:rowOff>
    </xdr:to>
    <xdr:pic>
      <xdr:nvPicPr>
        <xdr:cNvPr id="5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79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56589</xdr:rowOff>
    </xdr:from>
    <xdr:to>
      <xdr:col>7</xdr:col>
      <xdr:colOff>210791</xdr:colOff>
      <xdr:row>1</xdr:row>
      <xdr:rowOff>254589</xdr:rowOff>
    </xdr:to>
    <xdr:pic>
      <xdr:nvPicPr>
        <xdr:cNvPr id="6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67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56589</xdr:rowOff>
    </xdr:from>
    <xdr:to>
      <xdr:col>8</xdr:col>
      <xdr:colOff>207871</xdr:colOff>
      <xdr:row>1</xdr:row>
      <xdr:rowOff>254589</xdr:rowOff>
    </xdr:to>
    <xdr:pic>
      <xdr:nvPicPr>
        <xdr:cNvPr id="7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628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56589</xdr:rowOff>
    </xdr:from>
    <xdr:to>
      <xdr:col>9</xdr:col>
      <xdr:colOff>208384</xdr:colOff>
      <xdr:row>1</xdr:row>
      <xdr:rowOff>254589</xdr:rowOff>
    </xdr:to>
    <xdr:pic>
      <xdr:nvPicPr>
        <xdr:cNvPr id="8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824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56589</xdr:rowOff>
    </xdr:from>
    <xdr:to>
      <xdr:col>20</xdr:col>
      <xdr:colOff>210788</xdr:colOff>
      <xdr:row>1</xdr:row>
      <xdr:rowOff>254589</xdr:rowOff>
    </xdr:to>
    <xdr:pic>
      <xdr:nvPicPr>
        <xdr:cNvPr id="9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63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56589</xdr:rowOff>
    </xdr:from>
    <xdr:to>
      <xdr:col>21</xdr:col>
      <xdr:colOff>211136</xdr:colOff>
      <xdr:row>1</xdr:row>
      <xdr:rowOff>254589</xdr:rowOff>
    </xdr:to>
    <xdr:pic>
      <xdr:nvPicPr>
        <xdr:cNvPr id="10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857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56589</xdr:rowOff>
    </xdr:from>
    <xdr:to>
      <xdr:col>22</xdr:col>
      <xdr:colOff>210791</xdr:colOff>
      <xdr:row>1</xdr:row>
      <xdr:rowOff>254589</xdr:rowOff>
    </xdr:to>
    <xdr:pic>
      <xdr:nvPicPr>
        <xdr:cNvPr id="11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45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56589</xdr:rowOff>
    </xdr:from>
    <xdr:to>
      <xdr:col>23</xdr:col>
      <xdr:colOff>207871</xdr:colOff>
      <xdr:row>1</xdr:row>
      <xdr:rowOff>254589</xdr:rowOff>
    </xdr:to>
    <xdr:pic>
      <xdr:nvPicPr>
        <xdr:cNvPr id="12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206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56589</xdr:rowOff>
    </xdr:from>
    <xdr:to>
      <xdr:col>24</xdr:col>
      <xdr:colOff>208384</xdr:colOff>
      <xdr:row>1</xdr:row>
      <xdr:rowOff>254589</xdr:rowOff>
    </xdr:to>
    <xdr:pic>
      <xdr:nvPicPr>
        <xdr:cNvPr id="13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402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14" name="Flèche à angle droit 13"/>
        <xdr:cNvSpPr/>
      </xdr:nvSpPr>
      <xdr:spPr bwMode="auto">
        <a:xfrm flipV="1">
          <a:off x="5391150" y="393700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15" name="Flèche à angle droit 14"/>
        <xdr:cNvSpPr/>
      </xdr:nvSpPr>
      <xdr:spPr bwMode="auto">
        <a:xfrm flipH="1" flipV="1">
          <a:off x="5391150" y="379413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12788</xdr:colOff>
      <xdr:row>1</xdr:row>
      <xdr:rowOff>56589</xdr:rowOff>
    </xdr:from>
    <xdr:to>
      <xdr:col>5</xdr:col>
      <xdr:colOff>210788</xdr:colOff>
      <xdr:row>1</xdr:row>
      <xdr:rowOff>254589</xdr:rowOff>
    </xdr:to>
    <xdr:pic>
      <xdr:nvPicPr>
        <xdr:cNvPr id="4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85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56589</xdr:rowOff>
    </xdr:from>
    <xdr:to>
      <xdr:col>6</xdr:col>
      <xdr:colOff>211136</xdr:colOff>
      <xdr:row>1</xdr:row>
      <xdr:rowOff>254589</xdr:rowOff>
    </xdr:to>
    <xdr:pic>
      <xdr:nvPicPr>
        <xdr:cNvPr id="5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79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56589</xdr:rowOff>
    </xdr:from>
    <xdr:to>
      <xdr:col>7</xdr:col>
      <xdr:colOff>210791</xdr:colOff>
      <xdr:row>1</xdr:row>
      <xdr:rowOff>254589</xdr:rowOff>
    </xdr:to>
    <xdr:pic>
      <xdr:nvPicPr>
        <xdr:cNvPr id="6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67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56589</xdr:rowOff>
    </xdr:from>
    <xdr:to>
      <xdr:col>8</xdr:col>
      <xdr:colOff>207871</xdr:colOff>
      <xdr:row>1</xdr:row>
      <xdr:rowOff>254589</xdr:rowOff>
    </xdr:to>
    <xdr:pic>
      <xdr:nvPicPr>
        <xdr:cNvPr id="7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628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56589</xdr:rowOff>
    </xdr:from>
    <xdr:to>
      <xdr:col>9</xdr:col>
      <xdr:colOff>208384</xdr:colOff>
      <xdr:row>1</xdr:row>
      <xdr:rowOff>254589</xdr:rowOff>
    </xdr:to>
    <xdr:pic>
      <xdr:nvPicPr>
        <xdr:cNvPr id="8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824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56589</xdr:rowOff>
    </xdr:from>
    <xdr:to>
      <xdr:col>20</xdr:col>
      <xdr:colOff>210788</xdr:colOff>
      <xdr:row>1</xdr:row>
      <xdr:rowOff>254589</xdr:rowOff>
    </xdr:to>
    <xdr:pic>
      <xdr:nvPicPr>
        <xdr:cNvPr id="9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63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56589</xdr:rowOff>
    </xdr:from>
    <xdr:to>
      <xdr:col>21</xdr:col>
      <xdr:colOff>211136</xdr:colOff>
      <xdr:row>1</xdr:row>
      <xdr:rowOff>254589</xdr:rowOff>
    </xdr:to>
    <xdr:pic>
      <xdr:nvPicPr>
        <xdr:cNvPr id="10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857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56589</xdr:rowOff>
    </xdr:from>
    <xdr:to>
      <xdr:col>22</xdr:col>
      <xdr:colOff>210791</xdr:colOff>
      <xdr:row>1</xdr:row>
      <xdr:rowOff>254589</xdr:rowOff>
    </xdr:to>
    <xdr:pic>
      <xdr:nvPicPr>
        <xdr:cNvPr id="11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45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56589</xdr:rowOff>
    </xdr:from>
    <xdr:to>
      <xdr:col>23</xdr:col>
      <xdr:colOff>207871</xdr:colOff>
      <xdr:row>1</xdr:row>
      <xdr:rowOff>254589</xdr:rowOff>
    </xdr:to>
    <xdr:pic>
      <xdr:nvPicPr>
        <xdr:cNvPr id="12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206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56589</xdr:rowOff>
    </xdr:from>
    <xdr:to>
      <xdr:col>24</xdr:col>
      <xdr:colOff>208384</xdr:colOff>
      <xdr:row>1</xdr:row>
      <xdr:rowOff>254589</xdr:rowOff>
    </xdr:to>
    <xdr:pic>
      <xdr:nvPicPr>
        <xdr:cNvPr id="13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402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14" name="Flèche à angle droit 13"/>
        <xdr:cNvSpPr/>
      </xdr:nvSpPr>
      <xdr:spPr bwMode="auto">
        <a:xfrm flipV="1">
          <a:off x="5391150" y="393700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15" name="Flèche à angle droit 14"/>
        <xdr:cNvSpPr/>
      </xdr:nvSpPr>
      <xdr:spPr bwMode="auto">
        <a:xfrm flipH="1" flipV="1">
          <a:off x="5391150" y="379413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12788</xdr:colOff>
      <xdr:row>1</xdr:row>
      <xdr:rowOff>56589</xdr:rowOff>
    </xdr:from>
    <xdr:to>
      <xdr:col>5</xdr:col>
      <xdr:colOff>210788</xdr:colOff>
      <xdr:row>1</xdr:row>
      <xdr:rowOff>254589</xdr:rowOff>
    </xdr:to>
    <xdr:pic>
      <xdr:nvPicPr>
        <xdr:cNvPr id="4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85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56589</xdr:rowOff>
    </xdr:from>
    <xdr:to>
      <xdr:col>6</xdr:col>
      <xdr:colOff>211136</xdr:colOff>
      <xdr:row>1</xdr:row>
      <xdr:rowOff>254589</xdr:rowOff>
    </xdr:to>
    <xdr:pic>
      <xdr:nvPicPr>
        <xdr:cNvPr id="5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79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56589</xdr:rowOff>
    </xdr:from>
    <xdr:to>
      <xdr:col>7</xdr:col>
      <xdr:colOff>210791</xdr:colOff>
      <xdr:row>1</xdr:row>
      <xdr:rowOff>254589</xdr:rowOff>
    </xdr:to>
    <xdr:pic>
      <xdr:nvPicPr>
        <xdr:cNvPr id="6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67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56589</xdr:rowOff>
    </xdr:from>
    <xdr:to>
      <xdr:col>8</xdr:col>
      <xdr:colOff>207871</xdr:colOff>
      <xdr:row>1</xdr:row>
      <xdr:rowOff>254589</xdr:rowOff>
    </xdr:to>
    <xdr:pic>
      <xdr:nvPicPr>
        <xdr:cNvPr id="7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628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56589</xdr:rowOff>
    </xdr:from>
    <xdr:to>
      <xdr:col>9</xdr:col>
      <xdr:colOff>208384</xdr:colOff>
      <xdr:row>1</xdr:row>
      <xdr:rowOff>254589</xdr:rowOff>
    </xdr:to>
    <xdr:pic>
      <xdr:nvPicPr>
        <xdr:cNvPr id="8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824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56589</xdr:rowOff>
    </xdr:from>
    <xdr:to>
      <xdr:col>20</xdr:col>
      <xdr:colOff>210788</xdr:colOff>
      <xdr:row>1</xdr:row>
      <xdr:rowOff>254589</xdr:rowOff>
    </xdr:to>
    <xdr:pic>
      <xdr:nvPicPr>
        <xdr:cNvPr id="9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63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56589</xdr:rowOff>
    </xdr:from>
    <xdr:to>
      <xdr:col>21</xdr:col>
      <xdr:colOff>211136</xdr:colOff>
      <xdr:row>1</xdr:row>
      <xdr:rowOff>254589</xdr:rowOff>
    </xdr:to>
    <xdr:pic>
      <xdr:nvPicPr>
        <xdr:cNvPr id="10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857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56589</xdr:rowOff>
    </xdr:from>
    <xdr:to>
      <xdr:col>22</xdr:col>
      <xdr:colOff>210791</xdr:colOff>
      <xdr:row>1</xdr:row>
      <xdr:rowOff>254589</xdr:rowOff>
    </xdr:to>
    <xdr:pic>
      <xdr:nvPicPr>
        <xdr:cNvPr id="11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45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56589</xdr:rowOff>
    </xdr:from>
    <xdr:to>
      <xdr:col>23</xdr:col>
      <xdr:colOff>207871</xdr:colOff>
      <xdr:row>1</xdr:row>
      <xdr:rowOff>254589</xdr:rowOff>
    </xdr:to>
    <xdr:pic>
      <xdr:nvPicPr>
        <xdr:cNvPr id="12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206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56589</xdr:rowOff>
    </xdr:from>
    <xdr:to>
      <xdr:col>24</xdr:col>
      <xdr:colOff>208384</xdr:colOff>
      <xdr:row>1</xdr:row>
      <xdr:rowOff>254589</xdr:rowOff>
    </xdr:to>
    <xdr:pic>
      <xdr:nvPicPr>
        <xdr:cNvPr id="13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402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14" name="Flèche à angle droit 13"/>
        <xdr:cNvSpPr/>
      </xdr:nvSpPr>
      <xdr:spPr bwMode="auto">
        <a:xfrm flipV="1">
          <a:off x="5391150" y="393700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15" name="Flèche à angle droit 14"/>
        <xdr:cNvSpPr/>
      </xdr:nvSpPr>
      <xdr:spPr bwMode="auto">
        <a:xfrm flipH="1" flipV="1">
          <a:off x="5391150" y="379413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12788</xdr:colOff>
      <xdr:row>1</xdr:row>
      <xdr:rowOff>56589</xdr:rowOff>
    </xdr:from>
    <xdr:to>
      <xdr:col>5</xdr:col>
      <xdr:colOff>210788</xdr:colOff>
      <xdr:row>1</xdr:row>
      <xdr:rowOff>254589</xdr:rowOff>
    </xdr:to>
    <xdr:pic>
      <xdr:nvPicPr>
        <xdr:cNvPr id="4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85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56589</xdr:rowOff>
    </xdr:from>
    <xdr:to>
      <xdr:col>6</xdr:col>
      <xdr:colOff>211136</xdr:colOff>
      <xdr:row>1</xdr:row>
      <xdr:rowOff>254589</xdr:rowOff>
    </xdr:to>
    <xdr:pic>
      <xdr:nvPicPr>
        <xdr:cNvPr id="5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79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56589</xdr:rowOff>
    </xdr:from>
    <xdr:to>
      <xdr:col>7</xdr:col>
      <xdr:colOff>210791</xdr:colOff>
      <xdr:row>1</xdr:row>
      <xdr:rowOff>254589</xdr:rowOff>
    </xdr:to>
    <xdr:pic>
      <xdr:nvPicPr>
        <xdr:cNvPr id="6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67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56589</xdr:rowOff>
    </xdr:from>
    <xdr:to>
      <xdr:col>8</xdr:col>
      <xdr:colOff>207871</xdr:colOff>
      <xdr:row>1</xdr:row>
      <xdr:rowOff>254589</xdr:rowOff>
    </xdr:to>
    <xdr:pic>
      <xdr:nvPicPr>
        <xdr:cNvPr id="7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628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56589</xdr:rowOff>
    </xdr:from>
    <xdr:to>
      <xdr:col>9</xdr:col>
      <xdr:colOff>208384</xdr:colOff>
      <xdr:row>1</xdr:row>
      <xdr:rowOff>254589</xdr:rowOff>
    </xdr:to>
    <xdr:pic>
      <xdr:nvPicPr>
        <xdr:cNvPr id="8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824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56589</xdr:rowOff>
    </xdr:from>
    <xdr:to>
      <xdr:col>20</xdr:col>
      <xdr:colOff>210788</xdr:colOff>
      <xdr:row>1</xdr:row>
      <xdr:rowOff>254589</xdr:rowOff>
    </xdr:to>
    <xdr:pic>
      <xdr:nvPicPr>
        <xdr:cNvPr id="9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63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56589</xdr:rowOff>
    </xdr:from>
    <xdr:to>
      <xdr:col>21</xdr:col>
      <xdr:colOff>211136</xdr:colOff>
      <xdr:row>1</xdr:row>
      <xdr:rowOff>254589</xdr:rowOff>
    </xdr:to>
    <xdr:pic>
      <xdr:nvPicPr>
        <xdr:cNvPr id="10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857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56589</xdr:rowOff>
    </xdr:from>
    <xdr:to>
      <xdr:col>22</xdr:col>
      <xdr:colOff>210791</xdr:colOff>
      <xdr:row>1</xdr:row>
      <xdr:rowOff>254589</xdr:rowOff>
    </xdr:to>
    <xdr:pic>
      <xdr:nvPicPr>
        <xdr:cNvPr id="11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45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56589</xdr:rowOff>
    </xdr:from>
    <xdr:to>
      <xdr:col>23</xdr:col>
      <xdr:colOff>207871</xdr:colOff>
      <xdr:row>1</xdr:row>
      <xdr:rowOff>254589</xdr:rowOff>
    </xdr:to>
    <xdr:pic>
      <xdr:nvPicPr>
        <xdr:cNvPr id="12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206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56589</xdr:rowOff>
    </xdr:from>
    <xdr:to>
      <xdr:col>24</xdr:col>
      <xdr:colOff>208384</xdr:colOff>
      <xdr:row>1</xdr:row>
      <xdr:rowOff>254589</xdr:rowOff>
    </xdr:to>
    <xdr:pic>
      <xdr:nvPicPr>
        <xdr:cNvPr id="13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402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14" name="Flèche à angle droit 13"/>
        <xdr:cNvSpPr/>
      </xdr:nvSpPr>
      <xdr:spPr bwMode="auto">
        <a:xfrm flipV="1">
          <a:off x="5391150" y="393700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15" name="Flèche à angle droit 14"/>
        <xdr:cNvSpPr/>
      </xdr:nvSpPr>
      <xdr:spPr bwMode="auto">
        <a:xfrm flipH="1" flipV="1">
          <a:off x="5391150" y="379413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12788</xdr:colOff>
      <xdr:row>1</xdr:row>
      <xdr:rowOff>56589</xdr:rowOff>
    </xdr:from>
    <xdr:to>
      <xdr:col>5</xdr:col>
      <xdr:colOff>210788</xdr:colOff>
      <xdr:row>1</xdr:row>
      <xdr:rowOff>254589</xdr:rowOff>
    </xdr:to>
    <xdr:pic>
      <xdr:nvPicPr>
        <xdr:cNvPr id="4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85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56589</xdr:rowOff>
    </xdr:from>
    <xdr:to>
      <xdr:col>6</xdr:col>
      <xdr:colOff>211136</xdr:colOff>
      <xdr:row>1</xdr:row>
      <xdr:rowOff>254589</xdr:rowOff>
    </xdr:to>
    <xdr:pic>
      <xdr:nvPicPr>
        <xdr:cNvPr id="5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279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56589</xdr:rowOff>
    </xdr:from>
    <xdr:to>
      <xdr:col>7</xdr:col>
      <xdr:colOff>210791</xdr:colOff>
      <xdr:row>1</xdr:row>
      <xdr:rowOff>254589</xdr:rowOff>
    </xdr:to>
    <xdr:pic>
      <xdr:nvPicPr>
        <xdr:cNvPr id="6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7467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56589</xdr:rowOff>
    </xdr:from>
    <xdr:to>
      <xdr:col>8</xdr:col>
      <xdr:colOff>207871</xdr:colOff>
      <xdr:row>1</xdr:row>
      <xdr:rowOff>254589</xdr:rowOff>
    </xdr:to>
    <xdr:pic>
      <xdr:nvPicPr>
        <xdr:cNvPr id="7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9628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56589</xdr:rowOff>
    </xdr:from>
    <xdr:to>
      <xdr:col>9</xdr:col>
      <xdr:colOff>208384</xdr:colOff>
      <xdr:row>1</xdr:row>
      <xdr:rowOff>254589</xdr:rowOff>
    </xdr:to>
    <xdr:pic>
      <xdr:nvPicPr>
        <xdr:cNvPr id="8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824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56589</xdr:rowOff>
    </xdr:from>
    <xdr:to>
      <xdr:col>20</xdr:col>
      <xdr:colOff>210788</xdr:colOff>
      <xdr:row>1</xdr:row>
      <xdr:rowOff>254589</xdr:rowOff>
    </xdr:to>
    <xdr:pic>
      <xdr:nvPicPr>
        <xdr:cNvPr id="9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6363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56589</xdr:rowOff>
    </xdr:from>
    <xdr:to>
      <xdr:col>21</xdr:col>
      <xdr:colOff>211136</xdr:colOff>
      <xdr:row>1</xdr:row>
      <xdr:rowOff>254589</xdr:rowOff>
    </xdr:to>
    <xdr:pic>
      <xdr:nvPicPr>
        <xdr:cNvPr id="10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78578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56589</xdr:rowOff>
    </xdr:from>
    <xdr:to>
      <xdr:col>22</xdr:col>
      <xdr:colOff>210791</xdr:colOff>
      <xdr:row>1</xdr:row>
      <xdr:rowOff>254589</xdr:rowOff>
    </xdr:to>
    <xdr:pic>
      <xdr:nvPicPr>
        <xdr:cNvPr id="11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004516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56589</xdr:rowOff>
    </xdr:from>
    <xdr:to>
      <xdr:col>23</xdr:col>
      <xdr:colOff>207871</xdr:colOff>
      <xdr:row>1</xdr:row>
      <xdr:rowOff>254589</xdr:rowOff>
    </xdr:to>
    <xdr:pic>
      <xdr:nvPicPr>
        <xdr:cNvPr id="12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0220671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56589</xdr:rowOff>
    </xdr:from>
    <xdr:to>
      <xdr:col>24</xdr:col>
      <xdr:colOff>208384</xdr:colOff>
      <xdr:row>1</xdr:row>
      <xdr:rowOff>254589</xdr:rowOff>
    </xdr:to>
    <xdr:pic>
      <xdr:nvPicPr>
        <xdr:cNvPr id="13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440259" y="370914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14" name="Flèche à angle droit 13"/>
        <xdr:cNvSpPr/>
      </xdr:nvSpPr>
      <xdr:spPr bwMode="auto">
        <a:xfrm flipV="1">
          <a:off x="5391150" y="393700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15" name="Flèche à angle droit 14"/>
        <xdr:cNvSpPr/>
      </xdr:nvSpPr>
      <xdr:spPr bwMode="auto">
        <a:xfrm flipH="1" flipV="1">
          <a:off x="5391150" y="379413"/>
          <a:ext cx="0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219</xdr:row>
      <xdr:rowOff>0</xdr:rowOff>
    </xdr:from>
    <xdr:to>
      <xdr:col>2</xdr:col>
      <xdr:colOff>76200</xdr:colOff>
      <xdr:row>219</xdr:row>
      <xdr:rowOff>180975</xdr:rowOff>
    </xdr:to>
    <xdr:sp macro="" textlink="">
      <xdr:nvSpPr>
        <xdr:cNvPr id="91195" name="Text Box 1"/>
        <xdr:cNvSpPr txBox="1">
          <a:spLocks noChangeArrowheads="1"/>
        </xdr:cNvSpPr>
      </xdr:nvSpPr>
      <xdr:spPr bwMode="auto">
        <a:xfrm>
          <a:off x="5362575" y="459962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31"/>
  <sheetViews>
    <sheetView tabSelected="1" topLeftCell="C1" zoomScale="150" zoomScaleNormal="150" workbookViewId="0">
      <selection activeCell="I21" sqref="I21"/>
    </sheetView>
  </sheetViews>
  <sheetFormatPr baseColWidth="10" defaultRowHeight="12.75"/>
  <cols>
    <col min="1" max="1" width="0" hidden="1" customWidth="1"/>
    <col min="3" max="11" width="9.7109375" customWidth="1"/>
    <col min="13" max="18" width="5.7109375" customWidth="1"/>
  </cols>
  <sheetData>
    <row r="1" spans="1:20">
      <c r="A1">
        <v>1</v>
      </c>
    </row>
    <row r="2" spans="1:20">
      <c r="A2">
        <v>1</v>
      </c>
    </row>
    <row r="3" spans="1:20">
      <c r="A3">
        <v>1</v>
      </c>
    </row>
    <row r="4" spans="1:20">
      <c r="A4">
        <v>1</v>
      </c>
    </row>
    <row r="5" spans="1:20">
      <c r="A5">
        <v>1</v>
      </c>
    </row>
    <row r="6" spans="1:20">
      <c r="A6">
        <v>1</v>
      </c>
    </row>
    <row r="7" spans="1:20">
      <c r="A7">
        <v>1</v>
      </c>
    </row>
    <row r="8" spans="1:20" s="105" customFormat="1" ht="19.5" thickBot="1">
      <c r="A8">
        <v>1</v>
      </c>
      <c r="C8" s="134" t="s">
        <v>502</v>
      </c>
      <c r="D8" s="135"/>
      <c r="E8" s="135"/>
      <c r="F8" s="135"/>
      <c r="G8" s="135"/>
      <c r="H8" s="133"/>
      <c r="I8" s="133"/>
      <c r="J8" s="133"/>
      <c r="K8" s="133"/>
      <c r="M8"/>
      <c r="N8"/>
      <c r="O8"/>
      <c r="P8"/>
      <c r="Q8"/>
      <c r="R8"/>
      <c r="S8"/>
      <c r="T8"/>
    </row>
    <row r="9" spans="1:20" s="105" customFormat="1" ht="19.5" thickTop="1">
      <c r="A9">
        <v>1</v>
      </c>
      <c r="C9" s="134" t="s">
        <v>503</v>
      </c>
      <c r="D9" s="135"/>
      <c r="E9" s="135"/>
      <c r="F9" s="135"/>
      <c r="G9" s="135"/>
      <c r="H9" s="133"/>
      <c r="I9" s="133"/>
      <c r="J9" s="133"/>
      <c r="K9" s="133"/>
      <c r="M9" s="136"/>
      <c r="N9" s="137"/>
      <c r="O9" s="138"/>
      <c r="P9" s="136"/>
      <c r="Q9" s="137"/>
      <c r="R9" s="138"/>
      <c r="S9"/>
      <c r="T9"/>
    </row>
    <row r="10" spans="1:20" s="105" customFormat="1" ht="19.5" thickBot="1">
      <c r="A10">
        <v>1</v>
      </c>
      <c r="C10" s="134" t="s">
        <v>504</v>
      </c>
      <c r="D10" s="135"/>
      <c r="E10" s="135"/>
      <c r="F10" s="135"/>
      <c r="G10" s="135"/>
      <c r="H10" s="133"/>
      <c r="I10" s="133"/>
      <c r="J10" s="133"/>
      <c r="K10" s="133"/>
      <c r="M10" s="139"/>
      <c r="N10" s="140"/>
      <c r="O10" s="141"/>
      <c r="P10" s="139"/>
      <c r="Q10" s="140"/>
      <c r="R10" s="141"/>
      <c r="S10"/>
      <c r="T10"/>
    </row>
    <row r="11" spans="1:20" s="105" customFormat="1" ht="19.5" thickTop="1">
      <c r="A11">
        <v>1</v>
      </c>
      <c r="C11" s="134" t="s">
        <v>505</v>
      </c>
      <c r="D11" s="135"/>
      <c r="E11" s="135"/>
      <c r="F11" s="135"/>
      <c r="G11" s="135"/>
      <c r="H11" s="133"/>
      <c r="I11" s="133"/>
      <c r="J11" s="133"/>
      <c r="K11" s="133"/>
      <c r="M11" s="136"/>
      <c r="N11" s="137"/>
      <c r="O11" s="138"/>
      <c r="P11" s="136"/>
      <c r="Q11" s="137"/>
      <c r="R11" s="138"/>
      <c r="S11"/>
      <c r="T11"/>
    </row>
    <row r="12" spans="1:20" s="105" customFormat="1" ht="19.5" thickBot="1">
      <c r="A12">
        <v>1</v>
      </c>
      <c r="C12" s="134" t="s">
        <v>506</v>
      </c>
      <c r="D12" s="135"/>
      <c r="E12" s="135"/>
      <c r="F12" s="135"/>
      <c r="G12" s="135"/>
      <c r="H12" s="133"/>
      <c r="I12" s="133"/>
      <c r="J12" s="133"/>
      <c r="K12" s="133"/>
      <c r="M12" s="139"/>
      <c r="N12" s="140"/>
      <c r="O12" s="141"/>
      <c r="P12" s="139"/>
      <c r="Q12" s="140"/>
      <c r="R12" s="141"/>
      <c r="S12"/>
      <c r="T12"/>
    </row>
    <row r="13" spans="1:20" s="105" customFormat="1" ht="19.5" thickTop="1">
      <c r="A13">
        <v>1</v>
      </c>
      <c r="C13" s="134" t="s">
        <v>120</v>
      </c>
      <c r="D13" s="135"/>
      <c r="E13" s="135"/>
      <c r="F13" s="135"/>
      <c r="G13" s="135"/>
      <c r="H13" s="133"/>
      <c r="I13" s="133"/>
      <c r="J13" s="133"/>
      <c r="K13" s="133"/>
      <c r="M13" s="142"/>
      <c r="N13" s="143"/>
      <c r="O13" s="144"/>
      <c r="P13" s="142"/>
      <c r="Q13" s="143"/>
      <c r="R13" s="144"/>
      <c r="S13"/>
      <c r="T13"/>
    </row>
    <row r="14" spans="1:20" s="105" customFormat="1" ht="19.5" thickBot="1">
      <c r="A14">
        <v>1</v>
      </c>
      <c r="C14" s="134" t="s">
        <v>507</v>
      </c>
      <c r="D14" s="135"/>
      <c r="E14" s="135"/>
      <c r="F14" s="135"/>
      <c r="G14" s="135"/>
      <c r="H14" s="133"/>
      <c r="I14" s="133"/>
      <c r="J14" s="133"/>
      <c r="K14" s="133"/>
      <c r="M14" s="145"/>
      <c r="N14" s="146"/>
      <c r="O14" s="147"/>
      <c r="P14" s="145"/>
      <c r="Q14" s="146"/>
      <c r="R14" s="147"/>
    </row>
    <row r="15" spans="1:20" s="105" customFormat="1" ht="19.5" thickTop="1">
      <c r="A15">
        <v>1</v>
      </c>
      <c r="C15" s="134" t="s">
        <v>508</v>
      </c>
      <c r="D15" s="135"/>
      <c r="E15" s="135"/>
      <c r="F15" s="135"/>
      <c r="G15" s="135"/>
      <c r="H15" s="133"/>
      <c r="I15" s="133"/>
      <c r="J15" s="133"/>
      <c r="K15" s="133"/>
    </row>
    <row r="16" spans="1:20" s="105" customFormat="1" ht="18.75">
      <c r="A16">
        <v>1</v>
      </c>
      <c r="C16" s="134" t="s">
        <v>44</v>
      </c>
      <c r="D16" s="135"/>
      <c r="E16" s="135"/>
      <c r="F16" s="135"/>
      <c r="G16" s="135"/>
      <c r="H16" s="133"/>
      <c r="I16" s="133"/>
      <c r="J16" s="133"/>
      <c r="K16" s="133"/>
    </row>
    <row r="17" spans="1:18" s="105" customFormat="1" ht="18.75">
      <c r="A17">
        <v>1</v>
      </c>
      <c r="C17" s="134" t="s">
        <v>509</v>
      </c>
      <c r="D17" s="135"/>
      <c r="E17" s="135"/>
      <c r="F17" s="135"/>
      <c r="G17" s="135"/>
      <c r="H17" s="133"/>
      <c r="I17" s="133"/>
      <c r="J17" s="133"/>
      <c r="K17" s="133"/>
    </row>
    <row r="18" spans="1:18" s="105" customFormat="1" ht="18.75">
      <c r="A18">
        <v>1</v>
      </c>
      <c r="C18" s="134" t="s">
        <v>64</v>
      </c>
      <c r="D18" s="135"/>
      <c r="E18" s="135"/>
      <c r="F18" s="135"/>
      <c r="G18" s="135"/>
      <c r="H18" s="133"/>
      <c r="I18" s="133"/>
      <c r="J18" s="133"/>
      <c r="K18" s="133"/>
    </row>
    <row r="19" spans="1:18" s="105" customFormat="1" ht="18.75">
      <c r="A19">
        <v>1</v>
      </c>
      <c r="C19" s="134" t="s">
        <v>510</v>
      </c>
      <c r="D19" s="135"/>
      <c r="E19" s="135"/>
      <c r="F19" s="135"/>
      <c r="G19" s="135"/>
      <c r="H19" s="133"/>
      <c r="I19" s="133"/>
      <c r="J19" s="133"/>
      <c r="K19" s="133"/>
    </row>
    <row r="20" spans="1:18" s="105" customFormat="1" ht="18.75">
      <c r="A20">
        <v>1</v>
      </c>
      <c r="C20" s="134" t="s">
        <v>511</v>
      </c>
      <c r="D20" s="135"/>
      <c r="E20" s="135"/>
      <c r="F20" s="135"/>
      <c r="G20" s="135"/>
      <c r="H20" s="133"/>
      <c r="I20" s="133"/>
      <c r="J20" s="133"/>
      <c r="K20" s="133"/>
    </row>
    <row r="21" spans="1:18" s="105" customFormat="1" ht="18.75">
      <c r="A21">
        <v>1</v>
      </c>
      <c r="C21" s="134" t="s">
        <v>512</v>
      </c>
      <c r="D21" s="135"/>
      <c r="E21" s="135"/>
      <c r="F21" s="135"/>
      <c r="G21" s="135"/>
      <c r="H21" s="133"/>
      <c r="I21" s="133"/>
      <c r="J21" s="133"/>
      <c r="K21" s="133"/>
      <c r="N21" s="39"/>
    </row>
    <row r="22" spans="1:18" s="105" customFormat="1" ht="18.75">
      <c r="A22">
        <v>1</v>
      </c>
      <c r="C22" s="134" t="s">
        <v>513</v>
      </c>
      <c r="D22" s="135"/>
      <c r="E22" s="135"/>
      <c r="F22" s="135"/>
      <c r="G22" s="135"/>
      <c r="H22" s="133"/>
      <c r="I22" s="133"/>
      <c r="J22" s="133"/>
      <c r="K22" s="133"/>
    </row>
    <row r="23" spans="1:18" s="105" customFormat="1" ht="18.75">
      <c r="A23">
        <v>1</v>
      </c>
      <c r="C23" s="134" t="s">
        <v>514</v>
      </c>
      <c r="D23" s="135"/>
      <c r="E23" s="135"/>
      <c r="F23" s="135"/>
      <c r="G23" s="135"/>
      <c r="H23" s="133"/>
      <c r="I23" s="133"/>
      <c r="J23" s="133"/>
      <c r="K23" s="133"/>
    </row>
    <row r="24" spans="1:18" s="105" customFormat="1" ht="18.75">
      <c r="A24">
        <v>1</v>
      </c>
      <c r="C24" s="134" t="s">
        <v>515</v>
      </c>
      <c r="D24" s="135"/>
      <c r="E24" s="135"/>
      <c r="F24" s="135"/>
      <c r="G24" s="135"/>
      <c r="H24" s="133"/>
      <c r="I24" s="133"/>
      <c r="J24" s="133"/>
      <c r="K24" s="133"/>
      <c r="O24" s="123"/>
    </row>
    <row r="25" spans="1:18" s="105" customFormat="1" ht="18.75">
      <c r="A25">
        <v>1</v>
      </c>
      <c r="C25" s="134" t="s">
        <v>516</v>
      </c>
      <c r="D25" s="135"/>
      <c r="E25" s="135"/>
      <c r="F25" s="135"/>
      <c r="G25" s="135"/>
      <c r="H25" s="133"/>
      <c r="I25" s="133"/>
      <c r="J25" s="133"/>
      <c r="K25" s="133"/>
    </row>
    <row r="26" spans="1:18" s="105" customFormat="1" ht="18.75">
      <c r="A26">
        <v>1</v>
      </c>
      <c r="C26" s="134" t="s">
        <v>517</v>
      </c>
      <c r="D26" s="135"/>
      <c r="E26" s="135"/>
      <c r="F26" s="135"/>
      <c r="G26" s="135"/>
      <c r="H26" s="133"/>
      <c r="I26" s="133"/>
      <c r="J26" s="133"/>
      <c r="K26" s="133"/>
    </row>
    <row r="27" spans="1:18" s="105" customFormat="1" ht="18.75">
      <c r="A27">
        <v>1</v>
      </c>
      <c r="C27" s="134" t="s">
        <v>518</v>
      </c>
      <c r="D27" s="135"/>
      <c r="E27" s="135"/>
      <c r="F27" s="135"/>
      <c r="G27" s="135"/>
      <c r="H27" s="133"/>
      <c r="I27" s="133"/>
      <c r="J27" s="133"/>
      <c r="K27" s="133"/>
    </row>
    <row r="28" spans="1:18" s="105" customFormat="1" ht="18.75">
      <c r="A28">
        <v>1</v>
      </c>
      <c r="C28" s="134" t="s">
        <v>519</v>
      </c>
      <c r="D28" s="135"/>
      <c r="E28" s="135"/>
      <c r="F28" s="135"/>
      <c r="G28" s="135"/>
      <c r="H28" s="133"/>
      <c r="I28" s="133"/>
      <c r="J28" s="133"/>
      <c r="K28" s="133"/>
      <c r="M28"/>
      <c r="N28"/>
      <c r="O28"/>
      <c r="P28"/>
      <c r="Q28"/>
      <c r="R28"/>
    </row>
    <row r="29" spans="1:18" s="105" customFormat="1" ht="18.75">
      <c r="A29">
        <v>1</v>
      </c>
      <c r="C29" s="134" t="s">
        <v>520</v>
      </c>
      <c r="D29" s="135"/>
      <c r="E29" s="135"/>
      <c r="F29" s="135"/>
      <c r="G29" s="135"/>
      <c r="H29" s="133"/>
      <c r="I29" s="133"/>
      <c r="J29" s="133"/>
      <c r="K29" s="133"/>
      <c r="M29"/>
      <c r="N29"/>
      <c r="O29"/>
      <c r="P29"/>
      <c r="Q29"/>
      <c r="R29"/>
    </row>
    <row r="30" spans="1:18">
      <c r="A30">
        <v>1</v>
      </c>
    </row>
    <row r="31" spans="1:18">
      <c r="A31">
        <v>1</v>
      </c>
    </row>
  </sheetData>
  <mergeCells count="28">
    <mergeCell ref="M9:O10"/>
    <mergeCell ref="P9:R10"/>
    <mergeCell ref="M11:O12"/>
    <mergeCell ref="P11:R12"/>
    <mergeCell ref="M13:O14"/>
    <mergeCell ref="P13:R14"/>
    <mergeCell ref="C29:G29"/>
    <mergeCell ref="C20:G20"/>
    <mergeCell ref="C21:G21"/>
    <mergeCell ref="C22:G22"/>
    <mergeCell ref="C23:G23"/>
    <mergeCell ref="C24:G24"/>
    <mergeCell ref="C25:G25"/>
    <mergeCell ref="C18:G18"/>
    <mergeCell ref="C19:G19"/>
    <mergeCell ref="C26:G26"/>
    <mergeCell ref="C27:G27"/>
    <mergeCell ref="C28:G28"/>
    <mergeCell ref="C13:G13"/>
    <mergeCell ref="C14:G14"/>
    <mergeCell ref="C15:G15"/>
    <mergeCell ref="C16:G16"/>
    <mergeCell ref="C17:G17"/>
    <mergeCell ref="C8:G8"/>
    <mergeCell ref="C9:G9"/>
    <mergeCell ref="C10:G10"/>
    <mergeCell ref="C11:G11"/>
    <mergeCell ref="C12:G12"/>
  </mergeCells>
  <hyperlinks>
    <hyperlink ref="C8" location="'Menu'!A1" display="Menu"/>
    <hyperlink ref="C9" location="'Nature Revêt'!A1" display="Nature Revêt"/>
    <hyperlink ref="C10" location="'Trous et Fentes'!A1" display="Trous et Fentes"/>
    <hyperlink ref="C11" location="'Largeur Chemin'!A1" display="Largeur Chemin"/>
    <hyperlink ref="C12" location="'Dévers et Pentes'!A1" display="Dévers et Pentes"/>
    <hyperlink ref="C13" location="'Ressaut'!A1" display="Ressaut"/>
    <hyperlink ref="C14" location="'Eclairage Public'!A1" display="Eclairage Public"/>
    <hyperlink ref="C15" location="'Traversée Piétonne'!A1" display="Traversée Piétonne"/>
    <hyperlink ref="C16" location="'Stationnement'!A1" display="Stationnement"/>
    <hyperlink ref="C17" location="'Circulations Verticales'!A1" display="Circulations Verticales"/>
    <hyperlink ref="C18" location="'Signalétique'!A1" display="Signalétique"/>
    <hyperlink ref="C19" location="'MU propreté'!A1" display="MU propreté"/>
    <hyperlink ref="C20" location="'MU repos'!A1" display="MU repos"/>
    <hyperlink ref="C21" location="'MU déco arbo'!A1" display="MU déco arbo"/>
    <hyperlink ref="C22" location="'MU éclairage public'!A1" display="MU éclairage public"/>
    <hyperlink ref="C23" location="'MU de protection'!A1" display="MU de protection"/>
    <hyperlink ref="C24" location="'MU lié au transport public'!A1" display="MU lié au transport public"/>
    <hyperlink ref="C25" location="'MU com info'!A1" display="MU com info"/>
    <hyperlink ref="C26" location="'MU techniques'!A1" display="MU techniques"/>
    <hyperlink ref="C27" location="'MU feux rouges'!A1" display="MU feux rouges"/>
    <hyperlink ref="C28" location="'BudgetTotal'!A1" display="BudgetTotal"/>
    <hyperlink ref="C29" location="'Tarif'!A1" display="Tarif"/>
    <hyperlink ref="C8:G8" location="'Menu'!A1" display="Menu"/>
    <hyperlink ref="C9:G9" location="'Nature Revêt'!A1" display="Nature Revêt"/>
    <hyperlink ref="C10:G10" location="'Trous et Fentes'!A1" display="Trous et Fentes"/>
    <hyperlink ref="C11:G11" location="'Largeur Chemin'!A1" display="Largeur Chemin"/>
    <hyperlink ref="C12:G12" location="'Dévers et Pentes'!A1" display="Dévers et Pentes"/>
    <hyperlink ref="C13:G13" location="'Ressaut'!A1" display="Ressaut"/>
    <hyperlink ref="C14:G14" location="'Eclairage Public'!A1" display="Eclairage Public"/>
    <hyperlink ref="C15:G15" location="'Traversée Piétonne'!A1" display="Traversée Piétonne"/>
    <hyperlink ref="C16:G16" location="'Stationnement'!A1" display="Stationnement"/>
    <hyperlink ref="C17:G17" location="'Circulations Verticales'!A1" display="Circulations Verticales"/>
    <hyperlink ref="C18:G18" location="'Signalétique'!A1" display="Signalétique"/>
    <hyperlink ref="C19:G19" location="'MU propreté'!A1" display="MU propreté"/>
    <hyperlink ref="C20:G20" location="'MU repos'!A1" display="MU repos"/>
    <hyperlink ref="C21:G21" location="'MU déco arbo'!A1" display="MU déco arbo"/>
    <hyperlink ref="C22:G22" location="'MU éclairage public'!A1" display="MU éclairage public"/>
    <hyperlink ref="C23:G23" location="'MU de protection'!A1" display="MU de protection"/>
    <hyperlink ref="C24:G24" location="'MU lié au transport public'!A1" display="MU lié au transport public"/>
    <hyperlink ref="C25:G25" location="'MU com info'!A1" display="MU com info"/>
    <hyperlink ref="C26:G26" location="'MU techniques'!A1" display="MU techniques"/>
    <hyperlink ref="C27:G27" location="'MU feux rouges'!A1" display="MU feux rouges"/>
    <hyperlink ref="C28:G28" location="'BudgetTotal'!A1" display="BudgetTotal"/>
    <hyperlink ref="C29:G29" location="'Tarif'!A1" display="Tarif"/>
  </hyperlinks>
  <pageMargins left="0.7" right="0.7" top="0.75" bottom="0.75" header="0.3" footer="0.3"/>
  <pageSetup paperSize="9" orientation="portrait" horizont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8"/>
  </sheetPr>
  <dimension ref="A1:Y100"/>
  <sheetViews>
    <sheetView zoomScaleNormal="100" workbookViewId="0">
      <selection activeCell="O8" sqref="O8"/>
    </sheetView>
  </sheetViews>
  <sheetFormatPr baseColWidth="10" defaultRowHeight="12.75"/>
  <cols>
    <col min="1" max="1" width="10.28515625" style="128" customWidth="1"/>
    <col min="2" max="2" width="15.7109375" style="55" customWidth="1"/>
    <col min="3" max="3" width="22.7109375" style="45" customWidth="1"/>
    <col min="4" max="4" width="22.7109375" style="33" customWidth="1"/>
    <col min="5" max="6" width="3.28515625" style="19" customWidth="1"/>
    <col min="7" max="10" width="3.28515625" style="39" customWidth="1"/>
    <col min="11" max="12" width="9.7109375" style="39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8" width="8.7109375" style="28" customWidth="1"/>
    <col min="19" max="19" width="8.7109375" style="43" customWidth="1"/>
    <col min="20" max="21" width="3.28515625" style="19" customWidth="1"/>
    <col min="22" max="25" width="3.28515625" style="39" customWidth="1"/>
    <col min="26" max="16384" width="11.42578125" style="39"/>
  </cols>
  <sheetData>
    <row r="1" spans="1:25" ht="24.95" customHeight="1">
      <c r="A1" s="128">
        <v>1</v>
      </c>
      <c r="B1" s="126"/>
      <c r="C1" s="108" t="s">
        <v>390</v>
      </c>
      <c r="D1" s="108"/>
      <c r="M1" s="9"/>
      <c r="N1" s="25"/>
      <c r="O1" s="132"/>
    </row>
    <row r="2" spans="1:25" ht="24.95" customHeight="1">
      <c r="A2" s="130" t="s">
        <v>502</v>
      </c>
      <c r="B2" s="42"/>
      <c r="C2" s="109" t="s">
        <v>406</v>
      </c>
      <c r="D2" s="129" t="s">
        <v>178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PréconisationsNature revêtement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33" customFormat="1">
      <c r="A3" s="124"/>
      <c r="B3" s="75" t="s">
        <v>118</v>
      </c>
      <c r="C3" s="75" t="s">
        <v>110</v>
      </c>
      <c r="D3" s="75" t="s">
        <v>0</v>
      </c>
      <c r="E3" s="113"/>
      <c r="F3" s="84"/>
      <c r="G3" s="84"/>
      <c r="H3" s="84"/>
      <c r="I3" s="84"/>
      <c r="J3" s="84"/>
      <c r="K3" s="84"/>
      <c r="L3" s="131"/>
      <c r="M3" s="114"/>
      <c r="N3" s="112" t="str">
        <f t="shared" ref="N3:N34" si="0">IF(AND(C3=1,M3&lt;&gt;""),"*","")</f>
        <v/>
      </c>
      <c r="O3" s="11"/>
      <c r="P3" s="11"/>
      <c r="Q3" s="59"/>
      <c r="R3" s="11"/>
      <c r="S3" s="12"/>
      <c r="T3" s="113"/>
      <c r="U3" s="84"/>
      <c r="V3" s="84"/>
      <c r="W3" s="84"/>
      <c r="X3" s="84"/>
      <c r="Y3" s="84"/>
    </row>
    <row r="4" spans="1:25" s="33" customFormat="1">
      <c r="A4" s="124"/>
      <c r="B4" s="75" t="s">
        <v>119</v>
      </c>
      <c r="C4" s="75" t="s">
        <v>110</v>
      </c>
      <c r="D4" s="75" t="s">
        <v>0</v>
      </c>
      <c r="E4" s="113"/>
      <c r="F4" s="84"/>
      <c r="G4" s="84"/>
      <c r="H4" s="84"/>
      <c r="I4" s="84"/>
      <c r="J4" s="84"/>
      <c r="K4" s="84"/>
      <c r="L4" s="131"/>
      <c r="M4" s="114"/>
      <c r="N4" s="112" t="str">
        <f t="shared" si="0"/>
        <v/>
      </c>
      <c r="O4" s="11"/>
      <c r="P4" s="11"/>
      <c r="Q4" s="59"/>
      <c r="R4" s="11"/>
      <c r="S4" s="12"/>
      <c r="T4" s="113"/>
      <c r="U4" s="84"/>
      <c r="V4" s="84"/>
      <c r="W4" s="84"/>
      <c r="X4" s="84"/>
      <c r="Y4" s="84"/>
    </row>
    <row r="5" spans="1:25" s="33" customFormat="1">
      <c r="A5" s="124"/>
      <c r="B5" s="75" t="s">
        <v>118</v>
      </c>
      <c r="C5" s="75" t="s">
        <v>110</v>
      </c>
      <c r="D5" s="76" t="s">
        <v>1</v>
      </c>
      <c r="E5" s="115"/>
      <c r="F5" s="75"/>
      <c r="G5" s="11"/>
      <c r="H5" s="11"/>
      <c r="I5" s="11"/>
      <c r="J5" s="11"/>
      <c r="K5" s="11">
        <v>120</v>
      </c>
      <c r="L5" s="131"/>
      <c r="M5" s="114"/>
      <c r="N5" s="112" t="str">
        <f t="shared" si="0"/>
        <v/>
      </c>
      <c r="O5" s="11"/>
      <c r="P5" s="11"/>
      <c r="Q5" s="59"/>
      <c r="R5" s="11"/>
      <c r="S5" s="12"/>
      <c r="T5" s="113"/>
      <c r="U5" s="75"/>
      <c r="V5" s="11"/>
      <c r="W5" s="11"/>
      <c r="X5" s="11"/>
      <c r="Y5" s="11"/>
    </row>
    <row r="6" spans="1:25" s="33" customFormat="1">
      <c r="A6" s="124"/>
      <c r="B6" s="75" t="s">
        <v>119</v>
      </c>
      <c r="C6" s="75" t="s">
        <v>110</v>
      </c>
      <c r="D6" s="76" t="s">
        <v>1</v>
      </c>
      <c r="E6" s="115"/>
      <c r="F6" s="75"/>
      <c r="G6" s="11"/>
      <c r="H6" s="11"/>
      <c r="I6" s="11"/>
      <c r="J6" s="11"/>
      <c r="K6" s="11">
        <v>108</v>
      </c>
      <c r="L6" s="131"/>
      <c r="M6" s="114"/>
      <c r="N6" s="112" t="str">
        <f t="shared" si="0"/>
        <v/>
      </c>
      <c r="O6" s="11"/>
      <c r="P6" s="11"/>
      <c r="Q6" s="59"/>
      <c r="R6" s="11"/>
      <c r="S6" s="12"/>
      <c r="T6" s="113"/>
      <c r="U6" s="75"/>
      <c r="V6" s="11"/>
      <c r="W6" s="11"/>
      <c r="X6" s="11"/>
      <c r="Y6" s="11"/>
    </row>
    <row r="7" spans="1:25" s="33" customFormat="1">
      <c r="A7" s="124"/>
      <c r="B7" s="75" t="s">
        <v>118</v>
      </c>
      <c r="C7" s="75" t="s">
        <v>110</v>
      </c>
      <c r="D7" s="77" t="s">
        <v>2</v>
      </c>
      <c r="E7" s="111"/>
      <c r="F7" s="75"/>
      <c r="G7" s="11"/>
      <c r="H7" s="11"/>
      <c r="I7" s="11"/>
      <c r="J7" s="11"/>
      <c r="K7" s="11">
        <v>120</v>
      </c>
      <c r="L7" s="131"/>
      <c r="M7" s="114"/>
      <c r="N7" s="112" t="str">
        <f t="shared" si="0"/>
        <v/>
      </c>
      <c r="O7" s="11"/>
      <c r="P7" s="11"/>
      <c r="Q7" s="59"/>
      <c r="R7" s="11"/>
      <c r="S7" s="12"/>
      <c r="T7" s="113"/>
      <c r="U7" s="75"/>
      <c r="V7" s="11"/>
      <c r="W7" s="11"/>
      <c r="X7" s="11"/>
      <c r="Y7" s="11"/>
    </row>
    <row r="8" spans="1:25" s="33" customFormat="1">
      <c r="A8" s="124"/>
      <c r="B8" s="75" t="s">
        <v>119</v>
      </c>
      <c r="C8" s="75" t="s">
        <v>110</v>
      </c>
      <c r="D8" s="77" t="s">
        <v>2</v>
      </c>
      <c r="E8" s="111"/>
      <c r="F8" s="75"/>
      <c r="G8" s="11"/>
      <c r="H8" s="11"/>
      <c r="I8" s="11"/>
      <c r="J8" s="11"/>
      <c r="K8" s="11">
        <v>108</v>
      </c>
      <c r="L8" s="131"/>
      <c r="M8" s="114"/>
      <c r="N8" s="112" t="str">
        <f t="shared" si="0"/>
        <v/>
      </c>
      <c r="O8" s="11"/>
      <c r="P8" s="11"/>
      <c r="Q8" s="59"/>
      <c r="R8" s="11"/>
      <c r="S8" s="12"/>
      <c r="T8" s="113"/>
      <c r="U8" s="75"/>
      <c r="V8" s="11"/>
      <c r="W8" s="11"/>
      <c r="X8" s="11"/>
      <c r="Y8" s="11"/>
    </row>
    <row r="9" spans="1:25" s="33" customFormat="1">
      <c r="A9" s="124"/>
      <c r="B9" s="75" t="s">
        <v>118</v>
      </c>
      <c r="C9" s="75" t="s">
        <v>111</v>
      </c>
      <c r="D9" s="75" t="s">
        <v>0</v>
      </c>
      <c r="E9" s="113"/>
      <c r="F9" s="84"/>
      <c r="G9" s="84"/>
      <c r="H9" s="84"/>
      <c r="I9" s="84"/>
      <c r="J9" s="84"/>
      <c r="K9" s="11"/>
      <c r="L9" s="131"/>
      <c r="M9" s="114"/>
      <c r="N9" s="112" t="str">
        <f t="shared" si="0"/>
        <v/>
      </c>
      <c r="O9" s="11"/>
      <c r="P9" s="11"/>
      <c r="Q9" s="59"/>
      <c r="R9" s="11"/>
      <c r="S9" s="12"/>
      <c r="T9" s="113"/>
      <c r="U9" s="84"/>
      <c r="V9" s="84"/>
      <c r="W9" s="84"/>
      <c r="X9" s="84"/>
      <c r="Y9" s="84"/>
    </row>
    <row r="10" spans="1:25" s="33" customFormat="1">
      <c r="A10" s="124"/>
      <c r="B10" s="75" t="s">
        <v>119</v>
      </c>
      <c r="C10" s="75" t="s">
        <v>111</v>
      </c>
      <c r="D10" s="75" t="s">
        <v>0</v>
      </c>
      <c r="E10" s="113"/>
      <c r="F10" s="84"/>
      <c r="G10" s="84"/>
      <c r="H10" s="84"/>
      <c r="I10" s="84"/>
      <c r="J10" s="84"/>
      <c r="K10" s="11"/>
      <c r="L10" s="131"/>
      <c r="M10" s="114"/>
      <c r="N10" s="112" t="str">
        <f t="shared" si="0"/>
        <v/>
      </c>
      <c r="O10" s="11"/>
      <c r="P10" s="11"/>
      <c r="Q10" s="59"/>
      <c r="R10" s="11"/>
      <c r="S10" s="12"/>
      <c r="T10" s="113"/>
      <c r="U10" s="84"/>
      <c r="V10" s="84"/>
      <c r="W10" s="84"/>
      <c r="X10" s="84"/>
      <c r="Y10" s="84"/>
    </row>
    <row r="11" spans="1:25" s="38" customFormat="1">
      <c r="A11" s="124"/>
      <c r="B11" s="75" t="s">
        <v>118</v>
      </c>
      <c r="C11" s="75" t="s">
        <v>111</v>
      </c>
      <c r="D11" s="77" t="s">
        <v>470</v>
      </c>
      <c r="E11" s="116"/>
      <c r="F11" s="117"/>
      <c r="G11" s="117"/>
      <c r="H11" s="117"/>
      <c r="I11" s="117"/>
      <c r="J11" s="117"/>
      <c r="K11" s="11">
        <v>121</v>
      </c>
      <c r="L11" s="131"/>
      <c r="M11" s="114"/>
      <c r="N11" s="112" t="str">
        <f t="shared" si="0"/>
        <v/>
      </c>
      <c r="O11" s="11"/>
      <c r="P11" s="11"/>
      <c r="Q11" s="59"/>
      <c r="R11" s="11"/>
      <c r="S11" s="12"/>
      <c r="T11" s="113"/>
      <c r="U11" s="117"/>
      <c r="V11" s="117"/>
      <c r="W11" s="117"/>
      <c r="X11" s="117"/>
      <c r="Y11" s="117"/>
    </row>
    <row r="12" spans="1:25" s="38" customFormat="1">
      <c r="A12" s="124"/>
      <c r="B12" s="75" t="s">
        <v>119</v>
      </c>
      <c r="C12" s="75" t="s">
        <v>111</v>
      </c>
      <c r="D12" s="77" t="s">
        <v>470</v>
      </c>
      <c r="E12" s="116"/>
      <c r="F12" s="117"/>
      <c r="G12" s="117"/>
      <c r="H12" s="117"/>
      <c r="I12" s="117"/>
      <c r="J12" s="117"/>
      <c r="K12" s="11">
        <v>109</v>
      </c>
      <c r="L12" s="131"/>
      <c r="M12" s="114"/>
      <c r="N12" s="112" t="str">
        <f t="shared" si="0"/>
        <v/>
      </c>
      <c r="O12" s="11"/>
      <c r="P12" s="11"/>
      <c r="Q12" s="59"/>
      <c r="R12" s="11"/>
      <c r="S12" s="12"/>
      <c r="T12" s="113"/>
      <c r="U12" s="117"/>
      <c r="V12" s="117"/>
      <c r="W12" s="117"/>
      <c r="X12" s="117"/>
      <c r="Y12" s="117"/>
    </row>
    <row r="13" spans="1:25" s="33" customFormat="1">
      <c r="A13" s="124"/>
      <c r="B13" s="75" t="s">
        <v>118</v>
      </c>
      <c r="C13" s="75" t="s">
        <v>111</v>
      </c>
      <c r="D13" s="76" t="s">
        <v>1</v>
      </c>
      <c r="E13" s="115"/>
      <c r="F13" s="75"/>
      <c r="G13" s="11"/>
      <c r="H13" s="11"/>
      <c r="I13" s="11"/>
      <c r="J13" s="11"/>
      <c r="K13" s="11">
        <v>121</v>
      </c>
      <c r="L13" s="131"/>
      <c r="M13" s="114"/>
      <c r="N13" s="112" t="str">
        <f t="shared" si="0"/>
        <v/>
      </c>
      <c r="O13" s="11"/>
      <c r="P13" s="11"/>
      <c r="Q13" s="59"/>
      <c r="R13" s="11"/>
      <c r="S13" s="12"/>
      <c r="T13" s="113"/>
      <c r="U13" s="75"/>
      <c r="V13" s="11"/>
      <c r="W13" s="11"/>
      <c r="X13" s="11"/>
      <c r="Y13" s="11"/>
    </row>
    <row r="14" spans="1:25" s="33" customFormat="1">
      <c r="A14" s="124"/>
      <c r="B14" s="75" t="s">
        <v>119</v>
      </c>
      <c r="C14" s="75" t="s">
        <v>111</v>
      </c>
      <c r="D14" s="76" t="s">
        <v>1</v>
      </c>
      <c r="E14" s="115"/>
      <c r="F14" s="75"/>
      <c r="G14" s="11"/>
      <c r="H14" s="11"/>
      <c r="I14" s="11"/>
      <c r="J14" s="11"/>
      <c r="K14" s="11">
        <v>109</v>
      </c>
      <c r="L14" s="131"/>
      <c r="M14" s="114"/>
      <c r="N14" s="112" t="str">
        <f t="shared" si="0"/>
        <v/>
      </c>
      <c r="O14" s="11"/>
      <c r="P14" s="11"/>
      <c r="Q14" s="59"/>
      <c r="R14" s="11"/>
      <c r="S14" s="12"/>
      <c r="T14" s="113"/>
      <c r="U14" s="75"/>
      <c r="V14" s="11"/>
      <c r="W14" s="11"/>
      <c r="X14" s="11"/>
      <c r="Y14" s="11"/>
    </row>
    <row r="15" spans="1:25" s="33" customFormat="1">
      <c r="A15" s="124"/>
      <c r="B15" s="75" t="s">
        <v>118</v>
      </c>
      <c r="C15" s="75" t="s">
        <v>111</v>
      </c>
      <c r="D15" s="77" t="s">
        <v>2</v>
      </c>
      <c r="E15" s="111"/>
      <c r="F15" s="75"/>
      <c r="G15" s="11"/>
      <c r="H15" s="11"/>
      <c r="I15" s="11"/>
      <c r="J15" s="11"/>
      <c r="K15" s="11">
        <v>121</v>
      </c>
      <c r="L15" s="131"/>
      <c r="M15" s="114"/>
      <c r="N15" s="112" t="str">
        <f t="shared" si="0"/>
        <v/>
      </c>
      <c r="O15" s="11"/>
      <c r="P15" s="11"/>
      <c r="Q15" s="59"/>
      <c r="R15" s="11"/>
      <c r="S15" s="12"/>
      <c r="T15" s="113"/>
      <c r="U15" s="75"/>
      <c r="V15" s="11"/>
      <c r="W15" s="11"/>
      <c r="X15" s="11"/>
      <c r="Y15" s="11"/>
    </row>
    <row r="16" spans="1:25" s="33" customFormat="1">
      <c r="A16" s="124"/>
      <c r="B16" s="75" t="s">
        <v>119</v>
      </c>
      <c r="C16" s="75" t="s">
        <v>111</v>
      </c>
      <c r="D16" s="77" t="s">
        <v>2</v>
      </c>
      <c r="E16" s="111"/>
      <c r="F16" s="75"/>
      <c r="G16" s="11"/>
      <c r="H16" s="11"/>
      <c r="I16" s="11"/>
      <c r="J16" s="11"/>
      <c r="K16" s="11">
        <v>109</v>
      </c>
      <c r="L16" s="131"/>
      <c r="M16" s="114"/>
      <c r="N16" s="112" t="str">
        <f t="shared" si="0"/>
        <v/>
      </c>
      <c r="O16" s="11"/>
      <c r="P16" s="11"/>
      <c r="Q16" s="59"/>
      <c r="R16" s="11"/>
      <c r="S16" s="12"/>
      <c r="T16" s="113"/>
      <c r="U16" s="75"/>
      <c r="V16" s="11"/>
      <c r="W16" s="11"/>
      <c r="X16" s="11"/>
      <c r="Y16" s="11"/>
    </row>
    <row r="17" spans="1:25" s="33" customFormat="1">
      <c r="A17" s="124"/>
      <c r="B17" s="75" t="s">
        <v>118</v>
      </c>
      <c r="C17" s="75" t="s">
        <v>128</v>
      </c>
      <c r="D17" s="77" t="s">
        <v>2</v>
      </c>
      <c r="E17" s="111"/>
      <c r="F17" s="75"/>
      <c r="G17" s="11"/>
      <c r="H17" s="11"/>
      <c r="I17" s="11"/>
      <c r="J17" s="11"/>
      <c r="K17" s="11">
        <v>62</v>
      </c>
      <c r="L17" s="131"/>
      <c r="M17" s="114"/>
      <c r="N17" s="112" t="str">
        <f t="shared" si="0"/>
        <v/>
      </c>
      <c r="O17" s="11"/>
      <c r="P17" s="11"/>
      <c r="Q17" s="59"/>
      <c r="R17" s="11"/>
      <c r="S17" s="12"/>
      <c r="T17" s="113"/>
      <c r="U17" s="75"/>
      <c r="V17" s="11"/>
      <c r="W17" s="11"/>
      <c r="X17" s="11"/>
      <c r="Y17" s="11"/>
    </row>
    <row r="18" spans="1:25" s="33" customFormat="1">
      <c r="A18" s="124"/>
      <c r="B18" s="75" t="s">
        <v>119</v>
      </c>
      <c r="C18" s="75" t="s">
        <v>128</v>
      </c>
      <c r="D18" s="77" t="s">
        <v>2</v>
      </c>
      <c r="E18" s="111"/>
      <c r="F18" s="75"/>
      <c r="G18" s="11"/>
      <c r="H18" s="11"/>
      <c r="I18" s="11"/>
      <c r="J18" s="11"/>
      <c r="K18" s="11">
        <v>62</v>
      </c>
      <c r="L18" s="131"/>
      <c r="M18" s="114"/>
      <c r="N18" s="112" t="str">
        <f t="shared" si="0"/>
        <v/>
      </c>
      <c r="O18" s="11"/>
      <c r="P18" s="11"/>
      <c r="Q18" s="59"/>
      <c r="R18" s="11"/>
      <c r="S18" s="12"/>
      <c r="T18" s="113"/>
      <c r="U18" s="75"/>
      <c r="V18" s="11"/>
      <c r="W18" s="11"/>
      <c r="X18" s="11"/>
      <c r="Y18" s="11"/>
    </row>
    <row r="19" spans="1:25" s="33" customFormat="1">
      <c r="A19" s="124"/>
      <c r="B19" s="75" t="s">
        <v>118</v>
      </c>
      <c r="C19" s="75" t="s">
        <v>128</v>
      </c>
      <c r="D19" s="76" t="s">
        <v>1</v>
      </c>
      <c r="E19" s="115"/>
      <c r="F19" s="75"/>
      <c r="G19" s="11"/>
      <c r="H19" s="11"/>
      <c r="I19" s="11"/>
      <c r="J19" s="11"/>
      <c r="K19" s="11">
        <v>62</v>
      </c>
      <c r="L19" s="131"/>
      <c r="M19" s="114"/>
      <c r="N19" s="112" t="str">
        <f t="shared" si="0"/>
        <v/>
      </c>
      <c r="O19" s="11"/>
      <c r="P19" s="11"/>
      <c r="Q19" s="59"/>
      <c r="R19" s="11"/>
      <c r="S19" s="12"/>
      <c r="T19" s="113"/>
      <c r="U19" s="75"/>
      <c r="V19" s="11"/>
      <c r="W19" s="11"/>
      <c r="X19" s="11"/>
      <c r="Y19" s="11"/>
    </row>
    <row r="20" spans="1:25" s="33" customFormat="1">
      <c r="A20" s="124"/>
      <c r="B20" s="75" t="s">
        <v>119</v>
      </c>
      <c r="C20" s="75" t="s">
        <v>128</v>
      </c>
      <c r="D20" s="76" t="s">
        <v>1</v>
      </c>
      <c r="E20" s="115"/>
      <c r="F20" s="75"/>
      <c r="G20" s="11"/>
      <c r="H20" s="11"/>
      <c r="I20" s="11"/>
      <c r="J20" s="11"/>
      <c r="K20" s="11">
        <v>62</v>
      </c>
      <c r="L20" s="131"/>
      <c r="M20" s="114"/>
      <c r="N20" s="112" t="str">
        <f t="shared" si="0"/>
        <v/>
      </c>
      <c r="O20" s="11"/>
      <c r="P20" s="11"/>
      <c r="Q20" s="59"/>
      <c r="R20" s="11"/>
      <c r="S20" s="12"/>
      <c r="T20" s="113"/>
      <c r="U20" s="75"/>
      <c r="V20" s="11"/>
      <c r="W20" s="11"/>
      <c r="X20" s="11"/>
      <c r="Y20" s="11"/>
    </row>
    <row r="21" spans="1:25" s="33" customFormat="1">
      <c r="A21" s="124"/>
      <c r="B21" s="75" t="s">
        <v>118</v>
      </c>
      <c r="C21" s="75" t="s">
        <v>112</v>
      </c>
      <c r="D21" s="76" t="s">
        <v>1</v>
      </c>
      <c r="E21" s="115"/>
      <c r="F21" s="75"/>
      <c r="G21" s="11"/>
      <c r="H21" s="11"/>
      <c r="I21" s="11"/>
      <c r="J21" s="11"/>
      <c r="K21" s="11">
        <v>117</v>
      </c>
      <c r="L21" s="131"/>
      <c r="M21" s="114"/>
      <c r="N21" s="112" t="str">
        <f t="shared" si="0"/>
        <v/>
      </c>
      <c r="O21" s="11"/>
      <c r="P21" s="11"/>
      <c r="Q21" s="59"/>
      <c r="R21" s="11"/>
      <c r="S21" s="12"/>
      <c r="T21" s="113"/>
      <c r="U21" s="75"/>
      <c r="V21" s="11"/>
      <c r="W21" s="11"/>
      <c r="X21" s="11"/>
      <c r="Y21" s="11"/>
    </row>
    <row r="22" spans="1:25" s="33" customFormat="1">
      <c r="A22" s="124"/>
      <c r="B22" s="75" t="s">
        <v>119</v>
      </c>
      <c r="C22" s="75" t="s">
        <v>112</v>
      </c>
      <c r="D22" s="76" t="s">
        <v>1</v>
      </c>
      <c r="E22" s="115"/>
      <c r="F22" s="75"/>
      <c r="G22" s="11"/>
      <c r="H22" s="11"/>
      <c r="I22" s="11"/>
      <c r="J22" s="11"/>
      <c r="K22" s="11">
        <v>105</v>
      </c>
      <c r="L22" s="131"/>
      <c r="M22" s="114"/>
      <c r="N22" s="112" t="str">
        <f t="shared" si="0"/>
        <v/>
      </c>
      <c r="O22" s="11"/>
      <c r="P22" s="11"/>
      <c r="Q22" s="59"/>
      <c r="R22" s="11"/>
      <c r="S22" s="12"/>
      <c r="T22" s="113"/>
      <c r="U22" s="75"/>
      <c r="V22" s="11"/>
      <c r="W22" s="11"/>
      <c r="X22" s="11"/>
      <c r="Y22" s="11"/>
    </row>
    <row r="23" spans="1:25" s="33" customFormat="1">
      <c r="A23" s="124"/>
      <c r="B23" s="75" t="s">
        <v>118</v>
      </c>
      <c r="C23" s="75" t="s">
        <v>112</v>
      </c>
      <c r="D23" s="77" t="s">
        <v>2</v>
      </c>
      <c r="E23" s="111"/>
      <c r="F23" s="75"/>
      <c r="G23" s="11"/>
      <c r="H23" s="11"/>
      <c r="I23" s="11"/>
      <c r="J23" s="11"/>
      <c r="K23" s="11">
        <v>121</v>
      </c>
      <c r="L23" s="131"/>
      <c r="M23" s="114"/>
      <c r="N23" s="112" t="str">
        <f t="shared" si="0"/>
        <v/>
      </c>
      <c r="O23" s="11"/>
      <c r="P23" s="11"/>
      <c r="Q23" s="59"/>
      <c r="R23" s="11"/>
      <c r="S23" s="12"/>
      <c r="T23" s="113"/>
      <c r="U23" s="75"/>
      <c r="V23" s="11"/>
      <c r="W23" s="11"/>
      <c r="X23" s="11"/>
      <c r="Y23" s="11"/>
    </row>
    <row r="24" spans="1:25" s="33" customFormat="1">
      <c r="A24" s="124"/>
      <c r="B24" s="75" t="s">
        <v>119</v>
      </c>
      <c r="C24" s="75" t="s">
        <v>112</v>
      </c>
      <c r="D24" s="77" t="s">
        <v>2</v>
      </c>
      <c r="E24" s="111"/>
      <c r="F24" s="75"/>
      <c r="G24" s="11"/>
      <c r="H24" s="11"/>
      <c r="I24" s="11"/>
      <c r="J24" s="11"/>
      <c r="K24" s="11">
        <v>105</v>
      </c>
      <c r="L24" s="131"/>
      <c r="M24" s="114"/>
      <c r="N24" s="112" t="str">
        <f t="shared" si="0"/>
        <v/>
      </c>
      <c r="O24" s="11"/>
      <c r="P24" s="11"/>
      <c r="Q24" s="59"/>
      <c r="R24" s="11"/>
      <c r="S24" s="12"/>
      <c r="T24" s="113"/>
      <c r="U24" s="75"/>
      <c r="V24" s="11"/>
      <c r="W24" s="11"/>
      <c r="X24" s="11"/>
      <c r="Y24" s="11"/>
    </row>
    <row r="25" spans="1:25" s="33" customFormat="1">
      <c r="A25" s="124"/>
      <c r="B25" s="75" t="s">
        <v>118</v>
      </c>
      <c r="C25" s="75" t="s">
        <v>113</v>
      </c>
      <c r="D25" s="75" t="s">
        <v>0</v>
      </c>
      <c r="E25" s="113"/>
      <c r="F25" s="84"/>
      <c r="G25" s="84"/>
      <c r="H25" s="84"/>
      <c r="I25" s="84"/>
      <c r="J25" s="84"/>
      <c r="K25" s="84"/>
      <c r="L25" s="131"/>
      <c r="M25" s="114"/>
      <c r="N25" s="112" t="str">
        <f t="shared" si="0"/>
        <v/>
      </c>
      <c r="O25" s="11"/>
      <c r="P25" s="11"/>
      <c r="Q25" s="59"/>
      <c r="R25" s="11"/>
      <c r="S25" s="12"/>
      <c r="T25" s="113"/>
      <c r="U25" s="84"/>
      <c r="V25" s="84"/>
      <c r="W25" s="84"/>
      <c r="X25" s="84"/>
      <c r="Y25" s="84"/>
    </row>
    <row r="26" spans="1:25" s="33" customFormat="1">
      <c r="A26" s="124"/>
      <c r="B26" s="75" t="s">
        <v>119</v>
      </c>
      <c r="C26" s="75" t="s">
        <v>113</v>
      </c>
      <c r="D26" s="75" t="s">
        <v>0</v>
      </c>
      <c r="E26" s="113"/>
      <c r="F26" s="84"/>
      <c r="G26" s="84"/>
      <c r="H26" s="84"/>
      <c r="I26" s="84"/>
      <c r="J26" s="84"/>
      <c r="K26" s="84"/>
      <c r="L26" s="131"/>
      <c r="M26" s="114"/>
      <c r="N26" s="112" t="str">
        <f t="shared" si="0"/>
        <v/>
      </c>
      <c r="O26" s="11"/>
      <c r="P26" s="11"/>
      <c r="Q26" s="59"/>
      <c r="R26" s="11"/>
      <c r="S26" s="12"/>
      <c r="T26" s="113"/>
      <c r="U26" s="84"/>
      <c r="V26" s="84"/>
      <c r="W26" s="84"/>
      <c r="X26" s="84"/>
      <c r="Y26" s="84"/>
    </row>
    <row r="27" spans="1:25" s="33" customFormat="1">
      <c r="A27" s="124"/>
      <c r="B27" s="75" t="s">
        <v>118</v>
      </c>
      <c r="C27" s="75" t="s">
        <v>113</v>
      </c>
      <c r="D27" s="76" t="s">
        <v>1</v>
      </c>
      <c r="E27" s="115"/>
      <c r="F27" s="75"/>
      <c r="G27" s="11"/>
      <c r="H27" s="11"/>
      <c r="I27" s="11"/>
      <c r="J27" s="11"/>
      <c r="K27" s="11">
        <v>114</v>
      </c>
      <c r="L27" s="131"/>
      <c r="M27" s="114"/>
      <c r="N27" s="112" t="str">
        <f t="shared" si="0"/>
        <v/>
      </c>
      <c r="O27" s="11"/>
      <c r="P27" s="11"/>
      <c r="Q27" s="59"/>
      <c r="R27" s="11"/>
      <c r="S27" s="12"/>
      <c r="T27" s="113"/>
      <c r="U27" s="75"/>
      <c r="V27" s="11"/>
      <c r="W27" s="11"/>
      <c r="X27" s="11"/>
      <c r="Y27" s="11"/>
    </row>
    <row r="28" spans="1:25" s="33" customFormat="1">
      <c r="A28" s="124"/>
      <c r="B28" s="75" t="s">
        <v>119</v>
      </c>
      <c r="C28" s="75" t="s">
        <v>113</v>
      </c>
      <c r="D28" s="76" t="s">
        <v>1</v>
      </c>
      <c r="E28" s="115"/>
      <c r="F28" s="75"/>
      <c r="G28" s="11"/>
      <c r="H28" s="11"/>
      <c r="I28" s="11"/>
      <c r="J28" s="11"/>
      <c r="K28" s="11">
        <v>102</v>
      </c>
      <c r="L28" s="131"/>
      <c r="M28" s="114"/>
      <c r="N28" s="112" t="str">
        <f t="shared" si="0"/>
        <v/>
      </c>
      <c r="O28" s="11"/>
      <c r="P28" s="11"/>
      <c r="Q28" s="59"/>
      <c r="R28" s="11"/>
      <c r="S28" s="12"/>
      <c r="T28" s="113"/>
      <c r="U28" s="75"/>
      <c r="V28" s="11"/>
      <c r="W28" s="11"/>
      <c r="X28" s="11"/>
      <c r="Y28" s="11"/>
    </row>
    <row r="29" spans="1:25" s="33" customFormat="1">
      <c r="A29" s="124"/>
      <c r="B29" s="75" t="s">
        <v>118</v>
      </c>
      <c r="C29" s="75" t="s">
        <v>113</v>
      </c>
      <c r="D29" s="77" t="s">
        <v>2</v>
      </c>
      <c r="E29" s="111"/>
      <c r="F29" s="75"/>
      <c r="G29" s="11"/>
      <c r="H29" s="11"/>
      <c r="I29" s="11"/>
      <c r="J29" s="11"/>
      <c r="K29" s="11">
        <v>114</v>
      </c>
      <c r="L29" s="131"/>
      <c r="M29" s="114"/>
      <c r="N29" s="112" t="str">
        <f t="shared" si="0"/>
        <v/>
      </c>
      <c r="O29" s="11"/>
      <c r="P29" s="11"/>
      <c r="Q29" s="59"/>
      <c r="R29" s="11"/>
      <c r="S29" s="12"/>
      <c r="T29" s="113"/>
      <c r="U29" s="75"/>
      <c r="V29" s="11"/>
      <c r="W29" s="11"/>
      <c r="X29" s="11"/>
      <c r="Y29" s="11"/>
    </row>
    <row r="30" spans="1:25" s="33" customFormat="1">
      <c r="A30" s="124"/>
      <c r="B30" s="75" t="s">
        <v>119</v>
      </c>
      <c r="C30" s="75" t="s">
        <v>113</v>
      </c>
      <c r="D30" s="77" t="s">
        <v>2</v>
      </c>
      <c r="E30" s="111"/>
      <c r="F30" s="75"/>
      <c r="G30" s="11"/>
      <c r="H30" s="11"/>
      <c r="I30" s="11"/>
      <c r="J30" s="11"/>
      <c r="K30" s="11">
        <v>102</v>
      </c>
      <c r="L30" s="131"/>
      <c r="M30" s="114"/>
      <c r="N30" s="112" t="str">
        <f t="shared" si="0"/>
        <v/>
      </c>
      <c r="O30" s="11"/>
      <c r="P30" s="11"/>
      <c r="Q30" s="59"/>
      <c r="R30" s="11"/>
      <c r="S30" s="12"/>
      <c r="T30" s="113"/>
      <c r="U30" s="75"/>
      <c r="V30" s="11"/>
      <c r="W30" s="11"/>
      <c r="X30" s="11"/>
      <c r="Y30" s="11"/>
    </row>
    <row r="31" spans="1:25" s="33" customFormat="1">
      <c r="A31" s="124"/>
      <c r="B31" s="75" t="s">
        <v>118</v>
      </c>
      <c r="C31" s="75" t="s">
        <v>114</v>
      </c>
      <c r="D31" s="75" t="s">
        <v>0</v>
      </c>
      <c r="E31" s="113"/>
      <c r="F31" s="84"/>
      <c r="G31" s="84"/>
      <c r="H31" s="84"/>
      <c r="I31" s="84"/>
      <c r="J31" s="84"/>
      <c r="K31" s="84"/>
      <c r="L31" s="131"/>
      <c r="M31" s="114"/>
      <c r="N31" s="112" t="str">
        <f t="shared" si="0"/>
        <v/>
      </c>
      <c r="O31" s="11"/>
      <c r="P31" s="11"/>
      <c r="Q31" s="59"/>
      <c r="R31" s="11"/>
      <c r="S31" s="12"/>
      <c r="T31" s="113"/>
      <c r="U31" s="84"/>
      <c r="V31" s="84"/>
      <c r="W31" s="84"/>
      <c r="X31" s="84"/>
      <c r="Y31" s="84"/>
    </row>
    <row r="32" spans="1:25" s="33" customFormat="1">
      <c r="A32" s="124"/>
      <c r="B32" s="75" t="s">
        <v>119</v>
      </c>
      <c r="C32" s="75" t="s">
        <v>114</v>
      </c>
      <c r="D32" s="75" t="s">
        <v>0</v>
      </c>
      <c r="E32" s="113"/>
      <c r="F32" s="84"/>
      <c r="G32" s="84"/>
      <c r="H32" s="84"/>
      <c r="I32" s="84"/>
      <c r="J32" s="84"/>
      <c r="K32" s="84"/>
      <c r="L32" s="131"/>
      <c r="M32" s="114"/>
      <c r="N32" s="112" t="str">
        <f t="shared" si="0"/>
        <v/>
      </c>
      <c r="O32" s="11"/>
      <c r="P32" s="11"/>
      <c r="Q32" s="59"/>
      <c r="R32" s="11"/>
      <c r="S32" s="12"/>
      <c r="T32" s="113"/>
      <c r="U32" s="84"/>
      <c r="V32" s="84"/>
      <c r="W32" s="84"/>
      <c r="X32" s="84"/>
      <c r="Y32" s="84"/>
    </row>
    <row r="33" spans="1:25" s="33" customFormat="1">
      <c r="A33" s="124"/>
      <c r="B33" s="75" t="s">
        <v>118</v>
      </c>
      <c r="C33" s="75" t="s">
        <v>114</v>
      </c>
      <c r="D33" s="76" t="s">
        <v>1</v>
      </c>
      <c r="E33" s="115"/>
      <c r="F33" s="75"/>
      <c r="G33" s="11"/>
      <c r="H33" s="11"/>
      <c r="I33" s="11"/>
      <c r="J33" s="11"/>
      <c r="K33" s="11">
        <v>115</v>
      </c>
      <c r="L33" s="131"/>
      <c r="M33" s="114"/>
      <c r="N33" s="112" t="str">
        <f t="shared" si="0"/>
        <v/>
      </c>
      <c r="O33" s="11"/>
      <c r="P33" s="11"/>
      <c r="Q33" s="59"/>
      <c r="R33" s="11"/>
      <c r="S33" s="12"/>
      <c r="T33" s="113"/>
      <c r="U33" s="75"/>
      <c r="V33" s="11"/>
      <c r="W33" s="11"/>
      <c r="X33" s="11"/>
      <c r="Y33" s="11"/>
    </row>
    <row r="34" spans="1:25" s="33" customFormat="1">
      <c r="A34" s="124"/>
      <c r="B34" s="75" t="s">
        <v>119</v>
      </c>
      <c r="C34" s="75" t="s">
        <v>114</v>
      </c>
      <c r="D34" s="76" t="s">
        <v>1</v>
      </c>
      <c r="E34" s="115"/>
      <c r="F34" s="75"/>
      <c r="G34" s="11"/>
      <c r="H34" s="11"/>
      <c r="I34" s="11"/>
      <c r="J34" s="11"/>
      <c r="K34" s="11">
        <v>103</v>
      </c>
      <c r="L34" s="131"/>
      <c r="M34" s="114"/>
      <c r="N34" s="112" t="str">
        <f t="shared" si="0"/>
        <v/>
      </c>
      <c r="O34" s="11"/>
      <c r="P34" s="11"/>
      <c r="Q34" s="59"/>
      <c r="R34" s="11"/>
      <c r="S34" s="12"/>
      <c r="T34" s="113"/>
      <c r="U34" s="75"/>
      <c r="V34" s="11"/>
      <c r="W34" s="11"/>
      <c r="X34" s="11"/>
      <c r="Y34" s="11"/>
    </row>
    <row r="35" spans="1:25" s="33" customFormat="1">
      <c r="A35" s="124"/>
      <c r="B35" s="75" t="s">
        <v>118</v>
      </c>
      <c r="C35" s="75" t="s">
        <v>114</v>
      </c>
      <c r="D35" s="77" t="s">
        <v>2</v>
      </c>
      <c r="E35" s="111"/>
      <c r="F35" s="75"/>
      <c r="G35" s="11"/>
      <c r="H35" s="11"/>
      <c r="I35" s="11"/>
      <c r="J35" s="11"/>
      <c r="K35" s="11">
        <v>115</v>
      </c>
      <c r="L35" s="131"/>
      <c r="M35" s="114"/>
      <c r="N35" s="112" t="str">
        <f t="shared" ref="N35:N66" si="1">IF(AND(C35=1,M35&lt;&gt;""),"*","")</f>
        <v/>
      </c>
      <c r="O35" s="11"/>
      <c r="P35" s="11"/>
      <c r="Q35" s="59"/>
      <c r="R35" s="11"/>
      <c r="S35" s="12"/>
      <c r="T35" s="113"/>
      <c r="U35" s="75"/>
      <c r="V35" s="11"/>
      <c r="W35" s="11"/>
      <c r="X35" s="11"/>
      <c r="Y35" s="11"/>
    </row>
    <row r="36" spans="1:25" s="33" customFormat="1">
      <c r="A36" s="124"/>
      <c r="B36" s="75" t="s">
        <v>119</v>
      </c>
      <c r="C36" s="75" t="s">
        <v>114</v>
      </c>
      <c r="D36" s="77" t="s">
        <v>2</v>
      </c>
      <c r="E36" s="111"/>
      <c r="F36" s="75"/>
      <c r="G36" s="11"/>
      <c r="H36" s="11"/>
      <c r="I36" s="11"/>
      <c r="J36" s="11"/>
      <c r="K36" s="11">
        <v>103</v>
      </c>
      <c r="L36" s="131"/>
      <c r="M36" s="114"/>
      <c r="N36" s="112" t="str">
        <f t="shared" si="1"/>
        <v/>
      </c>
      <c r="O36" s="11"/>
      <c r="P36" s="11"/>
      <c r="Q36" s="59"/>
      <c r="R36" s="11"/>
      <c r="S36" s="12"/>
      <c r="T36" s="113"/>
      <c r="U36" s="75"/>
      <c r="V36" s="11"/>
      <c r="W36" s="11"/>
      <c r="X36" s="11"/>
      <c r="Y36" s="11"/>
    </row>
    <row r="37" spans="1:25" s="33" customFormat="1">
      <c r="A37" s="124"/>
      <c r="B37" s="75" t="s">
        <v>118</v>
      </c>
      <c r="C37" s="75" t="s">
        <v>115</v>
      </c>
      <c r="D37" s="76" t="s">
        <v>1</v>
      </c>
      <c r="E37" s="115"/>
      <c r="F37" s="75"/>
      <c r="G37" s="11"/>
      <c r="H37" s="11"/>
      <c r="I37" s="11"/>
      <c r="J37" s="11"/>
      <c r="K37" s="11">
        <v>183</v>
      </c>
      <c r="L37" s="131"/>
      <c r="M37" s="114"/>
      <c r="N37" s="112" t="str">
        <f t="shared" si="1"/>
        <v/>
      </c>
      <c r="O37" s="11"/>
      <c r="P37" s="11"/>
      <c r="Q37" s="59"/>
      <c r="R37" s="11"/>
      <c r="S37" s="12"/>
      <c r="T37" s="113"/>
      <c r="U37" s="75"/>
      <c r="V37" s="11"/>
      <c r="W37" s="11"/>
      <c r="X37" s="11"/>
      <c r="Y37" s="11"/>
    </row>
    <row r="38" spans="1:25" s="33" customFormat="1">
      <c r="A38" s="124"/>
      <c r="B38" s="75" t="s">
        <v>119</v>
      </c>
      <c r="C38" s="75" t="s">
        <v>115</v>
      </c>
      <c r="D38" s="76" t="s">
        <v>1</v>
      </c>
      <c r="E38" s="115"/>
      <c r="F38" s="75"/>
      <c r="G38" s="11"/>
      <c r="H38" s="11"/>
      <c r="I38" s="11"/>
      <c r="J38" s="11"/>
      <c r="K38" s="11">
        <v>183</v>
      </c>
      <c r="L38" s="131"/>
      <c r="M38" s="114"/>
      <c r="N38" s="112" t="str">
        <f t="shared" si="1"/>
        <v/>
      </c>
      <c r="O38" s="11"/>
      <c r="P38" s="11"/>
      <c r="Q38" s="59"/>
      <c r="R38" s="11"/>
      <c r="S38" s="12"/>
      <c r="T38" s="113"/>
      <c r="U38" s="75"/>
      <c r="V38" s="11"/>
      <c r="W38" s="11"/>
      <c r="X38" s="11"/>
      <c r="Y38" s="11"/>
    </row>
    <row r="39" spans="1:25" s="33" customFormat="1">
      <c r="A39" s="124"/>
      <c r="B39" s="75" t="s">
        <v>118</v>
      </c>
      <c r="C39" s="75" t="s">
        <v>115</v>
      </c>
      <c r="D39" s="77" t="s">
        <v>2</v>
      </c>
      <c r="E39" s="111"/>
      <c r="F39" s="75"/>
      <c r="G39" s="11"/>
      <c r="H39" s="11"/>
      <c r="I39" s="11"/>
      <c r="J39" s="11"/>
      <c r="K39" s="11">
        <v>183</v>
      </c>
      <c r="L39" s="131"/>
      <c r="M39" s="114"/>
      <c r="N39" s="112" t="str">
        <f t="shared" si="1"/>
        <v/>
      </c>
      <c r="O39" s="11"/>
      <c r="P39" s="11"/>
      <c r="Q39" s="59"/>
      <c r="R39" s="11"/>
      <c r="S39" s="12"/>
      <c r="T39" s="113"/>
      <c r="U39" s="75"/>
      <c r="V39" s="11"/>
      <c r="W39" s="11"/>
      <c r="X39" s="11"/>
      <c r="Y39" s="11"/>
    </row>
    <row r="40" spans="1:25" s="33" customFormat="1">
      <c r="A40" s="124"/>
      <c r="B40" s="75" t="s">
        <v>119</v>
      </c>
      <c r="C40" s="75" t="s">
        <v>115</v>
      </c>
      <c r="D40" s="77" t="s">
        <v>2</v>
      </c>
      <c r="E40" s="111"/>
      <c r="F40" s="75"/>
      <c r="G40" s="11"/>
      <c r="H40" s="11"/>
      <c r="I40" s="11"/>
      <c r="J40" s="11"/>
      <c r="K40" s="11">
        <v>183</v>
      </c>
      <c r="L40" s="131"/>
      <c r="M40" s="114"/>
      <c r="N40" s="112" t="str">
        <f t="shared" si="1"/>
        <v/>
      </c>
      <c r="O40" s="11"/>
      <c r="P40" s="11"/>
      <c r="Q40" s="59"/>
      <c r="R40" s="11"/>
      <c r="S40" s="12"/>
      <c r="T40" s="113"/>
      <c r="U40" s="75"/>
      <c r="V40" s="11"/>
      <c r="W40" s="11"/>
      <c r="X40" s="11"/>
      <c r="Y40" s="11"/>
    </row>
    <row r="41" spans="1:25" s="33" customFormat="1">
      <c r="A41" s="124"/>
      <c r="B41" s="75" t="s">
        <v>118</v>
      </c>
      <c r="C41" s="75" t="s">
        <v>117</v>
      </c>
      <c r="D41" s="76" t="s">
        <v>1</v>
      </c>
      <c r="E41" s="115"/>
      <c r="F41" s="75"/>
      <c r="G41" s="11"/>
      <c r="H41" s="11"/>
      <c r="I41" s="11"/>
      <c r="J41" s="11"/>
      <c r="K41" s="11">
        <v>183</v>
      </c>
      <c r="L41" s="131"/>
      <c r="M41" s="114"/>
      <c r="N41" s="112" t="str">
        <f t="shared" si="1"/>
        <v/>
      </c>
      <c r="O41" s="11"/>
      <c r="P41" s="11"/>
      <c r="Q41" s="59"/>
      <c r="R41" s="11"/>
      <c r="S41" s="12"/>
      <c r="T41" s="113"/>
      <c r="U41" s="75"/>
      <c r="V41" s="11"/>
      <c r="W41" s="11"/>
      <c r="X41" s="11"/>
      <c r="Y41" s="11"/>
    </row>
    <row r="42" spans="1:25" s="33" customFormat="1">
      <c r="A42" s="124"/>
      <c r="B42" s="75" t="s">
        <v>119</v>
      </c>
      <c r="C42" s="75" t="s">
        <v>117</v>
      </c>
      <c r="D42" s="76" t="s">
        <v>1</v>
      </c>
      <c r="E42" s="115"/>
      <c r="F42" s="75"/>
      <c r="G42" s="11"/>
      <c r="H42" s="11"/>
      <c r="I42" s="11"/>
      <c r="J42" s="11"/>
      <c r="K42" s="11">
        <v>183</v>
      </c>
      <c r="L42" s="131"/>
      <c r="M42" s="114"/>
      <c r="N42" s="112" t="str">
        <f t="shared" si="1"/>
        <v/>
      </c>
      <c r="O42" s="11"/>
      <c r="P42" s="11"/>
      <c r="Q42" s="59"/>
      <c r="R42" s="11"/>
      <c r="S42" s="12"/>
      <c r="T42" s="113"/>
      <c r="U42" s="75"/>
      <c r="V42" s="11"/>
      <c r="W42" s="11"/>
      <c r="X42" s="11"/>
      <c r="Y42" s="11"/>
    </row>
    <row r="43" spans="1:25" s="33" customFormat="1">
      <c r="A43" s="124"/>
      <c r="B43" s="75" t="s">
        <v>118</v>
      </c>
      <c r="C43" s="75" t="s">
        <v>117</v>
      </c>
      <c r="D43" s="77" t="s">
        <v>2</v>
      </c>
      <c r="E43" s="111"/>
      <c r="F43" s="75"/>
      <c r="G43" s="11"/>
      <c r="H43" s="11"/>
      <c r="I43" s="11"/>
      <c r="J43" s="11"/>
      <c r="K43" s="11">
        <v>183</v>
      </c>
      <c r="L43" s="131"/>
      <c r="M43" s="114"/>
      <c r="N43" s="112" t="str">
        <f t="shared" si="1"/>
        <v/>
      </c>
      <c r="O43" s="11"/>
      <c r="P43" s="11"/>
      <c r="Q43" s="59"/>
      <c r="R43" s="11"/>
      <c r="S43" s="12"/>
      <c r="T43" s="113"/>
      <c r="U43" s="75"/>
      <c r="V43" s="11"/>
      <c r="W43" s="11"/>
      <c r="X43" s="11"/>
      <c r="Y43" s="11"/>
    </row>
    <row r="44" spans="1:25" s="33" customFormat="1">
      <c r="A44" s="124"/>
      <c r="B44" s="75" t="s">
        <v>119</v>
      </c>
      <c r="C44" s="75" t="s">
        <v>117</v>
      </c>
      <c r="D44" s="77" t="s">
        <v>2</v>
      </c>
      <c r="E44" s="111"/>
      <c r="F44" s="75"/>
      <c r="G44" s="11"/>
      <c r="H44" s="11"/>
      <c r="I44" s="11"/>
      <c r="J44" s="11"/>
      <c r="K44" s="11">
        <v>183</v>
      </c>
      <c r="L44" s="131"/>
      <c r="M44" s="114"/>
      <c r="N44" s="112" t="str">
        <f t="shared" si="1"/>
        <v/>
      </c>
      <c r="O44" s="11"/>
      <c r="P44" s="11"/>
      <c r="Q44" s="59"/>
      <c r="R44" s="11"/>
      <c r="S44" s="12"/>
      <c r="T44" s="113"/>
      <c r="U44" s="75"/>
      <c r="V44" s="11"/>
      <c r="W44" s="11"/>
      <c r="X44" s="11"/>
      <c r="Y44" s="11"/>
    </row>
    <row r="45" spans="1:25" s="33" customFormat="1">
      <c r="A45" s="124"/>
      <c r="B45" s="75" t="s">
        <v>118</v>
      </c>
      <c r="C45" s="77" t="s">
        <v>116</v>
      </c>
      <c r="D45" s="77" t="s">
        <v>65</v>
      </c>
      <c r="E45" s="111"/>
      <c r="F45" s="75"/>
      <c r="G45" s="11"/>
      <c r="H45" s="11"/>
      <c r="I45" s="11"/>
      <c r="J45" s="11"/>
      <c r="K45" s="11">
        <v>246</v>
      </c>
      <c r="L45" s="131"/>
      <c r="M45" s="114"/>
      <c r="N45" s="112" t="str">
        <f t="shared" si="1"/>
        <v/>
      </c>
      <c r="O45" s="11"/>
      <c r="P45" s="11"/>
      <c r="Q45" s="59"/>
      <c r="R45" s="11"/>
      <c r="S45" s="12"/>
      <c r="T45" s="113"/>
      <c r="U45" s="75"/>
      <c r="V45" s="11"/>
      <c r="W45" s="11"/>
      <c r="X45" s="11"/>
      <c r="Y45" s="11"/>
    </row>
    <row r="46" spans="1:25" s="33" customFormat="1">
      <c r="A46" s="124"/>
      <c r="B46" s="75" t="s">
        <v>119</v>
      </c>
      <c r="C46" s="77" t="s">
        <v>116</v>
      </c>
      <c r="D46" s="77" t="s">
        <v>65</v>
      </c>
      <c r="E46" s="111"/>
      <c r="F46" s="75"/>
      <c r="G46" s="11"/>
      <c r="H46" s="11"/>
      <c r="I46" s="11"/>
      <c r="J46" s="11"/>
      <c r="K46" s="11">
        <v>246</v>
      </c>
      <c r="L46" s="131"/>
      <c r="M46" s="114"/>
      <c r="N46" s="112" t="str">
        <f t="shared" si="1"/>
        <v/>
      </c>
      <c r="O46" s="11"/>
      <c r="P46" s="11"/>
      <c r="Q46" s="59"/>
      <c r="R46" s="11"/>
      <c r="S46" s="12"/>
      <c r="T46" s="113"/>
      <c r="U46" s="75"/>
      <c r="V46" s="11"/>
      <c r="W46" s="11"/>
      <c r="X46" s="11"/>
      <c r="Y46" s="11"/>
    </row>
    <row r="47" spans="1:25">
      <c r="A47" s="125"/>
      <c r="B47" s="75" t="s">
        <v>118</v>
      </c>
      <c r="C47" s="75" t="s">
        <v>121</v>
      </c>
      <c r="D47" s="77" t="s">
        <v>2</v>
      </c>
      <c r="E47" s="111"/>
      <c r="F47" s="75"/>
      <c r="G47" s="11"/>
      <c r="H47" s="11"/>
      <c r="I47" s="11"/>
      <c r="J47" s="11"/>
      <c r="K47" s="11">
        <v>117</v>
      </c>
      <c r="L47" s="131"/>
      <c r="M47" s="114"/>
      <c r="N47" s="112" t="str">
        <f t="shared" si="1"/>
        <v/>
      </c>
      <c r="O47" s="11"/>
      <c r="P47" s="11"/>
      <c r="Q47" s="59"/>
      <c r="R47" s="11"/>
      <c r="S47" s="12"/>
      <c r="T47" s="113"/>
      <c r="U47" s="75"/>
      <c r="V47" s="11"/>
      <c r="W47" s="11"/>
      <c r="X47" s="11"/>
      <c r="Y47" s="11"/>
    </row>
    <row r="48" spans="1:25">
      <c r="A48" s="125"/>
      <c r="B48" s="75" t="s">
        <v>119</v>
      </c>
      <c r="C48" s="75" t="s">
        <v>121</v>
      </c>
      <c r="D48" s="77" t="s">
        <v>2</v>
      </c>
      <c r="E48" s="111"/>
      <c r="F48" s="75"/>
      <c r="G48" s="11"/>
      <c r="H48" s="11"/>
      <c r="I48" s="11"/>
      <c r="J48" s="11"/>
      <c r="K48" s="11">
        <v>105</v>
      </c>
      <c r="L48" s="131"/>
      <c r="M48" s="114"/>
      <c r="N48" s="112" t="str">
        <f t="shared" si="1"/>
        <v/>
      </c>
      <c r="O48" s="11"/>
      <c r="P48" s="11"/>
      <c r="Q48" s="59"/>
      <c r="R48" s="11"/>
      <c r="S48" s="12"/>
      <c r="T48" s="113"/>
      <c r="U48" s="75"/>
      <c r="V48" s="11"/>
      <c r="W48" s="11"/>
      <c r="X48" s="11"/>
      <c r="Y48" s="11"/>
    </row>
    <row r="49" spans="1:25">
      <c r="A49" s="125"/>
      <c r="B49" s="75" t="s">
        <v>118</v>
      </c>
      <c r="C49" s="75" t="s">
        <v>122</v>
      </c>
      <c r="D49" s="75" t="s">
        <v>0</v>
      </c>
      <c r="E49" s="113"/>
      <c r="F49" s="84"/>
      <c r="G49" s="84"/>
      <c r="H49" s="84"/>
      <c r="I49" s="84"/>
      <c r="J49" s="84"/>
      <c r="K49" s="84"/>
      <c r="L49" s="131"/>
      <c r="M49" s="114"/>
      <c r="N49" s="112" t="str">
        <f t="shared" si="1"/>
        <v/>
      </c>
      <c r="O49" s="11"/>
      <c r="P49" s="11"/>
      <c r="Q49" s="59"/>
      <c r="R49" s="11"/>
      <c r="S49" s="12"/>
      <c r="T49" s="113"/>
      <c r="U49" s="84"/>
      <c r="V49" s="84"/>
      <c r="W49" s="84"/>
      <c r="X49" s="84"/>
      <c r="Y49" s="84"/>
    </row>
    <row r="50" spans="1:25">
      <c r="A50" s="125"/>
      <c r="B50" s="75" t="s">
        <v>119</v>
      </c>
      <c r="C50" s="75" t="s">
        <v>122</v>
      </c>
      <c r="D50" s="75" t="s">
        <v>0</v>
      </c>
      <c r="E50" s="113"/>
      <c r="F50" s="84"/>
      <c r="G50" s="84"/>
      <c r="H50" s="84"/>
      <c r="I50" s="84"/>
      <c r="J50" s="84"/>
      <c r="K50" s="84"/>
      <c r="L50" s="131"/>
      <c r="M50" s="114"/>
      <c r="N50" s="112" t="str">
        <f t="shared" si="1"/>
        <v/>
      </c>
      <c r="O50" s="11"/>
      <c r="P50" s="11"/>
      <c r="Q50" s="59"/>
      <c r="R50" s="11"/>
      <c r="S50" s="12"/>
      <c r="T50" s="113"/>
      <c r="U50" s="84"/>
      <c r="V50" s="84"/>
      <c r="W50" s="84"/>
      <c r="X50" s="84"/>
      <c r="Y50" s="84"/>
    </row>
    <row r="51" spans="1:25">
      <c r="A51" s="125"/>
      <c r="B51" s="75" t="s">
        <v>118</v>
      </c>
      <c r="C51" s="75" t="s">
        <v>122</v>
      </c>
      <c r="D51" s="76" t="s">
        <v>1</v>
      </c>
      <c r="E51" s="115"/>
      <c r="F51" s="75"/>
      <c r="G51" s="11"/>
      <c r="H51" s="11"/>
      <c r="I51" s="11"/>
      <c r="J51" s="11"/>
      <c r="K51" s="11">
        <v>112</v>
      </c>
      <c r="L51" s="131"/>
      <c r="M51" s="114"/>
      <c r="N51" s="112" t="str">
        <f t="shared" si="1"/>
        <v/>
      </c>
      <c r="O51" s="11"/>
      <c r="P51" s="11"/>
      <c r="Q51" s="59"/>
      <c r="R51" s="11"/>
      <c r="S51" s="12"/>
      <c r="T51" s="113"/>
      <c r="U51" s="75"/>
      <c r="V51" s="11"/>
      <c r="W51" s="11"/>
      <c r="X51" s="11"/>
      <c r="Y51" s="11"/>
    </row>
    <row r="52" spans="1:25">
      <c r="A52" s="125"/>
      <c r="B52" s="75" t="s">
        <v>119</v>
      </c>
      <c r="C52" s="75" t="s">
        <v>122</v>
      </c>
      <c r="D52" s="76" t="s">
        <v>1</v>
      </c>
      <c r="E52" s="115"/>
      <c r="F52" s="75"/>
      <c r="G52" s="11"/>
      <c r="H52" s="11"/>
      <c r="I52" s="11"/>
      <c r="J52" s="11"/>
      <c r="K52" s="11">
        <v>100</v>
      </c>
      <c r="L52" s="131"/>
      <c r="M52" s="114"/>
      <c r="N52" s="112" t="str">
        <f t="shared" si="1"/>
        <v/>
      </c>
      <c r="O52" s="11"/>
      <c r="P52" s="11"/>
      <c r="Q52" s="59"/>
      <c r="R52" s="11"/>
      <c r="S52" s="12"/>
      <c r="T52" s="113"/>
      <c r="U52" s="75"/>
      <c r="V52" s="11"/>
      <c r="W52" s="11"/>
      <c r="X52" s="11"/>
      <c r="Y52" s="11"/>
    </row>
    <row r="53" spans="1:25">
      <c r="A53" s="125"/>
      <c r="B53" s="75" t="s">
        <v>118</v>
      </c>
      <c r="C53" s="75" t="s">
        <v>122</v>
      </c>
      <c r="D53" s="77" t="s">
        <v>2</v>
      </c>
      <c r="E53" s="111"/>
      <c r="F53" s="75"/>
      <c r="G53" s="11"/>
      <c r="H53" s="11"/>
      <c r="I53" s="11"/>
      <c r="J53" s="11"/>
      <c r="K53" s="11">
        <v>112</v>
      </c>
      <c r="L53" s="131"/>
      <c r="M53" s="114"/>
      <c r="N53" s="112" t="str">
        <f t="shared" si="1"/>
        <v/>
      </c>
      <c r="O53" s="11"/>
      <c r="P53" s="11"/>
      <c r="Q53" s="59"/>
      <c r="R53" s="11"/>
      <c r="S53" s="12"/>
      <c r="T53" s="113"/>
      <c r="U53" s="75"/>
      <c r="V53" s="11"/>
      <c r="W53" s="11"/>
      <c r="X53" s="11"/>
      <c r="Y53" s="11"/>
    </row>
    <row r="54" spans="1:25">
      <c r="A54" s="124"/>
      <c r="B54" s="75" t="s">
        <v>119</v>
      </c>
      <c r="C54" s="75" t="s">
        <v>122</v>
      </c>
      <c r="D54" s="77" t="s">
        <v>2</v>
      </c>
      <c r="E54" s="111"/>
      <c r="F54" s="75"/>
      <c r="G54" s="11"/>
      <c r="H54" s="11"/>
      <c r="I54" s="11"/>
      <c r="J54" s="11"/>
      <c r="K54" s="11">
        <v>100</v>
      </c>
      <c r="L54" s="131"/>
      <c r="M54" s="114"/>
      <c r="N54" s="112" t="str">
        <f t="shared" si="1"/>
        <v/>
      </c>
      <c r="O54" s="11"/>
      <c r="P54" s="11"/>
      <c r="Q54" s="59"/>
      <c r="R54" s="11"/>
      <c r="S54" s="12"/>
      <c r="T54" s="113"/>
      <c r="U54" s="75"/>
      <c r="V54" s="11"/>
      <c r="W54" s="11"/>
      <c r="X54" s="11"/>
      <c r="Y54" s="11"/>
    </row>
    <row r="55" spans="1:25">
      <c r="A55" s="125"/>
      <c r="B55" s="75" t="s">
        <v>118</v>
      </c>
      <c r="C55" s="75" t="s">
        <v>124</v>
      </c>
      <c r="D55" s="75" t="s">
        <v>0</v>
      </c>
      <c r="E55" s="113"/>
      <c r="F55" s="84"/>
      <c r="G55" s="84"/>
      <c r="H55" s="84"/>
      <c r="I55" s="84"/>
      <c r="J55" s="84"/>
      <c r="K55" s="84"/>
      <c r="L55" s="131"/>
      <c r="M55" s="114"/>
      <c r="N55" s="112" t="str">
        <f t="shared" si="1"/>
        <v/>
      </c>
      <c r="O55" s="11"/>
      <c r="P55" s="11"/>
      <c r="Q55" s="59"/>
      <c r="R55" s="11"/>
      <c r="S55" s="12"/>
      <c r="T55" s="113"/>
      <c r="U55" s="84"/>
      <c r="V55" s="84"/>
      <c r="W55" s="84"/>
      <c r="X55" s="84"/>
      <c r="Y55" s="84"/>
    </row>
    <row r="56" spans="1:25">
      <c r="A56" s="125"/>
      <c r="B56" s="75" t="s">
        <v>119</v>
      </c>
      <c r="C56" s="75" t="s">
        <v>124</v>
      </c>
      <c r="D56" s="75" t="s">
        <v>0</v>
      </c>
      <c r="E56" s="113"/>
      <c r="F56" s="84"/>
      <c r="G56" s="84"/>
      <c r="H56" s="84"/>
      <c r="I56" s="84"/>
      <c r="J56" s="84"/>
      <c r="K56" s="84"/>
      <c r="L56" s="131"/>
      <c r="M56" s="114"/>
      <c r="N56" s="112" t="str">
        <f t="shared" si="1"/>
        <v/>
      </c>
      <c r="O56" s="11"/>
      <c r="P56" s="11"/>
      <c r="Q56" s="59"/>
      <c r="R56" s="11"/>
      <c r="S56" s="12"/>
      <c r="T56" s="113"/>
      <c r="U56" s="84"/>
      <c r="V56" s="84"/>
      <c r="W56" s="84"/>
      <c r="X56" s="84"/>
      <c r="Y56" s="84"/>
    </row>
    <row r="57" spans="1:25">
      <c r="A57" s="125"/>
      <c r="B57" s="75" t="s">
        <v>118</v>
      </c>
      <c r="C57" s="75" t="s">
        <v>124</v>
      </c>
      <c r="D57" s="77" t="s">
        <v>2</v>
      </c>
      <c r="E57" s="111"/>
      <c r="F57" s="75"/>
      <c r="G57" s="11"/>
      <c r="H57" s="11"/>
      <c r="I57" s="11"/>
      <c r="J57" s="11"/>
      <c r="K57" s="11">
        <v>133</v>
      </c>
      <c r="L57" s="131"/>
      <c r="M57" s="114"/>
      <c r="N57" s="112" t="str">
        <f t="shared" si="1"/>
        <v/>
      </c>
      <c r="O57" s="11"/>
      <c r="P57" s="11"/>
      <c r="Q57" s="59"/>
      <c r="R57" s="11"/>
      <c r="S57" s="12"/>
      <c r="T57" s="113"/>
      <c r="U57" s="75"/>
      <c r="V57" s="11"/>
      <c r="W57" s="11"/>
      <c r="X57" s="11"/>
      <c r="Y57" s="11"/>
    </row>
    <row r="58" spans="1:25">
      <c r="A58" s="125"/>
      <c r="B58" s="75" t="s">
        <v>119</v>
      </c>
      <c r="C58" s="75" t="s">
        <v>124</v>
      </c>
      <c r="D58" s="77" t="s">
        <v>2</v>
      </c>
      <c r="E58" s="111"/>
      <c r="F58" s="75"/>
      <c r="G58" s="11"/>
      <c r="H58" s="11"/>
      <c r="I58" s="11"/>
      <c r="J58" s="11"/>
      <c r="K58" s="11">
        <v>133</v>
      </c>
      <c r="L58" s="131"/>
      <c r="M58" s="114"/>
      <c r="N58" s="112" t="str">
        <f t="shared" si="1"/>
        <v/>
      </c>
      <c r="O58" s="11"/>
      <c r="P58" s="11"/>
      <c r="Q58" s="59"/>
      <c r="R58" s="11"/>
      <c r="S58" s="12"/>
      <c r="T58" s="113"/>
      <c r="U58" s="75"/>
      <c r="V58" s="11"/>
      <c r="W58" s="11"/>
      <c r="X58" s="11"/>
      <c r="Y58" s="11"/>
    </row>
    <row r="59" spans="1:25">
      <c r="A59" s="125"/>
      <c r="B59" s="75" t="s">
        <v>118</v>
      </c>
      <c r="C59" s="75" t="s">
        <v>129</v>
      </c>
      <c r="D59" s="75" t="s">
        <v>0</v>
      </c>
      <c r="E59" s="113"/>
      <c r="F59" s="84"/>
      <c r="G59" s="84"/>
      <c r="H59" s="84"/>
      <c r="I59" s="84"/>
      <c r="J59" s="84"/>
      <c r="K59" s="84"/>
      <c r="L59" s="131"/>
      <c r="M59" s="114"/>
      <c r="N59" s="112" t="str">
        <f t="shared" si="1"/>
        <v/>
      </c>
      <c r="O59" s="11"/>
      <c r="P59" s="11"/>
      <c r="Q59" s="59"/>
      <c r="R59" s="11"/>
      <c r="S59" s="12"/>
      <c r="T59" s="113"/>
      <c r="U59" s="84"/>
      <c r="V59" s="84"/>
      <c r="W59" s="84"/>
      <c r="X59" s="84"/>
      <c r="Y59" s="84"/>
    </row>
    <row r="60" spans="1:25">
      <c r="A60" s="125"/>
      <c r="B60" s="75" t="s">
        <v>119</v>
      </c>
      <c r="C60" s="75" t="s">
        <v>129</v>
      </c>
      <c r="D60" s="75" t="s">
        <v>0</v>
      </c>
      <c r="E60" s="113"/>
      <c r="F60" s="84"/>
      <c r="G60" s="84"/>
      <c r="H60" s="84"/>
      <c r="I60" s="84"/>
      <c r="J60" s="84"/>
      <c r="K60" s="84"/>
      <c r="L60" s="131"/>
      <c r="M60" s="114"/>
      <c r="N60" s="112" t="str">
        <f t="shared" si="1"/>
        <v/>
      </c>
      <c r="O60" s="11"/>
      <c r="P60" s="11"/>
      <c r="Q60" s="59"/>
      <c r="R60" s="11"/>
      <c r="S60" s="12"/>
      <c r="T60" s="113"/>
      <c r="U60" s="84"/>
      <c r="V60" s="84"/>
      <c r="W60" s="84"/>
      <c r="X60" s="84"/>
      <c r="Y60" s="84"/>
    </row>
    <row r="61" spans="1:25">
      <c r="A61" s="125"/>
      <c r="B61" s="75" t="s">
        <v>118</v>
      </c>
      <c r="C61" s="75" t="s">
        <v>129</v>
      </c>
      <c r="D61" s="77" t="s">
        <v>130</v>
      </c>
      <c r="E61" s="111"/>
      <c r="F61" s="75"/>
      <c r="G61" s="11"/>
      <c r="H61" s="11"/>
      <c r="I61" s="11"/>
      <c r="J61" s="11"/>
      <c r="K61" s="11">
        <v>111</v>
      </c>
      <c r="L61" s="131"/>
      <c r="M61" s="114"/>
      <c r="N61" s="112" t="str">
        <f t="shared" si="1"/>
        <v/>
      </c>
      <c r="O61" s="11"/>
      <c r="P61" s="11"/>
      <c r="Q61" s="59"/>
      <c r="R61" s="11"/>
      <c r="S61" s="12"/>
      <c r="T61" s="113"/>
      <c r="U61" s="75"/>
      <c r="V61" s="11"/>
      <c r="W61" s="11"/>
      <c r="X61" s="11"/>
      <c r="Y61" s="11"/>
    </row>
    <row r="62" spans="1:25">
      <c r="A62" s="125"/>
      <c r="B62" s="75" t="s">
        <v>119</v>
      </c>
      <c r="C62" s="75" t="s">
        <v>129</v>
      </c>
      <c r="D62" s="77" t="s">
        <v>470</v>
      </c>
      <c r="E62" s="111"/>
      <c r="F62" s="75"/>
      <c r="G62" s="11"/>
      <c r="H62" s="11"/>
      <c r="I62" s="11"/>
      <c r="J62" s="11"/>
      <c r="K62" s="11">
        <v>99</v>
      </c>
      <c r="L62" s="131"/>
      <c r="M62" s="114"/>
      <c r="N62" s="112" t="str">
        <f t="shared" si="1"/>
        <v/>
      </c>
      <c r="O62" s="11"/>
      <c r="P62" s="11"/>
      <c r="Q62" s="59"/>
      <c r="R62" s="11"/>
      <c r="S62" s="12"/>
      <c r="T62" s="113"/>
      <c r="U62" s="75"/>
      <c r="V62" s="11"/>
      <c r="W62" s="11"/>
      <c r="X62" s="11"/>
      <c r="Y62" s="11"/>
    </row>
    <row r="63" spans="1:25">
      <c r="A63" s="125"/>
      <c r="B63" s="75" t="s">
        <v>118</v>
      </c>
      <c r="C63" s="75" t="s">
        <v>129</v>
      </c>
      <c r="D63" s="77" t="s">
        <v>2</v>
      </c>
      <c r="E63" s="111"/>
      <c r="F63" s="75"/>
      <c r="G63" s="11"/>
      <c r="H63" s="11"/>
      <c r="I63" s="11"/>
      <c r="J63" s="11"/>
      <c r="K63" s="11">
        <v>111</v>
      </c>
      <c r="L63" s="131"/>
      <c r="M63" s="114"/>
      <c r="N63" s="112" t="str">
        <f t="shared" si="1"/>
        <v/>
      </c>
      <c r="O63" s="11"/>
      <c r="P63" s="11"/>
      <c r="Q63" s="59"/>
      <c r="R63" s="11"/>
      <c r="S63" s="12"/>
      <c r="T63" s="113"/>
      <c r="U63" s="75"/>
      <c r="V63" s="11"/>
      <c r="W63" s="11"/>
      <c r="X63" s="11"/>
      <c r="Y63" s="11"/>
    </row>
    <row r="64" spans="1:25">
      <c r="A64" s="125"/>
      <c r="B64" s="75" t="s">
        <v>119</v>
      </c>
      <c r="C64" s="75" t="s">
        <v>129</v>
      </c>
      <c r="D64" s="77" t="s">
        <v>2</v>
      </c>
      <c r="E64" s="111"/>
      <c r="F64" s="75"/>
      <c r="G64" s="11"/>
      <c r="H64" s="11"/>
      <c r="I64" s="11"/>
      <c r="J64" s="11"/>
      <c r="K64" s="11">
        <v>99</v>
      </c>
      <c r="L64" s="131"/>
      <c r="M64" s="114"/>
      <c r="N64" s="112" t="str">
        <f t="shared" si="1"/>
        <v/>
      </c>
      <c r="O64" s="11"/>
      <c r="P64" s="11"/>
      <c r="Q64" s="59"/>
      <c r="R64" s="11"/>
      <c r="S64" s="12"/>
      <c r="T64" s="113"/>
      <c r="U64" s="75"/>
      <c r="V64" s="11"/>
      <c r="W64" s="11"/>
      <c r="X64" s="11"/>
      <c r="Y64" s="11"/>
    </row>
    <row r="65" spans="1:25">
      <c r="A65" s="125"/>
      <c r="B65" s="75" t="s">
        <v>118</v>
      </c>
      <c r="C65" s="75" t="s">
        <v>135</v>
      </c>
      <c r="D65" s="77" t="s">
        <v>217</v>
      </c>
      <c r="E65" s="111"/>
      <c r="F65" s="75"/>
      <c r="G65" s="11"/>
      <c r="H65" s="11"/>
      <c r="I65" s="11"/>
      <c r="J65" s="11"/>
      <c r="K65" s="11">
        <v>65</v>
      </c>
      <c r="L65" s="131"/>
      <c r="M65" s="114"/>
      <c r="N65" s="112" t="str">
        <f t="shared" si="1"/>
        <v/>
      </c>
      <c r="O65" s="11"/>
      <c r="P65" s="11"/>
      <c r="Q65" s="59"/>
      <c r="R65" s="11"/>
      <c r="S65" s="12"/>
      <c r="T65" s="113"/>
      <c r="U65" s="75"/>
      <c r="V65" s="11"/>
      <c r="W65" s="11"/>
      <c r="X65" s="11"/>
      <c r="Y65" s="11"/>
    </row>
    <row r="66" spans="1:25">
      <c r="A66" s="125"/>
      <c r="B66" s="75" t="s">
        <v>119</v>
      </c>
      <c r="C66" s="75" t="s">
        <v>135</v>
      </c>
      <c r="D66" s="77" t="s">
        <v>217</v>
      </c>
      <c r="E66" s="111"/>
      <c r="F66" s="75"/>
      <c r="G66" s="11"/>
      <c r="H66" s="11"/>
      <c r="I66" s="11"/>
      <c r="J66" s="11"/>
      <c r="K66" s="11">
        <v>65</v>
      </c>
      <c r="L66" s="131"/>
      <c r="M66" s="114"/>
      <c r="N66" s="112" t="str">
        <f t="shared" si="1"/>
        <v/>
      </c>
      <c r="O66" s="11"/>
      <c r="P66" s="11"/>
      <c r="Q66" s="59"/>
      <c r="R66" s="11"/>
      <c r="S66" s="12"/>
      <c r="T66" s="113"/>
      <c r="U66" s="75"/>
      <c r="V66" s="11"/>
      <c r="W66" s="11"/>
      <c r="X66" s="11"/>
      <c r="Y66" s="11"/>
    </row>
    <row r="67" spans="1:25">
      <c r="A67" s="125"/>
      <c r="B67" s="75" t="s">
        <v>118</v>
      </c>
      <c r="C67" s="75" t="s">
        <v>135</v>
      </c>
      <c r="D67" s="76" t="s">
        <v>218</v>
      </c>
      <c r="E67" s="118"/>
      <c r="F67" s="75"/>
      <c r="G67" s="11"/>
      <c r="H67" s="11"/>
      <c r="I67" s="11"/>
      <c r="J67" s="11"/>
      <c r="K67" s="11">
        <v>65</v>
      </c>
      <c r="L67" s="131"/>
      <c r="M67" s="114"/>
      <c r="N67" s="112" t="str">
        <f t="shared" ref="N67:N68" si="2">IF(AND(C67=1,M67&lt;&gt;""),"*","")</f>
        <v/>
      </c>
      <c r="O67" s="11"/>
      <c r="P67" s="11"/>
      <c r="Q67" s="59"/>
      <c r="R67" s="11"/>
      <c r="S67" s="12"/>
      <c r="T67" s="113"/>
      <c r="U67" s="75"/>
      <c r="V67" s="11"/>
      <c r="W67" s="11"/>
      <c r="X67" s="11"/>
      <c r="Y67" s="11"/>
    </row>
    <row r="68" spans="1:25">
      <c r="A68" s="125"/>
      <c r="B68" s="75" t="s">
        <v>119</v>
      </c>
      <c r="C68" s="75" t="s">
        <v>135</v>
      </c>
      <c r="D68" s="76" t="s">
        <v>218</v>
      </c>
      <c r="E68" s="118"/>
      <c r="F68" s="75"/>
      <c r="G68" s="11"/>
      <c r="H68" s="11"/>
      <c r="I68" s="11"/>
      <c r="J68" s="11"/>
      <c r="K68" s="11">
        <v>65</v>
      </c>
      <c r="L68" s="131"/>
      <c r="M68" s="114"/>
      <c r="N68" s="112" t="str">
        <f t="shared" si="2"/>
        <v/>
      </c>
      <c r="O68" s="11"/>
      <c r="P68" s="11"/>
      <c r="Q68" s="59"/>
      <c r="R68" s="11"/>
      <c r="S68" s="12"/>
      <c r="T68" s="113"/>
      <c r="U68" s="75"/>
      <c r="V68" s="11"/>
      <c r="W68" s="11"/>
      <c r="X68" s="11"/>
      <c r="Y68" s="11"/>
    </row>
    <row r="69" spans="1:25">
      <c r="A69" s="128" t="s">
        <v>522</v>
      </c>
      <c r="N69" s="40"/>
      <c r="O69" s="74" t="s">
        <v>523</v>
      </c>
      <c r="P69" s="119"/>
      <c r="Q69" s="120"/>
      <c r="R69" s="121"/>
      <c r="S69" s="46" t="str">
        <f>IF(SUM(S3:S68)=0,"",SUM(S3:S68))</f>
        <v/>
      </c>
    </row>
    <row r="70" spans="1:25" hidden="1"/>
    <row r="71" spans="1:25" hidden="1"/>
    <row r="72" spans="1:25" hidden="1"/>
    <row r="73" spans="1:25" hidden="1"/>
    <row r="74" spans="1:25" hidden="1"/>
    <row r="75" spans="1:25" hidden="1"/>
    <row r="76" spans="1:25" hidden="1"/>
    <row r="77" spans="1:25" hidden="1"/>
    <row r="78" spans="1:25" hidden="1"/>
    <row r="79" spans="1:25" hidden="1"/>
    <row r="80" spans="1:25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</sheetData>
  <sheetProtection formatCells="0" formatColumns="0" formatRows="0" insertColumns="0" insertRows="0" insertHyperlinks="0" deleteColumns="0" deleteRows="0" selectLockedCells="1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60"/>
  </sheetPr>
  <dimension ref="A1:Y100"/>
  <sheetViews>
    <sheetView zoomScaleNormal="100" workbookViewId="0">
      <selection activeCell="B1" sqref="B1"/>
    </sheetView>
  </sheetViews>
  <sheetFormatPr baseColWidth="10" defaultRowHeight="12.75"/>
  <cols>
    <col min="1" max="1" width="10.28515625" style="128" customWidth="1"/>
    <col min="2" max="2" width="15.7109375" style="55" customWidth="1"/>
    <col min="3" max="3" width="22.7109375" style="45" customWidth="1"/>
    <col min="4" max="4" width="22.7109375" style="33" customWidth="1"/>
    <col min="5" max="6" width="3.28515625" style="19" customWidth="1"/>
    <col min="7" max="10" width="3.28515625" style="39" customWidth="1"/>
    <col min="11" max="12" width="9.7109375" style="39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8" width="8.7109375" style="28" customWidth="1"/>
    <col min="19" max="19" width="8.7109375" style="43" customWidth="1"/>
    <col min="20" max="21" width="3.28515625" style="19" customWidth="1"/>
    <col min="22" max="25" width="3.28515625" style="39" customWidth="1"/>
    <col min="26" max="16384" width="11.42578125" style="39"/>
  </cols>
  <sheetData>
    <row r="1" spans="1:25" ht="24.95" customHeight="1">
      <c r="A1" s="128">
        <v>1</v>
      </c>
      <c r="B1" s="126"/>
      <c r="C1" s="108" t="s">
        <v>390</v>
      </c>
      <c r="D1" s="108"/>
      <c r="M1" s="9"/>
      <c r="N1" s="25"/>
      <c r="O1" s="132"/>
    </row>
    <row r="2" spans="1:25" ht="24.95" customHeight="1">
      <c r="A2" s="130" t="s">
        <v>502</v>
      </c>
      <c r="B2" s="42"/>
      <c r="C2" s="109" t="s">
        <v>406</v>
      </c>
      <c r="D2" s="129" t="s">
        <v>3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PréconisationsTrous et fentes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33" customFormat="1">
      <c r="A3" s="124"/>
      <c r="B3" s="3" t="s">
        <v>118</v>
      </c>
      <c r="C3" s="78" t="s">
        <v>105</v>
      </c>
      <c r="D3" s="78" t="s">
        <v>4</v>
      </c>
      <c r="E3" s="52"/>
      <c r="F3" s="10"/>
      <c r="G3" s="10"/>
      <c r="H3" s="10"/>
      <c r="I3" s="10"/>
      <c r="J3" s="10"/>
      <c r="K3" s="11">
        <v>121</v>
      </c>
      <c r="L3" s="122"/>
      <c r="M3" s="114"/>
      <c r="N3" s="56" t="str">
        <f t="shared" ref="N3:N16" si="0">IF(AND(C3=1,M3&lt;&gt;""),"*","")</f>
        <v/>
      </c>
      <c r="O3" s="11"/>
      <c r="P3" s="11"/>
      <c r="Q3" s="59"/>
      <c r="R3" s="11"/>
      <c r="S3" s="12"/>
      <c r="T3" s="48"/>
      <c r="U3" s="10"/>
      <c r="V3" s="10"/>
      <c r="W3" s="10"/>
      <c r="X3" s="10"/>
      <c r="Y3" s="10"/>
    </row>
    <row r="4" spans="1:25" s="33" customFormat="1">
      <c r="A4" s="124"/>
      <c r="B4" s="3" t="s">
        <v>119</v>
      </c>
      <c r="C4" s="78" t="s">
        <v>105</v>
      </c>
      <c r="D4" s="78" t="s">
        <v>4</v>
      </c>
      <c r="E4" s="52"/>
      <c r="F4" s="10"/>
      <c r="G4" s="10"/>
      <c r="H4" s="10"/>
      <c r="I4" s="10"/>
      <c r="J4" s="10"/>
      <c r="K4" s="11">
        <v>109</v>
      </c>
      <c r="L4" s="122"/>
      <c r="M4" s="114"/>
      <c r="N4" s="56" t="str">
        <f t="shared" si="0"/>
        <v/>
      </c>
      <c r="O4" s="11"/>
      <c r="P4" s="11"/>
      <c r="Q4" s="59"/>
      <c r="R4" s="11"/>
      <c r="S4" s="12"/>
      <c r="T4" s="48"/>
      <c r="U4" s="10"/>
      <c r="V4" s="10"/>
      <c r="W4" s="10"/>
      <c r="X4" s="10"/>
      <c r="Y4" s="10"/>
    </row>
    <row r="5" spans="1:25" s="33" customFormat="1">
      <c r="A5" s="124"/>
      <c r="B5" s="3" t="s">
        <v>118</v>
      </c>
      <c r="C5" s="78" t="s">
        <v>105</v>
      </c>
      <c r="D5" s="78" t="s">
        <v>5</v>
      </c>
      <c r="E5" s="52"/>
      <c r="F5" s="34"/>
      <c r="G5" s="35"/>
      <c r="H5" s="35"/>
      <c r="I5" s="35"/>
      <c r="J5" s="35"/>
      <c r="K5" s="11">
        <v>121</v>
      </c>
      <c r="L5" s="122"/>
      <c r="M5" s="114"/>
      <c r="N5" s="56" t="str">
        <f t="shared" si="0"/>
        <v/>
      </c>
      <c r="O5" s="11"/>
      <c r="P5" s="11"/>
      <c r="Q5" s="59"/>
      <c r="R5" s="11"/>
      <c r="S5" s="12"/>
      <c r="T5" s="48"/>
      <c r="U5" s="34"/>
      <c r="V5" s="35"/>
      <c r="W5" s="35"/>
      <c r="X5" s="35"/>
      <c r="Y5" s="35"/>
    </row>
    <row r="6" spans="1:25" s="33" customFormat="1">
      <c r="A6" s="124"/>
      <c r="B6" s="3" t="s">
        <v>119</v>
      </c>
      <c r="C6" s="78" t="s">
        <v>105</v>
      </c>
      <c r="D6" s="78" t="s">
        <v>5</v>
      </c>
      <c r="E6" s="52"/>
      <c r="F6" s="34"/>
      <c r="G6" s="35"/>
      <c r="H6" s="35"/>
      <c r="I6" s="35"/>
      <c r="J6" s="35"/>
      <c r="K6" s="11">
        <v>110</v>
      </c>
      <c r="L6" s="122"/>
      <c r="M6" s="114"/>
      <c r="N6" s="56" t="str">
        <f t="shared" si="0"/>
        <v/>
      </c>
      <c r="O6" s="11"/>
      <c r="P6" s="11"/>
      <c r="Q6" s="59"/>
      <c r="R6" s="11"/>
      <c r="S6" s="12"/>
      <c r="T6" s="48"/>
      <c r="U6" s="34"/>
      <c r="V6" s="35"/>
      <c r="W6" s="35"/>
      <c r="X6" s="35"/>
      <c r="Y6" s="35"/>
    </row>
    <row r="7" spans="1:25" s="33" customFormat="1">
      <c r="A7" s="124"/>
      <c r="B7" s="3" t="s">
        <v>118</v>
      </c>
      <c r="C7" s="3" t="s">
        <v>106</v>
      </c>
      <c r="D7" s="3"/>
      <c r="E7" s="48"/>
      <c r="F7" s="34"/>
      <c r="G7" s="35"/>
      <c r="H7" s="35"/>
      <c r="I7" s="35"/>
      <c r="J7" s="35"/>
      <c r="K7" s="11"/>
      <c r="L7" s="122"/>
      <c r="M7" s="114"/>
      <c r="N7" s="56" t="str">
        <f t="shared" si="0"/>
        <v/>
      </c>
      <c r="O7" s="11"/>
      <c r="P7" s="11"/>
      <c r="Q7" s="59"/>
      <c r="R7" s="11"/>
      <c r="S7" s="12"/>
      <c r="T7" s="48"/>
      <c r="U7" s="34"/>
      <c r="V7" s="35"/>
      <c r="W7" s="35"/>
      <c r="X7" s="35"/>
      <c r="Y7" s="35"/>
    </row>
    <row r="8" spans="1:25" s="33" customFormat="1">
      <c r="A8" s="124"/>
      <c r="B8" s="3" t="s">
        <v>119</v>
      </c>
      <c r="C8" s="3" t="s">
        <v>106</v>
      </c>
      <c r="D8" s="3"/>
      <c r="E8" s="48"/>
      <c r="F8" s="34"/>
      <c r="G8" s="35"/>
      <c r="H8" s="35"/>
      <c r="I8" s="35"/>
      <c r="J8" s="35"/>
      <c r="K8" s="11"/>
      <c r="L8" s="122"/>
      <c r="M8" s="114"/>
      <c r="N8" s="56" t="str">
        <f t="shared" si="0"/>
        <v/>
      </c>
      <c r="O8" s="11"/>
      <c r="P8" s="11"/>
      <c r="Q8" s="59"/>
      <c r="R8" s="11"/>
      <c r="S8" s="12"/>
      <c r="T8" s="48"/>
      <c r="U8" s="34"/>
      <c r="V8" s="35"/>
      <c r="W8" s="35"/>
      <c r="X8" s="35"/>
      <c r="Y8" s="35"/>
    </row>
    <row r="9" spans="1:25" s="33" customFormat="1">
      <c r="A9" s="124"/>
      <c r="B9" s="3" t="s">
        <v>118</v>
      </c>
      <c r="C9" s="78" t="s">
        <v>107</v>
      </c>
      <c r="D9" s="78" t="s">
        <v>4</v>
      </c>
      <c r="E9" s="52"/>
      <c r="F9" s="10"/>
      <c r="G9" s="10"/>
      <c r="H9" s="10"/>
      <c r="I9" s="10"/>
      <c r="J9" s="10"/>
      <c r="K9" s="84">
        <v>122</v>
      </c>
      <c r="L9" s="122"/>
      <c r="M9" s="114"/>
      <c r="N9" s="56" t="str">
        <f t="shared" si="0"/>
        <v/>
      </c>
      <c r="O9" s="11"/>
      <c r="P9" s="11"/>
      <c r="Q9" s="59"/>
      <c r="R9" s="11"/>
      <c r="S9" s="12"/>
      <c r="T9" s="48"/>
      <c r="U9" s="10"/>
      <c r="V9" s="10"/>
      <c r="W9" s="10"/>
      <c r="X9" s="10"/>
      <c r="Y9" s="10"/>
    </row>
    <row r="10" spans="1:25" s="33" customFormat="1">
      <c r="A10" s="124"/>
      <c r="B10" s="3" t="s">
        <v>119</v>
      </c>
      <c r="C10" s="78" t="s">
        <v>107</v>
      </c>
      <c r="D10" s="78" t="s">
        <v>4</v>
      </c>
      <c r="E10" s="52"/>
      <c r="F10" s="10"/>
      <c r="G10" s="10"/>
      <c r="H10" s="10"/>
      <c r="I10" s="10"/>
      <c r="J10" s="10"/>
      <c r="K10" s="84">
        <v>110</v>
      </c>
      <c r="L10" s="122"/>
      <c r="M10" s="114"/>
      <c r="N10" s="56" t="str">
        <f t="shared" si="0"/>
        <v/>
      </c>
      <c r="O10" s="11"/>
      <c r="P10" s="11"/>
      <c r="Q10" s="59"/>
      <c r="R10" s="11"/>
      <c r="S10" s="12"/>
      <c r="T10" s="48"/>
      <c r="U10" s="10"/>
      <c r="V10" s="10"/>
      <c r="W10" s="10"/>
      <c r="X10" s="10"/>
      <c r="Y10" s="10"/>
    </row>
    <row r="11" spans="1:25" s="38" customFormat="1">
      <c r="A11" s="124"/>
      <c r="B11" s="3" t="s">
        <v>118</v>
      </c>
      <c r="C11" s="78" t="s">
        <v>107</v>
      </c>
      <c r="D11" s="79" t="s">
        <v>6</v>
      </c>
      <c r="E11" s="36"/>
      <c r="F11" s="37"/>
      <c r="G11" s="37"/>
      <c r="H11" s="37"/>
      <c r="I11" s="37"/>
      <c r="J11" s="37"/>
      <c r="K11" s="84">
        <v>148</v>
      </c>
      <c r="L11" s="122"/>
      <c r="M11" s="114"/>
      <c r="N11" s="56" t="str">
        <f t="shared" si="0"/>
        <v/>
      </c>
      <c r="O11" s="11"/>
      <c r="P11" s="11"/>
      <c r="Q11" s="59"/>
      <c r="R11" s="11"/>
      <c r="S11" s="12"/>
      <c r="T11" s="48"/>
      <c r="U11" s="37"/>
      <c r="V11" s="37"/>
      <c r="W11" s="37"/>
      <c r="X11" s="37"/>
      <c r="Y11" s="37"/>
    </row>
    <row r="12" spans="1:25" s="38" customFormat="1">
      <c r="A12" s="124"/>
      <c r="B12" s="3" t="s">
        <v>119</v>
      </c>
      <c r="C12" s="78" t="s">
        <v>107</v>
      </c>
      <c r="D12" s="79" t="s">
        <v>6</v>
      </c>
      <c r="E12" s="36"/>
      <c r="F12" s="37"/>
      <c r="G12" s="37"/>
      <c r="H12" s="37"/>
      <c r="I12" s="37"/>
      <c r="J12" s="37"/>
      <c r="K12" s="84">
        <v>148</v>
      </c>
      <c r="L12" s="122"/>
      <c r="M12" s="114"/>
      <c r="N12" s="56" t="str">
        <f t="shared" si="0"/>
        <v/>
      </c>
      <c r="O12" s="11"/>
      <c r="P12" s="11"/>
      <c r="Q12" s="59"/>
      <c r="R12" s="11"/>
      <c r="S12" s="12"/>
      <c r="T12" s="48"/>
      <c r="U12" s="37"/>
      <c r="V12" s="37"/>
      <c r="W12" s="37"/>
      <c r="X12" s="37"/>
      <c r="Y12" s="37"/>
    </row>
    <row r="13" spans="1:25" s="33" customFormat="1">
      <c r="A13" s="124"/>
      <c r="B13" s="3" t="s">
        <v>118</v>
      </c>
      <c r="C13" s="3" t="s">
        <v>108</v>
      </c>
      <c r="D13" s="3"/>
      <c r="E13" s="48"/>
      <c r="F13" s="34"/>
      <c r="G13" s="35"/>
      <c r="H13" s="35"/>
      <c r="I13" s="35"/>
      <c r="J13" s="35"/>
      <c r="K13" s="11"/>
      <c r="L13" s="122"/>
      <c r="M13" s="114"/>
      <c r="N13" s="56" t="str">
        <f t="shared" si="0"/>
        <v/>
      </c>
      <c r="O13" s="11"/>
      <c r="P13" s="11"/>
      <c r="Q13" s="59"/>
      <c r="R13" s="11"/>
      <c r="S13" s="12"/>
      <c r="T13" s="48"/>
      <c r="U13" s="34"/>
      <c r="V13" s="35"/>
      <c r="W13" s="35"/>
      <c r="X13" s="35"/>
      <c r="Y13" s="35"/>
    </row>
    <row r="14" spans="1:25" s="33" customFormat="1">
      <c r="A14" s="124"/>
      <c r="B14" s="3" t="s">
        <v>119</v>
      </c>
      <c r="C14" s="3" t="s">
        <v>108</v>
      </c>
      <c r="D14" s="3"/>
      <c r="E14" s="48"/>
      <c r="F14" s="34"/>
      <c r="G14" s="35"/>
      <c r="H14" s="35"/>
      <c r="I14" s="35"/>
      <c r="J14" s="35"/>
      <c r="K14" s="11"/>
      <c r="L14" s="122"/>
      <c r="M14" s="114"/>
      <c r="N14" s="56" t="str">
        <f t="shared" si="0"/>
        <v/>
      </c>
      <c r="O14" s="11"/>
      <c r="P14" s="11"/>
      <c r="Q14" s="59"/>
      <c r="R14" s="11"/>
      <c r="S14" s="12"/>
      <c r="T14" s="48"/>
      <c r="U14" s="34"/>
      <c r="V14" s="35"/>
      <c r="W14" s="35"/>
      <c r="X14" s="35"/>
      <c r="Y14" s="35"/>
    </row>
    <row r="15" spans="1:25" s="33" customFormat="1">
      <c r="A15" s="124"/>
      <c r="B15" s="3" t="s">
        <v>118</v>
      </c>
      <c r="C15" s="3" t="s">
        <v>109</v>
      </c>
      <c r="D15" s="3"/>
      <c r="E15" s="48"/>
      <c r="F15" s="34"/>
      <c r="G15" s="35"/>
      <c r="H15" s="35"/>
      <c r="I15" s="35"/>
      <c r="J15" s="35"/>
      <c r="K15" s="11"/>
      <c r="L15" s="122"/>
      <c r="M15" s="114"/>
      <c r="N15" s="56" t="str">
        <f t="shared" si="0"/>
        <v/>
      </c>
      <c r="O15" s="11"/>
      <c r="P15" s="11"/>
      <c r="Q15" s="59"/>
      <c r="R15" s="11"/>
      <c r="S15" s="12"/>
      <c r="T15" s="48"/>
      <c r="U15" s="34"/>
      <c r="V15" s="35"/>
      <c r="W15" s="35"/>
      <c r="X15" s="35"/>
      <c r="Y15" s="35"/>
    </row>
    <row r="16" spans="1:25" s="33" customFormat="1">
      <c r="A16" s="124"/>
      <c r="B16" s="3" t="s">
        <v>119</v>
      </c>
      <c r="C16" s="3" t="s">
        <v>109</v>
      </c>
      <c r="D16" s="3"/>
      <c r="E16" s="48"/>
      <c r="F16" s="34"/>
      <c r="G16" s="35"/>
      <c r="H16" s="35"/>
      <c r="I16" s="35"/>
      <c r="J16" s="35"/>
      <c r="K16" s="11"/>
      <c r="L16" s="122"/>
      <c r="M16" s="114"/>
      <c r="N16" s="56" t="str">
        <f t="shared" si="0"/>
        <v/>
      </c>
      <c r="O16" s="11"/>
      <c r="P16" s="11"/>
      <c r="Q16" s="59"/>
      <c r="R16" s="11"/>
      <c r="S16" s="12"/>
      <c r="T16" s="48"/>
      <c r="U16" s="34"/>
      <c r="V16" s="35"/>
      <c r="W16" s="35"/>
      <c r="X16" s="35"/>
      <c r="Y16" s="35"/>
    </row>
    <row r="17" spans="1:19">
      <c r="A17" s="124" t="s">
        <v>522</v>
      </c>
      <c r="N17" s="40"/>
      <c r="O17" s="74" t="s">
        <v>523</v>
      </c>
      <c r="P17" s="49" t="str">
        <f t="shared" ref="P17" si="1">IF(AND(K17="",A17=1),"",IF(AND(A17=1,L17="*"),LOOKUP(K17,CODE,UNITE),IF(AND(M17&lt;&gt;"",A17=1),LOOKUP(M17,CODE,UNITE),"")))</f>
        <v/>
      </c>
      <c r="Q17" s="50"/>
      <c r="R17" s="51" t="str">
        <f t="shared" ref="R17" si="2">IF(AND(K17="",A17=1),"",IF(AND(A17=1,L17="*"),LOOKUP(K17,CODE,PRIX),IF(AND(M17&lt;&gt;"",A17=1),LOOKUP(M17,CODE,PRIX),"")))</f>
        <v/>
      </c>
      <c r="S17" s="46" t="str">
        <f>IF(SUM(S3:S16)=0,"",SUM(S3:S16))</f>
        <v/>
      </c>
    </row>
    <row r="18" spans="1:19" hidden="1">
      <c r="A18" s="124"/>
    </row>
    <row r="19" spans="1:19" hidden="1">
      <c r="A19" s="124"/>
    </row>
    <row r="20" spans="1:19" hidden="1">
      <c r="A20" s="124"/>
    </row>
    <row r="21" spans="1:19" hidden="1">
      <c r="A21" s="124"/>
    </row>
    <row r="22" spans="1:19" hidden="1">
      <c r="A22" s="124"/>
    </row>
    <row r="23" spans="1:19" hidden="1">
      <c r="A23" s="124"/>
    </row>
    <row r="24" spans="1:19" hidden="1">
      <c r="A24" s="124"/>
    </row>
    <row r="25" spans="1:19" hidden="1">
      <c r="A25" s="124"/>
    </row>
    <row r="26" spans="1:19" hidden="1">
      <c r="A26" s="124"/>
    </row>
    <row r="27" spans="1:19" hidden="1">
      <c r="A27" s="124"/>
    </row>
    <row r="28" spans="1:19" hidden="1">
      <c r="A28" s="124"/>
    </row>
    <row r="29" spans="1:19" hidden="1">
      <c r="A29" s="124"/>
    </row>
    <row r="30" spans="1:19" hidden="1">
      <c r="A30" s="124"/>
    </row>
    <row r="31" spans="1:19" hidden="1">
      <c r="A31" s="124"/>
    </row>
    <row r="32" spans="1:19" hidden="1">
      <c r="A32" s="124"/>
    </row>
    <row r="33" spans="1:1" hidden="1">
      <c r="A33" s="124"/>
    </row>
    <row r="34" spans="1:1" hidden="1">
      <c r="A34" s="124"/>
    </row>
    <row r="35" spans="1:1" hidden="1">
      <c r="A35" s="124"/>
    </row>
    <row r="36" spans="1:1" hidden="1">
      <c r="A36" s="124"/>
    </row>
    <row r="37" spans="1:1" hidden="1">
      <c r="A37" s="124"/>
    </row>
    <row r="38" spans="1:1" hidden="1">
      <c r="A38" s="124"/>
    </row>
    <row r="39" spans="1:1" hidden="1">
      <c r="A39" s="124"/>
    </row>
    <row r="40" spans="1:1" hidden="1">
      <c r="A40" s="124"/>
    </row>
    <row r="41" spans="1:1" hidden="1">
      <c r="A41" s="124"/>
    </row>
    <row r="42" spans="1:1" hidden="1">
      <c r="A42" s="124"/>
    </row>
    <row r="43" spans="1:1" hidden="1">
      <c r="A43" s="124"/>
    </row>
    <row r="44" spans="1:1" hidden="1">
      <c r="A44" s="124"/>
    </row>
    <row r="45" spans="1:1" hidden="1">
      <c r="A45" s="124"/>
    </row>
    <row r="46" spans="1:1" hidden="1">
      <c r="A46" s="124"/>
    </row>
    <row r="47" spans="1:1" hidden="1">
      <c r="A47" s="125"/>
    </row>
    <row r="48" spans="1:1" hidden="1">
      <c r="A48" s="125"/>
    </row>
    <row r="49" spans="1:1" hidden="1">
      <c r="A49" s="125"/>
    </row>
    <row r="50" spans="1:1" hidden="1">
      <c r="A50" s="125"/>
    </row>
    <row r="51" spans="1:1" hidden="1">
      <c r="A51" s="125"/>
    </row>
    <row r="52" spans="1:1" hidden="1">
      <c r="A52" s="125"/>
    </row>
    <row r="53" spans="1:1" hidden="1">
      <c r="A53" s="125"/>
    </row>
    <row r="54" spans="1:1" hidden="1">
      <c r="A54" s="124"/>
    </row>
    <row r="55" spans="1:1" hidden="1">
      <c r="A55" s="125"/>
    </row>
    <row r="56" spans="1:1" hidden="1">
      <c r="A56" s="125"/>
    </row>
    <row r="57" spans="1:1" hidden="1">
      <c r="A57" s="125"/>
    </row>
    <row r="58" spans="1:1" hidden="1">
      <c r="A58" s="125"/>
    </row>
    <row r="59" spans="1:1" hidden="1">
      <c r="A59" s="125"/>
    </row>
    <row r="60" spans="1:1" hidden="1">
      <c r="A60" s="125"/>
    </row>
    <row r="61" spans="1:1" hidden="1">
      <c r="A61" s="125"/>
    </row>
    <row r="62" spans="1:1" hidden="1">
      <c r="A62" s="125"/>
    </row>
    <row r="63" spans="1:1" hidden="1">
      <c r="A63" s="125"/>
    </row>
    <row r="64" spans="1:1" hidden="1">
      <c r="A64" s="125"/>
    </row>
    <row r="65" spans="1:1" hidden="1">
      <c r="A65" s="125"/>
    </row>
    <row r="66" spans="1:1" hidden="1">
      <c r="A66" s="125"/>
    </row>
    <row r="67" spans="1:1" hidden="1">
      <c r="A67" s="125"/>
    </row>
    <row r="68" spans="1:1" hidden="1">
      <c r="A68" s="125"/>
    </row>
    <row r="69" spans="1:1" hidden="1">
      <c r="A69" s="124"/>
    </row>
    <row r="70" spans="1:1" hidden="1"/>
    <row r="71" spans="1:1" hidden="1"/>
    <row r="72" spans="1:1" hidden="1"/>
    <row r="73" spans="1:1" hidden="1"/>
    <row r="74" spans="1:1" hidden="1"/>
    <row r="75" spans="1:1" hidden="1"/>
    <row r="76" spans="1:1" hidden="1"/>
    <row r="77" spans="1:1" hidden="1"/>
    <row r="78" spans="1:1" hidden="1"/>
    <row r="79" spans="1:1" hidden="1"/>
    <row r="80" spans="1:1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59"/>
  </sheetPr>
  <dimension ref="A1:Y100"/>
  <sheetViews>
    <sheetView workbookViewId="0">
      <selection activeCell="B1" sqref="B1"/>
    </sheetView>
  </sheetViews>
  <sheetFormatPr baseColWidth="10" defaultRowHeight="12.75"/>
  <cols>
    <col min="1" max="1" width="10.28515625" style="128" customWidth="1"/>
    <col min="2" max="2" width="15.7109375" style="55" customWidth="1"/>
    <col min="3" max="3" width="22.7109375" style="45" customWidth="1"/>
    <col min="4" max="4" width="22.7109375" style="33" customWidth="1"/>
    <col min="5" max="6" width="3.28515625" style="19" customWidth="1"/>
    <col min="7" max="10" width="3.28515625" style="39" customWidth="1"/>
    <col min="11" max="11" width="9.7109375" style="39" customWidth="1"/>
    <col min="12" max="12" width="9.7109375" style="106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8" width="8.7109375" style="28" customWidth="1"/>
    <col min="19" max="19" width="8.7109375" style="43" customWidth="1"/>
    <col min="20" max="21" width="3.28515625" style="19" customWidth="1"/>
    <col min="22" max="25" width="3.28515625" style="39" customWidth="1"/>
    <col min="26" max="16384" width="11.42578125" style="39"/>
  </cols>
  <sheetData>
    <row r="1" spans="1:25" ht="24.95" customHeight="1">
      <c r="A1" s="128">
        <v>1</v>
      </c>
      <c r="B1" s="126"/>
      <c r="C1" s="108" t="s">
        <v>390</v>
      </c>
      <c r="D1" s="108"/>
      <c r="L1" s="39"/>
      <c r="M1" s="9"/>
      <c r="N1" s="25"/>
      <c r="O1" s="132"/>
    </row>
    <row r="2" spans="1:25" ht="24.95" customHeight="1">
      <c r="A2" s="130" t="s">
        <v>502</v>
      </c>
      <c r="B2" s="42"/>
      <c r="C2" s="109" t="s">
        <v>406</v>
      </c>
      <c r="D2" s="129" t="s">
        <v>179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PréconisationsLargeur cheminement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33" customFormat="1">
      <c r="A3" s="124"/>
      <c r="B3" s="3" t="s">
        <v>118</v>
      </c>
      <c r="C3" s="78" t="s">
        <v>99</v>
      </c>
      <c r="D3" s="78"/>
      <c r="E3" s="6"/>
      <c r="F3" s="3"/>
      <c r="G3" s="4"/>
      <c r="H3" s="4"/>
      <c r="I3" s="4"/>
      <c r="J3" s="4"/>
      <c r="K3" s="84">
        <v>27</v>
      </c>
      <c r="L3" s="122"/>
      <c r="M3" s="114"/>
      <c r="N3" s="56" t="str">
        <f t="shared" ref="N3:N36" si="0">IF(AND(C3=1,M3&lt;&gt;""),"*","")</f>
        <v/>
      </c>
      <c r="O3" s="11"/>
      <c r="P3" s="11"/>
      <c r="Q3" s="59"/>
      <c r="R3" s="11"/>
      <c r="S3" s="12"/>
      <c r="T3" s="5"/>
      <c r="U3" s="3"/>
      <c r="V3" s="4"/>
      <c r="W3" s="4"/>
      <c r="X3" s="4"/>
      <c r="Y3" s="4"/>
    </row>
    <row r="4" spans="1:25" s="33" customFormat="1">
      <c r="A4" s="124"/>
      <c r="B4" s="3" t="s">
        <v>119</v>
      </c>
      <c r="C4" s="78" t="s">
        <v>99</v>
      </c>
      <c r="D4" s="78"/>
      <c r="E4" s="6"/>
      <c r="F4" s="4"/>
      <c r="G4" s="4"/>
      <c r="H4" s="4"/>
      <c r="I4" s="4"/>
      <c r="J4" s="4"/>
      <c r="K4" s="84">
        <v>26</v>
      </c>
      <c r="L4" s="122"/>
      <c r="M4" s="114"/>
      <c r="N4" s="56" t="str">
        <f t="shared" si="0"/>
        <v/>
      </c>
      <c r="O4" s="11"/>
      <c r="P4" s="11"/>
      <c r="Q4" s="59"/>
      <c r="R4" s="11"/>
      <c r="S4" s="12"/>
      <c r="T4" s="58"/>
      <c r="U4" s="4"/>
      <c r="V4" s="4"/>
      <c r="W4" s="4"/>
      <c r="X4" s="4"/>
      <c r="Y4" s="4"/>
    </row>
    <row r="5" spans="1:25" s="33" customFormat="1">
      <c r="A5" s="124"/>
      <c r="B5" s="3" t="s">
        <v>118</v>
      </c>
      <c r="C5" s="3" t="s">
        <v>100</v>
      </c>
      <c r="D5" s="3" t="s">
        <v>83</v>
      </c>
      <c r="E5" s="5"/>
      <c r="F5" s="7"/>
      <c r="G5" s="7"/>
      <c r="H5" s="7"/>
      <c r="I5" s="7"/>
      <c r="J5" s="7"/>
      <c r="K5" s="84"/>
      <c r="L5" s="122"/>
      <c r="M5" s="114"/>
      <c r="N5" s="56" t="str">
        <f t="shared" si="0"/>
        <v/>
      </c>
      <c r="O5" s="11"/>
      <c r="P5" s="11"/>
      <c r="Q5" s="59"/>
      <c r="R5" s="11"/>
      <c r="S5" s="12"/>
      <c r="T5" s="58"/>
      <c r="U5" s="7"/>
      <c r="V5" s="7"/>
      <c r="W5" s="7"/>
      <c r="X5" s="7"/>
      <c r="Y5" s="7"/>
    </row>
    <row r="6" spans="1:25" s="33" customFormat="1">
      <c r="A6" s="124"/>
      <c r="B6" s="3" t="s">
        <v>119</v>
      </c>
      <c r="C6" s="3" t="s">
        <v>100</v>
      </c>
      <c r="D6" s="3" t="s">
        <v>83</v>
      </c>
      <c r="E6" s="5"/>
      <c r="F6" s="7"/>
      <c r="G6" s="7"/>
      <c r="H6" s="7"/>
      <c r="I6" s="7"/>
      <c r="J6" s="7"/>
      <c r="K6" s="84"/>
      <c r="L6" s="122"/>
      <c r="M6" s="114"/>
      <c r="N6" s="56" t="str">
        <f t="shared" si="0"/>
        <v/>
      </c>
      <c r="O6" s="11"/>
      <c r="P6" s="11"/>
      <c r="Q6" s="59"/>
      <c r="R6" s="11"/>
      <c r="S6" s="12"/>
      <c r="T6" s="58"/>
      <c r="U6" s="7"/>
      <c r="V6" s="7"/>
      <c r="W6" s="7"/>
      <c r="X6" s="7"/>
      <c r="Y6" s="7"/>
    </row>
    <row r="7" spans="1:25" s="33" customFormat="1">
      <c r="A7" s="124"/>
      <c r="B7" s="3" t="s">
        <v>118</v>
      </c>
      <c r="C7" s="3" t="s">
        <v>100</v>
      </c>
      <c r="D7" s="3" t="s">
        <v>403</v>
      </c>
      <c r="E7" s="5"/>
      <c r="F7" s="3"/>
      <c r="G7" s="4"/>
      <c r="H7" s="4"/>
      <c r="I7" s="4"/>
      <c r="J7" s="4"/>
      <c r="K7" s="84">
        <v>151</v>
      </c>
      <c r="L7" s="122"/>
      <c r="M7" s="114"/>
      <c r="N7" s="56" t="str">
        <f t="shared" si="0"/>
        <v/>
      </c>
      <c r="O7" s="11"/>
      <c r="P7" s="11"/>
      <c r="Q7" s="59"/>
      <c r="R7" s="11"/>
      <c r="S7" s="12"/>
      <c r="T7" s="58"/>
      <c r="U7" s="3"/>
      <c r="V7" s="4"/>
      <c r="W7" s="4"/>
      <c r="X7" s="4"/>
      <c r="Y7" s="4"/>
    </row>
    <row r="8" spans="1:25" s="33" customFormat="1">
      <c r="A8" s="124"/>
      <c r="B8" s="3" t="s">
        <v>119</v>
      </c>
      <c r="C8" s="3" t="s">
        <v>100</v>
      </c>
      <c r="D8" s="3" t="s">
        <v>403</v>
      </c>
      <c r="E8" s="5"/>
      <c r="F8" s="3"/>
      <c r="G8" s="4"/>
      <c r="H8" s="4"/>
      <c r="I8" s="4"/>
      <c r="J8" s="4"/>
      <c r="K8" s="84">
        <v>151</v>
      </c>
      <c r="L8" s="122"/>
      <c r="M8" s="114"/>
      <c r="N8" s="56" t="str">
        <f t="shared" si="0"/>
        <v/>
      </c>
      <c r="O8" s="11"/>
      <c r="P8" s="11"/>
      <c r="Q8" s="59"/>
      <c r="R8" s="11"/>
      <c r="S8" s="12"/>
      <c r="T8" s="58"/>
      <c r="U8" s="3"/>
      <c r="V8" s="4"/>
      <c r="W8" s="4"/>
      <c r="X8" s="4"/>
      <c r="Y8" s="4"/>
    </row>
    <row r="9" spans="1:25" s="33" customFormat="1">
      <c r="A9" s="124"/>
      <c r="B9" s="3" t="s">
        <v>118</v>
      </c>
      <c r="C9" s="3" t="s">
        <v>100</v>
      </c>
      <c r="D9" s="3" t="s">
        <v>404</v>
      </c>
      <c r="E9" s="5"/>
      <c r="F9" s="3"/>
      <c r="G9" s="4"/>
      <c r="H9" s="4"/>
      <c r="I9" s="4"/>
      <c r="J9" s="4"/>
      <c r="K9" s="84">
        <v>43</v>
      </c>
      <c r="L9" s="122"/>
      <c r="M9" s="114"/>
      <c r="N9" s="56" t="str">
        <f t="shared" si="0"/>
        <v/>
      </c>
      <c r="O9" s="11"/>
      <c r="P9" s="11"/>
      <c r="Q9" s="59"/>
      <c r="R9" s="11"/>
      <c r="S9" s="12"/>
      <c r="T9" s="58"/>
      <c r="U9" s="3"/>
      <c r="V9" s="4"/>
      <c r="W9" s="4"/>
      <c r="X9" s="4"/>
      <c r="Y9" s="4"/>
    </row>
    <row r="10" spans="1:25" s="33" customFormat="1">
      <c r="A10" s="124"/>
      <c r="B10" s="3" t="s">
        <v>119</v>
      </c>
      <c r="C10" s="3" t="s">
        <v>100</v>
      </c>
      <c r="D10" s="3" t="s">
        <v>404</v>
      </c>
      <c r="E10" s="5"/>
      <c r="F10" s="3"/>
      <c r="G10" s="4"/>
      <c r="H10" s="4"/>
      <c r="I10" s="4"/>
      <c r="J10" s="4"/>
      <c r="K10" s="84">
        <v>43</v>
      </c>
      <c r="L10" s="122"/>
      <c r="M10" s="114"/>
      <c r="N10" s="56" t="str">
        <f t="shared" si="0"/>
        <v/>
      </c>
      <c r="O10" s="11"/>
      <c r="P10" s="11"/>
      <c r="Q10" s="59"/>
      <c r="R10" s="11"/>
      <c r="S10" s="12"/>
      <c r="T10" s="58"/>
      <c r="U10" s="3"/>
      <c r="V10" s="4"/>
      <c r="W10" s="4"/>
      <c r="X10" s="4"/>
      <c r="Y10" s="4"/>
    </row>
    <row r="11" spans="1:25" s="38" customFormat="1">
      <c r="A11" s="124"/>
      <c r="B11" s="3" t="s">
        <v>118</v>
      </c>
      <c r="C11" s="3" t="s">
        <v>101</v>
      </c>
      <c r="D11" s="3" t="s">
        <v>84</v>
      </c>
      <c r="E11" s="5"/>
      <c r="F11" s="7"/>
      <c r="G11" s="7"/>
      <c r="H11" s="7"/>
      <c r="I11" s="7"/>
      <c r="J11" s="7"/>
      <c r="K11" s="84"/>
      <c r="L11" s="122"/>
      <c r="M11" s="114"/>
      <c r="N11" s="56" t="str">
        <f t="shared" si="0"/>
        <v/>
      </c>
      <c r="O11" s="11"/>
      <c r="P11" s="11"/>
      <c r="Q11" s="59"/>
      <c r="R11" s="11"/>
      <c r="S11" s="12"/>
      <c r="T11" s="58"/>
      <c r="U11" s="7"/>
      <c r="V11" s="7"/>
      <c r="W11" s="7"/>
      <c r="X11" s="7"/>
      <c r="Y11" s="7"/>
    </row>
    <row r="12" spans="1:25" s="38" customFormat="1">
      <c r="A12" s="124"/>
      <c r="B12" s="3" t="s">
        <v>119</v>
      </c>
      <c r="C12" s="3" t="s">
        <v>101</v>
      </c>
      <c r="D12" s="3" t="s">
        <v>84</v>
      </c>
      <c r="E12" s="5"/>
      <c r="F12" s="7"/>
      <c r="G12" s="7"/>
      <c r="H12" s="7"/>
      <c r="I12" s="7"/>
      <c r="J12" s="7"/>
      <c r="K12" s="84"/>
      <c r="L12" s="122"/>
      <c r="M12" s="114"/>
      <c r="N12" s="56" t="str">
        <f t="shared" si="0"/>
        <v/>
      </c>
      <c r="O12" s="11"/>
      <c r="P12" s="11"/>
      <c r="Q12" s="59"/>
      <c r="R12" s="11"/>
      <c r="S12" s="12"/>
      <c r="T12" s="58"/>
      <c r="U12" s="7"/>
      <c r="V12" s="7"/>
      <c r="W12" s="7"/>
      <c r="X12" s="7"/>
      <c r="Y12" s="7"/>
    </row>
    <row r="13" spans="1:25" s="33" customFormat="1">
      <c r="A13" s="124"/>
      <c r="B13" s="3" t="s">
        <v>118</v>
      </c>
      <c r="C13" s="3" t="s">
        <v>101</v>
      </c>
      <c r="D13" s="3" t="s">
        <v>403</v>
      </c>
      <c r="E13" s="5"/>
      <c r="F13" s="3"/>
      <c r="G13" s="4"/>
      <c r="H13" s="4"/>
      <c r="I13" s="4"/>
      <c r="J13" s="4"/>
      <c r="K13" s="84">
        <v>151</v>
      </c>
      <c r="L13" s="122"/>
      <c r="M13" s="114"/>
      <c r="N13" s="56" t="str">
        <f t="shared" si="0"/>
        <v/>
      </c>
      <c r="O13" s="11"/>
      <c r="P13" s="11"/>
      <c r="Q13" s="59"/>
      <c r="R13" s="11"/>
      <c r="S13" s="12"/>
      <c r="T13" s="58"/>
      <c r="U13" s="3"/>
      <c r="V13" s="4"/>
      <c r="W13" s="4"/>
      <c r="X13" s="4"/>
      <c r="Y13" s="4"/>
    </row>
    <row r="14" spans="1:25" s="33" customFormat="1">
      <c r="A14" s="124"/>
      <c r="B14" s="3" t="s">
        <v>119</v>
      </c>
      <c r="C14" s="3" t="s">
        <v>101</v>
      </c>
      <c r="D14" s="3" t="s">
        <v>403</v>
      </c>
      <c r="E14" s="5"/>
      <c r="F14" s="3"/>
      <c r="G14" s="4"/>
      <c r="H14" s="4"/>
      <c r="I14" s="4"/>
      <c r="J14" s="4"/>
      <c r="K14" s="84">
        <v>151</v>
      </c>
      <c r="L14" s="122"/>
      <c r="M14" s="114"/>
      <c r="N14" s="56" t="str">
        <f t="shared" si="0"/>
        <v/>
      </c>
      <c r="O14" s="11"/>
      <c r="P14" s="11"/>
      <c r="Q14" s="59"/>
      <c r="R14" s="11"/>
      <c r="S14" s="12"/>
      <c r="T14" s="58"/>
      <c r="U14" s="3"/>
      <c r="V14" s="4"/>
      <c r="W14" s="4"/>
      <c r="X14" s="4"/>
      <c r="Y14" s="4"/>
    </row>
    <row r="15" spans="1:25" s="33" customFormat="1">
      <c r="A15" s="124"/>
      <c r="B15" s="3" t="s">
        <v>118</v>
      </c>
      <c r="C15" s="3" t="s">
        <v>101</v>
      </c>
      <c r="D15" s="3" t="s">
        <v>404</v>
      </c>
      <c r="E15" s="5"/>
      <c r="F15" s="3"/>
      <c r="G15" s="4"/>
      <c r="H15" s="4"/>
      <c r="I15" s="4"/>
      <c r="J15" s="4"/>
      <c r="K15" s="84">
        <v>43</v>
      </c>
      <c r="L15" s="122"/>
      <c r="M15" s="114"/>
      <c r="N15" s="56" t="str">
        <f t="shared" si="0"/>
        <v/>
      </c>
      <c r="O15" s="11"/>
      <c r="P15" s="11"/>
      <c r="Q15" s="59"/>
      <c r="R15" s="11"/>
      <c r="S15" s="12"/>
      <c r="T15" s="58"/>
      <c r="U15" s="3"/>
      <c r="V15" s="4"/>
      <c r="W15" s="4"/>
      <c r="X15" s="4"/>
      <c r="Y15" s="4"/>
    </row>
    <row r="16" spans="1:25" s="33" customFormat="1">
      <c r="A16" s="124"/>
      <c r="B16" s="3" t="s">
        <v>119</v>
      </c>
      <c r="C16" s="3" t="s">
        <v>101</v>
      </c>
      <c r="D16" s="3" t="s">
        <v>404</v>
      </c>
      <c r="E16" s="5"/>
      <c r="F16" s="3"/>
      <c r="G16" s="4"/>
      <c r="H16" s="4"/>
      <c r="I16" s="4"/>
      <c r="J16" s="4"/>
      <c r="K16" s="84">
        <v>43</v>
      </c>
      <c r="L16" s="122"/>
      <c r="M16" s="114"/>
      <c r="N16" s="56" t="str">
        <f t="shared" si="0"/>
        <v/>
      </c>
      <c r="O16" s="11"/>
      <c r="P16" s="11"/>
      <c r="Q16" s="59"/>
      <c r="R16" s="11"/>
      <c r="S16" s="12"/>
      <c r="T16" s="58"/>
      <c r="U16" s="3"/>
      <c r="V16" s="4"/>
      <c r="W16" s="4"/>
      <c r="X16" s="4"/>
      <c r="Y16" s="4"/>
    </row>
    <row r="17" spans="1:25" s="33" customFormat="1">
      <c r="A17" s="124"/>
      <c r="B17" s="3" t="s">
        <v>118</v>
      </c>
      <c r="C17" s="80" t="s">
        <v>102</v>
      </c>
      <c r="D17" s="80" t="s">
        <v>83</v>
      </c>
      <c r="E17" s="57"/>
      <c r="F17" s="7"/>
      <c r="G17" s="7"/>
      <c r="H17" s="7"/>
      <c r="I17" s="7"/>
      <c r="J17" s="7"/>
      <c r="K17" s="84">
        <v>295</v>
      </c>
      <c r="L17" s="122"/>
      <c r="M17" s="114"/>
      <c r="N17" s="56" t="str">
        <f t="shared" si="0"/>
        <v/>
      </c>
      <c r="O17" s="11"/>
      <c r="P17" s="11"/>
      <c r="Q17" s="59"/>
      <c r="R17" s="11"/>
      <c r="S17" s="12"/>
      <c r="T17" s="58"/>
      <c r="U17" s="7"/>
      <c r="V17" s="7"/>
      <c r="W17" s="7"/>
      <c r="X17" s="7"/>
      <c r="Y17" s="7"/>
    </row>
    <row r="18" spans="1:25" s="33" customFormat="1">
      <c r="A18" s="124"/>
      <c r="B18" s="3" t="s">
        <v>119</v>
      </c>
      <c r="C18" s="80" t="s">
        <v>102</v>
      </c>
      <c r="D18" s="80" t="s">
        <v>83</v>
      </c>
      <c r="E18" s="57"/>
      <c r="F18" s="7"/>
      <c r="G18" s="7"/>
      <c r="H18" s="7"/>
      <c r="I18" s="7"/>
      <c r="J18" s="7"/>
      <c r="K18" s="84">
        <v>295</v>
      </c>
      <c r="L18" s="122"/>
      <c r="M18" s="114"/>
      <c r="N18" s="56" t="str">
        <f t="shared" si="0"/>
        <v/>
      </c>
      <c r="O18" s="11"/>
      <c r="P18" s="11"/>
      <c r="Q18" s="59"/>
      <c r="R18" s="11"/>
      <c r="S18" s="12"/>
      <c r="T18" s="58"/>
      <c r="U18" s="7"/>
      <c r="V18" s="7"/>
      <c r="W18" s="7"/>
      <c r="X18" s="7"/>
      <c r="Y18" s="7"/>
    </row>
    <row r="19" spans="1:25" s="33" customFormat="1">
      <c r="A19" s="124"/>
      <c r="B19" s="3" t="s">
        <v>118</v>
      </c>
      <c r="C19" s="80" t="s">
        <v>102</v>
      </c>
      <c r="D19" s="80" t="s">
        <v>403</v>
      </c>
      <c r="E19" s="57"/>
      <c r="F19" s="3"/>
      <c r="G19" s="4"/>
      <c r="H19" s="4"/>
      <c r="I19" s="4"/>
      <c r="J19" s="4"/>
      <c r="K19" s="84">
        <v>151</v>
      </c>
      <c r="L19" s="122"/>
      <c r="M19" s="114"/>
      <c r="N19" s="56" t="str">
        <f t="shared" si="0"/>
        <v/>
      </c>
      <c r="O19" s="11"/>
      <c r="P19" s="11"/>
      <c r="Q19" s="59"/>
      <c r="R19" s="11"/>
      <c r="S19" s="12"/>
      <c r="T19" s="58"/>
      <c r="U19" s="3"/>
      <c r="V19" s="4"/>
      <c r="W19" s="4"/>
      <c r="X19" s="4"/>
      <c r="Y19" s="4"/>
    </row>
    <row r="20" spans="1:25" s="33" customFormat="1">
      <c r="A20" s="124"/>
      <c r="B20" s="3" t="s">
        <v>119</v>
      </c>
      <c r="C20" s="80" t="s">
        <v>102</v>
      </c>
      <c r="D20" s="80" t="s">
        <v>403</v>
      </c>
      <c r="E20" s="57"/>
      <c r="F20" s="3"/>
      <c r="G20" s="4"/>
      <c r="H20" s="4"/>
      <c r="I20" s="4"/>
      <c r="J20" s="4"/>
      <c r="K20" s="84">
        <v>151</v>
      </c>
      <c r="L20" s="122"/>
      <c r="M20" s="114"/>
      <c r="N20" s="56" t="str">
        <f t="shared" si="0"/>
        <v/>
      </c>
      <c r="O20" s="11"/>
      <c r="P20" s="11"/>
      <c r="Q20" s="59"/>
      <c r="R20" s="11"/>
      <c r="S20" s="12"/>
      <c r="T20" s="58"/>
      <c r="U20" s="3"/>
      <c r="V20" s="4"/>
      <c r="W20" s="4"/>
      <c r="X20" s="4"/>
      <c r="Y20" s="4"/>
    </row>
    <row r="21" spans="1:25" s="33" customFormat="1">
      <c r="A21" s="124"/>
      <c r="B21" s="3" t="s">
        <v>118</v>
      </c>
      <c r="C21" s="80" t="s">
        <v>102</v>
      </c>
      <c r="D21" s="80" t="s">
        <v>404</v>
      </c>
      <c r="E21" s="57"/>
      <c r="F21" s="3"/>
      <c r="G21" s="4"/>
      <c r="H21" s="4"/>
      <c r="I21" s="4"/>
      <c r="J21" s="4"/>
      <c r="K21" s="84">
        <v>43</v>
      </c>
      <c r="L21" s="122"/>
      <c r="M21" s="114"/>
      <c r="N21" s="56" t="str">
        <f t="shared" si="0"/>
        <v/>
      </c>
      <c r="O21" s="11"/>
      <c r="P21" s="11"/>
      <c r="Q21" s="59"/>
      <c r="R21" s="11"/>
      <c r="S21" s="12"/>
      <c r="T21" s="58"/>
      <c r="U21" s="3"/>
      <c r="V21" s="4"/>
      <c r="W21" s="4"/>
      <c r="X21" s="4"/>
      <c r="Y21" s="4"/>
    </row>
    <row r="22" spans="1:25" s="33" customFormat="1">
      <c r="A22" s="124"/>
      <c r="B22" s="3" t="s">
        <v>119</v>
      </c>
      <c r="C22" s="80" t="s">
        <v>102</v>
      </c>
      <c r="D22" s="80" t="s">
        <v>404</v>
      </c>
      <c r="E22" s="57"/>
      <c r="F22" s="3"/>
      <c r="G22" s="4"/>
      <c r="H22" s="4"/>
      <c r="I22" s="4"/>
      <c r="J22" s="4"/>
      <c r="K22" s="84">
        <v>43</v>
      </c>
      <c r="L22" s="122"/>
      <c r="M22" s="114"/>
      <c r="N22" s="56" t="str">
        <f t="shared" si="0"/>
        <v/>
      </c>
      <c r="O22" s="11"/>
      <c r="P22" s="11"/>
      <c r="Q22" s="59"/>
      <c r="R22" s="11"/>
      <c r="S22" s="12"/>
      <c r="T22" s="58"/>
      <c r="U22" s="3"/>
      <c r="V22" s="4"/>
      <c r="W22" s="4"/>
      <c r="X22" s="4"/>
      <c r="Y22" s="4"/>
    </row>
    <row r="23" spans="1:25" s="33" customFormat="1">
      <c r="A23" s="124"/>
      <c r="B23" s="3" t="s">
        <v>118</v>
      </c>
      <c r="C23" s="3" t="s">
        <v>102</v>
      </c>
      <c r="D23" s="3" t="s">
        <v>219</v>
      </c>
      <c r="E23" s="5"/>
      <c r="F23" s="7"/>
      <c r="G23" s="7"/>
      <c r="H23" s="7"/>
      <c r="I23" s="7"/>
      <c r="J23" s="7"/>
      <c r="K23" s="84"/>
      <c r="L23" s="122"/>
      <c r="M23" s="114"/>
      <c r="N23" s="56" t="str">
        <f t="shared" si="0"/>
        <v/>
      </c>
      <c r="O23" s="11"/>
      <c r="P23" s="11"/>
      <c r="Q23" s="59"/>
      <c r="R23" s="11"/>
      <c r="S23" s="12"/>
      <c r="T23" s="58"/>
      <c r="U23" s="7"/>
      <c r="V23" s="7"/>
      <c r="W23" s="7"/>
      <c r="X23" s="7"/>
      <c r="Y23" s="7"/>
    </row>
    <row r="24" spans="1:25" s="33" customFormat="1">
      <c r="A24" s="124"/>
      <c r="B24" s="3" t="s">
        <v>119</v>
      </c>
      <c r="C24" s="3" t="s">
        <v>102</v>
      </c>
      <c r="D24" s="3" t="s">
        <v>219</v>
      </c>
      <c r="E24" s="5"/>
      <c r="F24" s="7"/>
      <c r="G24" s="7"/>
      <c r="H24" s="7"/>
      <c r="I24" s="7"/>
      <c r="J24" s="7"/>
      <c r="K24" s="84"/>
      <c r="L24" s="122"/>
      <c r="M24" s="114"/>
      <c r="N24" s="56" t="str">
        <f t="shared" si="0"/>
        <v/>
      </c>
      <c r="O24" s="11"/>
      <c r="P24" s="11"/>
      <c r="Q24" s="59"/>
      <c r="R24" s="11"/>
      <c r="S24" s="12"/>
      <c r="T24" s="58"/>
      <c r="U24" s="7"/>
      <c r="V24" s="7"/>
      <c r="W24" s="7"/>
      <c r="X24" s="7"/>
      <c r="Y24" s="7"/>
    </row>
    <row r="25" spans="1:25" s="33" customFormat="1">
      <c r="A25" s="124"/>
      <c r="B25" s="3" t="s">
        <v>118</v>
      </c>
      <c r="C25" s="3" t="s">
        <v>102</v>
      </c>
      <c r="D25" s="3" t="s">
        <v>401</v>
      </c>
      <c r="E25" s="5"/>
      <c r="F25" s="3"/>
      <c r="G25" s="4"/>
      <c r="H25" s="4"/>
      <c r="I25" s="4"/>
      <c r="J25" s="4"/>
      <c r="K25" s="84">
        <v>151</v>
      </c>
      <c r="L25" s="122"/>
      <c r="M25" s="114"/>
      <c r="N25" s="56" t="str">
        <f t="shared" si="0"/>
        <v/>
      </c>
      <c r="O25" s="11"/>
      <c r="P25" s="11"/>
      <c r="Q25" s="59"/>
      <c r="R25" s="11"/>
      <c r="S25" s="12"/>
      <c r="T25" s="58"/>
      <c r="U25" s="3"/>
      <c r="V25" s="4"/>
      <c r="W25" s="4"/>
      <c r="X25" s="4"/>
      <c r="Y25" s="4"/>
    </row>
    <row r="26" spans="1:25" s="33" customFormat="1">
      <c r="A26" s="124"/>
      <c r="B26" s="3" t="s">
        <v>119</v>
      </c>
      <c r="C26" s="3" t="s">
        <v>102</v>
      </c>
      <c r="D26" s="3" t="s">
        <v>401</v>
      </c>
      <c r="E26" s="5"/>
      <c r="F26" s="3"/>
      <c r="G26" s="4"/>
      <c r="H26" s="4"/>
      <c r="I26" s="4"/>
      <c r="J26" s="4"/>
      <c r="K26" s="84">
        <v>151</v>
      </c>
      <c r="L26" s="122"/>
      <c r="M26" s="114"/>
      <c r="N26" s="56" t="str">
        <f t="shared" si="0"/>
        <v/>
      </c>
      <c r="O26" s="11"/>
      <c r="P26" s="11"/>
      <c r="Q26" s="59"/>
      <c r="R26" s="11"/>
      <c r="S26" s="12"/>
      <c r="T26" s="58"/>
      <c r="U26" s="3"/>
      <c r="V26" s="4"/>
      <c r="W26" s="4"/>
      <c r="X26" s="4"/>
      <c r="Y26" s="4"/>
    </row>
    <row r="27" spans="1:25" s="33" customFormat="1">
      <c r="A27" s="124"/>
      <c r="B27" s="3" t="s">
        <v>118</v>
      </c>
      <c r="C27" s="3" t="s">
        <v>102</v>
      </c>
      <c r="D27" s="3" t="s">
        <v>402</v>
      </c>
      <c r="E27" s="5"/>
      <c r="F27" s="3"/>
      <c r="G27" s="4"/>
      <c r="H27" s="4"/>
      <c r="I27" s="4"/>
      <c r="J27" s="4"/>
      <c r="K27" s="84">
        <v>43</v>
      </c>
      <c r="L27" s="122"/>
      <c r="M27" s="114"/>
      <c r="N27" s="56" t="str">
        <f t="shared" si="0"/>
        <v/>
      </c>
      <c r="O27" s="11"/>
      <c r="P27" s="11"/>
      <c r="Q27" s="59"/>
      <c r="R27" s="11"/>
      <c r="S27" s="12"/>
      <c r="T27" s="58"/>
      <c r="U27" s="3"/>
      <c r="V27" s="4"/>
      <c r="W27" s="4"/>
      <c r="X27" s="4"/>
      <c r="Y27" s="4"/>
    </row>
    <row r="28" spans="1:25" s="33" customFormat="1">
      <c r="A28" s="124"/>
      <c r="B28" s="3" t="s">
        <v>119</v>
      </c>
      <c r="C28" s="3" t="s">
        <v>102</v>
      </c>
      <c r="D28" s="3" t="s">
        <v>402</v>
      </c>
      <c r="E28" s="5"/>
      <c r="F28" s="3"/>
      <c r="G28" s="4"/>
      <c r="H28" s="4"/>
      <c r="I28" s="4"/>
      <c r="J28" s="4"/>
      <c r="K28" s="84">
        <v>43</v>
      </c>
      <c r="L28" s="122"/>
      <c r="M28" s="114"/>
      <c r="N28" s="56" t="str">
        <f t="shared" si="0"/>
        <v/>
      </c>
      <c r="O28" s="11"/>
      <c r="P28" s="11"/>
      <c r="Q28" s="59"/>
      <c r="R28" s="11"/>
      <c r="S28" s="12"/>
      <c r="T28" s="58"/>
      <c r="U28" s="3"/>
      <c r="V28" s="4"/>
      <c r="W28" s="4"/>
      <c r="X28" s="4"/>
      <c r="Y28" s="4"/>
    </row>
    <row r="29" spans="1:25" s="33" customFormat="1">
      <c r="A29" s="124"/>
      <c r="B29" s="3" t="s">
        <v>118</v>
      </c>
      <c r="C29" s="78" t="s">
        <v>103</v>
      </c>
      <c r="D29" s="78" t="s">
        <v>83</v>
      </c>
      <c r="E29" s="6"/>
      <c r="F29" s="3"/>
      <c r="G29" s="4"/>
      <c r="H29" s="4"/>
      <c r="I29" s="4"/>
      <c r="J29" s="4"/>
      <c r="K29" s="84">
        <v>295</v>
      </c>
      <c r="L29" s="122"/>
      <c r="M29" s="114"/>
      <c r="N29" s="56" t="str">
        <f t="shared" si="0"/>
        <v/>
      </c>
      <c r="O29" s="11"/>
      <c r="P29" s="11"/>
      <c r="Q29" s="59"/>
      <c r="R29" s="11"/>
      <c r="S29" s="12"/>
      <c r="T29" s="58"/>
      <c r="U29" s="3"/>
      <c r="V29" s="4"/>
      <c r="W29" s="4"/>
      <c r="X29" s="4"/>
      <c r="Y29" s="4"/>
    </row>
    <row r="30" spans="1:25" s="33" customFormat="1">
      <c r="A30" s="124"/>
      <c r="B30" s="3" t="s">
        <v>119</v>
      </c>
      <c r="C30" s="78" t="s">
        <v>103</v>
      </c>
      <c r="D30" s="78" t="s">
        <v>83</v>
      </c>
      <c r="E30" s="6"/>
      <c r="F30" s="3"/>
      <c r="G30" s="4"/>
      <c r="H30" s="4"/>
      <c r="I30" s="4"/>
      <c r="J30" s="4"/>
      <c r="K30" s="84">
        <v>295</v>
      </c>
      <c r="L30" s="122"/>
      <c r="M30" s="114"/>
      <c r="N30" s="56" t="str">
        <f t="shared" si="0"/>
        <v/>
      </c>
      <c r="O30" s="11"/>
      <c r="P30" s="11"/>
      <c r="Q30" s="59"/>
      <c r="R30" s="11"/>
      <c r="S30" s="12"/>
      <c r="T30" s="58"/>
      <c r="U30" s="3"/>
      <c r="V30" s="4"/>
      <c r="W30" s="4"/>
      <c r="X30" s="4"/>
      <c r="Y30" s="4"/>
    </row>
    <row r="31" spans="1:25" s="33" customFormat="1">
      <c r="A31" s="124"/>
      <c r="B31" s="3" t="s">
        <v>118</v>
      </c>
      <c r="C31" s="78" t="s">
        <v>103</v>
      </c>
      <c r="D31" s="78" t="s">
        <v>403</v>
      </c>
      <c r="E31" s="6"/>
      <c r="F31" s="4"/>
      <c r="G31" s="4"/>
      <c r="H31" s="4"/>
      <c r="I31" s="4"/>
      <c r="J31" s="4"/>
      <c r="K31" s="84">
        <v>151</v>
      </c>
      <c r="L31" s="122"/>
      <c r="M31" s="114"/>
      <c r="N31" s="56" t="str">
        <f t="shared" si="0"/>
        <v/>
      </c>
      <c r="O31" s="11"/>
      <c r="P31" s="11"/>
      <c r="Q31" s="59"/>
      <c r="R31" s="11"/>
      <c r="S31" s="12"/>
      <c r="T31" s="5"/>
      <c r="U31" s="4"/>
      <c r="V31" s="4"/>
      <c r="W31" s="4"/>
      <c r="X31" s="4"/>
      <c r="Y31" s="4"/>
    </row>
    <row r="32" spans="1:25" s="33" customFormat="1">
      <c r="A32" s="124"/>
      <c r="B32" s="3" t="s">
        <v>119</v>
      </c>
      <c r="C32" s="78" t="s">
        <v>103</v>
      </c>
      <c r="D32" s="78" t="s">
        <v>403</v>
      </c>
      <c r="E32" s="6"/>
      <c r="F32" s="4"/>
      <c r="G32" s="4"/>
      <c r="H32" s="4"/>
      <c r="I32" s="4"/>
      <c r="J32" s="4"/>
      <c r="K32" s="84">
        <v>151</v>
      </c>
      <c r="L32" s="122"/>
      <c r="M32" s="114"/>
      <c r="N32" s="56" t="str">
        <f t="shared" si="0"/>
        <v/>
      </c>
      <c r="O32" s="11"/>
      <c r="P32" s="11"/>
      <c r="Q32" s="59"/>
      <c r="R32" s="11"/>
      <c r="S32" s="12"/>
      <c r="T32" s="5"/>
      <c r="U32" s="4"/>
      <c r="V32" s="4"/>
      <c r="W32" s="4"/>
      <c r="X32" s="4"/>
      <c r="Y32" s="4"/>
    </row>
    <row r="33" spans="1:25" s="33" customFormat="1">
      <c r="A33" s="124"/>
      <c r="B33" s="3" t="s">
        <v>118</v>
      </c>
      <c r="C33" s="78" t="s">
        <v>103</v>
      </c>
      <c r="D33" s="78" t="s">
        <v>404</v>
      </c>
      <c r="E33" s="6"/>
      <c r="F33" s="4"/>
      <c r="G33" s="4"/>
      <c r="H33" s="4"/>
      <c r="I33" s="4"/>
      <c r="J33" s="4"/>
      <c r="K33" s="84">
        <v>43</v>
      </c>
      <c r="L33" s="122"/>
      <c r="M33" s="114"/>
      <c r="N33" s="56" t="str">
        <f t="shared" si="0"/>
        <v/>
      </c>
      <c r="O33" s="11"/>
      <c r="P33" s="11"/>
      <c r="Q33" s="59"/>
      <c r="R33" s="11"/>
      <c r="S33" s="12"/>
      <c r="T33" s="5"/>
      <c r="U33" s="4"/>
      <c r="V33" s="4"/>
      <c r="W33" s="4"/>
      <c r="X33" s="4"/>
      <c r="Y33" s="4"/>
    </row>
    <row r="34" spans="1:25" s="33" customFormat="1">
      <c r="A34" s="124"/>
      <c r="B34" s="3" t="s">
        <v>119</v>
      </c>
      <c r="C34" s="78" t="s">
        <v>103</v>
      </c>
      <c r="D34" s="78" t="s">
        <v>404</v>
      </c>
      <c r="E34" s="6"/>
      <c r="F34" s="4"/>
      <c r="G34" s="4"/>
      <c r="H34" s="4"/>
      <c r="I34" s="4"/>
      <c r="J34" s="4"/>
      <c r="K34" s="84">
        <v>43</v>
      </c>
      <c r="L34" s="122"/>
      <c r="M34" s="114"/>
      <c r="N34" s="56" t="str">
        <f t="shared" si="0"/>
        <v/>
      </c>
      <c r="O34" s="11"/>
      <c r="P34" s="11"/>
      <c r="Q34" s="59"/>
      <c r="R34" s="11"/>
      <c r="S34" s="12"/>
      <c r="T34" s="5"/>
      <c r="U34" s="4"/>
      <c r="V34" s="4"/>
      <c r="W34" s="4"/>
      <c r="X34" s="4"/>
      <c r="Y34" s="4"/>
    </row>
    <row r="35" spans="1:25" s="33" customFormat="1">
      <c r="A35" s="124"/>
      <c r="B35" s="3" t="s">
        <v>118</v>
      </c>
      <c r="C35" s="78" t="s">
        <v>104</v>
      </c>
      <c r="D35" s="78" t="s">
        <v>7</v>
      </c>
      <c r="E35" s="6"/>
      <c r="F35" s="3"/>
      <c r="G35" s="4"/>
      <c r="H35" s="4"/>
      <c r="I35" s="4"/>
      <c r="J35" s="4"/>
      <c r="K35" s="84">
        <v>27</v>
      </c>
      <c r="L35" s="122"/>
      <c r="M35" s="114"/>
      <c r="N35" s="56" t="str">
        <f t="shared" si="0"/>
        <v/>
      </c>
      <c r="O35" s="11"/>
      <c r="P35" s="11"/>
      <c r="Q35" s="59"/>
      <c r="R35" s="11"/>
      <c r="S35" s="12"/>
      <c r="T35" s="5"/>
      <c r="U35" s="3"/>
      <c r="V35" s="4"/>
      <c r="W35" s="4"/>
      <c r="X35" s="4"/>
      <c r="Y35" s="4"/>
    </row>
    <row r="36" spans="1:25" s="33" customFormat="1">
      <c r="A36" s="124"/>
      <c r="B36" s="3" t="s">
        <v>119</v>
      </c>
      <c r="C36" s="78" t="s">
        <v>104</v>
      </c>
      <c r="D36" s="78" t="s">
        <v>7</v>
      </c>
      <c r="E36" s="6"/>
      <c r="F36" s="3"/>
      <c r="G36" s="4"/>
      <c r="H36" s="4"/>
      <c r="I36" s="4"/>
      <c r="J36" s="4"/>
      <c r="K36" s="84">
        <v>26</v>
      </c>
      <c r="L36" s="122"/>
      <c r="M36" s="114"/>
      <c r="N36" s="56" t="str">
        <f t="shared" si="0"/>
        <v/>
      </c>
      <c r="O36" s="11"/>
      <c r="P36" s="11"/>
      <c r="Q36" s="59"/>
      <c r="R36" s="11"/>
      <c r="S36" s="12"/>
      <c r="T36" s="5"/>
      <c r="U36" s="3"/>
      <c r="V36" s="4"/>
      <c r="W36" s="4"/>
      <c r="X36" s="4"/>
      <c r="Y36" s="4"/>
    </row>
    <row r="37" spans="1:25">
      <c r="A37" s="124" t="s">
        <v>522</v>
      </c>
      <c r="B37" s="41"/>
      <c r="C37" s="54"/>
      <c r="D37" s="2"/>
      <c r="E37" s="17"/>
      <c r="F37" s="17"/>
      <c r="G37" s="18"/>
      <c r="H37" s="18"/>
      <c r="I37" s="18"/>
      <c r="J37" s="18"/>
      <c r="K37" s="47"/>
      <c r="L37" s="107"/>
      <c r="M37" s="47"/>
      <c r="N37" s="21"/>
      <c r="O37" s="74" t="s">
        <v>523</v>
      </c>
      <c r="P37" s="60"/>
      <c r="Q37" s="61"/>
      <c r="R37" s="62"/>
      <c r="S37" s="46" t="str">
        <f>IF(SUM(S3:S36)=0,"",SUM(S3:S36))</f>
        <v/>
      </c>
      <c r="T37" s="17"/>
      <c r="U37" s="17"/>
      <c r="V37" s="18"/>
      <c r="W37" s="18"/>
      <c r="X37" s="18"/>
      <c r="Y37" s="18"/>
    </row>
    <row r="38" spans="1:25" hidden="1">
      <c r="A38" s="124"/>
    </row>
    <row r="39" spans="1:25" hidden="1">
      <c r="A39" s="124"/>
    </row>
    <row r="40" spans="1:25" hidden="1">
      <c r="A40" s="124"/>
    </row>
    <row r="41" spans="1:25" hidden="1">
      <c r="A41" s="124"/>
    </row>
    <row r="42" spans="1:25" hidden="1">
      <c r="A42" s="124"/>
    </row>
    <row r="43" spans="1:25" hidden="1">
      <c r="A43" s="124"/>
    </row>
    <row r="44" spans="1:25" hidden="1">
      <c r="A44" s="124"/>
    </row>
    <row r="45" spans="1:25" hidden="1">
      <c r="A45" s="124"/>
    </row>
    <row r="46" spans="1:25" hidden="1">
      <c r="A46" s="124"/>
    </row>
    <row r="47" spans="1:25" hidden="1">
      <c r="A47" s="125"/>
    </row>
    <row r="48" spans="1:25" hidden="1">
      <c r="A48" s="125"/>
    </row>
    <row r="49" spans="1:1" hidden="1">
      <c r="A49" s="125"/>
    </row>
    <row r="50" spans="1:1" hidden="1">
      <c r="A50" s="125"/>
    </row>
    <row r="51" spans="1:1" hidden="1">
      <c r="A51" s="125"/>
    </row>
    <row r="52" spans="1:1" hidden="1">
      <c r="A52" s="125"/>
    </row>
    <row r="53" spans="1:1" hidden="1">
      <c r="A53" s="125"/>
    </row>
    <row r="54" spans="1:1" hidden="1">
      <c r="A54" s="124"/>
    </row>
    <row r="55" spans="1:1" hidden="1">
      <c r="A55" s="125"/>
    </row>
    <row r="56" spans="1:1" hidden="1">
      <c r="A56" s="125"/>
    </row>
    <row r="57" spans="1:1" hidden="1">
      <c r="A57" s="125"/>
    </row>
    <row r="58" spans="1:1" hidden="1">
      <c r="A58" s="125"/>
    </row>
    <row r="59" spans="1:1" hidden="1">
      <c r="A59" s="125"/>
    </row>
    <row r="60" spans="1:1" hidden="1">
      <c r="A60" s="125"/>
    </row>
    <row r="61" spans="1:1" hidden="1">
      <c r="A61" s="125"/>
    </row>
    <row r="62" spans="1:1" hidden="1">
      <c r="A62" s="125"/>
    </row>
    <row r="63" spans="1:1" hidden="1">
      <c r="A63" s="125"/>
    </row>
    <row r="64" spans="1:1" hidden="1">
      <c r="A64" s="125"/>
    </row>
    <row r="65" spans="1:1" hidden="1">
      <c r="A65" s="125"/>
    </row>
    <row r="66" spans="1:1" hidden="1">
      <c r="A66" s="125"/>
    </row>
    <row r="67" spans="1:1" hidden="1">
      <c r="A67" s="125"/>
    </row>
    <row r="68" spans="1:1" hidden="1">
      <c r="A68" s="125"/>
    </row>
    <row r="69" spans="1:1" hidden="1">
      <c r="A69" s="124"/>
    </row>
    <row r="70" spans="1:1" hidden="1"/>
    <row r="71" spans="1:1" hidden="1"/>
    <row r="72" spans="1:1" hidden="1"/>
    <row r="73" spans="1:1" hidden="1"/>
    <row r="74" spans="1:1" hidden="1"/>
    <row r="75" spans="1:1" hidden="1"/>
    <row r="76" spans="1:1" hidden="1"/>
    <row r="77" spans="1:1" hidden="1"/>
    <row r="78" spans="1:1" hidden="1"/>
    <row r="79" spans="1:1" hidden="1"/>
    <row r="80" spans="1:1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indexed="56"/>
  </sheetPr>
  <dimension ref="A1:Y100"/>
  <sheetViews>
    <sheetView workbookViewId="0">
      <selection activeCell="B1" sqref="B1"/>
    </sheetView>
  </sheetViews>
  <sheetFormatPr baseColWidth="10" defaultRowHeight="12.75"/>
  <cols>
    <col min="1" max="1" width="10.28515625" style="128" customWidth="1"/>
    <col min="2" max="2" width="15.7109375" style="41" customWidth="1"/>
    <col min="3" max="3" width="22.7109375" style="17" customWidth="1"/>
    <col min="4" max="4" width="22.7109375" style="1" customWidth="1"/>
    <col min="5" max="6" width="3.28515625" style="17" customWidth="1"/>
    <col min="7" max="10" width="3.28515625" style="18" customWidth="1"/>
    <col min="11" max="12" width="8.7109375" style="39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9" width="8.7109375" style="28" customWidth="1"/>
    <col min="20" max="21" width="3.28515625" style="17" customWidth="1"/>
    <col min="22" max="25" width="3.28515625" style="18" customWidth="1"/>
    <col min="26" max="16384" width="11.42578125" style="18"/>
  </cols>
  <sheetData>
    <row r="1" spans="1:25" s="39" customFormat="1" ht="24.95" customHeight="1">
      <c r="A1" s="128">
        <v>1</v>
      </c>
      <c r="B1" s="126"/>
      <c r="C1" s="108" t="s">
        <v>390</v>
      </c>
      <c r="D1" s="108"/>
      <c r="E1" s="19"/>
      <c r="F1" s="19"/>
      <c r="M1" s="9"/>
      <c r="N1" s="25"/>
      <c r="O1" s="132"/>
      <c r="P1" s="26"/>
      <c r="Q1" s="27"/>
      <c r="R1" s="28"/>
      <c r="S1" s="43"/>
      <c r="T1" s="19"/>
      <c r="U1" s="19"/>
    </row>
    <row r="2" spans="1:25" s="39" customFormat="1" ht="24.95" customHeight="1">
      <c r="A2" s="130" t="s">
        <v>502</v>
      </c>
      <c r="B2" s="42"/>
      <c r="C2" s="109" t="s">
        <v>406</v>
      </c>
      <c r="D2" s="129" t="s">
        <v>8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PréconisationsDévers et pentes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1" customFormat="1">
      <c r="A3" s="124"/>
      <c r="B3" s="3" t="s">
        <v>118</v>
      </c>
      <c r="C3" s="3" t="s">
        <v>95</v>
      </c>
      <c r="D3" s="3" t="s">
        <v>9</v>
      </c>
      <c r="E3" s="5"/>
      <c r="F3" s="7"/>
      <c r="G3" s="7"/>
      <c r="H3" s="7"/>
      <c r="I3" s="7"/>
      <c r="J3" s="7"/>
      <c r="K3" s="84"/>
      <c r="L3" s="122"/>
      <c r="M3" s="114"/>
      <c r="N3" s="56" t="str">
        <f t="shared" ref="N3:N28" si="0">IF(AND(C3=1,M3&lt;&gt;""),"*","")</f>
        <v/>
      </c>
      <c r="O3" s="11"/>
      <c r="P3" s="11"/>
      <c r="Q3" s="59"/>
      <c r="R3" s="11"/>
      <c r="S3" s="12"/>
      <c r="T3" s="5"/>
      <c r="U3" s="7"/>
      <c r="V3" s="7"/>
      <c r="W3" s="7"/>
      <c r="X3" s="7"/>
      <c r="Y3" s="7"/>
    </row>
    <row r="4" spans="1:25" s="1" customFormat="1">
      <c r="A4" s="124"/>
      <c r="B4" s="3" t="s">
        <v>119</v>
      </c>
      <c r="C4" s="3" t="s">
        <v>95</v>
      </c>
      <c r="D4" s="3" t="s">
        <v>9</v>
      </c>
      <c r="E4" s="5"/>
      <c r="F4" s="7"/>
      <c r="G4" s="7"/>
      <c r="H4" s="7"/>
      <c r="I4" s="7"/>
      <c r="J4" s="7"/>
      <c r="K4" s="84"/>
      <c r="L4" s="122"/>
      <c r="M4" s="114"/>
      <c r="N4" s="56" t="str">
        <f t="shared" si="0"/>
        <v/>
      </c>
      <c r="O4" s="11"/>
      <c r="P4" s="11"/>
      <c r="Q4" s="59"/>
      <c r="R4" s="11"/>
      <c r="S4" s="12"/>
      <c r="T4" s="5"/>
      <c r="U4" s="7"/>
      <c r="V4" s="7"/>
      <c r="W4" s="7"/>
      <c r="X4" s="7"/>
      <c r="Y4" s="7"/>
    </row>
    <row r="5" spans="1:25" s="1" customFormat="1">
      <c r="A5" s="124"/>
      <c r="B5" s="3" t="s">
        <v>118</v>
      </c>
      <c r="C5" s="3" t="s">
        <v>95</v>
      </c>
      <c r="D5" s="78" t="s">
        <v>10</v>
      </c>
      <c r="E5" s="6"/>
      <c r="F5" s="3"/>
      <c r="G5" s="4"/>
      <c r="H5" s="4"/>
      <c r="I5" s="4"/>
      <c r="J5" s="4"/>
      <c r="K5" s="84">
        <v>284</v>
      </c>
      <c r="L5" s="122"/>
      <c r="M5" s="114"/>
      <c r="N5" s="56" t="str">
        <f t="shared" si="0"/>
        <v/>
      </c>
      <c r="O5" s="11"/>
      <c r="P5" s="11"/>
      <c r="Q5" s="59"/>
      <c r="R5" s="11"/>
      <c r="S5" s="12"/>
      <c r="T5" s="5"/>
      <c r="U5" s="3"/>
      <c r="V5" s="4"/>
      <c r="W5" s="4"/>
      <c r="X5" s="4"/>
      <c r="Y5" s="4"/>
    </row>
    <row r="6" spans="1:25" s="1" customFormat="1">
      <c r="A6" s="124"/>
      <c r="B6" s="3" t="s">
        <v>119</v>
      </c>
      <c r="C6" s="3" t="s">
        <v>95</v>
      </c>
      <c r="D6" s="78" t="s">
        <v>10</v>
      </c>
      <c r="E6" s="6"/>
      <c r="F6" s="3"/>
      <c r="G6" s="4"/>
      <c r="H6" s="4"/>
      <c r="I6" s="4"/>
      <c r="J6" s="4"/>
      <c r="K6" s="84">
        <v>284</v>
      </c>
      <c r="L6" s="122"/>
      <c r="M6" s="114"/>
      <c r="N6" s="56" t="str">
        <f t="shared" si="0"/>
        <v/>
      </c>
      <c r="O6" s="11"/>
      <c r="P6" s="11"/>
      <c r="Q6" s="59"/>
      <c r="R6" s="11"/>
      <c r="S6" s="12"/>
      <c r="T6" s="5"/>
      <c r="U6" s="3"/>
      <c r="V6" s="4"/>
      <c r="W6" s="4"/>
      <c r="X6" s="4"/>
      <c r="Y6" s="4"/>
    </row>
    <row r="7" spans="1:25" s="1" customFormat="1">
      <c r="A7" s="124"/>
      <c r="B7" s="3" t="s">
        <v>118</v>
      </c>
      <c r="C7" s="3" t="s">
        <v>95</v>
      </c>
      <c r="D7" s="78" t="s">
        <v>12</v>
      </c>
      <c r="E7" s="6"/>
      <c r="F7" s="3"/>
      <c r="G7" s="4"/>
      <c r="H7" s="4"/>
      <c r="I7" s="4"/>
      <c r="J7" s="4"/>
      <c r="K7" s="84">
        <v>285</v>
      </c>
      <c r="L7" s="122"/>
      <c r="M7" s="114"/>
      <c r="N7" s="56" t="str">
        <f t="shared" si="0"/>
        <v/>
      </c>
      <c r="O7" s="11"/>
      <c r="P7" s="11"/>
      <c r="Q7" s="59"/>
      <c r="R7" s="11"/>
      <c r="S7" s="12"/>
      <c r="T7" s="5"/>
      <c r="U7" s="3"/>
      <c r="V7" s="4"/>
      <c r="W7" s="4"/>
      <c r="X7" s="4"/>
      <c r="Y7" s="4"/>
    </row>
    <row r="8" spans="1:25" s="1" customFormat="1">
      <c r="A8" s="124"/>
      <c r="B8" s="3" t="s">
        <v>119</v>
      </c>
      <c r="C8" s="3" t="s">
        <v>95</v>
      </c>
      <c r="D8" s="78" t="s">
        <v>12</v>
      </c>
      <c r="E8" s="6"/>
      <c r="F8" s="3"/>
      <c r="G8" s="4"/>
      <c r="H8" s="4"/>
      <c r="I8" s="4"/>
      <c r="J8" s="4"/>
      <c r="K8" s="84">
        <v>285</v>
      </c>
      <c r="L8" s="122"/>
      <c r="M8" s="114"/>
      <c r="N8" s="56" t="str">
        <f t="shared" si="0"/>
        <v/>
      </c>
      <c r="O8" s="11"/>
      <c r="P8" s="11"/>
      <c r="Q8" s="59"/>
      <c r="R8" s="11"/>
      <c r="S8" s="12"/>
      <c r="T8" s="5"/>
      <c r="U8" s="3"/>
      <c r="V8" s="4"/>
      <c r="W8" s="4"/>
      <c r="X8" s="4"/>
      <c r="Y8" s="4"/>
    </row>
    <row r="9" spans="1:25" s="1" customFormat="1">
      <c r="A9" s="124"/>
      <c r="B9" s="3" t="s">
        <v>118</v>
      </c>
      <c r="C9" s="3" t="s">
        <v>96</v>
      </c>
      <c r="D9" s="3" t="s">
        <v>13</v>
      </c>
      <c r="E9" s="5"/>
      <c r="F9" s="7"/>
      <c r="G9" s="7"/>
      <c r="H9" s="7"/>
      <c r="I9" s="7"/>
      <c r="J9" s="7"/>
      <c r="K9" s="84"/>
      <c r="L9" s="122"/>
      <c r="M9" s="114"/>
      <c r="N9" s="56" t="str">
        <f t="shared" si="0"/>
        <v/>
      </c>
      <c r="O9" s="11"/>
      <c r="P9" s="11"/>
      <c r="Q9" s="59"/>
      <c r="R9" s="11"/>
      <c r="S9" s="12"/>
      <c r="T9" s="5"/>
      <c r="U9" s="7"/>
      <c r="V9" s="7"/>
      <c r="W9" s="7"/>
      <c r="X9" s="7"/>
      <c r="Y9" s="7"/>
    </row>
    <row r="10" spans="1:25" s="1" customFormat="1">
      <c r="A10" s="124"/>
      <c r="B10" s="3" t="s">
        <v>119</v>
      </c>
      <c r="C10" s="3" t="s">
        <v>96</v>
      </c>
      <c r="D10" s="3" t="s">
        <v>13</v>
      </c>
      <c r="E10" s="5"/>
      <c r="F10" s="7"/>
      <c r="G10" s="7"/>
      <c r="H10" s="7"/>
      <c r="I10" s="7"/>
      <c r="J10" s="7"/>
      <c r="K10" s="84"/>
      <c r="L10" s="122"/>
      <c r="M10" s="114"/>
      <c r="N10" s="56" t="str">
        <f t="shared" si="0"/>
        <v/>
      </c>
      <c r="O10" s="11"/>
      <c r="P10" s="11"/>
      <c r="Q10" s="59"/>
      <c r="R10" s="11"/>
      <c r="S10" s="12"/>
      <c r="T10" s="5"/>
      <c r="U10" s="7"/>
      <c r="V10" s="7"/>
      <c r="W10" s="7"/>
      <c r="X10" s="7"/>
      <c r="Y10" s="7"/>
    </row>
    <row r="11" spans="1:25" s="1" customFormat="1">
      <c r="A11" s="124"/>
      <c r="B11" s="3" t="s">
        <v>118</v>
      </c>
      <c r="C11" s="3" t="s">
        <v>96</v>
      </c>
      <c r="D11" s="3" t="s">
        <v>14</v>
      </c>
      <c r="E11" s="5"/>
      <c r="F11" s="7"/>
      <c r="G11" s="7"/>
      <c r="H11" s="7"/>
      <c r="I11" s="7"/>
      <c r="J11" s="7"/>
      <c r="K11" s="84"/>
      <c r="L11" s="122"/>
      <c r="M11" s="114"/>
      <c r="N11" s="56" t="str">
        <f t="shared" si="0"/>
        <v/>
      </c>
      <c r="O11" s="11"/>
      <c r="P11" s="11"/>
      <c r="Q11" s="59"/>
      <c r="R11" s="11"/>
      <c r="S11" s="12"/>
      <c r="T11" s="5"/>
      <c r="U11" s="7"/>
      <c r="V11" s="7"/>
      <c r="W11" s="7"/>
      <c r="X11" s="7"/>
      <c r="Y11" s="7"/>
    </row>
    <row r="12" spans="1:25" s="1" customFormat="1">
      <c r="A12" s="124"/>
      <c r="B12" s="3" t="s">
        <v>119</v>
      </c>
      <c r="C12" s="3" t="s">
        <v>96</v>
      </c>
      <c r="D12" s="3" t="s">
        <v>14</v>
      </c>
      <c r="E12" s="5"/>
      <c r="F12" s="7"/>
      <c r="G12" s="7"/>
      <c r="H12" s="7"/>
      <c r="I12" s="7"/>
      <c r="J12" s="7"/>
      <c r="K12" s="84"/>
      <c r="L12" s="122"/>
      <c r="M12" s="114"/>
      <c r="N12" s="56" t="str">
        <f t="shared" si="0"/>
        <v/>
      </c>
      <c r="O12" s="11"/>
      <c r="P12" s="11"/>
      <c r="Q12" s="59"/>
      <c r="R12" s="11"/>
      <c r="S12" s="12"/>
      <c r="T12" s="5"/>
      <c r="U12" s="7"/>
      <c r="V12" s="7"/>
      <c r="W12" s="7"/>
      <c r="X12" s="7"/>
      <c r="Y12" s="7"/>
    </row>
    <row r="13" spans="1:25" s="1" customFormat="1">
      <c r="A13" s="124"/>
      <c r="B13" s="3" t="s">
        <v>118</v>
      </c>
      <c r="C13" s="3" t="s">
        <v>96</v>
      </c>
      <c r="D13" s="3" t="s">
        <v>16</v>
      </c>
      <c r="E13" s="5"/>
      <c r="F13" s="7"/>
      <c r="G13" s="7"/>
      <c r="H13" s="7"/>
      <c r="I13" s="7"/>
      <c r="J13" s="7"/>
      <c r="K13" s="84"/>
      <c r="L13" s="122"/>
      <c r="M13" s="114"/>
      <c r="N13" s="56" t="str">
        <f t="shared" si="0"/>
        <v/>
      </c>
      <c r="O13" s="11"/>
      <c r="P13" s="11"/>
      <c r="Q13" s="59"/>
      <c r="R13" s="11"/>
      <c r="S13" s="12"/>
      <c r="T13" s="5"/>
      <c r="U13" s="7"/>
      <c r="V13" s="7"/>
      <c r="W13" s="7"/>
      <c r="X13" s="7"/>
      <c r="Y13" s="7"/>
    </row>
    <row r="14" spans="1:25" s="1" customFormat="1">
      <c r="A14" s="124"/>
      <c r="B14" s="3" t="s">
        <v>119</v>
      </c>
      <c r="C14" s="3" t="s">
        <v>96</v>
      </c>
      <c r="D14" s="3" t="s">
        <v>16</v>
      </c>
      <c r="E14" s="5"/>
      <c r="F14" s="7"/>
      <c r="G14" s="7"/>
      <c r="H14" s="7"/>
      <c r="I14" s="7"/>
      <c r="J14" s="7"/>
      <c r="K14" s="84"/>
      <c r="L14" s="122"/>
      <c r="M14" s="114"/>
      <c r="N14" s="56" t="str">
        <f t="shared" si="0"/>
        <v/>
      </c>
      <c r="O14" s="11"/>
      <c r="P14" s="11"/>
      <c r="Q14" s="59"/>
      <c r="R14" s="11"/>
      <c r="S14" s="12"/>
      <c r="T14" s="5"/>
      <c r="U14" s="7"/>
      <c r="V14" s="7"/>
      <c r="W14" s="7"/>
      <c r="X14" s="7"/>
      <c r="Y14" s="7"/>
    </row>
    <row r="15" spans="1:25" s="1" customFormat="1">
      <c r="A15" s="124"/>
      <c r="B15" s="3" t="s">
        <v>118</v>
      </c>
      <c r="C15" s="3" t="s">
        <v>96</v>
      </c>
      <c r="D15" s="78" t="s">
        <v>15</v>
      </c>
      <c r="E15" s="63"/>
      <c r="F15" s="3"/>
      <c r="G15" s="4"/>
      <c r="H15" s="4"/>
      <c r="I15" s="4"/>
      <c r="J15" s="4"/>
      <c r="K15" s="84">
        <v>287</v>
      </c>
      <c r="L15" s="122"/>
      <c r="M15" s="114"/>
      <c r="N15" s="56" t="str">
        <f t="shared" si="0"/>
        <v/>
      </c>
      <c r="O15" s="11"/>
      <c r="P15" s="11"/>
      <c r="Q15" s="59"/>
      <c r="R15" s="11"/>
      <c r="S15" s="12"/>
      <c r="T15" s="5"/>
      <c r="U15" s="3"/>
      <c r="V15" s="4"/>
      <c r="W15" s="4"/>
      <c r="X15" s="4"/>
      <c r="Y15" s="4"/>
    </row>
    <row r="16" spans="1:25" s="1" customFormat="1">
      <c r="A16" s="124"/>
      <c r="B16" s="3" t="s">
        <v>119</v>
      </c>
      <c r="C16" s="3" t="s">
        <v>96</v>
      </c>
      <c r="D16" s="78" t="s">
        <v>15</v>
      </c>
      <c r="E16" s="63"/>
      <c r="F16" s="3"/>
      <c r="G16" s="4"/>
      <c r="H16" s="4"/>
      <c r="I16" s="4"/>
      <c r="J16" s="4"/>
      <c r="K16" s="84">
        <v>287</v>
      </c>
      <c r="L16" s="122"/>
      <c r="M16" s="114"/>
      <c r="N16" s="56" t="str">
        <f t="shared" si="0"/>
        <v/>
      </c>
      <c r="O16" s="11"/>
      <c r="P16" s="11"/>
      <c r="Q16" s="59"/>
      <c r="R16" s="11"/>
      <c r="S16" s="12"/>
      <c r="T16" s="5"/>
      <c r="U16" s="3"/>
      <c r="V16" s="4"/>
      <c r="W16" s="4"/>
      <c r="X16" s="4"/>
      <c r="Y16" s="4"/>
    </row>
    <row r="17" spans="1:25" s="1" customFormat="1">
      <c r="A17" s="124"/>
      <c r="B17" s="3" t="s">
        <v>118</v>
      </c>
      <c r="C17" s="3" t="s">
        <v>96</v>
      </c>
      <c r="D17" s="78" t="s">
        <v>11</v>
      </c>
      <c r="E17" s="6"/>
      <c r="F17" s="3"/>
      <c r="G17" s="4"/>
      <c r="H17" s="4"/>
      <c r="I17" s="4"/>
      <c r="J17" s="4"/>
      <c r="K17" s="84">
        <v>286</v>
      </c>
      <c r="L17" s="122"/>
      <c r="M17" s="114"/>
      <c r="N17" s="56" t="str">
        <f t="shared" si="0"/>
        <v/>
      </c>
      <c r="O17" s="11"/>
      <c r="P17" s="11"/>
      <c r="Q17" s="59"/>
      <c r="R17" s="11"/>
      <c r="S17" s="12"/>
      <c r="T17" s="5"/>
      <c r="U17" s="3"/>
      <c r="V17" s="4"/>
      <c r="W17" s="4"/>
      <c r="X17" s="4"/>
      <c r="Y17" s="4"/>
    </row>
    <row r="18" spans="1:25" s="1" customFormat="1">
      <c r="A18" s="124"/>
      <c r="B18" s="3" t="s">
        <v>119</v>
      </c>
      <c r="C18" s="3" t="s">
        <v>96</v>
      </c>
      <c r="D18" s="78" t="s">
        <v>11</v>
      </c>
      <c r="E18" s="6"/>
      <c r="F18" s="3"/>
      <c r="G18" s="4"/>
      <c r="H18" s="4"/>
      <c r="I18" s="4"/>
      <c r="J18" s="4"/>
      <c r="K18" s="84">
        <v>286</v>
      </c>
      <c r="L18" s="122"/>
      <c r="M18" s="114"/>
      <c r="N18" s="56" t="str">
        <f t="shared" si="0"/>
        <v/>
      </c>
      <c r="O18" s="11"/>
      <c r="P18" s="11"/>
      <c r="Q18" s="59"/>
      <c r="R18" s="11"/>
      <c r="S18" s="12"/>
      <c r="T18" s="5"/>
      <c r="U18" s="3"/>
      <c r="V18" s="4"/>
      <c r="W18" s="4"/>
      <c r="X18" s="4"/>
      <c r="Y18" s="4"/>
    </row>
    <row r="19" spans="1:25" s="1" customFormat="1">
      <c r="A19" s="124"/>
      <c r="B19" s="3" t="s">
        <v>118</v>
      </c>
      <c r="C19" s="3" t="s">
        <v>96</v>
      </c>
      <c r="D19" s="78" t="s">
        <v>73</v>
      </c>
      <c r="E19" s="6"/>
      <c r="F19" s="3"/>
      <c r="G19" s="4"/>
      <c r="H19" s="4"/>
      <c r="I19" s="4"/>
      <c r="J19" s="4"/>
      <c r="K19" s="84">
        <v>289</v>
      </c>
      <c r="L19" s="122"/>
      <c r="M19" s="114"/>
      <c r="N19" s="56" t="str">
        <f t="shared" si="0"/>
        <v/>
      </c>
      <c r="O19" s="11"/>
      <c r="P19" s="11"/>
      <c r="Q19" s="59"/>
      <c r="R19" s="11"/>
      <c r="S19" s="12"/>
      <c r="T19" s="5"/>
      <c r="U19" s="3"/>
      <c r="V19" s="4"/>
      <c r="W19" s="4"/>
      <c r="X19" s="4"/>
      <c r="Y19" s="4"/>
    </row>
    <row r="20" spans="1:25" s="1" customFormat="1">
      <c r="A20" s="124"/>
      <c r="B20" s="3" t="s">
        <v>119</v>
      </c>
      <c r="C20" s="3" t="s">
        <v>96</v>
      </c>
      <c r="D20" s="78" t="s">
        <v>73</v>
      </c>
      <c r="E20" s="6"/>
      <c r="F20" s="3"/>
      <c r="G20" s="4"/>
      <c r="H20" s="4"/>
      <c r="I20" s="4"/>
      <c r="J20" s="4"/>
      <c r="K20" s="84">
        <v>289</v>
      </c>
      <c r="L20" s="122"/>
      <c r="M20" s="114"/>
      <c r="N20" s="56" t="str">
        <f t="shared" si="0"/>
        <v/>
      </c>
      <c r="O20" s="11"/>
      <c r="P20" s="11"/>
      <c r="Q20" s="59"/>
      <c r="R20" s="11"/>
      <c r="S20" s="12"/>
      <c r="T20" s="5"/>
      <c r="U20" s="3"/>
      <c r="V20" s="4"/>
      <c r="W20" s="4"/>
      <c r="X20" s="4"/>
      <c r="Y20" s="4"/>
    </row>
    <row r="21" spans="1:25" s="1" customFormat="1">
      <c r="A21" s="124"/>
      <c r="B21" s="3" t="s">
        <v>118</v>
      </c>
      <c r="C21" s="67" t="s">
        <v>96</v>
      </c>
      <c r="D21" s="79" t="s">
        <v>136</v>
      </c>
      <c r="E21" s="6"/>
      <c r="F21" s="3"/>
      <c r="G21" s="4"/>
      <c r="H21" s="4"/>
      <c r="I21" s="4"/>
      <c r="J21" s="4"/>
      <c r="K21" s="84">
        <v>288</v>
      </c>
      <c r="L21" s="122"/>
      <c r="M21" s="114"/>
      <c r="N21" s="56" t="str">
        <f t="shared" si="0"/>
        <v/>
      </c>
      <c r="O21" s="11"/>
      <c r="P21" s="11"/>
      <c r="Q21" s="59"/>
      <c r="R21" s="11"/>
      <c r="S21" s="12"/>
      <c r="T21" s="5"/>
      <c r="U21" s="3"/>
      <c r="V21" s="4"/>
      <c r="W21" s="4"/>
      <c r="X21" s="4"/>
      <c r="Y21" s="4"/>
    </row>
    <row r="22" spans="1:25" s="1" customFormat="1">
      <c r="A22" s="124"/>
      <c r="B22" s="3" t="s">
        <v>119</v>
      </c>
      <c r="C22" s="67" t="s">
        <v>96</v>
      </c>
      <c r="D22" s="79" t="s">
        <v>136</v>
      </c>
      <c r="E22" s="6"/>
      <c r="F22" s="3"/>
      <c r="G22" s="4"/>
      <c r="H22" s="4"/>
      <c r="I22" s="4"/>
      <c r="J22" s="4"/>
      <c r="K22" s="84">
        <v>288</v>
      </c>
      <c r="L22" s="122"/>
      <c r="M22" s="114"/>
      <c r="N22" s="56" t="str">
        <f t="shared" si="0"/>
        <v/>
      </c>
      <c r="O22" s="11"/>
      <c r="P22" s="11"/>
      <c r="Q22" s="59"/>
      <c r="R22" s="11"/>
      <c r="S22" s="12"/>
      <c r="T22" s="5"/>
      <c r="U22" s="3"/>
      <c r="V22" s="4"/>
      <c r="W22" s="4"/>
      <c r="X22" s="4"/>
      <c r="Y22" s="4"/>
    </row>
    <row r="23" spans="1:25" s="1" customFormat="1">
      <c r="A23" s="124"/>
      <c r="B23" s="3" t="s">
        <v>118</v>
      </c>
      <c r="C23" s="3" t="s">
        <v>97</v>
      </c>
      <c r="D23" s="3" t="s">
        <v>42</v>
      </c>
      <c r="E23" s="5"/>
      <c r="F23" s="7"/>
      <c r="G23" s="7"/>
      <c r="H23" s="7"/>
      <c r="I23" s="7"/>
      <c r="J23" s="7"/>
      <c r="K23" s="84"/>
      <c r="L23" s="122"/>
      <c r="M23" s="114"/>
      <c r="N23" s="56" t="str">
        <f t="shared" si="0"/>
        <v/>
      </c>
      <c r="O23" s="11"/>
      <c r="P23" s="11"/>
      <c r="Q23" s="59"/>
      <c r="R23" s="11"/>
      <c r="S23" s="12"/>
      <c r="T23" s="5"/>
      <c r="U23" s="7"/>
      <c r="V23" s="7"/>
      <c r="W23" s="7"/>
      <c r="X23" s="7"/>
      <c r="Y23" s="7"/>
    </row>
    <row r="24" spans="1:25" s="1" customFormat="1">
      <c r="A24" s="124"/>
      <c r="B24" s="3" t="s">
        <v>119</v>
      </c>
      <c r="C24" s="3" t="s">
        <v>97</v>
      </c>
      <c r="D24" s="3" t="s">
        <v>42</v>
      </c>
      <c r="E24" s="5"/>
      <c r="F24" s="7"/>
      <c r="G24" s="7"/>
      <c r="H24" s="7"/>
      <c r="I24" s="7"/>
      <c r="J24" s="7"/>
      <c r="K24" s="84"/>
      <c r="L24" s="122"/>
      <c r="M24" s="114"/>
      <c r="N24" s="56" t="str">
        <f t="shared" si="0"/>
        <v/>
      </c>
      <c r="O24" s="11"/>
      <c r="P24" s="11"/>
      <c r="Q24" s="59"/>
      <c r="R24" s="11"/>
      <c r="S24" s="12"/>
      <c r="T24" s="5"/>
      <c r="U24" s="7"/>
      <c r="V24" s="7"/>
      <c r="W24" s="7"/>
      <c r="X24" s="7"/>
      <c r="Y24" s="7"/>
    </row>
    <row r="25" spans="1:25" s="1" customFormat="1">
      <c r="A25" s="124"/>
      <c r="B25" s="3" t="s">
        <v>118</v>
      </c>
      <c r="C25" s="3" t="s">
        <v>97</v>
      </c>
      <c r="D25" s="78" t="s">
        <v>85</v>
      </c>
      <c r="E25" s="6"/>
      <c r="F25" s="3"/>
      <c r="G25" s="4"/>
      <c r="H25" s="4"/>
      <c r="I25" s="4"/>
      <c r="J25" s="4"/>
      <c r="K25" s="84">
        <v>292</v>
      </c>
      <c r="L25" s="122"/>
      <c r="M25" s="114"/>
      <c r="N25" s="56" t="str">
        <f t="shared" si="0"/>
        <v/>
      </c>
      <c r="O25" s="11"/>
      <c r="P25" s="11"/>
      <c r="Q25" s="59"/>
      <c r="R25" s="11"/>
      <c r="S25" s="12"/>
      <c r="T25" s="5"/>
      <c r="U25" s="3"/>
      <c r="V25" s="4"/>
      <c r="W25" s="4"/>
      <c r="X25" s="4"/>
      <c r="Y25" s="4"/>
    </row>
    <row r="26" spans="1:25" s="1" customFormat="1">
      <c r="A26" s="124"/>
      <c r="B26" s="3" t="s">
        <v>119</v>
      </c>
      <c r="C26" s="3" t="s">
        <v>97</v>
      </c>
      <c r="D26" s="78" t="s">
        <v>85</v>
      </c>
      <c r="E26" s="6"/>
      <c r="F26" s="3"/>
      <c r="G26" s="4"/>
      <c r="H26" s="4"/>
      <c r="I26" s="4"/>
      <c r="J26" s="4"/>
      <c r="K26" s="84">
        <v>292</v>
      </c>
      <c r="L26" s="122"/>
      <c r="M26" s="114"/>
      <c r="N26" s="56" t="str">
        <f t="shared" si="0"/>
        <v/>
      </c>
      <c r="O26" s="11"/>
      <c r="P26" s="11"/>
      <c r="Q26" s="59"/>
      <c r="R26" s="11"/>
      <c r="S26" s="12"/>
      <c r="T26" s="5"/>
      <c r="U26" s="3"/>
      <c r="V26" s="4"/>
      <c r="W26" s="4"/>
      <c r="X26" s="4"/>
      <c r="Y26" s="4"/>
    </row>
    <row r="27" spans="1:25" s="1" customFormat="1">
      <c r="A27" s="124"/>
      <c r="B27" s="3" t="s">
        <v>118</v>
      </c>
      <c r="C27" s="3" t="s">
        <v>98</v>
      </c>
      <c r="D27" s="78" t="s">
        <v>72</v>
      </c>
      <c r="E27" s="6"/>
      <c r="F27" s="3"/>
      <c r="G27" s="4"/>
      <c r="H27" s="4"/>
      <c r="I27" s="4"/>
      <c r="J27" s="4"/>
      <c r="K27" s="84">
        <v>291</v>
      </c>
      <c r="L27" s="122"/>
      <c r="M27" s="114"/>
      <c r="N27" s="56" t="str">
        <f t="shared" si="0"/>
        <v/>
      </c>
      <c r="O27" s="11"/>
      <c r="P27" s="11"/>
      <c r="Q27" s="59"/>
      <c r="R27" s="11"/>
      <c r="S27" s="12"/>
      <c r="T27" s="5"/>
      <c r="U27" s="3"/>
      <c r="V27" s="4"/>
      <c r="W27" s="4"/>
      <c r="X27" s="4"/>
      <c r="Y27" s="4"/>
    </row>
    <row r="28" spans="1:25" s="1" customFormat="1">
      <c r="A28" s="124"/>
      <c r="B28" s="3" t="s">
        <v>119</v>
      </c>
      <c r="C28" s="3" t="s">
        <v>98</v>
      </c>
      <c r="D28" s="78" t="s">
        <v>72</v>
      </c>
      <c r="E28" s="6"/>
      <c r="F28" s="3"/>
      <c r="G28" s="4"/>
      <c r="H28" s="4"/>
      <c r="I28" s="4"/>
      <c r="J28" s="4"/>
      <c r="K28" s="84">
        <v>291</v>
      </c>
      <c r="L28" s="122"/>
      <c r="M28" s="114"/>
      <c r="N28" s="56" t="str">
        <f t="shared" si="0"/>
        <v/>
      </c>
      <c r="O28" s="11"/>
      <c r="P28" s="11"/>
      <c r="Q28" s="59"/>
      <c r="R28" s="11"/>
      <c r="S28" s="12"/>
      <c r="T28" s="5"/>
      <c r="U28" s="3"/>
      <c r="V28" s="4"/>
      <c r="W28" s="4"/>
      <c r="X28" s="4"/>
      <c r="Y28" s="4"/>
    </row>
    <row r="29" spans="1:25">
      <c r="A29" s="124" t="s">
        <v>522</v>
      </c>
      <c r="K29" s="47"/>
      <c r="L29" s="42"/>
      <c r="N29" s="40"/>
      <c r="O29" s="74" t="s">
        <v>523</v>
      </c>
      <c r="P29" s="64"/>
      <c r="Q29" s="65"/>
      <c r="R29" s="66"/>
      <c r="S29" s="46" t="str">
        <f>IF(SUM(S3:S28)=0,"",SUM(S3:S28))</f>
        <v/>
      </c>
    </row>
    <row r="30" spans="1:25" hidden="1">
      <c r="A30" s="124"/>
    </row>
    <row r="31" spans="1:25" hidden="1">
      <c r="A31" s="124"/>
    </row>
    <row r="32" spans="1:25" hidden="1">
      <c r="A32" s="124"/>
    </row>
    <row r="33" spans="1:1" hidden="1">
      <c r="A33" s="124"/>
    </row>
    <row r="34" spans="1:1" hidden="1">
      <c r="A34" s="124"/>
    </row>
    <row r="35" spans="1:1" hidden="1">
      <c r="A35" s="124"/>
    </row>
    <row r="36" spans="1:1" hidden="1">
      <c r="A36" s="124"/>
    </row>
    <row r="37" spans="1:1" hidden="1">
      <c r="A37" s="124"/>
    </row>
    <row r="38" spans="1:1" hidden="1">
      <c r="A38" s="124"/>
    </row>
    <row r="39" spans="1:1" hidden="1">
      <c r="A39" s="124"/>
    </row>
    <row r="40" spans="1:1" hidden="1">
      <c r="A40" s="124"/>
    </row>
    <row r="41" spans="1:1" hidden="1">
      <c r="A41" s="124"/>
    </row>
    <row r="42" spans="1:1" hidden="1">
      <c r="A42" s="124"/>
    </row>
    <row r="43" spans="1:1" hidden="1">
      <c r="A43" s="124"/>
    </row>
    <row r="44" spans="1:1" hidden="1">
      <c r="A44" s="124"/>
    </row>
    <row r="45" spans="1:1" hidden="1">
      <c r="A45" s="124"/>
    </row>
    <row r="46" spans="1:1" hidden="1">
      <c r="A46" s="124"/>
    </row>
    <row r="47" spans="1:1" hidden="1">
      <c r="A47" s="125"/>
    </row>
    <row r="48" spans="1:1" hidden="1">
      <c r="A48" s="125"/>
    </row>
    <row r="49" spans="1:1" hidden="1">
      <c r="A49" s="125"/>
    </row>
    <row r="50" spans="1:1" hidden="1">
      <c r="A50" s="125"/>
    </row>
    <row r="51" spans="1:1" hidden="1">
      <c r="A51" s="125"/>
    </row>
    <row r="52" spans="1:1" hidden="1">
      <c r="A52" s="125"/>
    </row>
    <row r="53" spans="1:1" hidden="1">
      <c r="A53" s="125"/>
    </row>
    <row r="54" spans="1:1" hidden="1">
      <c r="A54" s="124"/>
    </row>
    <row r="55" spans="1:1" hidden="1">
      <c r="A55" s="125"/>
    </row>
    <row r="56" spans="1:1" hidden="1">
      <c r="A56" s="125"/>
    </row>
    <row r="57" spans="1:1" hidden="1">
      <c r="A57" s="125"/>
    </row>
    <row r="58" spans="1:1" hidden="1">
      <c r="A58" s="125"/>
    </row>
    <row r="59" spans="1:1" hidden="1">
      <c r="A59" s="125"/>
    </row>
    <row r="60" spans="1:1" hidden="1">
      <c r="A60" s="125"/>
    </row>
    <row r="61" spans="1:1" hidden="1">
      <c r="A61" s="125"/>
    </row>
    <row r="62" spans="1:1" hidden="1">
      <c r="A62" s="125"/>
    </row>
    <row r="63" spans="1:1" hidden="1">
      <c r="A63" s="125"/>
    </row>
    <row r="64" spans="1:1" hidden="1">
      <c r="A64" s="125"/>
    </row>
    <row r="65" spans="1:1" hidden="1">
      <c r="A65" s="125"/>
    </row>
    <row r="66" spans="1:1" hidden="1">
      <c r="A66" s="125"/>
    </row>
    <row r="67" spans="1:1" hidden="1">
      <c r="A67" s="125"/>
    </row>
    <row r="68" spans="1:1" hidden="1">
      <c r="A68" s="125"/>
    </row>
    <row r="69" spans="1:1" hidden="1">
      <c r="A69" s="124"/>
    </row>
    <row r="70" spans="1:1" hidden="1"/>
    <row r="71" spans="1:1" hidden="1"/>
    <row r="72" spans="1:1" hidden="1"/>
    <row r="73" spans="1:1" hidden="1"/>
    <row r="74" spans="1:1" hidden="1"/>
    <row r="75" spans="1:1" hidden="1"/>
    <row r="76" spans="1:1" hidden="1"/>
    <row r="77" spans="1:1" hidden="1"/>
    <row r="78" spans="1:1" hidden="1"/>
    <row r="79" spans="1:1" hidden="1"/>
    <row r="80" spans="1:1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</sheetData>
  <mergeCells count="1">
    <mergeCell ref="L2:M2"/>
  </mergeCells>
  <phoneticPr fontId="2" type="noConversion"/>
  <hyperlinks>
    <hyperlink ref="A2" location="Menu!a2" display="Menu"/>
  </hyperlinks>
  <printOptions horizontalCentered="1"/>
  <pageMargins left="0" right="0" top="0" bottom="0" header="0.51181102362204722" footer="0.51181102362204722"/>
  <pageSetup paperSize="9" orientation="landscape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indexed="18"/>
  </sheetPr>
  <dimension ref="A1:Y69"/>
  <sheetViews>
    <sheetView workbookViewId="0">
      <selection activeCell="B1" sqref="B1"/>
    </sheetView>
  </sheetViews>
  <sheetFormatPr baseColWidth="10" defaultRowHeight="12.75"/>
  <cols>
    <col min="1" max="1" width="10.28515625" style="128" customWidth="1"/>
    <col min="2" max="2" width="15.7109375" style="55" customWidth="1"/>
    <col min="3" max="3" width="22.7109375" style="45" customWidth="1"/>
    <col min="4" max="4" width="22.7109375" style="33" customWidth="1"/>
    <col min="5" max="6" width="3.28515625" style="19" customWidth="1"/>
    <col min="7" max="10" width="3.28515625" style="39" customWidth="1"/>
    <col min="11" max="12" width="8.7109375" style="39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8" width="8.7109375" style="28" customWidth="1"/>
    <col min="19" max="19" width="8.7109375" style="43" customWidth="1"/>
    <col min="20" max="21" width="3.28515625" style="19" customWidth="1"/>
    <col min="22" max="25" width="3.28515625" style="39" customWidth="1"/>
    <col min="26" max="16384" width="11.42578125" style="39"/>
  </cols>
  <sheetData>
    <row r="1" spans="1:25" ht="24.95" customHeight="1">
      <c r="A1" s="128">
        <v>1</v>
      </c>
      <c r="B1" s="126"/>
      <c r="C1" s="108" t="s">
        <v>390</v>
      </c>
      <c r="D1" s="108"/>
      <c r="M1" s="9"/>
      <c r="N1" s="25"/>
      <c r="O1" s="132"/>
    </row>
    <row r="2" spans="1:25" ht="24.95" customHeight="1">
      <c r="A2" s="130" t="s">
        <v>502</v>
      </c>
      <c r="B2" s="42"/>
      <c r="C2" s="109" t="s">
        <v>406</v>
      </c>
      <c r="D2" s="129" t="s">
        <v>120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PréconisationsRessaut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33" customFormat="1">
      <c r="A3" s="124"/>
      <c r="B3" s="3" t="s">
        <v>118</v>
      </c>
      <c r="C3" s="3" t="s">
        <v>43</v>
      </c>
      <c r="D3" s="3" t="s">
        <v>88</v>
      </c>
      <c r="E3" s="5"/>
      <c r="F3" s="7"/>
      <c r="G3" s="7"/>
      <c r="H3" s="7"/>
      <c r="I3" s="7"/>
      <c r="J3" s="7"/>
      <c r="K3" s="84"/>
      <c r="L3" s="122"/>
      <c r="M3" s="114"/>
      <c r="N3" s="56" t="str">
        <f t="shared" ref="N3:N14" si="0">IF(AND(C3=1,M3&lt;&gt;""),"*","")</f>
        <v/>
      </c>
      <c r="O3" s="11"/>
      <c r="P3" s="11"/>
      <c r="Q3" s="59"/>
      <c r="R3" s="11"/>
      <c r="S3" s="12"/>
      <c r="T3" s="5"/>
      <c r="U3" s="7"/>
      <c r="V3" s="7"/>
      <c r="W3" s="7"/>
      <c r="X3" s="7"/>
      <c r="Y3" s="7"/>
    </row>
    <row r="4" spans="1:25" s="33" customFormat="1">
      <c r="A4" s="124"/>
      <c r="B4" s="3" t="s">
        <v>119</v>
      </c>
      <c r="C4" s="3" t="s">
        <v>120</v>
      </c>
      <c r="D4" s="3" t="s">
        <v>18</v>
      </c>
      <c r="E4" s="5"/>
      <c r="F4" s="7"/>
      <c r="G4" s="7"/>
      <c r="H4" s="7"/>
      <c r="I4" s="7"/>
      <c r="J4" s="7"/>
      <c r="K4" s="84"/>
      <c r="L4" s="122"/>
      <c r="M4" s="114"/>
      <c r="N4" s="56" t="str">
        <f t="shared" si="0"/>
        <v/>
      </c>
      <c r="O4" s="11"/>
      <c r="P4" s="11"/>
      <c r="Q4" s="59"/>
      <c r="R4" s="11"/>
      <c r="S4" s="12"/>
      <c r="T4" s="5"/>
      <c r="U4" s="7"/>
      <c r="V4" s="7"/>
      <c r="W4" s="7"/>
      <c r="X4" s="7"/>
      <c r="Y4" s="7"/>
    </row>
    <row r="5" spans="1:25" s="33" customFormat="1">
      <c r="A5" s="124"/>
      <c r="B5" s="3" t="s">
        <v>118</v>
      </c>
      <c r="C5" s="3" t="s">
        <v>43</v>
      </c>
      <c r="D5" s="79" t="s">
        <v>17</v>
      </c>
      <c r="E5" s="6"/>
      <c r="F5" s="3"/>
      <c r="G5" s="4"/>
      <c r="H5" s="4"/>
      <c r="I5" s="4"/>
      <c r="J5" s="4"/>
      <c r="K5" s="84">
        <v>5</v>
      </c>
      <c r="L5" s="122"/>
      <c r="M5" s="114"/>
      <c r="N5" s="56" t="str">
        <f t="shared" si="0"/>
        <v/>
      </c>
      <c r="O5" s="11"/>
      <c r="P5" s="11"/>
      <c r="Q5" s="59"/>
      <c r="R5" s="11"/>
      <c r="S5" s="12"/>
      <c r="T5" s="5"/>
      <c r="U5" s="3"/>
      <c r="V5" s="4"/>
      <c r="W5" s="4"/>
      <c r="X5" s="4"/>
      <c r="Y5" s="4"/>
    </row>
    <row r="6" spans="1:25" s="33" customFormat="1">
      <c r="A6" s="124"/>
      <c r="B6" s="3" t="s">
        <v>119</v>
      </c>
      <c r="C6" s="3" t="s">
        <v>120</v>
      </c>
      <c r="D6" s="79" t="s">
        <v>17</v>
      </c>
      <c r="E6" s="6"/>
      <c r="F6" s="3"/>
      <c r="G6" s="4"/>
      <c r="H6" s="4"/>
      <c r="I6" s="4"/>
      <c r="J6" s="4"/>
      <c r="K6" s="84">
        <v>5</v>
      </c>
      <c r="L6" s="122"/>
      <c r="M6" s="114"/>
      <c r="N6" s="56" t="str">
        <f t="shared" si="0"/>
        <v/>
      </c>
      <c r="O6" s="11"/>
      <c r="P6" s="11"/>
      <c r="Q6" s="59"/>
      <c r="R6" s="11"/>
      <c r="S6" s="12"/>
      <c r="T6" s="5"/>
      <c r="U6" s="3"/>
      <c r="V6" s="4"/>
      <c r="W6" s="4"/>
      <c r="X6" s="4"/>
      <c r="Y6" s="4"/>
    </row>
    <row r="7" spans="1:25" s="33" customFormat="1">
      <c r="A7" s="124"/>
      <c r="B7" s="3" t="s">
        <v>118</v>
      </c>
      <c r="C7" s="3" t="s">
        <v>43</v>
      </c>
      <c r="D7" s="78" t="s">
        <v>86</v>
      </c>
      <c r="E7" s="6"/>
      <c r="F7" s="3"/>
      <c r="G7" s="4"/>
      <c r="H7" s="4"/>
      <c r="I7" s="4"/>
      <c r="J7" s="4"/>
      <c r="K7" s="84">
        <v>3</v>
      </c>
      <c r="L7" s="122"/>
      <c r="M7" s="114"/>
      <c r="N7" s="56" t="str">
        <f t="shared" si="0"/>
        <v/>
      </c>
      <c r="O7" s="11"/>
      <c r="P7" s="11"/>
      <c r="Q7" s="59"/>
      <c r="R7" s="11"/>
      <c r="S7" s="12"/>
      <c r="T7" s="5"/>
      <c r="U7" s="3"/>
      <c r="V7" s="4"/>
      <c r="W7" s="4"/>
      <c r="X7" s="4"/>
      <c r="Y7" s="4"/>
    </row>
    <row r="8" spans="1:25" s="33" customFormat="1">
      <c r="A8" s="124"/>
      <c r="B8" s="3" t="s">
        <v>119</v>
      </c>
      <c r="C8" s="3" t="s">
        <v>120</v>
      </c>
      <c r="D8" s="78" t="s">
        <v>87</v>
      </c>
      <c r="E8" s="6"/>
      <c r="F8" s="3"/>
      <c r="G8" s="4"/>
      <c r="H8" s="4"/>
      <c r="I8" s="4"/>
      <c r="J8" s="4"/>
      <c r="K8" s="84">
        <v>3</v>
      </c>
      <c r="L8" s="122"/>
      <c r="M8" s="114"/>
      <c r="N8" s="56" t="str">
        <f t="shared" si="0"/>
        <v/>
      </c>
      <c r="O8" s="11"/>
      <c r="P8" s="11"/>
      <c r="Q8" s="59"/>
      <c r="R8" s="11"/>
      <c r="S8" s="12"/>
      <c r="T8" s="5"/>
      <c r="U8" s="3"/>
      <c r="V8" s="4"/>
      <c r="W8" s="4"/>
      <c r="X8" s="4"/>
      <c r="Y8" s="4"/>
    </row>
    <row r="9" spans="1:25" s="33" customFormat="1">
      <c r="A9" s="124"/>
      <c r="B9" s="3" t="s">
        <v>118</v>
      </c>
      <c r="C9" s="3" t="s">
        <v>43</v>
      </c>
      <c r="D9" s="78" t="s">
        <v>19</v>
      </c>
      <c r="E9" s="6"/>
      <c r="F9" s="3"/>
      <c r="G9" s="4"/>
      <c r="H9" s="4"/>
      <c r="I9" s="4"/>
      <c r="J9" s="4"/>
      <c r="K9" s="84">
        <v>273</v>
      </c>
      <c r="L9" s="122"/>
      <c r="M9" s="114"/>
      <c r="N9" s="56" t="str">
        <f t="shared" si="0"/>
        <v/>
      </c>
      <c r="O9" s="11"/>
      <c r="P9" s="11"/>
      <c r="Q9" s="59"/>
      <c r="R9" s="11"/>
      <c r="S9" s="12"/>
      <c r="T9" s="5"/>
      <c r="U9" s="3"/>
      <c r="V9" s="4"/>
      <c r="W9" s="4"/>
      <c r="X9" s="4"/>
      <c r="Y9" s="4"/>
    </row>
    <row r="10" spans="1:25" s="33" customFormat="1">
      <c r="A10" s="124"/>
      <c r="B10" s="3" t="s">
        <v>119</v>
      </c>
      <c r="C10" s="3" t="s">
        <v>120</v>
      </c>
      <c r="D10" s="78" t="s">
        <v>19</v>
      </c>
      <c r="E10" s="6"/>
      <c r="F10" s="3"/>
      <c r="G10" s="4"/>
      <c r="H10" s="4"/>
      <c r="I10" s="4"/>
      <c r="J10" s="4"/>
      <c r="K10" s="84">
        <v>273</v>
      </c>
      <c r="L10" s="122"/>
      <c r="M10" s="114"/>
      <c r="N10" s="56" t="str">
        <f t="shared" si="0"/>
        <v/>
      </c>
      <c r="O10" s="11"/>
      <c r="P10" s="11"/>
      <c r="Q10" s="59"/>
      <c r="R10" s="11"/>
      <c r="S10" s="12"/>
      <c r="T10" s="5"/>
      <c r="U10" s="3"/>
      <c r="V10" s="4"/>
      <c r="W10" s="4"/>
      <c r="X10" s="4"/>
      <c r="Y10" s="4"/>
    </row>
    <row r="11" spans="1:25" s="38" customFormat="1">
      <c r="A11" s="124"/>
      <c r="B11" s="3" t="s">
        <v>118</v>
      </c>
      <c r="C11" s="3" t="s">
        <v>125</v>
      </c>
      <c r="D11" s="81" t="s">
        <v>126</v>
      </c>
      <c r="E11" s="5"/>
      <c r="F11" s="3"/>
      <c r="G11" s="4"/>
      <c r="H11" s="4"/>
      <c r="I11" s="4"/>
      <c r="J11" s="4"/>
      <c r="K11" s="84">
        <v>258</v>
      </c>
      <c r="L11" s="122"/>
      <c r="M11" s="114"/>
      <c r="N11" s="56" t="str">
        <f t="shared" si="0"/>
        <v/>
      </c>
      <c r="O11" s="11"/>
      <c r="P11" s="11"/>
      <c r="Q11" s="59"/>
      <c r="R11" s="11"/>
      <c r="S11" s="12"/>
      <c r="T11" s="5"/>
      <c r="U11" s="3"/>
      <c r="V11" s="4"/>
      <c r="W11" s="4"/>
      <c r="X11" s="4"/>
      <c r="Y11" s="4"/>
    </row>
    <row r="12" spans="1:25" s="38" customFormat="1">
      <c r="A12" s="124"/>
      <c r="B12" s="67" t="s">
        <v>119</v>
      </c>
      <c r="C12" s="67" t="s">
        <v>125</v>
      </c>
      <c r="D12" s="67" t="s">
        <v>126</v>
      </c>
      <c r="E12" s="5"/>
      <c r="F12" s="67"/>
      <c r="G12" s="7"/>
      <c r="H12" s="7"/>
      <c r="I12" s="7"/>
      <c r="J12" s="7"/>
      <c r="K12" s="84">
        <v>258</v>
      </c>
      <c r="L12" s="122"/>
      <c r="M12" s="114"/>
      <c r="N12" s="56" t="str">
        <f t="shared" si="0"/>
        <v/>
      </c>
      <c r="O12" s="11"/>
      <c r="P12" s="11"/>
      <c r="Q12" s="59"/>
      <c r="R12" s="11"/>
      <c r="S12" s="12"/>
      <c r="T12" s="5"/>
      <c r="U12" s="67"/>
      <c r="V12" s="7"/>
      <c r="W12" s="7"/>
      <c r="X12" s="7"/>
      <c r="Y12" s="7"/>
    </row>
    <row r="13" spans="1:25" s="33" customFormat="1">
      <c r="A13" s="124"/>
      <c r="B13" s="3" t="s">
        <v>118</v>
      </c>
      <c r="C13" s="3" t="s">
        <v>125</v>
      </c>
      <c r="D13" s="78" t="s">
        <v>127</v>
      </c>
      <c r="E13" s="6"/>
      <c r="F13" s="3"/>
      <c r="G13" s="4"/>
      <c r="H13" s="4"/>
      <c r="I13" s="4"/>
      <c r="J13" s="4"/>
      <c r="K13" s="84">
        <v>258</v>
      </c>
      <c r="L13" s="122"/>
      <c r="M13" s="114"/>
      <c r="N13" s="56" t="str">
        <f t="shared" si="0"/>
        <v/>
      </c>
      <c r="O13" s="11"/>
      <c r="P13" s="11"/>
      <c r="Q13" s="59"/>
      <c r="R13" s="11"/>
      <c r="S13" s="12"/>
      <c r="T13" s="5"/>
      <c r="U13" s="3"/>
      <c r="V13" s="4"/>
      <c r="W13" s="4"/>
      <c r="X13" s="4"/>
      <c r="Y13" s="4"/>
    </row>
    <row r="14" spans="1:25" s="33" customFormat="1">
      <c r="A14" s="124"/>
      <c r="B14" s="3" t="s">
        <v>119</v>
      </c>
      <c r="C14" s="3" t="s">
        <v>125</v>
      </c>
      <c r="D14" s="78" t="s">
        <v>127</v>
      </c>
      <c r="E14" s="6"/>
      <c r="F14" s="3"/>
      <c r="G14" s="4"/>
      <c r="H14" s="4"/>
      <c r="I14" s="4"/>
      <c r="J14" s="4"/>
      <c r="K14" s="84">
        <v>258</v>
      </c>
      <c r="L14" s="122"/>
      <c r="M14" s="114"/>
      <c r="N14" s="56" t="str">
        <f t="shared" si="0"/>
        <v/>
      </c>
      <c r="O14" s="11"/>
      <c r="P14" s="11"/>
      <c r="Q14" s="59"/>
      <c r="R14" s="11"/>
      <c r="S14" s="12"/>
      <c r="T14" s="5"/>
      <c r="U14" s="3"/>
      <c r="V14" s="4"/>
      <c r="W14" s="4"/>
      <c r="X14" s="4"/>
      <c r="Y14" s="4"/>
    </row>
    <row r="15" spans="1:25" s="33" customFormat="1">
      <c r="A15" s="124" t="s">
        <v>522</v>
      </c>
      <c r="B15" s="54"/>
      <c r="C15" s="2"/>
      <c r="D15" s="54"/>
      <c r="E15" s="17"/>
      <c r="F15" s="17"/>
      <c r="G15" s="18"/>
      <c r="H15" s="18"/>
      <c r="I15" s="18"/>
      <c r="J15" s="18"/>
      <c r="K15" s="39"/>
      <c r="L15" s="39"/>
      <c r="M15" s="82"/>
      <c r="N15" s="42"/>
      <c r="O15" s="74" t="s">
        <v>523</v>
      </c>
      <c r="P15" s="64"/>
      <c r="Q15" s="65"/>
      <c r="R15" s="66"/>
      <c r="S15" s="46" t="str">
        <f>IF(SUM(S3:S14)=0,"",SUM(S3:S14))</f>
        <v/>
      </c>
      <c r="T15" s="17"/>
      <c r="U15" s="17"/>
      <c r="V15" s="18"/>
      <c r="W15" s="18"/>
      <c r="X15" s="18"/>
      <c r="Y15" s="18"/>
    </row>
    <row r="16" spans="1:25">
      <c r="A16" s="124"/>
    </row>
    <row r="17" spans="1:1">
      <c r="A17" s="124"/>
    </row>
    <row r="18" spans="1:1">
      <c r="A18" s="124"/>
    </row>
    <row r="19" spans="1:1">
      <c r="A19" s="124"/>
    </row>
    <row r="20" spans="1:1">
      <c r="A20" s="124"/>
    </row>
    <row r="21" spans="1:1">
      <c r="A21" s="124"/>
    </row>
    <row r="22" spans="1:1">
      <c r="A22" s="124"/>
    </row>
    <row r="23" spans="1:1">
      <c r="A23" s="124"/>
    </row>
    <row r="24" spans="1:1">
      <c r="A24" s="124"/>
    </row>
    <row r="25" spans="1:1">
      <c r="A25" s="124"/>
    </row>
    <row r="26" spans="1:1">
      <c r="A26" s="124"/>
    </row>
    <row r="27" spans="1:1">
      <c r="A27" s="124"/>
    </row>
    <row r="28" spans="1:1">
      <c r="A28" s="124"/>
    </row>
    <row r="29" spans="1:1">
      <c r="A29" s="124"/>
    </row>
    <row r="30" spans="1:1">
      <c r="A30" s="124"/>
    </row>
    <row r="31" spans="1:1">
      <c r="A31" s="124"/>
    </row>
    <row r="32" spans="1:1">
      <c r="A32" s="124"/>
    </row>
    <row r="33" spans="1:1">
      <c r="A33" s="124"/>
    </row>
    <row r="34" spans="1:1">
      <c r="A34" s="124"/>
    </row>
    <row r="35" spans="1:1">
      <c r="A35" s="124"/>
    </row>
    <row r="36" spans="1:1">
      <c r="A36" s="124"/>
    </row>
    <row r="37" spans="1:1">
      <c r="A37" s="124"/>
    </row>
    <row r="38" spans="1:1">
      <c r="A38" s="124"/>
    </row>
    <row r="39" spans="1:1">
      <c r="A39" s="124"/>
    </row>
    <row r="40" spans="1:1">
      <c r="A40" s="124"/>
    </row>
    <row r="41" spans="1:1">
      <c r="A41" s="124"/>
    </row>
    <row r="42" spans="1:1">
      <c r="A42" s="124"/>
    </row>
    <row r="43" spans="1:1">
      <c r="A43" s="124"/>
    </row>
    <row r="44" spans="1:1">
      <c r="A44" s="124"/>
    </row>
    <row r="45" spans="1:1">
      <c r="A45" s="124"/>
    </row>
    <row r="46" spans="1:1">
      <c r="A46" s="124"/>
    </row>
    <row r="47" spans="1:1">
      <c r="A47" s="125"/>
    </row>
    <row r="48" spans="1:1">
      <c r="A48" s="125"/>
    </row>
    <row r="49" spans="1:1">
      <c r="A49" s="125"/>
    </row>
    <row r="50" spans="1:1">
      <c r="A50" s="125"/>
    </row>
    <row r="51" spans="1:1">
      <c r="A51" s="125"/>
    </row>
    <row r="52" spans="1:1">
      <c r="A52" s="125"/>
    </row>
    <row r="53" spans="1:1">
      <c r="A53" s="125"/>
    </row>
    <row r="54" spans="1:1">
      <c r="A54" s="124"/>
    </row>
    <row r="55" spans="1:1">
      <c r="A55" s="125"/>
    </row>
    <row r="56" spans="1:1">
      <c r="A56" s="125"/>
    </row>
    <row r="57" spans="1:1">
      <c r="A57" s="125"/>
    </row>
    <row r="58" spans="1:1">
      <c r="A58" s="125"/>
    </row>
    <row r="59" spans="1:1">
      <c r="A59" s="125"/>
    </row>
    <row r="60" spans="1:1">
      <c r="A60" s="125"/>
    </row>
    <row r="61" spans="1:1">
      <c r="A61" s="125"/>
    </row>
    <row r="62" spans="1:1">
      <c r="A62" s="125"/>
    </row>
    <row r="63" spans="1:1">
      <c r="A63" s="125"/>
    </row>
    <row r="64" spans="1:1">
      <c r="A64" s="125"/>
    </row>
    <row r="65" spans="1:1">
      <c r="A65" s="125"/>
    </row>
    <row r="66" spans="1:1">
      <c r="A66" s="125"/>
    </row>
    <row r="67" spans="1:1">
      <c r="A67" s="125"/>
    </row>
    <row r="68" spans="1:1">
      <c r="A68" s="125"/>
    </row>
    <row r="69" spans="1:1">
      <c r="A69" s="124"/>
    </row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>
    <tabColor indexed="18"/>
  </sheetPr>
  <dimension ref="A1:Y69"/>
  <sheetViews>
    <sheetView zoomScaleNormal="100" workbookViewId="0">
      <selection activeCell="B1" sqref="B1"/>
    </sheetView>
  </sheetViews>
  <sheetFormatPr baseColWidth="10" defaultRowHeight="12.75"/>
  <cols>
    <col min="1" max="1" width="10.28515625" style="128" customWidth="1"/>
    <col min="2" max="2" width="15.7109375" style="54" customWidth="1"/>
    <col min="3" max="3" width="22.7109375" style="2" customWidth="1"/>
    <col min="4" max="4" width="22.7109375" style="1" customWidth="1"/>
    <col min="5" max="6" width="3.28515625" style="17" customWidth="1"/>
    <col min="7" max="10" width="3.28515625" style="18" customWidth="1"/>
    <col min="11" max="12" width="8.7109375" style="39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9" width="8.7109375" style="28" customWidth="1"/>
    <col min="20" max="21" width="3.28515625" style="17" customWidth="1"/>
    <col min="22" max="25" width="3.28515625" style="18" customWidth="1"/>
    <col min="26" max="16384" width="11.42578125" style="18"/>
  </cols>
  <sheetData>
    <row r="1" spans="1:25" s="39" customFormat="1" ht="24.95" customHeight="1">
      <c r="A1" s="128">
        <v>1</v>
      </c>
      <c r="B1" s="126"/>
      <c r="C1" s="108" t="s">
        <v>390</v>
      </c>
      <c r="D1" s="108"/>
      <c r="E1" s="19"/>
      <c r="F1" s="19"/>
      <c r="M1" s="9"/>
      <c r="N1" s="25"/>
      <c r="O1" s="132"/>
      <c r="P1" s="26"/>
      <c r="Q1" s="27"/>
      <c r="R1" s="28"/>
      <c r="S1" s="43"/>
      <c r="T1" s="19"/>
      <c r="U1" s="19"/>
    </row>
    <row r="2" spans="1:25" s="39" customFormat="1" ht="24.95" customHeight="1">
      <c r="A2" s="130" t="s">
        <v>502</v>
      </c>
      <c r="B2" s="42"/>
      <c r="C2" s="109" t="s">
        <v>406</v>
      </c>
      <c r="D2" s="129" t="s">
        <v>47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PréconisationsEclairage public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1" customFormat="1">
      <c r="A3" s="124"/>
      <c r="B3" s="3" t="s">
        <v>118</v>
      </c>
      <c r="C3" s="3" t="s">
        <v>47</v>
      </c>
      <c r="D3" s="3" t="s">
        <v>471</v>
      </c>
      <c r="E3" s="5"/>
      <c r="F3" s="7"/>
      <c r="G3" s="7"/>
      <c r="H3" s="7"/>
      <c r="I3" s="7"/>
      <c r="J3" s="7"/>
      <c r="K3" s="84"/>
      <c r="L3" s="122"/>
      <c r="M3" s="114"/>
      <c r="N3" s="56" t="str">
        <f t="shared" ref="N3:N6" si="0">IF(AND(C3=1,M3&lt;&gt;""),"*","")</f>
        <v/>
      </c>
      <c r="O3" s="11"/>
      <c r="P3" s="11"/>
      <c r="Q3" s="59"/>
      <c r="R3" s="11"/>
      <c r="S3" s="12"/>
      <c r="T3" s="5"/>
      <c r="U3" s="7"/>
      <c r="V3" s="7"/>
      <c r="W3" s="7"/>
      <c r="X3" s="7"/>
      <c r="Y3" s="7"/>
    </row>
    <row r="4" spans="1:25" s="1" customFormat="1">
      <c r="A4" s="124"/>
      <c r="B4" s="3" t="s">
        <v>119</v>
      </c>
      <c r="C4" s="3" t="s">
        <v>47</v>
      </c>
      <c r="D4" s="3" t="s">
        <v>471</v>
      </c>
      <c r="E4" s="5"/>
      <c r="F4" s="7"/>
      <c r="G4" s="7"/>
      <c r="H4" s="7"/>
      <c r="I4" s="7"/>
      <c r="J4" s="7"/>
      <c r="K4" s="84"/>
      <c r="L4" s="122"/>
      <c r="M4" s="114"/>
      <c r="N4" s="56" t="str">
        <f t="shared" si="0"/>
        <v/>
      </c>
      <c r="O4" s="11"/>
      <c r="P4" s="11"/>
      <c r="Q4" s="59"/>
      <c r="R4" s="11"/>
      <c r="S4" s="12"/>
      <c r="T4" s="5"/>
      <c r="U4" s="7"/>
      <c r="V4" s="7"/>
      <c r="W4" s="7"/>
      <c r="X4" s="7"/>
      <c r="Y4" s="7"/>
    </row>
    <row r="5" spans="1:25" s="1" customFormat="1">
      <c r="A5" s="124"/>
      <c r="B5" s="3" t="s">
        <v>118</v>
      </c>
      <c r="C5" s="3" t="s">
        <v>47</v>
      </c>
      <c r="D5" s="79" t="s">
        <v>50</v>
      </c>
      <c r="E5" s="6"/>
      <c r="F5" s="3"/>
      <c r="G5" s="4"/>
      <c r="H5" s="4"/>
      <c r="I5" s="4"/>
      <c r="J5" s="4"/>
      <c r="K5" s="84">
        <v>185</v>
      </c>
      <c r="L5" s="122"/>
      <c r="M5" s="114"/>
      <c r="N5" s="56" t="str">
        <f t="shared" si="0"/>
        <v/>
      </c>
      <c r="O5" s="11"/>
      <c r="P5" s="11"/>
      <c r="Q5" s="59"/>
      <c r="R5" s="11"/>
      <c r="S5" s="12"/>
      <c r="T5" s="5"/>
      <c r="U5" s="3"/>
      <c r="V5" s="4"/>
      <c r="W5" s="4"/>
      <c r="X5" s="4"/>
      <c r="Y5" s="4"/>
    </row>
    <row r="6" spans="1:25" s="1" customFormat="1">
      <c r="A6" s="124"/>
      <c r="B6" s="3" t="s">
        <v>119</v>
      </c>
      <c r="C6" s="3" t="s">
        <v>47</v>
      </c>
      <c r="D6" s="79" t="s">
        <v>50</v>
      </c>
      <c r="E6" s="6"/>
      <c r="F6" s="3"/>
      <c r="G6" s="4"/>
      <c r="H6" s="4"/>
      <c r="I6" s="4"/>
      <c r="J6" s="4"/>
      <c r="K6" s="84">
        <v>185</v>
      </c>
      <c r="L6" s="122"/>
      <c r="M6" s="114"/>
      <c r="N6" s="56" t="str">
        <f t="shared" si="0"/>
        <v/>
      </c>
      <c r="O6" s="11"/>
      <c r="P6" s="11"/>
      <c r="Q6" s="59"/>
      <c r="R6" s="11"/>
      <c r="S6" s="12"/>
      <c r="T6" s="5"/>
      <c r="U6" s="3"/>
      <c r="V6" s="4"/>
      <c r="W6" s="4"/>
      <c r="X6" s="4"/>
      <c r="Y6" s="4"/>
    </row>
    <row r="7" spans="1:25">
      <c r="A7" s="124" t="s">
        <v>522</v>
      </c>
      <c r="D7" s="54"/>
      <c r="M7" s="82"/>
      <c r="O7" s="74" t="s">
        <v>523</v>
      </c>
      <c r="P7" s="64" t="str">
        <f>IF(AND(K7="",A7=1),"",IF(AND(A7=1,L7="*"),LOOKUP(K7,CODE,UNITE),IF(AND(M7&lt;&gt;"",A7=1),LOOKUP(M7,CODE,UNITE),"")))</f>
        <v/>
      </c>
      <c r="Q7" s="65"/>
      <c r="R7" s="66" t="str">
        <f>IF(AND(K7="",A7=1),"",IF(AND(A7=1,L7="*"),LOOKUP(K7,CODE,PRIX),IF(AND(M7&lt;&gt;"",A7=1),LOOKUP(M7,CODE,PRIX),"")))</f>
        <v/>
      </c>
      <c r="S7" s="46" t="str">
        <f>IF(SUM(S3:S6)=0,"",SUM(S3:S6))</f>
        <v/>
      </c>
    </row>
    <row r="8" spans="1:25">
      <c r="A8" s="124"/>
    </row>
    <row r="9" spans="1:25">
      <c r="A9" s="124"/>
    </row>
    <row r="10" spans="1:25">
      <c r="A10" s="124"/>
    </row>
    <row r="11" spans="1:25">
      <c r="A11" s="124"/>
    </row>
    <row r="12" spans="1:25">
      <c r="A12" s="124"/>
    </row>
    <row r="13" spans="1:25">
      <c r="A13" s="124"/>
    </row>
    <row r="14" spans="1:25">
      <c r="A14" s="124"/>
    </row>
    <row r="15" spans="1:25">
      <c r="A15" s="124"/>
    </row>
    <row r="16" spans="1:25">
      <c r="A16" s="124"/>
    </row>
    <row r="17" spans="1:1">
      <c r="A17" s="124"/>
    </row>
    <row r="18" spans="1:1">
      <c r="A18" s="124"/>
    </row>
    <row r="19" spans="1:1">
      <c r="A19" s="124"/>
    </row>
    <row r="20" spans="1:1">
      <c r="A20" s="124"/>
    </row>
    <row r="21" spans="1:1">
      <c r="A21" s="124"/>
    </row>
    <row r="22" spans="1:1">
      <c r="A22" s="124"/>
    </row>
    <row r="23" spans="1:1">
      <c r="A23" s="124"/>
    </row>
    <row r="24" spans="1:1">
      <c r="A24" s="124"/>
    </row>
    <row r="25" spans="1:1">
      <c r="A25" s="124"/>
    </row>
    <row r="26" spans="1:1">
      <c r="A26" s="124"/>
    </row>
    <row r="27" spans="1:1">
      <c r="A27" s="124"/>
    </row>
    <row r="28" spans="1:1">
      <c r="A28" s="124"/>
    </row>
    <row r="29" spans="1:1">
      <c r="A29" s="124"/>
    </row>
    <row r="30" spans="1:1">
      <c r="A30" s="124"/>
    </row>
    <row r="31" spans="1:1">
      <c r="A31" s="124"/>
    </row>
    <row r="32" spans="1:1">
      <c r="A32" s="124"/>
    </row>
    <row r="33" spans="1:1">
      <c r="A33" s="124"/>
    </row>
    <row r="34" spans="1:1">
      <c r="A34" s="124"/>
    </row>
    <row r="35" spans="1:1">
      <c r="A35" s="124"/>
    </row>
    <row r="36" spans="1:1">
      <c r="A36" s="124"/>
    </row>
    <row r="37" spans="1:1">
      <c r="A37" s="124"/>
    </row>
    <row r="38" spans="1:1">
      <c r="A38" s="124"/>
    </row>
    <row r="39" spans="1:1">
      <c r="A39" s="124"/>
    </row>
    <row r="40" spans="1:1">
      <c r="A40" s="124"/>
    </row>
    <row r="41" spans="1:1">
      <c r="A41" s="124"/>
    </row>
    <row r="42" spans="1:1">
      <c r="A42" s="124"/>
    </row>
    <row r="43" spans="1:1">
      <c r="A43" s="124"/>
    </row>
    <row r="44" spans="1:1">
      <c r="A44" s="124"/>
    </row>
    <row r="45" spans="1:1">
      <c r="A45" s="124"/>
    </row>
    <row r="46" spans="1:1">
      <c r="A46" s="124"/>
    </row>
    <row r="47" spans="1:1">
      <c r="A47" s="125"/>
    </row>
    <row r="48" spans="1:1">
      <c r="A48" s="125"/>
    </row>
    <row r="49" spans="1:1">
      <c r="A49" s="125"/>
    </row>
    <row r="50" spans="1:1">
      <c r="A50" s="125"/>
    </row>
    <row r="51" spans="1:1">
      <c r="A51" s="125"/>
    </row>
    <row r="52" spans="1:1">
      <c r="A52" s="125"/>
    </row>
    <row r="53" spans="1:1">
      <c r="A53" s="125"/>
    </row>
    <row r="54" spans="1:1">
      <c r="A54" s="124"/>
    </row>
    <row r="55" spans="1:1">
      <c r="A55" s="125"/>
    </row>
    <row r="56" spans="1:1">
      <c r="A56" s="125"/>
    </row>
    <row r="57" spans="1:1">
      <c r="A57" s="125"/>
    </row>
    <row r="58" spans="1:1">
      <c r="A58" s="125"/>
    </row>
    <row r="59" spans="1:1">
      <c r="A59" s="125"/>
    </row>
    <row r="60" spans="1:1">
      <c r="A60" s="125"/>
    </row>
    <row r="61" spans="1:1">
      <c r="A61" s="125"/>
    </row>
    <row r="62" spans="1:1">
      <c r="A62" s="125"/>
    </row>
    <row r="63" spans="1:1">
      <c r="A63" s="125"/>
    </row>
    <row r="64" spans="1:1">
      <c r="A64" s="125"/>
    </row>
    <row r="65" spans="1:1">
      <c r="A65" s="125"/>
    </row>
    <row r="66" spans="1:1">
      <c r="A66" s="125"/>
    </row>
    <row r="67" spans="1:1">
      <c r="A67" s="125"/>
    </row>
    <row r="68" spans="1:1">
      <c r="A68" s="125"/>
    </row>
    <row r="69" spans="1:1">
      <c r="A69" s="124"/>
    </row>
  </sheetData>
  <mergeCells count="1">
    <mergeCell ref="L2:M2"/>
  </mergeCells>
  <phoneticPr fontId="2" type="noConversion"/>
  <hyperlinks>
    <hyperlink ref="A2" location="Menu!a2" display="Menu"/>
  </hyperlinks>
  <printOptions horizontalCentered="1"/>
  <pageMargins left="0" right="0" top="0" bottom="0" header="0.51181102362204722" footer="0.51181102362204722"/>
  <pageSetup paperSize="9" orientation="landscape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63"/>
  </sheetPr>
  <dimension ref="A1:Y99"/>
  <sheetViews>
    <sheetView zoomScaleNormal="100" workbookViewId="0">
      <selection activeCell="B1" sqref="B1"/>
    </sheetView>
  </sheetViews>
  <sheetFormatPr baseColWidth="10" defaultRowHeight="12.75"/>
  <cols>
    <col min="1" max="1" width="10.28515625" style="128" customWidth="1"/>
    <col min="2" max="2" width="15.7109375" style="55" customWidth="1"/>
    <col min="3" max="3" width="22.7109375" style="45" customWidth="1"/>
    <col min="4" max="4" width="22.7109375" style="33" customWidth="1"/>
    <col min="5" max="6" width="3.28515625" style="19" customWidth="1"/>
    <col min="7" max="10" width="3.28515625" style="39" customWidth="1"/>
    <col min="11" max="12" width="9.7109375" style="39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8" width="8.7109375" style="28" customWidth="1"/>
    <col min="19" max="19" width="8.7109375" style="43" customWidth="1"/>
    <col min="20" max="21" width="3.28515625" style="19" customWidth="1"/>
    <col min="22" max="25" width="3.28515625" style="39" customWidth="1"/>
    <col min="26" max="16384" width="11.42578125" style="39"/>
  </cols>
  <sheetData>
    <row r="1" spans="1:25" ht="24.95" customHeight="1">
      <c r="A1" s="128">
        <v>1</v>
      </c>
      <c r="B1" s="126"/>
      <c r="C1" s="108" t="s">
        <v>390</v>
      </c>
      <c r="D1" s="108"/>
      <c r="M1" s="9"/>
      <c r="N1" s="25"/>
      <c r="O1" s="132"/>
    </row>
    <row r="2" spans="1:25" ht="24.95" customHeight="1">
      <c r="A2" s="130" t="s">
        <v>502</v>
      </c>
      <c r="B2" s="42"/>
      <c r="C2" s="109" t="s">
        <v>406</v>
      </c>
      <c r="D2" s="129" t="s">
        <v>180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PréconisationsTraversée piétonne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33" customFormat="1">
      <c r="A3" s="124"/>
      <c r="B3" s="3" t="s">
        <v>118</v>
      </c>
      <c r="C3" s="3" t="s">
        <v>52</v>
      </c>
      <c r="D3" s="3" t="s">
        <v>20</v>
      </c>
      <c r="E3" s="5"/>
      <c r="F3" s="3"/>
      <c r="G3" s="4"/>
      <c r="H3" s="4"/>
      <c r="I3" s="4"/>
      <c r="J3" s="4"/>
      <c r="K3" s="84"/>
      <c r="L3" s="122"/>
      <c r="M3" s="114"/>
      <c r="N3" s="56" t="str">
        <f t="shared" ref="N3:N34" si="0">IF(AND(C3=1,M3&lt;&gt;""),"*","")</f>
        <v/>
      </c>
      <c r="O3" s="11"/>
      <c r="P3" s="11"/>
      <c r="Q3" s="59"/>
      <c r="R3" s="11"/>
      <c r="S3" s="12"/>
      <c r="T3" s="5"/>
      <c r="U3" s="3"/>
      <c r="V3" s="4"/>
      <c r="W3" s="4"/>
      <c r="X3" s="4"/>
      <c r="Y3" s="4"/>
    </row>
    <row r="4" spans="1:25" s="33" customFormat="1">
      <c r="A4" s="124"/>
      <c r="B4" s="3" t="s">
        <v>119</v>
      </c>
      <c r="C4" s="3" t="s">
        <v>52</v>
      </c>
      <c r="D4" s="3" t="s">
        <v>20</v>
      </c>
      <c r="E4" s="5"/>
      <c r="F4" s="3"/>
      <c r="G4" s="4"/>
      <c r="H4" s="4"/>
      <c r="I4" s="4"/>
      <c r="J4" s="4"/>
      <c r="K4" s="84"/>
      <c r="L4" s="122"/>
      <c r="M4" s="114"/>
      <c r="N4" s="56" t="str">
        <f t="shared" si="0"/>
        <v/>
      </c>
      <c r="O4" s="11"/>
      <c r="P4" s="11"/>
      <c r="Q4" s="59"/>
      <c r="R4" s="11"/>
      <c r="S4" s="12"/>
      <c r="T4" s="5"/>
      <c r="U4" s="3"/>
      <c r="V4" s="4"/>
      <c r="W4" s="4"/>
      <c r="X4" s="4"/>
      <c r="Y4" s="4"/>
    </row>
    <row r="5" spans="1:25" s="33" customFormat="1">
      <c r="A5" s="124"/>
      <c r="B5" s="3" t="s">
        <v>118</v>
      </c>
      <c r="C5" s="3" t="s">
        <v>52</v>
      </c>
      <c r="D5" s="78" t="s">
        <v>21</v>
      </c>
      <c r="E5" s="6"/>
      <c r="F5" s="3"/>
      <c r="G5" s="4"/>
      <c r="H5" s="4"/>
      <c r="I5" s="4"/>
      <c r="J5" s="4"/>
      <c r="K5" s="84">
        <v>169</v>
      </c>
      <c r="L5" s="122"/>
      <c r="M5" s="114"/>
      <c r="N5" s="56" t="str">
        <f t="shared" si="0"/>
        <v/>
      </c>
      <c r="O5" s="11"/>
      <c r="P5" s="11"/>
      <c r="Q5" s="59"/>
      <c r="R5" s="11"/>
      <c r="S5" s="12"/>
      <c r="T5" s="5"/>
      <c r="U5" s="3"/>
      <c r="V5" s="4"/>
      <c r="W5" s="4"/>
      <c r="X5" s="4"/>
      <c r="Y5" s="4"/>
    </row>
    <row r="6" spans="1:25" s="33" customFormat="1">
      <c r="A6" s="124"/>
      <c r="B6" s="3" t="s">
        <v>119</v>
      </c>
      <c r="C6" s="3" t="s">
        <v>52</v>
      </c>
      <c r="D6" s="78" t="s">
        <v>21</v>
      </c>
      <c r="E6" s="6"/>
      <c r="F6" s="3"/>
      <c r="G6" s="4"/>
      <c r="H6" s="4"/>
      <c r="I6" s="4"/>
      <c r="J6" s="4"/>
      <c r="K6" s="84">
        <v>169</v>
      </c>
      <c r="L6" s="122"/>
      <c r="M6" s="114"/>
      <c r="N6" s="56" t="str">
        <f t="shared" si="0"/>
        <v/>
      </c>
      <c r="O6" s="11"/>
      <c r="P6" s="11"/>
      <c r="Q6" s="59"/>
      <c r="R6" s="11"/>
      <c r="S6" s="12"/>
      <c r="T6" s="5"/>
      <c r="U6" s="3"/>
      <c r="V6" s="4"/>
      <c r="W6" s="4"/>
      <c r="X6" s="4"/>
      <c r="Y6" s="4"/>
    </row>
    <row r="7" spans="1:25" s="33" customFormat="1">
      <c r="A7" s="124"/>
      <c r="B7" s="3" t="s">
        <v>118</v>
      </c>
      <c r="C7" s="3" t="s">
        <v>51</v>
      </c>
      <c r="D7" s="3" t="s">
        <v>20</v>
      </c>
      <c r="E7" s="5"/>
      <c r="F7" s="3"/>
      <c r="G7" s="4"/>
      <c r="H7" s="4"/>
      <c r="I7" s="4"/>
      <c r="J7" s="4"/>
      <c r="K7" s="84"/>
      <c r="L7" s="122"/>
      <c r="M7" s="114"/>
      <c r="N7" s="56" t="str">
        <f t="shared" si="0"/>
        <v/>
      </c>
      <c r="O7" s="11"/>
      <c r="P7" s="11"/>
      <c r="Q7" s="59"/>
      <c r="R7" s="11"/>
      <c r="S7" s="12"/>
      <c r="T7" s="5"/>
      <c r="U7" s="3"/>
      <c r="V7" s="4"/>
      <c r="W7" s="4"/>
      <c r="X7" s="4"/>
      <c r="Y7" s="4"/>
    </row>
    <row r="8" spans="1:25" s="33" customFormat="1">
      <c r="A8" s="124"/>
      <c r="B8" s="3" t="s">
        <v>119</v>
      </c>
      <c r="C8" s="3" t="s">
        <v>51</v>
      </c>
      <c r="D8" s="3" t="s">
        <v>20</v>
      </c>
      <c r="E8" s="5"/>
      <c r="F8" s="3"/>
      <c r="G8" s="4"/>
      <c r="H8" s="4"/>
      <c r="I8" s="4"/>
      <c r="J8" s="4"/>
      <c r="K8" s="84"/>
      <c r="L8" s="122"/>
      <c r="M8" s="114"/>
      <c r="N8" s="56" t="str">
        <f t="shared" si="0"/>
        <v/>
      </c>
      <c r="O8" s="11"/>
      <c r="P8" s="11"/>
      <c r="Q8" s="59"/>
      <c r="R8" s="11"/>
      <c r="S8" s="12"/>
      <c r="T8" s="5"/>
      <c r="U8" s="3"/>
      <c r="V8" s="4"/>
      <c r="W8" s="4"/>
      <c r="X8" s="4"/>
      <c r="Y8" s="4"/>
    </row>
    <row r="9" spans="1:25" s="33" customFormat="1">
      <c r="A9" s="124"/>
      <c r="B9" s="3" t="s">
        <v>118</v>
      </c>
      <c r="C9" s="3" t="s">
        <v>51</v>
      </c>
      <c r="D9" s="78" t="s">
        <v>21</v>
      </c>
      <c r="E9" s="6"/>
      <c r="F9" s="3"/>
      <c r="G9" s="4"/>
      <c r="H9" s="4"/>
      <c r="I9" s="4"/>
      <c r="J9" s="4"/>
      <c r="K9" s="84">
        <v>169</v>
      </c>
      <c r="L9" s="122"/>
      <c r="M9" s="114"/>
      <c r="N9" s="56" t="str">
        <f t="shared" si="0"/>
        <v/>
      </c>
      <c r="O9" s="11"/>
      <c r="P9" s="11"/>
      <c r="Q9" s="59"/>
      <c r="R9" s="11"/>
      <c r="S9" s="12"/>
      <c r="T9" s="5"/>
      <c r="U9" s="3"/>
      <c r="V9" s="4"/>
      <c r="W9" s="4"/>
      <c r="X9" s="4"/>
      <c r="Y9" s="4"/>
    </row>
    <row r="10" spans="1:25" s="33" customFormat="1">
      <c r="A10" s="124"/>
      <c r="B10" s="3" t="s">
        <v>119</v>
      </c>
      <c r="C10" s="3" t="s">
        <v>51</v>
      </c>
      <c r="D10" s="78" t="s">
        <v>21</v>
      </c>
      <c r="E10" s="6"/>
      <c r="F10" s="3"/>
      <c r="G10" s="4"/>
      <c r="H10" s="4"/>
      <c r="I10" s="4"/>
      <c r="J10" s="4"/>
      <c r="K10" s="84">
        <v>169</v>
      </c>
      <c r="L10" s="122"/>
      <c r="M10" s="114"/>
      <c r="N10" s="56" t="str">
        <f t="shared" si="0"/>
        <v/>
      </c>
      <c r="O10" s="11"/>
      <c r="P10" s="11"/>
      <c r="Q10" s="59"/>
      <c r="R10" s="11"/>
      <c r="S10" s="12"/>
      <c r="T10" s="5"/>
      <c r="U10" s="3"/>
      <c r="V10" s="4"/>
      <c r="W10" s="4"/>
      <c r="X10" s="4"/>
      <c r="Y10" s="4"/>
    </row>
    <row r="11" spans="1:25" s="38" customFormat="1">
      <c r="A11" s="124"/>
      <c r="B11" s="3" t="s">
        <v>118</v>
      </c>
      <c r="C11" s="3" t="s">
        <v>89</v>
      </c>
      <c r="D11" s="3" t="s">
        <v>20</v>
      </c>
      <c r="E11" s="5"/>
      <c r="F11" s="3"/>
      <c r="G11" s="4"/>
      <c r="H11" s="4"/>
      <c r="I11" s="4"/>
      <c r="J11" s="4"/>
      <c r="K11" s="84"/>
      <c r="L11" s="122"/>
      <c r="M11" s="114"/>
      <c r="N11" s="56" t="str">
        <f t="shared" si="0"/>
        <v/>
      </c>
      <c r="O11" s="11"/>
      <c r="P11" s="11"/>
      <c r="Q11" s="59"/>
      <c r="R11" s="11"/>
      <c r="S11" s="12"/>
      <c r="T11" s="5"/>
      <c r="U11" s="3"/>
      <c r="V11" s="4"/>
      <c r="W11" s="4"/>
      <c r="X11" s="4"/>
      <c r="Y11" s="4"/>
    </row>
    <row r="12" spans="1:25" s="38" customFormat="1">
      <c r="A12" s="124"/>
      <c r="B12" s="3" t="s">
        <v>119</v>
      </c>
      <c r="C12" s="3" t="s">
        <v>89</v>
      </c>
      <c r="D12" s="3" t="s">
        <v>20</v>
      </c>
      <c r="E12" s="5"/>
      <c r="F12" s="3"/>
      <c r="G12" s="4"/>
      <c r="H12" s="4"/>
      <c r="I12" s="4"/>
      <c r="J12" s="4"/>
      <c r="K12" s="84"/>
      <c r="L12" s="122"/>
      <c r="M12" s="114"/>
      <c r="N12" s="56" t="str">
        <f t="shared" si="0"/>
        <v/>
      </c>
      <c r="O12" s="11"/>
      <c r="P12" s="11"/>
      <c r="Q12" s="59"/>
      <c r="R12" s="11"/>
      <c r="S12" s="12"/>
      <c r="T12" s="5"/>
      <c r="U12" s="3"/>
      <c r="V12" s="4"/>
      <c r="W12" s="4"/>
      <c r="X12" s="4"/>
      <c r="Y12" s="4"/>
    </row>
    <row r="13" spans="1:25" s="33" customFormat="1">
      <c r="A13" s="124"/>
      <c r="B13" s="3" t="s">
        <v>118</v>
      </c>
      <c r="C13" s="3" t="s">
        <v>89</v>
      </c>
      <c r="D13" s="78" t="s">
        <v>21</v>
      </c>
      <c r="E13" s="6"/>
      <c r="F13" s="3"/>
      <c r="G13" s="4"/>
      <c r="H13" s="4"/>
      <c r="I13" s="4"/>
      <c r="J13" s="4"/>
      <c r="K13" s="84">
        <v>170</v>
      </c>
      <c r="L13" s="122"/>
      <c r="M13" s="114"/>
      <c r="N13" s="56" t="str">
        <f t="shared" si="0"/>
        <v/>
      </c>
      <c r="O13" s="11"/>
      <c r="P13" s="11"/>
      <c r="Q13" s="59"/>
      <c r="R13" s="11"/>
      <c r="S13" s="12"/>
      <c r="T13" s="5"/>
      <c r="U13" s="3"/>
      <c r="V13" s="4"/>
      <c r="W13" s="4"/>
      <c r="X13" s="4"/>
      <c r="Y13" s="4"/>
    </row>
    <row r="14" spans="1:25" s="33" customFormat="1">
      <c r="A14" s="124"/>
      <c r="B14" s="3" t="s">
        <v>119</v>
      </c>
      <c r="C14" s="3" t="s">
        <v>89</v>
      </c>
      <c r="D14" s="78" t="s">
        <v>21</v>
      </c>
      <c r="E14" s="6"/>
      <c r="F14" s="3"/>
      <c r="G14" s="4"/>
      <c r="H14" s="4"/>
      <c r="I14" s="4"/>
      <c r="J14" s="4"/>
      <c r="K14" s="84">
        <v>170</v>
      </c>
      <c r="L14" s="122"/>
      <c r="M14" s="114"/>
      <c r="N14" s="56" t="str">
        <f t="shared" si="0"/>
        <v/>
      </c>
      <c r="O14" s="11"/>
      <c r="P14" s="11"/>
      <c r="Q14" s="59"/>
      <c r="R14" s="11"/>
      <c r="S14" s="12"/>
      <c r="T14" s="5"/>
      <c r="U14" s="3"/>
      <c r="V14" s="4"/>
      <c r="W14" s="4"/>
      <c r="X14" s="4"/>
      <c r="Y14" s="4"/>
    </row>
    <row r="15" spans="1:25" s="33" customFormat="1">
      <c r="A15" s="124"/>
      <c r="B15" s="3" t="s">
        <v>118</v>
      </c>
      <c r="C15" s="3" t="s">
        <v>221</v>
      </c>
      <c r="D15" s="3" t="s">
        <v>20</v>
      </c>
      <c r="E15" s="5"/>
      <c r="F15" s="3"/>
      <c r="G15" s="4"/>
      <c r="H15" s="4"/>
      <c r="I15" s="4"/>
      <c r="J15" s="4"/>
      <c r="K15" s="84"/>
      <c r="L15" s="122"/>
      <c r="M15" s="114"/>
      <c r="N15" s="56" t="str">
        <f t="shared" si="0"/>
        <v/>
      </c>
      <c r="O15" s="11"/>
      <c r="P15" s="11"/>
      <c r="Q15" s="59"/>
      <c r="R15" s="11"/>
      <c r="S15" s="12"/>
      <c r="T15" s="5"/>
      <c r="U15" s="3"/>
      <c r="V15" s="4"/>
      <c r="W15" s="4"/>
      <c r="X15" s="4"/>
      <c r="Y15" s="4"/>
    </row>
    <row r="16" spans="1:25" s="33" customFormat="1">
      <c r="A16" s="124"/>
      <c r="B16" s="3" t="s">
        <v>119</v>
      </c>
      <c r="C16" s="3" t="s">
        <v>221</v>
      </c>
      <c r="D16" s="3" t="s">
        <v>20</v>
      </c>
      <c r="E16" s="5"/>
      <c r="F16" s="3"/>
      <c r="G16" s="4"/>
      <c r="H16" s="4"/>
      <c r="I16" s="4"/>
      <c r="J16" s="4"/>
      <c r="K16" s="84"/>
      <c r="L16" s="122"/>
      <c r="M16" s="114"/>
      <c r="N16" s="56" t="str">
        <f t="shared" si="0"/>
        <v/>
      </c>
      <c r="O16" s="11"/>
      <c r="P16" s="11"/>
      <c r="Q16" s="59"/>
      <c r="R16" s="11"/>
      <c r="S16" s="12"/>
      <c r="T16" s="5"/>
      <c r="U16" s="3"/>
      <c r="V16" s="4"/>
      <c r="W16" s="4"/>
      <c r="X16" s="4"/>
      <c r="Y16" s="4"/>
    </row>
    <row r="17" spans="1:25" s="33" customFormat="1">
      <c r="A17" s="124"/>
      <c r="B17" s="3" t="s">
        <v>118</v>
      </c>
      <c r="C17" s="3" t="s">
        <v>221</v>
      </c>
      <c r="D17" s="78" t="s">
        <v>21</v>
      </c>
      <c r="E17" s="6"/>
      <c r="F17" s="3"/>
      <c r="G17" s="4"/>
      <c r="H17" s="4"/>
      <c r="I17" s="4"/>
      <c r="J17" s="4"/>
      <c r="K17" s="84">
        <v>170</v>
      </c>
      <c r="L17" s="122"/>
      <c r="M17" s="114"/>
      <c r="N17" s="56" t="str">
        <f t="shared" si="0"/>
        <v/>
      </c>
      <c r="O17" s="11"/>
      <c r="P17" s="11"/>
      <c r="Q17" s="59"/>
      <c r="R17" s="11"/>
      <c r="S17" s="12"/>
      <c r="T17" s="5"/>
      <c r="U17" s="3"/>
      <c r="V17" s="4"/>
      <c r="W17" s="4"/>
      <c r="X17" s="4"/>
      <c r="Y17" s="4"/>
    </row>
    <row r="18" spans="1:25" s="33" customFormat="1">
      <c r="A18" s="124"/>
      <c r="B18" s="3" t="s">
        <v>119</v>
      </c>
      <c r="C18" s="3" t="s">
        <v>221</v>
      </c>
      <c r="D18" s="78" t="s">
        <v>21</v>
      </c>
      <c r="E18" s="6"/>
      <c r="F18" s="3"/>
      <c r="G18" s="4"/>
      <c r="H18" s="4"/>
      <c r="I18" s="4"/>
      <c r="J18" s="4"/>
      <c r="K18" s="84">
        <v>170</v>
      </c>
      <c r="L18" s="122"/>
      <c r="M18" s="114"/>
      <c r="N18" s="56" t="str">
        <f t="shared" si="0"/>
        <v/>
      </c>
      <c r="O18" s="11"/>
      <c r="P18" s="11"/>
      <c r="Q18" s="59"/>
      <c r="R18" s="11"/>
      <c r="S18" s="12"/>
      <c r="T18" s="5"/>
      <c r="U18" s="3"/>
      <c r="V18" s="4"/>
      <c r="W18" s="4"/>
      <c r="X18" s="4"/>
      <c r="Y18" s="4"/>
    </row>
    <row r="19" spans="1:25" s="33" customFormat="1">
      <c r="A19" s="124"/>
      <c r="B19" s="3" t="s">
        <v>118</v>
      </c>
      <c r="C19" s="78" t="s">
        <v>53</v>
      </c>
      <c r="D19" s="78"/>
      <c r="E19" s="6"/>
      <c r="F19" s="3"/>
      <c r="G19" s="4"/>
      <c r="H19" s="4"/>
      <c r="I19" s="4"/>
      <c r="J19" s="4"/>
      <c r="K19" s="84">
        <v>19</v>
      </c>
      <c r="L19" s="122"/>
      <c r="M19" s="114"/>
      <c r="N19" s="56" t="str">
        <f t="shared" si="0"/>
        <v/>
      </c>
      <c r="O19" s="11"/>
      <c r="P19" s="11"/>
      <c r="Q19" s="59"/>
      <c r="R19" s="11"/>
      <c r="S19" s="12"/>
      <c r="T19" s="5"/>
      <c r="U19" s="3"/>
      <c r="V19" s="4"/>
      <c r="W19" s="4"/>
      <c r="X19" s="4"/>
      <c r="Y19" s="4"/>
    </row>
    <row r="20" spans="1:25" s="33" customFormat="1">
      <c r="A20" s="124"/>
      <c r="B20" s="3" t="s">
        <v>119</v>
      </c>
      <c r="C20" s="78" t="s">
        <v>53</v>
      </c>
      <c r="D20" s="78"/>
      <c r="E20" s="6"/>
      <c r="F20" s="3"/>
      <c r="G20" s="4"/>
      <c r="H20" s="4"/>
      <c r="I20" s="4"/>
      <c r="J20" s="4"/>
      <c r="K20" s="84">
        <v>19</v>
      </c>
      <c r="L20" s="122"/>
      <c r="M20" s="114"/>
      <c r="N20" s="56" t="str">
        <f t="shared" si="0"/>
        <v/>
      </c>
      <c r="O20" s="11"/>
      <c r="P20" s="11"/>
      <c r="Q20" s="59"/>
      <c r="R20" s="11"/>
      <c r="S20" s="12"/>
      <c r="T20" s="5"/>
      <c r="U20" s="3"/>
      <c r="V20" s="4"/>
      <c r="W20" s="4"/>
      <c r="X20" s="4"/>
      <c r="Y20" s="4"/>
    </row>
    <row r="21" spans="1:25" s="33" customFormat="1">
      <c r="A21" s="124"/>
      <c r="B21" s="3" t="s">
        <v>118</v>
      </c>
      <c r="C21" s="78" t="s">
        <v>53</v>
      </c>
      <c r="D21" s="78" t="s">
        <v>131</v>
      </c>
      <c r="E21" s="6"/>
      <c r="F21" s="3"/>
      <c r="G21" s="4"/>
      <c r="H21" s="4"/>
      <c r="I21" s="4"/>
      <c r="J21" s="4"/>
      <c r="K21" s="84">
        <v>160</v>
      </c>
      <c r="L21" s="122"/>
      <c r="M21" s="114"/>
      <c r="N21" s="56" t="str">
        <f t="shared" si="0"/>
        <v/>
      </c>
      <c r="O21" s="11"/>
      <c r="P21" s="11"/>
      <c r="Q21" s="59"/>
      <c r="R21" s="11"/>
      <c r="S21" s="12"/>
      <c r="T21" s="5"/>
      <c r="U21" s="3"/>
      <c r="V21" s="4"/>
      <c r="W21" s="4"/>
      <c r="X21" s="4"/>
      <c r="Y21" s="4"/>
    </row>
    <row r="22" spans="1:25" s="33" customFormat="1">
      <c r="A22" s="124"/>
      <c r="B22" s="3" t="s">
        <v>119</v>
      </c>
      <c r="C22" s="78" t="s">
        <v>53</v>
      </c>
      <c r="D22" s="78" t="s">
        <v>131</v>
      </c>
      <c r="E22" s="6"/>
      <c r="F22" s="3"/>
      <c r="G22" s="4"/>
      <c r="H22" s="4"/>
      <c r="I22" s="4"/>
      <c r="J22" s="4"/>
      <c r="K22" s="84">
        <v>160</v>
      </c>
      <c r="L22" s="122"/>
      <c r="M22" s="114"/>
      <c r="N22" s="56" t="str">
        <f t="shared" si="0"/>
        <v/>
      </c>
      <c r="O22" s="11"/>
      <c r="P22" s="11"/>
      <c r="Q22" s="59"/>
      <c r="R22" s="11"/>
      <c r="S22" s="12"/>
      <c r="T22" s="5"/>
      <c r="U22" s="3"/>
      <c r="V22" s="4"/>
      <c r="W22" s="4"/>
      <c r="X22" s="4"/>
      <c r="Y22" s="4"/>
    </row>
    <row r="23" spans="1:25" s="33" customFormat="1">
      <c r="A23" s="124"/>
      <c r="B23" s="3" t="s">
        <v>118</v>
      </c>
      <c r="C23" s="78" t="s">
        <v>132</v>
      </c>
      <c r="D23" s="78"/>
      <c r="E23" s="6"/>
      <c r="F23" s="3"/>
      <c r="G23" s="4"/>
      <c r="H23" s="4"/>
      <c r="I23" s="4"/>
      <c r="J23" s="4"/>
      <c r="K23" s="84">
        <v>217</v>
      </c>
      <c r="L23" s="122"/>
      <c r="M23" s="114"/>
      <c r="N23" s="56" t="str">
        <f t="shared" si="0"/>
        <v/>
      </c>
      <c r="O23" s="11"/>
      <c r="P23" s="11"/>
      <c r="Q23" s="59"/>
      <c r="R23" s="11"/>
      <c r="S23" s="12"/>
      <c r="T23" s="5"/>
      <c r="U23" s="3"/>
      <c r="V23" s="4"/>
      <c r="W23" s="4"/>
      <c r="X23" s="4"/>
      <c r="Y23" s="4"/>
    </row>
    <row r="24" spans="1:25" s="33" customFormat="1">
      <c r="A24" s="124"/>
      <c r="B24" s="3" t="s">
        <v>119</v>
      </c>
      <c r="C24" s="78" t="s">
        <v>132</v>
      </c>
      <c r="D24" s="78"/>
      <c r="E24" s="6"/>
      <c r="F24" s="3"/>
      <c r="G24" s="4"/>
      <c r="H24" s="4"/>
      <c r="I24" s="4"/>
      <c r="J24" s="4"/>
      <c r="K24" s="84">
        <v>217</v>
      </c>
      <c r="L24" s="122"/>
      <c r="M24" s="114"/>
      <c r="N24" s="56" t="str">
        <f t="shared" si="0"/>
        <v/>
      </c>
      <c r="O24" s="11"/>
      <c r="P24" s="11"/>
      <c r="Q24" s="59"/>
      <c r="R24" s="11"/>
      <c r="S24" s="12"/>
      <c r="T24" s="5"/>
      <c r="U24" s="3"/>
      <c r="V24" s="4"/>
      <c r="W24" s="4"/>
      <c r="X24" s="4"/>
      <c r="Y24" s="4"/>
    </row>
    <row r="25" spans="1:25" s="33" customFormat="1">
      <c r="A25" s="124"/>
      <c r="B25" s="3" t="s">
        <v>118</v>
      </c>
      <c r="C25" s="3" t="s">
        <v>133</v>
      </c>
      <c r="D25" s="3" t="s">
        <v>20</v>
      </c>
      <c r="E25" s="5"/>
      <c r="F25" s="7"/>
      <c r="G25" s="7"/>
      <c r="H25" s="7"/>
      <c r="I25" s="7"/>
      <c r="J25" s="7"/>
      <c r="K25" s="84"/>
      <c r="L25" s="122"/>
      <c r="M25" s="114"/>
      <c r="N25" s="56" t="str">
        <f t="shared" si="0"/>
        <v/>
      </c>
      <c r="O25" s="11"/>
      <c r="P25" s="11"/>
      <c r="Q25" s="59"/>
      <c r="R25" s="11"/>
      <c r="S25" s="12"/>
      <c r="T25" s="5"/>
      <c r="U25" s="7"/>
      <c r="V25" s="7"/>
      <c r="W25" s="7"/>
      <c r="X25" s="7"/>
      <c r="Y25" s="7"/>
    </row>
    <row r="26" spans="1:25" s="33" customFormat="1">
      <c r="A26" s="124"/>
      <c r="B26" s="3" t="s">
        <v>119</v>
      </c>
      <c r="C26" s="3" t="s">
        <v>133</v>
      </c>
      <c r="D26" s="3" t="s">
        <v>20</v>
      </c>
      <c r="E26" s="5"/>
      <c r="F26" s="7"/>
      <c r="G26" s="7"/>
      <c r="H26" s="7"/>
      <c r="I26" s="7"/>
      <c r="J26" s="7"/>
      <c r="K26" s="84"/>
      <c r="L26" s="122"/>
      <c r="M26" s="114"/>
      <c r="N26" s="56" t="str">
        <f t="shared" si="0"/>
        <v/>
      </c>
      <c r="O26" s="11"/>
      <c r="P26" s="11"/>
      <c r="Q26" s="59"/>
      <c r="R26" s="11"/>
      <c r="S26" s="12"/>
      <c r="T26" s="5"/>
      <c r="U26" s="7"/>
      <c r="V26" s="7"/>
      <c r="W26" s="7"/>
      <c r="X26" s="7"/>
      <c r="Y26" s="7"/>
    </row>
    <row r="27" spans="1:25" s="33" customFormat="1">
      <c r="A27" s="124"/>
      <c r="B27" s="3" t="s">
        <v>118</v>
      </c>
      <c r="C27" s="3" t="s">
        <v>133</v>
      </c>
      <c r="D27" s="78" t="s">
        <v>21</v>
      </c>
      <c r="E27" s="6"/>
      <c r="F27" s="3"/>
      <c r="G27" s="4"/>
      <c r="H27" s="4"/>
      <c r="I27" s="4"/>
      <c r="J27" s="4"/>
      <c r="K27" s="84">
        <v>169</v>
      </c>
      <c r="L27" s="122"/>
      <c r="M27" s="114"/>
      <c r="N27" s="56" t="str">
        <f t="shared" si="0"/>
        <v/>
      </c>
      <c r="O27" s="11"/>
      <c r="P27" s="11"/>
      <c r="Q27" s="59"/>
      <c r="R27" s="11"/>
      <c r="S27" s="12"/>
      <c r="T27" s="5"/>
      <c r="U27" s="3"/>
      <c r="V27" s="4"/>
      <c r="W27" s="4"/>
      <c r="X27" s="4"/>
      <c r="Y27" s="4"/>
    </row>
    <row r="28" spans="1:25" s="33" customFormat="1">
      <c r="A28" s="124"/>
      <c r="B28" s="3" t="s">
        <v>119</v>
      </c>
      <c r="C28" s="3" t="s">
        <v>133</v>
      </c>
      <c r="D28" s="78" t="s">
        <v>21</v>
      </c>
      <c r="E28" s="6"/>
      <c r="F28" s="3"/>
      <c r="G28" s="4"/>
      <c r="H28" s="4"/>
      <c r="I28" s="4"/>
      <c r="J28" s="4"/>
      <c r="K28" s="84">
        <v>169</v>
      </c>
      <c r="L28" s="122"/>
      <c r="M28" s="114"/>
      <c r="N28" s="56" t="str">
        <f t="shared" si="0"/>
        <v/>
      </c>
      <c r="O28" s="11"/>
      <c r="P28" s="11"/>
      <c r="Q28" s="59"/>
      <c r="R28" s="11"/>
      <c r="S28" s="12"/>
      <c r="T28" s="5"/>
      <c r="U28" s="3"/>
      <c r="V28" s="4"/>
      <c r="W28" s="4"/>
      <c r="X28" s="4"/>
      <c r="Y28" s="4"/>
    </row>
    <row r="29" spans="1:25" s="33" customFormat="1">
      <c r="A29" s="124"/>
      <c r="B29" s="3" t="s">
        <v>118</v>
      </c>
      <c r="C29" s="78" t="s">
        <v>54</v>
      </c>
      <c r="D29" s="78"/>
      <c r="E29" s="6"/>
      <c r="F29" s="3"/>
      <c r="G29" s="4"/>
      <c r="H29" s="4"/>
      <c r="I29" s="4"/>
      <c r="J29" s="4"/>
      <c r="K29" s="84">
        <v>206</v>
      </c>
      <c r="L29" s="122"/>
      <c r="M29" s="114"/>
      <c r="N29" s="56" t="str">
        <f t="shared" si="0"/>
        <v/>
      </c>
      <c r="O29" s="11"/>
      <c r="P29" s="11"/>
      <c r="Q29" s="59"/>
      <c r="R29" s="11"/>
      <c r="S29" s="12"/>
      <c r="T29" s="5"/>
      <c r="U29" s="3"/>
      <c r="V29" s="4"/>
      <c r="W29" s="4"/>
      <c r="X29" s="4"/>
      <c r="Y29" s="4"/>
    </row>
    <row r="30" spans="1:25" s="33" customFormat="1">
      <c r="A30" s="124"/>
      <c r="B30" s="3" t="s">
        <v>119</v>
      </c>
      <c r="C30" s="78" t="s">
        <v>54</v>
      </c>
      <c r="D30" s="78"/>
      <c r="E30" s="6"/>
      <c r="F30" s="3"/>
      <c r="G30" s="4"/>
      <c r="H30" s="4"/>
      <c r="I30" s="4"/>
      <c r="J30" s="4"/>
      <c r="K30" s="84">
        <v>206</v>
      </c>
      <c r="L30" s="122"/>
      <c r="M30" s="114"/>
      <c r="N30" s="56" t="str">
        <f t="shared" si="0"/>
        <v/>
      </c>
      <c r="O30" s="11"/>
      <c r="P30" s="11"/>
      <c r="Q30" s="59"/>
      <c r="R30" s="11"/>
      <c r="S30" s="12"/>
      <c r="T30" s="5"/>
      <c r="U30" s="3"/>
      <c r="V30" s="4"/>
      <c r="W30" s="4"/>
      <c r="X30" s="4"/>
      <c r="Y30" s="4"/>
    </row>
    <row r="31" spans="1:25" s="33" customFormat="1">
      <c r="A31" s="124"/>
      <c r="B31" s="3" t="s">
        <v>118</v>
      </c>
      <c r="C31" s="3" t="s">
        <v>24</v>
      </c>
      <c r="D31" s="3" t="s">
        <v>20</v>
      </c>
      <c r="E31" s="5"/>
      <c r="F31" s="3"/>
      <c r="G31" s="4"/>
      <c r="H31" s="4"/>
      <c r="I31" s="4"/>
      <c r="J31" s="4"/>
      <c r="K31" s="84"/>
      <c r="L31" s="122"/>
      <c r="M31" s="114"/>
      <c r="N31" s="56" t="str">
        <f t="shared" si="0"/>
        <v/>
      </c>
      <c r="O31" s="11"/>
      <c r="P31" s="11"/>
      <c r="Q31" s="59"/>
      <c r="R31" s="11"/>
      <c r="S31" s="12"/>
      <c r="T31" s="5"/>
      <c r="U31" s="3"/>
      <c r="V31" s="4"/>
      <c r="W31" s="4"/>
      <c r="X31" s="4"/>
      <c r="Y31" s="4"/>
    </row>
    <row r="32" spans="1:25" s="33" customFormat="1">
      <c r="A32" s="124"/>
      <c r="B32" s="3" t="s">
        <v>119</v>
      </c>
      <c r="C32" s="3" t="s">
        <v>24</v>
      </c>
      <c r="D32" s="3" t="s">
        <v>20</v>
      </c>
      <c r="E32" s="5"/>
      <c r="F32" s="3"/>
      <c r="G32" s="4"/>
      <c r="H32" s="4"/>
      <c r="I32" s="4"/>
      <c r="J32" s="4"/>
      <c r="K32" s="84"/>
      <c r="L32" s="122"/>
      <c r="M32" s="114"/>
      <c r="N32" s="56" t="str">
        <f t="shared" si="0"/>
        <v/>
      </c>
      <c r="O32" s="11"/>
      <c r="P32" s="11"/>
      <c r="Q32" s="59"/>
      <c r="R32" s="11"/>
      <c r="S32" s="12"/>
      <c r="T32" s="5"/>
      <c r="U32" s="3"/>
      <c r="V32" s="4"/>
      <c r="W32" s="4"/>
      <c r="X32" s="4"/>
      <c r="Y32" s="4"/>
    </row>
    <row r="33" spans="1:25" s="33" customFormat="1">
      <c r="A33" s="124"/>
      <c r="B33" s="3" t="s">
        <v>118</v>
      </c>
      <c r="C33" s="3" t="s">
        <v>24</v>
      </c>
      <c r="D33" s="78" t="s">
        <v>26</v>
      </c>
      <c r="E33" s="6"/>
      <c r="F33" s="3"/>
      <c r="G33" s="4"/>
      <c r="H33" s="4"/>
      <c r="I33" s="4"/>
      <c r="J33" s="4"/>
      <c r="K33" s="84">
        <v>180</v>
      </c>
      <c r="L33" s="122"/>
      <c r="M33" s="114"/>
      <c r="N33" s="56" t="str">
        <f t="shared" si="0"/>
        <v/>
      </c>
      <c r="O33" s="11"/>
      <c r="P33" s="11"/>
      <c r="Q33" s="59"/>
      <c r="R33" s="11"/>
      <c r="S33" s="12"/>
      <c r="T33" s="5"/>
      <c r="U33" s="3"/>
      <c r="V33" s="4"/>
      <c r="W33" s="4"/>
      <c r="X33" s="4"/>
      <c r="Y33" s="4"/>
    </row>
    <row r="34" spans="1:25" s="33" customFormat="1">
      <c r="A34" s="124"/>
      <c r="B34" s="3" t="s">
        <v>119</v>
      </c>
      <c r="C34" s="3" t="s">
        <v>24</v>
      </c>
      <c r="D34" s="78" t="s">
        <v>26</v>
      </c>
      <c r="E34" s="6"/>
      <c r="F34" s="3"/>
      <c r="G34" s="4"/>
      <c r="H34" s="4"/>
      <c r="I34" s="4"/>
      <c r="J34" s="4"/>
      <c r="K34" s="84">
        <v>180</v>
      </c>
      <c r="L34" s="122"/>
      <c r="M34" s="114"/>
      <c r="N34" s="56" t="str">
        <f t="shared" si="0"/>
        <v/>
      </c>
      <c r="O34" s="11"/>
      <c r="P34" s="11"/>
      <c r="Q34" s="59"/>
      <c r="R34" s="11"/>
      <c r="S34" s="12"/>
      <c r="T34" s="5"/>
      <c r="U34" s="3"/>
      <c r="V34" s="4"/>
      <c r="W34" s="4"/>
      <c r="X34" s="4"/>
      <c r="Y34" s="4"/>
    </row>
    <row r="35" spans="1:25" s="33" customFormat="1">
      <c r="A35" s="124"/>
      <c r="B35" s="3" t="s">
        <v>118</v>
      </c>
      <c r="C35" s="3" t="s">
        <v>24</v>
      </c>
      <c r="D35" s="3" t="s">
        <v>66</v>
      </c>
      <c r="E35" s="5"/>
      <c r="F35" s="3"/>
      <c r="G35" s="4"/>
      <c r="H35" s="4"/>
      <c r="I35" s="4"/>
      <c r="J35" s="4"/>
      <c r="K35" s="84"/>
      <c r="L35" s="122"/>
      <c r="M35" s="114"/>
      <c r="N35" s="56" t="str">
        <f t="shared" ref="N35:N66" si="1">IF(AND(C35=1,M35&lt;&gt;""),"*","")</f>
        <v/>
      </c>
      <c r="O35" s="11"/>
      <c r="P35" s="11"/>
      <c r="Q35" s="59"/>
      <c r="R35" s="11"/>
      <c r="S35" s="12"/>
      <c r="T35" s="5"/>
      <c r="U35" s="3"/>
      <c r="V35" s="4"/>
      <c r="W35" s="4"/>
      <c r="X35" s="4"/>
      <c r="Y35" s="4"/>
    </row>
    <row r="36" spans="1:25" s="33" customFormat="1">
      <c r="A36" s="124"/>
      <c r="B36" s="3" t="s">
        <v>119</v>
      </c>
      <c r="C36" s="3" t="s">
        <v>24</v>
      </c>
      <c r="D36" s="3" t="s">
        <v>66</v>
      </c>
      <c r="E36" s="5"/>
      <c r="F36" s="3"/>
      <c r="G36" s="4"/>
      <c r="H36" s="4"/>
      <c r="I36" s="4"/>
      <c r="J36" s="4"/>
      <c r="K36" s="84"/>
      <c r="L36" s="122"/>
      <c r="M36" s="114"/>
      <c r="N36" s="56" t="str">
        <f t="shared" si="1"/>
        <v/>
      </c>
      <c r="O36" s="11"/>
      <c r="P36" s="11"/>
      <c r="Q36" s="59"/>
      <c r="R36" s="11"/>
      <c r="S36" s="12"/>
      <c r="T36" s="5"/>
      <c r="U36" s="3"/>
      <c r="V36" s="4"/>
      <c r="W36" s="4"/>
      <c r="X36" s="4"/>
      <c r="Y36" s="4"/>
    </row>
    <row r="37" spans="1:25" s="33" customFormat="1">
      <c r="A37" s="124"/>
      <c r="B37" s="3" t="s">
        <v>118</v>
      </c>
      <c r="C37" s="3" t="s">
        <v>24</v>
      </c>
      <c r="D37" s="80" t="s">
        <v>67</v>
      </c>
      <c r="E37" s="57"/>
      <c r="F37" s="3"/>
      <c r="G37" s="4"/>
      <c r="H37" s="4"/>
      <c r="I37" s="4"/>
      <c r="J37" s="4"/>
      <c r="K37" s="84">
        <v>88</v>
      </c>
      <c r="L37" s="122"/>
      <c r="M37" s="114"/>
      <c r="N37" s="56" t="str">
        <f t="shared" si="1"/>
        <v/>
      </c>
      <c r="O37" s="11"/>
      <c r="P37" s="11"/>
      <c r="Q37" s="59"/>
      <c r="R37" s="11"/>
      <c r="S37" s="12"/>
      <c r="T37" s="5"/>
      <c r="U37" s="3"/>
      <c r="V37" s="4"/>
      <c r="W37" s="4"/>
      <c r="X37" s="4"/>
      <c r="Y37" s="4"/>
    </row>
    <row r="38" spans="1:25" s="33" customFormat="1">
      <c r="A38" s="124"/>
      <c r="B38" s="3" t="s">
        <v>119</v>
      </c>
      <c r="C38" s="3" t="s">
        <v>24</v>
      </c>
      <c r="D38" s="80" t="s">
        <v>67</v>
      </c>
      <c r="E38" s="57"/>
      <c r="F38" s="3"/>
      <c r="G38" s="4"/>
      <c r="H38" s="4"/>
      <c r="I38" s="4"/>
      <c r="J38" s="4"/>
      <c r="K38" s="84">
        <v>88</v>
      </c>
      <c r="L38" s="122"/>
      <c r="M38" s="114"/>
      <c r="N38" s="56" t="str">
        <f t="shared" si="1"/>
        <v/>
      </c>
      <c r="O38" s="11"/>
      <c r="P38" s="11"/>
      <c r="Q38" s="59"/>
      <c r="R38" s="11"/>
      <c r="S38" s="12"/>
      <c r="T38" s="5"/>
      <c r="U38" s="3"/>
      <c r="V38" s="4"/>
      <c r="W38" s="4"/>
      <c r="X38" s="4"/>
      <c r="Y38" s="4"/>
    </row>
    <row r="39" spans="1:25" s="33" customFormat="1">
      <c r="A39" s="124"/>
      <c r="B39" s="3" t="s">
        <v>118</v>
      </c>
      <c r="C39" s="3" t="s">
        <v>24</v>
      </c>
      <c r="D39" s="78" t="s">
        <v>27</v>
      </c>
      <c r="E39" s="6"/>
      <c r="F39" s="3"/>
      <c r="G39" s="4"/>
      <c r="H39" s="4"/>
      <c r="I39" s="4"/>
      <c r="J39" s="4"/>
      <c r="K39" s="84">
        <v>88</v>
      </c>
      <c r="L39" s="122"/>
      <c r="M39" s="114"/>
      <c r="N39" s="56" t="str">
        <f t="shared" si="1"/>
        <v/>
      </c>
      <c r="O39" s="11"/>
      <c r="P39" s="11"/>
      <c r="Q39" s="59"/>
      <c r="R39" s="11"/>
      <c r="S39" s="12"/>
      <c r="T39" s="5"/>
      <c r="U39" s="3"/>
      <c r="V39" s="4"/>
      <c r="W39" s="4"/>
      <c r="X39" s="4"/>
      <c r="Y39" s="4"/>
    </row>
    <row r="40" spans="1:25" s="33" customFormat="1">
      <c r="A40" s="124"/>
      <c r="B40" s="3" t="s">
        <v>119</v>
      </c>
      <c r="C40" s="3" t="s">
        <v>24</v>
      </c>
      <c r="D40" s="78" t="s">
        <v>27</v>
      </c>
      <c r="E40" s="6"/>
      <c r="F40" s="3"/>
      <c r="G40" s="4"/>
      <c r="H40" s="4"/>
      <c r="I40" s="4"/>
      <c r="J40" s="4"/>
      <c r="K40" s="84">
        <v>88</v>
      </c>
      <c r="L40" s="122"/>
      <c r="M40" s="114"/>
      <c r="N40" s="56" t="str">
        <f t="shared" si="1"/>
        <v/>
      </c>
      <c r="O40" s="11"/>
      <c r="P40" s="11"/>
      <c r="Q40" s="59"/>
      <c r="R40" s="11"/>
      <c r="S40" s="12"/>
      <c r="T40" s="5"/>
      <c r="U40" s="3"/>
      <c r="V40" s="4"/>
      <c r="W40" s="4"/>
      <c r="X40" s="4"/>
      <c r="Y40" s="4"/>
    </row>
    <row r="41" spans="1:25" s="33" customFormat="1">
      <c r="A41" s="124"/>
      <c r="B41" s="3" t="s">
        <v>118</v>
      </c>
      <c r="C41" s="3" t="s">
        <v>24</v>
      </c>
      <c r="D41" s="3" t="s">
        <v>28</v>
      </c>
      <c r="E41" s="5"/>
      <c r="F41" s="3"/>
      <c r="G41" s="4"/>
      <c r="H41" s="4"/>
      <c r="I41" s="4"/>
      <c r="J41" s="4"/>
      <c r="K41" s="84"/>
      <c r="L41" s="122"/>
      <c r="M41" s="114"/>
      <c r="N41" s="56" t="str">
        <f t="shared" si="1"/>
        <v/>
      </c>
      <c r="O41" s="11"/>
      <c r="P41" s="11"/>
      <c r="Q41" s="59"/>
      <c r="R41" s="11"/>
      <c r="S41" s="12"/>
      <c r="T41" s="5"/>
      <c r="U41" s="3"/>
      <c r="V41" s="4"/>
      <c r="W41" s="4"/>
      <c r="X41" s="4"/>
      <c r="Y41" s="4"/>
    </row>
    <row r="42" spans="1:25" s="33" customFormat="1">
      <c r="A42" s="124"/>
      <c r="B42" s="3" t="s">
        <v>119</v>
      </c>
      <c r="C42" s="3" t="s">
        <v>24</v>
      </c>
      <c r="D42" s="3" t="s">
        <v>28</v>
      </c>
      <c r="E42" s="5"/>
      <c r="F42" s="3"/>
      <c r="G42" s="4"/>
      <c r="H42" s="4"/>
      <c r="I42" s="4"/>
      <c r="J42" s="4"/>
      <c r="K42" s="84"/>
      <c r="L42" s="122"/>
      <c r="M42" s="114"/>
      <c r="N42" s="56" t="str">
        <f t="shared" si="1"/>
        <v/>
      </c>
      <c r="O42" s="11"/>
      <c r="P42" s="11"/>
      <c r="Q42" s="59"/>
      <c r="R42" s="11"/>
      <c r="S42" s="12"/>
      <c r="T42" s="5"/>
      <c r="U42" s="3"/>
      <c r="V42" s="4"/>
      <c r="W42" s="4"/>
      <c r="X42" s="4"/>
      <c r="Y42" s="4"/>
    </row>
    <row r="43" spans="1:25" s="33" customFormat="1">
      <c r="A43" s="124"/>
      <c r="B43" s="3" t="s">
        <v>118</v>
      </c>
      <c r="C43" s="3" t="s">
        <v>24</v>
      </c>
      <c r="D43" s="78" t="s">
        <v>68</v>
      </c>
      <c r="E43" s="6"/>
      <c r="F43" s="4"/>
      <c r="G43" s="4"/>
      <c r="H43" s="4"/>
      <c r="I43" s="4"/>
      <c r="J43" s="4"/>
      <c r="K43" s="84">
        <v>88</v>
      </c>
      <c r="L43" s="122"/>
      <c r="M43" s="114"/>
      <c r="N43" s="56" t="str">
        <f t="shared" si="1"/>
        <v/>
      </c>
      <c r="O43" s="11"/>
      <c r="P43" s="11"/>
      <c r="Q43" s="59"/>
      <c r="R43" s="11"/>
      <c r="S43" s="12"/>
      <c r="T43" s="5"/>
      <c r="U43" s="4"/>
      <c r="V43" s="4"/>
      <c r="W43" s="4"/>
      <c r="X43" s="4"/>
      <c r="Y43" s="4"/>
    </row>
    <row r="44" spans="1:25" s="33" customFormat="1">
      <c r="A44" s="124"/>
      <c r="B44" s="3" t="s">
        <v>119</v>
      </c>
      <c r="C44" s="3" t="s">
        <v>24</v>
      </c>
      <c r="D44" s="78" t="s">
        <v>68</v>
      </c>
      <c r="E44" s="6"/>
      <c r="F44" s="4"/>
      <c r="G44" s="4"/>
      <c r="H44" s="4"/>
      <c r="I44" s="4"/>
      <c r="J44" s="4"/>
      <c r="K44" s="84">
        <v>88</v>
      </c>
      <c r="L44" s="122"/>
      <c r="M44" s="114"/>
      <c r="N44" s="56" t="str">
        <f t="shared" si="1"/>
        <v/>
      </c>
      <c r="O44" s="11"/>
      <c r="P44" s="11"/>
      <c r="Q44" s="59"/>
      <c r="R44" s="11"/>
      <c r="S44" s="12"/>
      <c r="T44" s="5"/>
      <c r="U44" s="4"/>
      <c r="V44" s="4"/>
      <c r="W44" s="4"/>
      <c r="X44" s="4"/>
      <c r="Y44" s="4"/>
    </row>
    <row r="45" spans="1:25" s="33" customFormat="1">
      <c r="A45" s="124"/>
      <c r="B45" s="3" t="s">
        <v>118</v>
      </c>
      <c r="C45" s="3" t="s">
        <v>78</v>
      </c>
      <c r="D45" s="3" t="s">
        <v>57</v>
      </c>
      <c r="E45" s="5"/>
      <c r="F45" s="3"/>
      <c r="G45" s="4"/>
      <c r="H45" s="4"/>
      <c r="I45" s="4"/>
      <c r="J45" s="4"/>
      <c r="K45" s="84"/>
      <c r="L45" s="122"/>
      <c r="M45" s="114"/>
      <c r="N45" s="56" t="str">
        <f t="shared" si="1"/>
        <v/>
      </c>
      <c r="O45" s="11"/>
      <c r="P45" s="11"/>
      <c r="Q45" s="59"/>
      <c r="R45" s="11"/>
      <c r="S45" s="12"/>
      <c r="T45" s="5"/>
      <c r="U45" s="3"/>
      <c r="V45" s="4"/>
      <c r="W45" s="4"/>
      <c r="X45" s="4"/>
      <c r="Y45" s="4"/>
    </row>
    <row r="46" spans="1:25" s="33" customFormat="1">
      <c r="A46" s="124"/>
      <c r="B46" s="3" t="s">
        <v>119</v>
      </c>
      <c r="C46" s="3" t="s">
        <v>22</v>
      </c>
      <c r="D46" s="3" t="s">
        <v>20</v>
      </c>
      <c r="E46" s="5"/>
      <c r="F46" s="3"/>
      <c r="G46" s="4"/>
      <c r="H46" s="4"/>
      <c r="I46" s="4"/>
      <c r="J46" s="4"/>
      <c r="K46" s="84"/>
      <c r="L46" s="122"/>
      <c r="M46" s="114"/>
      <c r="N46" s="56" t="str">
        <f t="shared" si="1"/>
        <v/>
      </c>
      <c r="O46" s="11"/>
      <c r="P46" s="11"/>
      <c r="Q46" s="59"/>
      <c r="R46" s="11"/>
      <c r="S46" s="12"/>
      <c r="T46" s="5"/>
      <c r="U46" s="3"/>
      <c r="V46" s="4"/>
      <c r="W46" s="4"/>
      <c r="X46" s="4"/>
      <c r="Y46" s="4"/>
    </row>
    <row r="47" spans="1:25">
      <c r="A47" s="125"/>
      <c r="B47" s="3" t="s">
        <v>118</v>
      </c>
      <c r="C47" s="3" t="s">
        <v>78</v>
      </c>
      <c r="D47" s="78" t="s">
        <v>79</v>
      </c>
      <c r="E47" s="6"/>
      <c r="F47" s="3"/>
      <c r="G47" s="4"/>
      <c r="H47" s="4"/>
      <c r="I47" s="4"/>
      <c r="J47" s="4"/>
      <c r="K47" s="84">
        <v>249</v>
      </c>
      <c r="L47" s="122"/>
      <c r="M47" s="114"/>
      <c r="N47" s="56" t="str">
        <f t="shared" si="1"/>
        <v/>
      </c>
      <c r="O47" s="11"/>
      <c r="P47" s="11"/>
      <c r="Q47" s="59"/>
      <c r="R47" s="11"/>
      <c r="S47" s="12"/>
      <c r="T47" s="5"/>
      <c r="U47" s="3"/>
      <c r="V47" s="4"/>
      <c r="W47" s="4"/>
      <c r="X47" s="4"/>
      <c r="Y47" s="4"/>
    </row>
    <row r="48" spans="1:25">
      <c r="A48" s="125"/>
      <c r="B48" s="3" t="s">
        <v>119</v>
      </c>
      <c r="C48" s="3" t="s">
        <v>22</v>
      </c>
      <c r="D48" s="78" t="s">
        <v>27</v>
      </c>
      <c r="E48" s="6"/>
      <c r="F48" s="3"/>
      <c r="G48" s="4"/>
      <c r="H48" s="4"/>
      <c r="I48" s="4"/>
      <c r="J48" s="4"/>
      <c r="K48" s="84">
        <v>249</v>
      </c>
      <c r="L48" s="122"/>
      <c r="M48" s="114"/>
      <c r="N48" s="56" t="str">
        <f t="shared" si="1"/>
        <v/>
      </c>
      <c r="O48" s="11"/>
      <c r="P48" s="11"/>
      <c r="Q48" s="59"/>
      <c r="R48" s="11"/>
      <c r="S48" s="12"/>
      <c r="T48" s="5"/>
      <c r="U48" s="3"/>
      <c r="V48" s="4"/>
      <c r="W48" s="4"/>
      <c r="X48" s="4"/>
      <c r="Y48" s="4"/>
    </row>
    <row r="49" spans="1:25">
      <c r="A49" s="125"/>
      <c r="B49" s="3" t="s">
        <v>118</v>
      </c>
      <c r="C49" s="3" t="s">
        <v>78</v>
      </c>
      <c r="D49" s="78" t="s">
        <v>80</v>
      </c>
      <c r="E49" s="6"/>
      <c r="F49" s="3"/>
      <c r="G49" s="4"/>
      <c r="H49" s="4"/>
      <c r="I49" s="4"/>
      <c r="J49" s="4"/>
      <c r="K49" s="84">
        <v>3</v>
      </c>
      <c r="L49" s="122"/>
      <c r="M49" s="114"/>
      <c r="N49" s="56" t="str">
        <f t="shared" si="1"/>
        <v/>
      </c>
      <c r="O49" s="11"/>
      <c r="P49" s="11"/>
      <c r="Q49" s="59"/>
      <c r="R49" s="11"/>
      <c r="S49" s="12"/>
      <c r="T49" s="5"/>
      <c r="U49" s="3"/>
      <c r="V49" s="4"/>
      <c r="W49" s="4"/>
      <c r="X49" s="4"/>
      <c r="Y49" s="4"/>
    </row>
    <row r="50" spans="1:25">
      <c r="A50" s="125"/>
      <c r="B50" s="3" t="s">
        <v>119</v>
      </c>
      <c r="C50" s="3" t="s">
        <v>22</v>
      </c>
      <c r="D50" s="78" t="s">
        <v>29</v>
      </c>
      <c r="E50" s="6"/>
      <c r="F50" s="3"/>
      <c r="G50" s="4"/>
      <c r="H50" s="4"/>
      <c r="I50" s="4"/>
      <c r="J50" s="4"/>
      <c r="K50" s="84">
        <v>3</v>
      </c>
      <c r="L50" s="122"/>
      <c r="M50" s="114"/>
      <c r="N50" s="56" t="str">
        <f t="shared" si="1"/>
        <v/>
      </c>
      <c r="O50" s="11"/>
      <c r="P50" s="11"/>
      <c r="Q50" s="59"/>
      <c r="R50" s="11"/>
      <c r="S50" s="12"/>
      <c r="T50" s="5"/>
      <c r="U50" s="3"/>
      <c r="V50" s="4"/>
      <c r="W50" s="4"/>
      <c r="X50" s="4"/>
      <c r="Y50" s="4"/>
    </row>
    <row r="51" spans="1:25">
      <c r="A51" s="125"/>
      <c r="B51" s="3" t="s">
        <v>118</v>
      </c>
      <c r="C51" s="3" t="s">
        <v>78</v>
      </c>
      <c r="D51" s="78" t="s">
        <v>81</v>
      </c>
      <c r="E51" s="6"/>
      <c r="F51" s="3"/>
      <c r="G51" s="4"/>
      <c r="H51" s="4"/>
      <c r="I51" s="4"/>
      <c r="J51" s="4"/>
      <c r="K51" s="84">
        <v>5</v>
      </c>
      <c r="L51" s="122"/>
      <c r="M51" s="114"/>
      <c r="N51" s="56" t="str">
        <f t="shared" si="1"/>
        <v/>
      </c>
      <c r="O51" s="11"/>
      <c r="P51" s="11"/>
      <c r="Q51" s="59"/>
      <c r="R51" s="11"/>
      <c r="S51" s="12"/>
      <c r="T51" s="5"/>
      <c r="U51" s="3"/>
      <c r="V51" s="4"/>
      <c r="W51" s="4"/>
      <c r="X51" s="4"/>
      <c r="Y51" s="4"/>
    </row>
    <row r="52" spans="1:25">
      <c r="A52" s="125"/>
      <c r="B52" s="3" t="s">
        <v>119</v>
      </c>
      <c r="C52" s="3" t="s">
        <v>22</v>
      </c>
      <c r="D52" s="78" t="s">
        <v>30</v>
      </c>
      <c r="E52" s="6"/>
      <c r="F52" s="3"/>
      <c r="G52" s="4"/>
      <c r="H52" s="4"/>
      <c r="I52" s="4"/>
      <c r="J52" s="4"/>
      <c r="K52" s="84">
        <v>5</v>
      </c>
      <c r="L52" s="122"/>
      <c r="M52" s="114"/>
      <c r="N52" s="56" t="str">
        <f t="shared" si="1"/>
        <v/>
      </c>
      <c r="O52" s="11"/>
      <c r="P52" s="11"/>
      <c r="Q52" s="59"/>
      <c r="R52" s="11"/>
      <c r="S52" s="12"/>
      <c r="T52" s="5"/>
      <c r="U52" s="3"/>
      <c r="V52" s="4"/>
      <c r="W52" s="4"/>
      <c r="X52" s="4"/>
      <c r="Y52" s="4"/>
    </row>
    <row r="53" spans="1:25">
      <c r="A53" s="125"/>
      <c r="B53" s="3" t="s">
        <v>118</v>
      </c>
      <c r="C53" s="3" t="s">
        <v>78</v>
      </c>
      <c r="D53" s="78" t="s">
        <v>82</v>
      </c>
      <c r="E53" s="6"/>
      <c r="F53" s="3"/>
      <c r="G53" s="4"/>
      <c r="H53" s="4"/>
      <c r="I53" s="4"/>
      <c r="J53" s="4"/>
      <c r="K53" s="84">
        <v>274</v>
      </c>
      <c r="L53" s="122"/>
      <c r="M53" s="114"/>
      <c r="N53" s="56" t="str">
        <f t="shared" si="1"/>
        <v/>
      </c>
      <c r="O53" s="11"/>
      <c r="P53" s="11"/>
      <c r="Q53" s="59"/>
      <c r="R53" s="11"/>
      <c r="S53" s="12"/>
      <c r="T53" s="5"/>
      <c r="U53" s="3"/>
      <c r="V53" s="4"/>
      <c r="W53" s="4"/>
      <c r="X53" s="4"/>
      <c r="Y53" s="4"/>
    </row>
    <row r="54" spans="1:25">
      <c r="A54" s="124"/>
      <c r="B54" s="3" t="s">
        <v>119</v>
      </c>
      <c r="C54" s="3" t="s">
        <v>22</v>
      </c>
      <c r="D54" s="78" t="s">
        <v>82</v>
      </c>
      <c r="E54" s="6"/>
      <c r="F54" s="3"/>
      <c r="G54" s="4"/>
      <c r="H54" s="4"/>
      <c r="I54" s="4"/>
      <c r="J54" s="4"/>
      <c r="K54" s="84">
        <v>274</v>
      </c>
      <c r="L54" s="122"/>
      <c r="M54" s="114"/>
      <c r="N54" s="56" t="str">
        <f t="shared" si="1"/>
        <v/>
      </c>
      <c r="O54" s="11"/>
      <c r="P54" s="11"/>
      <c r="Q54" s="59"/>
      <c r="R54" s="11"/>
      <c r="S54" s="12"/>
      <c r="T54" s="5"/>
      <c r="U54" s="3"/>
      <c r="V54" s="4"/>
      <c r="W54" s="4"/>
      <c r="X54" s="4"/>
      <c r="Y54" s="4"/>
    </row>
    <row r="55" spans="1:25">
      <c r="A55" s="125"/>
      <c r="B55" s="3" t="s">
        <v>118</v>
      </c>
      <c r="C55" s="3" t="s">
        <v>78</v>
      </c>
      <c r="D55" s="78" t="s">
        <v>31</v>
      </c>
      <c r="E55" s="6"/>
      <c r="F55" s="3"/>
      <c r="G55" s="4"/>
      <c r="H55" s="4"/>
      <c r="I55" s="4"/>
      <c r="J55" s="4"/>
      <c r="K55" s="84">
        <v>148</v>
      </c>
      <c r="L55" s="122"/>
      <c r="M55" s="114"/>
      <c r="N55" s="56" t="str">
        <f t="shared" si="1"/>
        <v/>
      </c>
      <c r="O55" s="11"/>
      <c r="P55" s="11"/>
      <c r="Q55" s="59"/>
      <c r="R55" s="11"/>
      <c r="S55" s="12"/>
      <c r="T55" s="5"/>
      <c r="U55" s="3"/>
      <c r="V55" s="4"/>
      <c r="W55" s="4"/>
      <c r="X55" s="4"/>
      <c r="Y55" s="4"/>
    </row>
    <row r="56" spans="1:25">
      <c r="A56" s="125"/>
      <c r="B56" s="3" t="s">
        <v>119</v>
      </c>
      <c r="C56" s="3" t="s">
        <v>22</v>
      </c>
      <c r="D56" s="78" t="s">
        <v>31</v>
      </c>
      <c r="E56" s="6"/>
      <c r="F56" s="3"/>
      <c r="G56" s="4"/>
      <c r="H56" s="4"/>
      <c r="I56" s="4"/>
      <c r="J56" s="4"/>
      <c r="K56" s="84">
        <v>148</v>
      </c>
      <c r="L56" s="122"/>
      <c r="M56" s="114"/>
      <c r="N56" s="56" t="str">
        <f t="shared" si="1"/>
        <v/>
      </c>
      <c r="O56" s="11"/>
      <c r="P56" s="11"/>
      <c r="Q56" s="59"/>
      <c r="R56" s="11"/>
      <c r="S56" s="12"/>
      <c r="T56" s="5"/>
      <c r="U56" s="3"/>
      <c r="V56" s="4"/>
      <c r="W56" s="4"/>
      <c r="X56" s="4"/>
      <c r="Y56" s="4"/>
    </row>
    <row r="57" spans="1:25">
      <c r="A57" s="125"/>
      <c r="B57" s="3" t="s">
        <v>118</v>
      </c>
      <c r="C57" s="3" t="s">
        <v>78</v>
      </c>
      <c r="D57" s="78" t="s">
        <v>74</v>
      </c>
      <c r="E57" s="6"/>
      <c r="F57" s="3"/>
      <c r="G57" s="4"/>
      <c r="H57" s="4"/>
      <c r="I57" s="4"/>
      <c r="J57" s="4"/>
      <c r="K57" s="84">
        <v>267</v>
      </c>
      <c r="L57" s="122"/>
      <c r="M57" s="114"/>
      <c r="N57" s="56" t="str">
        <f t="shared" si="1"/>
        <v/>
      </c>
      <c r="O57" s="11"/>
      <c r="P57" s="11"/>
      <c r="Q57" s="59"/>
      <c r="R57" s="11"/>
      <c r="S57" s="12"/>
      <c r="T57" s="5"/>
      <c r="U57" s="3"/>
      <c r="V57" s="4"/>
      <c r="W57" s="4"/>
      <c r="X57" s="4"/>
      <c r="Y57" s="4"/>
    </row>
    <row r="58" spans="1:25">
      <c r="A58" s="125"/>
      <c r="B58" s="3" t="s">
        <v>119</v>
      </c>
      <c r="C58" s="3" t="s">
        <v>22</v>
      </c>
      <c r="D58" s="78" t="s">
        <v>74</v>
      </c>
      <c r="E58" s="6"/>
      <c r="F58" s="3"/>
      <c r="G58" s="4"/>
      <c r="H58" s="4"/>
      <c r="I58" s="4"/>
      <c r="J58" s="4"/>
      <c r="K58" s="84">
        <v>267</v>
      </c>
      <c r="L58" s="122"/>
      <c r="M58" s="114"/>
      <c r="N58" s="56" t="str">
        <f t="shared" si="1"/>
        <v/>
      </c>
      <c r="O58" s="11"/>
      <c r="P58" s="11"/>
      <c r="Q58" s="59"/>
      <c r="R58" s="11"/>
      <c r="S58" s="12"/>
      <c r="T58" s="5"/>
      <c r="U58" s="3"/>
      <c r="V58" s="4"/>
      <c r="W58" s="4"/>
      <c r="X58" s="4"/>
      <c r="Y58" s="4"/>
    </row>
    <row r="59" spans="1:25">
      <c r="A59" s="125"/>
      <c r="B59" s="3" t="s">
        <v>118</v>
      </c>
      <c r="C59" s="78" t="s">
        <v>23</v>
      </c>
      <c r="D59" s="78"/>
      <c r="E59" s="6"/>
      <c r="F59" s="3"/>
      <c r="G59" s="4"/>
      <c r="H59" s="4"/>
      <c r="I59" s="4"/>
      <c r="J59" s="4"/>
      <c r="K59" s="84">
        <v>18</v>
      </c>
      <c r="L59" s="122"/>
      <c r="M59" s="114"/>
      <c r="N59" s="56" t="str">
        <f t="shared" si="1"/>
        <v/>
      </c>
      <c r="O59" s="11"/>
      <c r="P59" s="11"/>
      <c r="Q59" s="59"/>
      <c r="R59" s="11"/>
      <c r="S59" s="12"/>
      <c r="T59" s="5"/>
      <c r="U59" s="3"/>
      <c r="V59" s="4"/>
      <c r="W59" s="4"/>
      <c r="X59" s="4"/>
      <c r="Y59" s="4"/>
    </row>
    <row r="60" spans="1:25">
      <c r="A60" s="125"/>
      <c r="B60" s="3" t="s">
        <v>119</v>
      </c>
      <c r="C60" s="78" t="s">
        <v>23</v>
      </c>
      <c r="D60" s="78"/>
      <c r="E60" s="6"/>
      <c r="F60" s="3"/>
      <c r="G60" s="4"/>
      <c r="H60" s="4"/>
      <c r="I60" s="4"/>
      <c r="J60" s="4"/>
      <c r="K60" s="84">
        <v>18</v>
      </c>
      <c r="L60" s="122"/>
      <c r="M60" s="114"/>
      <c r="N60" s="56" t="str">
        <f t="shared" si="1"/>
        <v/>
      </c>
      <c r="O60" s="11"/>
      <c r="P60" s="11"/>
      <c r="Q60" s="59"/>
      <c r="R60" s="11"/>
      <c r="S60" s="12"/>
      <c r="T60" s="5"/>
      <c r="U60" s="3"/>
      <c r="V60" s="4"/>
      <c r="W60" s="4"/>
      <c r="X60" s="4"/>
      <c r="Y60" s="4"/>
    </row>
    <row r="61" spans="1:25">
      <c r="A61" s="125"/>
      <c r="B61" s="3" t="s">
        <v>118</v>
      </c>
      <c r="C61" s="3" t="s">
        <v>75</v>
      </c>
      <c r="D61" s="3" t="s">
        <v>57</v>
      </c>
      <c r="E61" s="5"/>
      <c r="F61" s="3"/>
      <c r="G61" s="4"/>
      <c r="H61" s="4"/>
      <c r="I61" s="4"/>
      <c r="J61" s="4"/>
      <c r="K61" s="84"/>
      <c r="L61" s="122"/>
      <c r="M61" s="114"/>
      <c r="N61" s="56" t="str">
        <f t="shared" si="1"/>
        <v/>
      </c>
      <c r="O61" s="11"/>
      <c r="P61" s="11"/>
      <c r="Q61" s="59"/>
      <c r="R61" s="11"/>
      <c r="S61" s="12"/>
      <c r="T61" s="5"/>
      <c r="U61" s="3"/>
      <c r="V61" s="4"/>
      <c r="W61" s="4"/>
      <c r="X61" s="4"/>
      <c r="Y61" s="4"/>
    </row>
    <row r="62" spans="1:25">
      <c r="A62" s="125"/>
      <c r="B62" s="3" t="s">
        <v>119</v>
      </c>
      <c r="C62" s="3" t="s">
        <v>33</v>
      </c>
      <c r="D62" s="3" t="s">
        <v>20</v>
      </c>
      <c r="E62" s="5"/>
      <c r="F62" s="3"/>
      <c r="G62" s="4"/>
      <c r="H62" s="4"/>
      <c r="I62" s="4"/>
      <c r="J62" s="4"/>
      <c r="K62" s="84"/>
      <c r="L62" s="122"/>
      <c r="M62" s="114"/>
      <c r="N62" s="56" t="str">
        <f t="shared" si="1"/>
        <v/>
      </c>
      <c r="O62" s="11"/>
      <c r="P62" s="11"/>
      <c r="Q62" s="59"/>
      <c r="R62" s="11"/>
      <c r="S62" s="12"/>
      <c r="T62" s="5"/>
      <c r="U62" s="3"/>
      <c r="V62" s="4"/>
      <c r="W62" s="4"/>
      <c r="X62" s="4"/>
      <c r="Y62" s="4"/>
    </row>
    <row r="63" spans="1:25">
      <c r="A63" s="125"/>
      <c r="B63" s="3" t="s">
        <v>118</v>
      </c>
      <c r="C63" s="78" t="s">
        <v>123</v>
      </c>
      <c r="D63" s="3"/>
      <c r="E63" s="6"/>
      <c r="F63" s="3"/>
      <c r="G63" s="4"/>
      <c r="H63" s="4"/>
      <c r="I63" s="4"/>
      <c r="J63" s="4"/>
      <c r="K63" s="84">
        <v>214</v>
      </c>
      <c r="L63" s="122"/>
      <c r="M63" s="114"/>
      <c r="N63" s="56" t="str">
        <f t="shared" si="1"/>
        <v/>
      </c>
      <c r="O63" s="11"/>
      <c r="P63" s="11"/>
      <c r="Q63" s="59"/>
      <c r="R63" s="11"/>
      <c r="S63" s="12"/>
      <c r="T63" s="5"/>
      <c r="U63" s="3"/>
      <c r="V63" s="4"/>
      <c r="W63" s="4"/>
      <c r="X63" s="4"/>
      <c r="Y63" s="4"/>
    </row>
    <row r="64" spans="1:25">
      <c r="A64" s="125"/>
      <c r="B64" s="3" t="s">
        <v>119</v>
      </c>
      <c r="C64" s="78" t="s">
        <v>123</v>
      </c>
      <c r="D64" s="3"/>
      <c r="E64" s="6"/>
      <c r="F64" s="3"/>
      <c r="G64" s="4"/>
      <c r="H64" s="4"/>
      <c r="I64" s="4"/>
      <c r="J64" s="4"/>
      <c r="K64" s="84">
        <v>214</v>
      </c>
      <c r="L64" s="122"/>
      <c r="M64" s="114"/>
      <c r="N64" s="56" t="str">
        <f t="shared" si="1"/>
        <v/>
      </c>
      <c r="O64" s="11"/>
      <c r="P64" s="11"/>
      <c r="Q64" s="59"/>
      <c r="R64" s="11"/>
      <c r="S64" s="12"/>
      <c r="T64" s="5"/>
      <c r="U64" s="3"/>
      <c r="V64" s="4"/>
      <c r="W64" s="4"/>
      <c r="X64" s="4"/>
      <c r="Y64" s="4"/>
    </row>
    <row r="65" spans="1:25">
      <c r="A65" s="125"/>
      <c r="B65" s="3" t="s">
        <v>118</v>
      </c>
      <c r="C65" s="3" t="s">
        <v>75</v>
      </c>
      <c r="D65" s="3" t="s">
        <v>77</v>
      </c>
      <c r="E65" s="5"/>
      <c r="F65" s="3"/>
      <c r="G65" s="4"/>
      <c r="H65" s="4"/>
      <c r="I65" s="4"/>
      <c r="J65" s="4"/>
      <c r="K65" s="84"/>
      <c r="L65" s="122"/>
      <c r="M65" s="114"/>
      <c r="N65" s="56" t="str">
        <f t="shared" si="1"/>
        <v/>
      </c>
      <c r="O65" s="11"/>
      <c r="P65" s="11"/>
      <c r="Q65" s="59"/>
      <c r="R65" s="11"/>
      <c r="S65" s="12"/>
      <c r="T65" s="5"/>
      <c r="U65" s="3"/>
      <c r="V65" s="4"/>
      <c r="W65" s="4"/>
      <c r="X65" s="4"/>
      <c r="Y65" s="4"/>
    </row>
    <row r="66" spans="1:25">
      <c r="A66" s="125"/>
      <c r="B66" s="3" t="s">
        <v>119</v>
      </c>
      <c r="C66" s="3" t="s">
        <v>75</v>
      </c>
      <c r="D66" s="3" t="s">
        <v>77</v>
      </c>
      <c r="E66" s="5"/>
      <c r="F66" s="3"/>
      <c r="G66" s="4"/>
      <c r="H66" s="4"/>
      <c r="I66" s="4"/>
      <c r="J66" s="4"/>
      <c r="K66" s="84"/>
      <c r="L66" s="122"/>
      <c r="M66" s="114"/>
      <c r="N66" s="56" t="str">
        <f t="shared" si="1"/>
        <v/>
      </c>
      <c r="O66" s="11"/>
      <c r="P66" s="11"/>
      <c r="Q66" s="59"/>
      <c r="R66" s="11"/>
      <c r="S66" s="12"/>
      <c r="T66" s="5"/>
      <c r="U66" s="3"/>
      <c r="V66" s="4"/>
      <c r="W66" s="4"/>
      <c r="X66" s="4"/>
      <c r="Y66" s="4"/>
    </row>
    <row r="67" spans="1:25">
      <c r="A67" s="125"/>
      <c r="B67" s="3" t="s">
        <v>118</v>
      </c>
      <c r="C67" s="3" t="s">
        <v>75</v>
      </c>
      <c r="D67" s="78" t="s">
        <v>76</v>
      </c>
      <c r="E67" s="6"/>
      <c r="F67" s="3"/>
      <c r="G67" s="4"/>
      <c r="H67" s="4"/>
      <c r="I67" s="4"/>
      <c r="J67" s="4"/>
      <c r="K67" s="84">
        <v>181</v>
      </c>
      <c r="L67" s="122"/>
      <c r="M67" s="114"/>
      <c r="N67" s="56" t="str">
        <f t="shared" ref="N67:N98" si="2">IF(AND(C67=1,M67&lt;&gt;""),"*","")</f>
        <v/>
      </c>
      <c r="O67" s="11"/>
      <c r="P67" s="11"/>
      <c r="Q67" s="59"/>
      <c r="R67" s="11"/>
      <c r="S67" s="12"/>
      <c r="T67" s="5"/>
      <c r="U67" s="3"/>
      <c r="V67" s="4"/>
      <c r="W67" s="4"/>
      <c r="X67" s="4"/>
      <c r="Y67" s="4"/>
    </row>
    <row r="68" spans="1:25">
      <c r="A68" s="125"/>
      <c r="B68" s="3" t="s">
        <v>119</v>
      </c>
      <c r="C68" s="3" t="s">
        <v>75</v>
      </c>
      <c r="D68" s="78" t="s">
        <v>76</v>
      </c>
      <c r="E68" s="6"/>
      <c r="F68" s="3"/>
      <c r="G68" s="4"/>
      <c r="H68" s="4"/>
      <c r="I68" s="4"/>
      <c r="J68" s="4"/>
      <c r="K68" s="84">
        <v>181</v>
      </c>
      <c r="L68" s="122"/>
      <c r="M68" s="114"/>
      <c r="N68" s="56" t="str">
        <f t="shared" si="2"/>
        <v/>
      </c>
      <c r="O68" s="11"/>
      <c r="P68" s="11"/>
      <c r="Q68" s="59"/>
      <c r="R68" s="11"/>
      <c r="S68" s="12"/>
      <c r="T68" s="5"/>
      <c r="U68" s="3"/>
      <c r="V68" s="4"/>
      <c r="W68" s="4"/>
      <c r="X68" s="4"/>
      <c r="Y68" s="4"/>
    </row>
    <row r="69" spans="1:25">
      <c r="A69" s="124"/>
      <c r="B69" s="3" t="s">
        <v>118</v>
      </c>
      <c r="C69" s="3" t="s">
        <v>75</v>
      </c>
      <c r="D69" s="3" t="s">
        <v>69</v>
      </c>
      <c r="E69" s="5"/>
      <c r="F69" s="3"/>
      <c r="G69" s="4"/>
      <c r="H69" s="4"/>
      <c r="I69" s="4"/>
      <c r="J69" s="4"/>
      <c r="K69" s="84"/>
      <c r="L69" s="122"/>
      <c r="M69" s="114"/>
      <c r="N69" s="56" t="str">
        <f t="shared" si="2"/>
        <v/>
      </c>
      <c r="O69" s="11"/>
      <c r="P69" s="11"/>
      <c r="Q69" s="59"/>
      <c r="R69" s="11"/>
      <c r="S69" s="12"/>
      <c r="T69" s="5"/>
      <c r="U69" s="3"/>
      <c r="V69" s="4"/>
      <c r="W69" s="4"/>
      <c r="X69" s="4"/>
      <c r="Y69" s="4"/>
    </row>
    <row r="70" spans="1:25">
      <c r="B70" s="3" t="s">
        <v>119</v>
      </c>
      <c r="C70" s="3" t="s">
        <v>75</v>
      </c>
      <c r="D70" s="3" t="s">
        <v>69</v>
      </c>
      <c r="E70" s="5"/>
      <c r="F70" s="3"/>
      <c r="G70" s="4"/>
      <c r="H70" s="4"/>
      <c r="I70" s="4"/>
      <c r="J70" s="4"/>
      <c r="K70" s="84"/>
      <c r="L70" s="122"/>
      <c r="M70" s="114"/>
      <c r="N70" s="56" t="str">
        <f t="shared" si="2"/>
        <v/>
      </c>
      <c r="O70" s="11"/>
      <c r="P70" s="11"/>
      <c r="Q70" s="59"/>
      <c r="R70" s="11"/>
      <c r="S70" s="12"/>
      <c r="T70" s="5"/>
      <c r="U70" s="3"/>
      <c r="V70" s="4"/>
      <c r="W70" s="4"/>
      <c r="X70" s="4"/>
      <c r="Y70" s="4"/>
    </row>
    <row r="71" spans="1:25">
      <c r="B71" s="3" t="s">
        <v>118</v>
      </c>
      <c r="C71" s="3" t="s">
        <v>75</v>
      </c>
      <c r="D71" s="78" t="s">
        <v>70</v>
      </c>
      <c r="E71" s="6"/>
      <c r="F71" s="3"/>
      <c r="G71" s="4"/>
      <c r="H71" s="4"/>
      <c r="I71" s="4"/>
      <c r="J71" s="4"/>
      <c r="K71" s="84">
        <v>179</v>
      </c>
      <c r="L71" s="122"/>
      <c r="M71" s="114"/>
      <c r="N71" s="56" t="str">
        <f t="shared" si="2"/>
        <v/>
      </c>
      <c r="O71" s="11"/>
      <c r="P71" s="11"/>
      <c r="Q71" s="59"/>
      <c r="R71" s="11"/>
      <c r="S71" s="12"/>
      <c r="T71" s="5"/>
      <c r="U71" s="3"/>
      <c r="V71" s="4"/>
      <c r="W71" s="4"/>
      <c r="X71" s="4"/>
      <c r="Y71" s="4"/>
    </row>
    <row r="72" spans="1:25">
      <c r="B72" s="3" t="s">
        <v>119</v>
      </c>
      <c r="C72" s="3" t="s">
        <v>75</v>
      </c>
      <c r="D72" s="78" t="s">
        <v>70</v>
      </c>
      <c r="E72" s="6"/>
      <c r="F72" s="3"/>
      <c r="G72" s="4"/>
      <c r="H72" s="4"/>
      <c r="I72" s="4"/>
      <c r="J72" s="4"/>
      <c r="K72" s="84">
        <v>179</v>
      </c>
      <c r="L72" s="122"/>
      <c r="M72" s="114"/>
      <c r="N72" s="56" t="str">
        <f t="shared" si="2"/>
        <v/>
      </c>
      <c r="O72" s="11"/>
      <c r="P72" s="11"/>
      <c r="Q72" s="59"/>
      <c r="R72" s="11"/>
      <c r="S72" s="12"/>
      <c r="T72" s="5"/>
      <c r="U72" s="3"/>
      <c r="V72" s="4"/>
      <c r="W72" s="4"/>
      <c r="X72" s="4"/>
      <c r="Y72" s="4"/>
    </row>
    <row r="73" spans="1:25">
      <c r="B73" s="3" t="s">
        <v>118</v>
      </c>
      <c r="C73" s="3" t="s">
        <v>75</v>
      </c>
      <c r="D73" s="3" t="s">
        <v>34</v>
      </c>
      <c r="E73" s="5"/>
      <c r="F73" s="3"/>
      <c r="G73" s="4"/>
      <c r="H73" s="4"/>
      <c r="I73" s="4"/>
      <c r="J73" s="4"/>
      <c r="K73" s="84"/>
      <c r="L73" s="122"/>
      <c r="M73" s="114"/>
      <c r="N73" s="56" t="str">
        <f t="shared" si="2"/>
        <v/>
      </c>
      <c r="O73" s="11"/>
      <c r="P73" s="11"/>
      <c r="Q73" s="59"/>
      <c r="R73" s="11"/>
      <c r="S73" s="12"/>
      <c r="T73" s="5"/>
      <c r="U73" s="3"/>
      <c r="V73" s="4"/>
      <c r="W73" s="4"/>
      <c r="X73" s="4"/>
      <c r="Y73" s="4"/>
    </row>
    <row r="74" spans="1:25">
      <c r="B74" s="3" t="s">
        <v>119</v>
      </c>
      <c r="C74" s="3" t="s">
        <v>75</v>
      </c>
      <c r="D74" s="3" t="s">
        <v>34</v>
      </c>
      <c r="E74" s="5"/>
      <c r="F74" s="3"/>
      <c r="G74" s="4"/>
      <c r="H74" s="4"/>
      <c r="I74" s="4"/>
      <c r="J74" s="4"/>
      <c r="K74" s="84"/>
      <c r="L74" s="122"/>
      <c r="M74" s="114"/>
      <c r="N74" s="56" t="str">
        <f t="shared" si="2"/>
        <v/>
      </c>
      <c r="O74" s="11"/>
      <c r="P74" s="11"/>
      <c r="Q74" s="59"/>
      <c r="R74" s="11"/>
      <c r="S74" s="12"/>
      <c r="T74" s="5"/>
      <c r="U74" s="3"/>
      <c r="V74" s="4"/>
      <c r="W74" s="4"/>
      <c r="X74" s="4"/>
      <c r="Y74" s="4"/>
    </row>
    <row r="75" spans="1:25">
      <c r="B75" s="3" t="s">
        <v>118</v>
      </c>
      <c r="C75" s="3" t="s">
        <v>75</v>
      </c>
      <c r="D75" s="78" t="s">
        <v>35</v>
      </c>
      <c r="E75" s="6"/>
      <c r="F75" s="3"/>
      <c r="G75" s="4"/>
      <c r="H75" s="4"/>
      <c r="I75" s="4"/>
      <c r="J75" s="4"/>
      <c r="K75" s="84">
        <v>65</v>
      </c>
      <c r="L75" s="122"/>
      <c r="M75" s="114"/>
      <c r="N75" s="56" t="str">
        <f t="shared" si="2"/>
        <v/>
      </c>
      <c r="O75" s="11"/>
      <c r="P75" s="11"/>
      <c r="Q75" s="59"/>
      <c r="R75" s="11"/>
      <c r="S75" s="12"/>
      <c r="T75" s="5"/>
      <c r="U75" s="3"/>
      <c r="V75" s="4"/>
      <c r="W75" s="4"/>
      <c r="X75" s="4"/>
      <c r="Y75" s="4"/>
    </row>
    <row r="76" spans="1:25">
      <c r="B76" s="3" t="s">
        <v>119</v>
      </c>
      <c r="C76" s="3" t="s">
        <v>75</v>
      </c>
      <c r="D76" s="78" t="s">
        <v>35</v>
      </c>
      <c r="E76" s="6"/>
      <c r="F76" s="3"/>
      <c r="G76" s="4"/>
      <c r="H76" s="4"/>
      <c r="I76" s="4"/>
      <c r="J76" s="4"/>
      <c r="K76" s="84">
        <v>65</v>
      </c>
      <c r="L76" s="122"/>
      <c r="M76" s="114"/>
      <c r="N76" s="56" t="str">
        <f t="shared" si="2"/>
        <v/>
      </c>
      <c r="O76" s="11"/>
      <c r="P76" s="11"/>
      <c r="Q76" s="59"/>
      <c r="R76" s="11"/>
      <c r="S76" s="12"/>
      <c r="T76" s="5"/>
      <c r="U76" s="3"/>
      <c r="V76" s="4"/>
      <c r="W76" s="4"/>
      <c r="X76" s="4"/>
      <c r="Y76" s="4"/>
    </row>
    <row r="77" spans="1:25">
      <c r="B77" s="3" t="s">
        <v>118</v>
      </c>
      <c r="C77" s="3" t="s">
        <v>33</v>
      </c>
      <c r="D77" s="78" t="s">
        <v>36</v>
      </c>
      <c r="E77" s="6"/>
      <c r="F77" s="3"/>
      <c r="G77" s="4"/>
      <c r="H77" s="4"/>
      <c r="I77" s="4"/>
      <c r="J77" s="4"/>
      <c r="K77" s="84">
        <v>65</v>
      </c>
      <c r="L77" s="122"/>
      <c r="M77" s="114"/>
      <c r="N77" s="56" t="str">
        <f t="shared" si="2"/>
        <v/>
      </c>
      <c r="O77" s="11"/>
      <c r="P77" s="11"/>
      <c r="Q77" s="59"/>
      <c r="R77" s="11"/>
      <c r="S77" s="12"/>
      <c r="T77" s="5"/>
      <c r="U77" s="3"/>
      <c r="V77" s="4"/>
      <c r="W77" s="4"/>
      <c r="X77" s="4"/>
      <c r="Y77" s="4"/>
    </row>
    <row r="78" spans="1:25">
      <c r="B78" s="3" t="s">
        <v>119</v>
      </c>
      <c r="C78" s="3" t="s">
        <v>33</v>
      </c>
      <c r="D78" s="78" t="s">
        <v>36</v>
      </c>
      <c r="E78" s="6"/>
      <c r="F78" s="3"/>
      <c r="G78" s="4"/>
      <c r="H78" s="4"/>
      <c r="I78" s="4"/>
      <c r="J78" s="4"/>
      <c r="K78" s="84">
        <v>65</v>
      </c>
      <c r="L78" s="122"/>
      <c r="M78" s="114"/>
      <c r="N78" s="56" t="str">
        <f t="shared" si="2"/>
        <v/>
      </c>
      <c r="O78" s="11"/>
      <c r="P78" s="11"/>
      <c r="Q78" s="59"/>
      <c r="R78" s="11"/>
      <c r="S78" s="12"/>
      <c r="T78" s="5"/>
      <c r="U78" s="3"/>
      <c r="V78" s="4"/>
      <c r="W78" s="4"/>
      <c r="X78" s="4"/>
      <c r="Y78" s="4"/>
    </row>
    <row r="79" spans="1:25">
      <c r="B79" s="3" t="s">
        <v>118</v>
      </c>
      <c r="C79" s="3" t="s">
        <v>75</v>
      </c>
      <c r="D79" s="78" t="s">
        <v>37</v>
      </c>
      <c r="E79" s="6"/>
      <c r="F79" s="3"/>
      <c r="G79" s="4"/>
      <c r="H79" s="4"/>
      <c r="I79" s="4"/>
      <c r="J79" s="4"/>
      <c r="K79" s="84">
        <v>65</v>
      </c>
      <c r="L79" s="122"/>
      <c r="M79" s="114"/>
      <c r="N79" s="56" t="str">
        <f t="shared" si="2"/>
        <v/>
      </c>
      <c r="O79" s="11"/>
      <c r="P79" s="11"/>
      <c r="Q79" s="59"/>
      <c r="R79" s="11"/>
      <c r="S79" s="12"/>
      <c r="T79" s="5"/>
      <c r="U79" s="3"/>
      <c r="V79" s="4"/>
      <c r="W79" s="4"/>
      <c r="X79" s="4"/>
      <c r="Y79" s="4"/>
    </row>
    <row r="80" spans="1:25">
      <c r="B80" s="3" t="s">
        <v>119</v>
      </c>
      <c r="C80" s="3" t="s">
        <v>75</v>
      </c>
      <c r="D80" s="78" t="s">
        <v>37</v>
      </c>
      <c r="E80" s="6"/>
      <c r="F80" s="3"/>
      <c r="G80" s="4"/>
      <c r="H80" s="4"/>
      <c r="I80" s="4"/>
      <c r="J80" s="4"/>
      <c r="K80" s="84">
        <v>65</v>
      </c>
      <c r="L80" s="122"/>
      <c r="M80" s="114"/>
      <c r="N80" s="56" t="str">
        <f t="shared" si="2"/>
        <v/>
      </c>
      <c r="O80" s="11"/>
      <c r="P80" s="11"/>
      <c r="Q80" s="59"/>
      <c r="R80" s="11"/>
      <c r="S80" s="12"/>
      <c r="T80" s="5"/>
      <c r="U80" s="3"/>
      <c r="V80" s="4"/>
      <c r="W80" s="4"/>
      <c r="X80" s="4"/>
      <c r="Y80" s="4"/>
    </row>
    <row r="81" spans="2:25">
      <c r="B81" s="3" t="s">
        <v>118</v>
      </c>
      <c r="C81" s="3" t="s">
        <v>25</v>
      </c>
      <c r="D81" s="3" t="s">
        <v>20</v>
      </c>
      <c r="E81" s="5"/>
      <c r="F81" s="4"/>
      <c r="G81" s="4"/>
      <c r="H81" s="4"/>
      <c r="I81" s="4"/>
      <c r="J81" s="4"/>
      <c r="K81" s="84"/>
      <c r="L81" s="122"/>
      <c r="M81" s="114"/>
      <c r="N81" s="56" t="str">
        <f t="shared" si="2"/>
        <v/>
      </c>
      <c r="O81" s="11"/>
      <c r="P81" s="11"/>
      <c r="Q81" s="59"/>
      <c r="R81" s="11"/>
      <c r="S81" s="12"/>
      <c r="T81" s="5"/>
      <c r="U81" s="4"/>
      <c r="V81" s="4"/>
      <c r="W81" s="4"/>
      <c r="X81" s="4"/>
      <c r="Y81" s="4"/>
    </row>
    <row r="82" spans="2:25">
      <c r="B82" s="3" t="s">
        <v>119</v>
      </c>
      <c r="C82" s="3" t="s">
        <v>25</v>
      </c>
      <c r="D82" s="3" t="s">
        <v>20</v>
      </c>
      <c r="E82" s="5"/>
      <c r="F82" s="4"/>
      <c r="G82" s="4"/>
      <c r="H82" s="4"/>
      <c r="I82" s="4"/>
      <c r="J82" s="4"/>
      <c r="K82" s="84"/>
      <c r="L82" s="122"/>
      <c r="M82" s="114"/>
      <c r="N82" s="56" t="str">
        <f t="shared" si="2"/>
        <v/>
      </c>
      <c r="O82" s="11"/>
      <c r="P82" s="11"/>
      <c r="Q82" s="59"/>
      <c r="R82" s="11"/>
      <c r="S82" s="12"/>
      <c r="T82" s="5"/>
      <c r="U82" s="4"/>
      <c r="V82" s="4"/>
      <c r="W82" s="4"/>
      <c r="X82" s="4"/>
      <c r="Y82" s="4"/>
    </row>
    <row r="83" spans="2:25">
      <c r="B83" s="3" t="s">
        <v>118</v>
      </c>
      <c r="C83" s="3" t="s">
        <v>25</v>
      </c>
      <c r="D83" s="78" t="s">
        <v>32</v>
      </c>
      <c r="E83" s="6"/>
      <c r="F83" s="3"/>
      <c r="G83" s="4"/>
      <c r="H83" s="4"/>
      <c r="I83" s="4"/>
      <c r="J83" s="4"/>
      <c r="K83" s="84">
        <v>266</v>
      </c>
      <c r="L83" s="122"/>
      <c r="M83" s="114"/>
      <c r="N83" s="56" t="str">
        <f t="shared" si="2"/>
        <v/>
      </c>
      <c r="O83" s="11"/>
      <c r="P83" s="11"/>
      <c r="Q83" s="59"/>
      <c r="R83" s="11"/>
      <c r="S83" s="12"/>
      <c r="T83" s="5"/>
      <c r="U83" s="3"/>
      <c r="V83" s="4"/>
      <c r="W83" s="4"/>
      <c r="X83" s="4"/>
      <c r="Y83" s="4"/>
    </row>
    <row r="84" spans="2:25">
      <c r="B84" s="3" t="s">
        <v>119</v>
      </c>
      <c r="C84" s="3" t="s">
        <v>25</v>
      </c>
      <c r="D84" s="78" t="s">
        <v>32</v>
      </c>
      <c r="E84" s="6"/>
      <c r="F84" s="3"/>
      <c r="G84" s="4"/>
      <c r="H84" s="4"/>
      <c r="I84" s="4"/>
      <c r="J84" s="4"/>
      <c r="K84" s="84">
        <v>266</v>
      </c>
      <c r="L84" s="122"/>
      <c r="M84" s="114"/>
      <c r="N84" s="56" t="str">
        <f t="shared" si="2"/>
        <v/>
      </c>
      <c r="O84" s="11"/>
      <c r="P84" s="11"/>
      <c r="Q84" s="59"/>
      <c r="R84" s="11"/>
      <c r="S84" s="12"/>
      <c r="T84" s="5"/>
      <c r="U84" s="3"/>
      <c r="V84" s="4"/>
      <c r="W84" s="4"/>
      <c r="X84" s="4"/>
      <c r="Y84" s="4"/>
    </row>
    <row r="85" spans="2:25">
      <c r="B85" s="3" t="s">
        <v>118</v>
      </c>
      <c r="C85" s="3" t="s">
        <v>25</v>
      </c>
      <c r="D85" s="78" t="s">
        <v>465</v>
      </c>
      <c r="E85" s="6"/>
      <c r="F85" s="3"/>
      <c r="G85" s="4"/>
      <c r="H85" s="4"/>
      <c r="I85" s="4"/>
      <c r="J85" s="4"/>
      <c r="K85" s="84">
        <v>178</v>
      </c>
      <c r="L85" s="122"/>
      <c r="M85" s="114"/>
      <c r="N85" s="56" t="str">
        <f t="shared" si="2"/>
        <v/>
      </c>
      <c r="O85" s="11"/>
      <c r="P85" s="11"/>
      <c r="Q85" s="59"/>
      <c r="R85" s="11"/>
      <c r="S85" s="12"/>
      <c r="T85" s="5"/>
      <c r="U85" s="3"/>
      <c r="V85" s="4"/>
      <c r="W85" s="4"/>
      <c r="X85" s="4"/>
      <c r="Y85" s="4"/>
    </row>
    <row r="86" spans="2:25">
      <c r="B86" s="3" t="s">
        <v>119</v>
      </c>
      <c r="C86" s="3" t="s">
        <v>25</v>
      </c>
      <c r="D86" s="78" t="s">
        <v>465</v>
      </c>
      <c r="E86" s="6"/>
      <c r="F86" s="3"/>
      <c r="G86" s="4"/>
      <c r="H86" s="4"/>
      <c r="I86" s="4"/>
      <c r="J86" s="4"/>
      <c r="K86" s="84">
        <v>178</v>
      </c>
      <c r="L86" s="122"/>
      <c r="M86" s="114"/>
      <c r="N86" s="56" t="str">
        <f t="shared" si="2"/>
        <v/>
      </c>
      <c r="O86" s="11"/>
      <c r="P86" s="11"/>
      <c r="Q86" s="59"/>
      <c r="R86" s="11"/>
      <c r="S86" s="12"/>
      <c r="T86" s="5"/>
      <c r="U86" s="3"/>
      <c r="V86" s="4"/>
      <c r="W86" s="4"/>
      <c r="X86" s="4"/>
      <c r="Y86" s="4"/>
    </row>
    <row r="87" spans="2:25">
      <c r="B87" s="3" t="s">
        <v>118</v>
      </c>
      <c r="C87" s="3" t="s">
        <v>46</v>
      </c>
      <c r="D87" s="3" t="s">
        <v>38</v>
      </c>
      <c r="E87" s="5"/>
      <c r="F87" s="3"/>
      <c r="G87" s="4"/>
      <c r="H87" s="4"/>
      <c r="I87" s="4"/>
      <c r="J87" s="4"/>
      <c r="K87" s="84"/>
      <c r="L87" s="122"/>
      <c r="M87" s="114"/>
      <c r="N87" s="56" t="str">
        <f t="shared" si="2"/>
        <v/>
      </c>
      <c r="O87" s="11"/>
      <c r="P87" s="11"/>
      <c r="Q87" s="59"/>
      <c r="R87" s="11"/>
      <c r="S87" s="12"/>
      <c r="T87" s="5"/>
      <c r="U87" s="3"/>
      <c r="V87" s="4"/>
      <c r="W87" s="4"/>
      <c r="X87" s="4"/>
      <c r="Y87" s="4"/>
    </row>
    <row r="88" spans="2:25">
      <c r="B88" s="3" t="s">
        <v>119</v>
      </c>
      <c r="C88" s="3" t="s">
        <v>46</v>
      </c>
      <c r="D88" s="3" t="s">
        <v>38</v>
      </c>
      <c r="E88" s="5"/>
      <c r="F88" s="3"/>
      <c r="G88" s="4"/>
      <c r="H88" s="4"/>
      <c r="I88" s="4"/>
      <c r="J88" s="4"/>
      <c r="K88" s="84"/>
      <c r="L88" s="122"/>
      <c r="M88" s="114"/>
      <c r="N88" s="56" t="str">
        <f t="shared" si="2"/>
        <v/>
      </c>
      <c r="O88" s="11"/>
      <c r="P88" s="11"/>
      <c r="Q88" s="59"/>
      <c r="R88" s="11"/>
      <c r="S88" s="12"/>
      <c r="T88" s="5"/>
      <c r="U88" s="3"/>
      <c r="V88" s="4"/>
      <c r="W88" s="4"/>
      <c r="X88" s="4"/>
      <c r="Y88" s="4"/>
    </row>
    <row r="89" spans="2:25">
      <c r="B89" s="3" t="s">
        <v>118</v>
      </c>
      <c r="C89" s="3" t="s">
        <v>46</v>
      </c>
      <c r="D89" s="78" t="s">
        <v>39</v>
      </c>
      <c r="E89" s="6"/>
      <c r="F89" s="3"/>
      <c r="G89" s="4"/>
      <c r="H89" s="4"/>
      <c r="I89" s="4"/>
      <c r="J89" s="4"/>
      <c r="K89" s="84">
        <v>152</v>
      </c>
      <c r="L89" s="122"/>
      <c r="M89" s="114"/>
      <c r="N89" s="56" t="str">
        <f t="shared" si="2"/>
        <v/>
      </c>
      <c r="O89" s="11"/>
      <c r="P89" s="11"/>
      <c r="Q89" s="59"/>
      <c r="R89" s="11"/>
      <c r="S89" s="12"/>
      <c r="T89" s="5"/>
      <c r="U89" s="3"/>
      <c r="V89" s="4"/>
      <c r="W89" s="4"/>
      <c r="X89" s="4"/>
      <c r="Y89" s="4"/>
    </row>
    <row r="90" spans="2:25">
      <c r="B90" s="3" t="s">
        <v>119</v>
      </c>
      <c r="C90" s="3" t="s">
        <v>46</v>
      </c>
      <c r="D90" s="78" t="s">
        <v>39</v>
      </c>
      <c r="E90" s="6"/>
      <c r="F90" s="3"/>
      <c r="G90" s="4"/>
      <c r="H90" s="4"/>
      <c r="I90" s="4"/>
      <c r="J90" s="4"/>
      <c r="K90" s="84">
        <v>152</v>
      </c>
      <c r="L90" s="122"/>
      <c r="M90" s="114"/>
      <c r="N90" s="56" t="str">
        <f t="shared" si="2"/>
        <v/>
      </c>
      <c r="O90" s="11"/>
      <c r="P90" s="11"/>
      <c r="Q90" s="59"/>
      <c r="R90" s="11"/>
      <c r="S90" s="12"/>
      <c r="T90" s="5"/>
      <c r="U90" s="3"/>
      <c r="V90" s="4"/>
      <c r="W90" s="4"/>
      <c r="X90" s="4"/>
      <c r="Y90" s="4"/>
    </row>
    <row r="91" spans="2:25">
      <c r="B91" s="3" t="s">
        <v>118</v>
      </c>
      <c r="C91" s="3" t="s">
        <v>46</v>
      </c>
      <c r="D91" s="78" t="s">
        <v>40</v>
      </c>
      <c r="E91" s="6"/>
      <c r="F91" s="4"/>
      <c r="G91" s="4"/>
      <c r="H91" s="4"/>
      <c r="I91" s="4"/>
      <c r="J91" s="4"/>
      <c r="K91" s="84">
        <v>261</v>
      </c>
      <c r="L91" s="122"/>
      <c r="M91" s="114"/>
      <c r="N91" s="56" t="str">
        <f t="shared" si="2"/>
        <v/>
      </c>
      <c r="O91" s="11"/>
      <c r="P91" s="11"/>
      <c r="Q91" s="59"/>
      <c r="R91" s="11"/>
      <c r="S91" s="12"/>
      <c r="T91" s="5"/>
      <c r="U91" s="4"/>
      <c r="V91" s="4"/>
      <c r="W91" s="4"/>
      <c r="X91" s="4"/>
      <c r="Y91" s="4"/>
    </row>
    <row r="92" spans="2:25">
      <c r="B92" s="3" t="s">
        <v>119</v>
      </c>
      <c r="C92" s="3" t="s">
        <v>46</v>
      </c>
      <c r="D92" s="78" t="s">
        <v>40</v>
      </c>
      <c r="E92" s="6"/>
      <c r="F92" s="4"/>
      <c r="G92" s="4"/>
      <c r="H92" s="4"/>
      <c r="I92" s="4"/>
      <c r="J92" s="4"/>
      <c r="K92" s="84">
        <v>261</v>
      </c>
      <c r="L92" s="122"/>
      <c r="M92" s="114"/>
      <c r="N92" s="56" t="str">
        <f t="shared" si="2"/>
        <v/>
      </c>
      <c r="O92" s="11"/>
      <c r="P92" s="11"/>
      <c r="Q92" s="59"/>
      <c r="R92" s="11"/>
      <c r="S92" s="12"/>
      <c r="T92" s="5"/>
      <c r="U92" s="4"/>
      <c r="V92" s="4"/>
      <c r="W92" s="4"/>
      <c r="X92" s="4"/>
      <c r="Y92" s="4"/>
    </row>
    <row r="93" spans="2:25">
      <c r="B93" s="3" t="s">
        <v>118</v>
      </c>
      <c r="C93" s="3" t="s">
        <v>46</v>
      </c>
      <c r="D93" s="78" t="s">
        <v>41</v>
      </c>
      <c r="E93" s="6"/>
      <c r="F93" s="4"/>
      <c r="G93" s="4"/>
      <c r="H93" s="4"/>
      <c r="I93" s="4"/>
      <c r="J93" s="4"/>
      <c r="K93" s="84">
        <v>260</v>
      </c>
      <c r="L93" s="122"/>
      <c r="M93" s="114"/>
      <c r="N93" s="56" t="str">
        <f t="shared" si="2"/>
        <v/>
      </c>
      <c r="O93" s="11"/>
      <c r="P93" s="11"/>
      <c r="Q93" s="59"/>
      <c r="R93" s="11"/>
      <c r="S93" s="12"/>
      <c r="T93" s="5"/>
      <c r="U93" s="4"/>
      <c r="V93" s="4"/>
      <c r="W93" s="4"/>
      <c r="X93" s="4"/>
      <c r="Y93" s="4"/>
    </row>
    <row r="94" spans="2:25">
      <c r="B94" s="3" t="s">
        <v>119</v>
      </c>
      <c r="C94" s="3" t="s">
        <v>46</v>
      </c>
      <c r="D94" s="78" t="s">
        <v>41</v>
      </c>
      <c r="E94" s="6"/>
      <c r="F94" s="4"/>
      <c r="G94" s="4"/>
      <c r="H94" s="4"/>
      <c r="I94" s="4"/>
      <c r="J94" s="4"/>
      <c r="K94" s="84">
        <v>260</v>
      </c>
      <c r="L94" s="122"/>
      <c r="M94" s="114"/>
      <c r="N94" s="56" t="str">
        <f t="shared" si="2"/>
        <v/>
      </c>
      <c r="O94" s="11"/>
      <c r="P94" s="11"/>
      <c r="Q94" s="59"/>
      <c r="R94" s="11"/>
      <c r="S94" s="12"/>
      <c r="T94" s="5"/>
      <c r="U94" s="4"/>
      <c r="V94" s="4"/>
      <c r="W94" s="4"/>
      <c r="X94" s="4"/>
      <c r="Y94" s="4"/>
    </row>
    <row r="95" spans="2:25">
      <c r="B95" s="3" t="s">
        <v>118</v>
      </c>
      <c r="C95" s="3" t="s">
        <v>47</v>
      </c>
      <c r="D95" s="3" t="s">
        <v>49</v>
      </c>
      <c r="E95" s="5"/>
      <c r="F95" s="7"/>
      <c r="G95" s="7"/>
      <c r="H95" s="7"/>
      <c r="I95" s="7"/>
      <c r="J95" s="7"/>
      <c r="K95" s="84"/>
      <c r="L95" s="122"/>
      <c r="M95" s="114"/>
      <c r="N95" s="56" t="str">
        <f t="shared" si="2"/>
        <v/>
      </c>
      <c r="O95" s="11"/>
      <c r="P95" s="11"/>
      <c r="Q95" s="59"/>
      <c r="R95" s="11"/>
      <c r="S95" s="12"/>
      <c r="T95" s="5"/>
      <c r="U95" s="7"/>
      <c r="V95" s="7"/>
      <c r="W95" s="7"/>
      <c r="X95" s="7"/>
      <c r="Y95" s="7"/>
    </row>
    <row r="96" spans="2:25">
      <c r="B96" s="3" t="s">
        <v>119</v>
      </c>
      <c r="C96" s="3" t="s">
        <v>47</v>
      </c>
      <c r="D96" s="3" t="s">
        <v>49</v>
      </c>
      <c r="E96" s="5"/>
      <c r="F96" s="7"/>
      <c r="G96" s="7"/>
      <c r="H96" s="7"/>
      <c r="I96" s="7"/>
      <c r="J96" s="7"/>
      <c r="K96" s="84"/>
      <c r="L96" s="122"/>
      <c r="M96" s="114"/>
      <c r="N96" s="56" t="str">
        <f t="shared" si="2"/>
        <v/>
      </c>
      <c r="O96" s="11"/>
      <c r="P96" s="11"/>
      <c r="Q96" s="59"/>
      <c r="R96" s="11"/>
      <c r="S96" s="12"/>
      <c r="T96" s="5"/>
      <c r="U96" s="7"/>
      <c r="V96" s="7"/>
      <c r="W96" s="7"/>
      <c r="X96" s="7"/>
      <c r="Y96" s="7"/>
    </row>
    <row r="97" spans="1:25">
      <c r="B97" s="3" t="s">
        <v>118</v>
      </c>
      <c r="C97" s="3" t="s">
        <v>48</v>
      </c>
      <c r="D97" s="78" t="s">
        <v>50</v>
      </c>
      <c r="E97" s="6"/>
      <c r="F97" s="67"/>
      <c r="G97" s="7"/>
      <c r="H97" s="7"/>
      <c r="I97" s="7"/>
      <c r="J97" s="7"/>
      <c r="K97" s="84">
        <v>153</v>
      </c>
      <c r="L97" s="122"/>
      <c r="M97" s="114"/>
      <c r="N97" s="56" t="str">
        <f t="shared" si="2"/>
        <v/>
      </c>
      <c r="O97" s="11"/>
      <c r="P97" s="11"/>
      <c r="Q97" s="59"/>
      <c r="R97" s="11"/>
      <c r="S97" s="12"/>
      <c r="T97" s="5"/>
      <c r="U97" s="67"/>
      <c r="V97" s="7"/>
      <c r="W97" s="7"/>
      <c r="X97" s="7"/>
      <c r="Y97" s="7"/>
    </row>
    <row r="98" spans="1:25">
      <c r="B98" s="3" t="s">
        <v>119</v>
      </c>
      <c r="C98" s="3" t="s">
        <v>47</v>
      </c>
      <c r="D98" s="78" t="s">
        <v>50</v>
      </c>
      <c r="E98" s="6"/>
      <c r="F98" s="67"/>
      <c r="G98" s="7"/>
      <c r="H98" s="7"/>
      <c r="I98" s="7"/>
      <c r="J98" s="7"/>
      <c r="K98" s="84">
        <v>153</v>
      </c>
      <c r="L98" s="122"/>
      <c r="M98" s="114"/>
      <c r="N98" s="56" t="str">
        <f t="shared" si="2"/>
        <v/>
      </c>
      <c r="O98" s="11"/>
      <c r="P98" s="11"/>
      <c r="Q98" s="59"/>
      <c r="R98" s="11"/>
      <c r="S98" s="12"/>
      <c r="T98" s="5"/>
      <c r="U98" s="67"/>
      <c r="V98" s="7"/>
      <c r="W98" s="7"/>
      <c r="X98" s="7"/>
      <c r="Y98" s="7"/>
    </row>
    <row r="99" spans="1:25">
      <c r="A99" s="128" t="s">
        <v>522</v>
      </c>
      <c r="B99" s="54"/>
      <c r="C99" s="2"/>
      <c r="D99" s="1"/>
      <c r="E99" s="2"/>
      <c r="F99" s="2"/>
      <c r="G99" s="1"/>
      <c r="H99" s="1"/>
      <c r="I99" s="1"/>
      <c r="J99" s="1"/>
      <c r="O99" s="74" t="s">
        <v>523</v>
      </c>
      <c r="P99" s="64"/>
      <c r="Q99" s="65"/>
      <c r="R99" s="66"/>
      <c r="S99" s="46" t="str">
        <f>IF(SUM(S3:S98)=0,"",SUM(S3:S98))</f>
        <v/>
      </c>
      <c r="T99" s="2"/>
      <c r="U99" s="2"/>
      <c r="V99" s="1"/>
      <c r="W99" s="1"/>
      <c r="X99" s="1"/>
      <c r="Y99" s="1"/>
    </row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indexed="16"/>
  </sheetPr>
  <dimension ref="A1:Y69"/>
  <sheetViews>
    <sheetView workbookViewId="0">
      <selection activeCell="B1" sqref="B1"/>
    </sheetView>
  </sheetViews>
  <sheetFormatPr baseColWidth="10" defaultRowHeight="12.75"/>
  <cols>
    <col min="1" max="1" width="10.28515625" style="128" customWidth="1"/>
    <col min="2" max="2" width="15" style="55" customWidth="1"/>
    <col min="3" max="3" width="22.7109375" style="45" customWidth="1"/>
    <col min="4" max="4" width="22.7109375" style="33" customWidth="1"/>
    <col min="5" max="6" width="3.28515625" style="19" customWidth="1"/>
    <col min="7" max="10" width="3.28515625" style="39" customWidth="1"/>
    <col min="11" max="12" width="9.7109375" style="39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8" width="8.7109375" style="28" customWidth="1"/>
    <col min="19" max="19" width="8.7109375" style="43" customWidth="1"/>
    <col min="20" max="21" width="3.28515625" style="19" customWidth="1"/>
    <col min="22" max="25" width="3.28515625" style="39" customWidth="1"/>
    <col min="26" max="16384" width="11.42578125" style="39"/>
  </cols>
  <sheetData>
    <row r="1" spans="1:25" ht="24.95" customHeight="1">
      <c r="A1" s="128">
        <v>1</v>
      </c>
      <c r="B1" s="126"/>
      <c r="C1" s="108" t="s">
        <v>390</v>
      </c>
      <c r="D1" s="108"/>
      <c r="M1" s="9"/>
      <c r="N1" s="25"/>
      <c r="O1" s="132"/>
    </row>
    <row r="2" spans="1:25" ht="24.95" customHeight="1">
      <c r="A2" s="130" t="s">
        <v>502</v>
      </c>
      <c r="B2" s="42"/>
      <c r="C2" s="109" t="s">
        <v>406</v>
      </c>
      <c r="D2" s="129" t="s">
        <v>44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PréconisationsStationnement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33" customFormat="1">
      <c r="A3" s="124"/>
      <c r="B3" s="3" t="s">
        <v>118</v>
      </c>
      <c r="C3" s="78" t="s">
        <v>45</v>
      </c>
      <c r="D3" s="4"/>
      <c r="E3" s="6"/>
      <c r="F3" s="3"/>
      <c r="G3" s="4"/>
      <c r="H3" s="4"/>
      <c r="I3" s="4"/>
      <c r="J3" s="4"/>
      <c r="K3" s="84">
        <v>13</v>
      </c>
      <c r="L3" s="122"/>
      <c r="M3" s="114"/>
      <c r="N3" s="56" t="str">
        <f t="shared" ref="N3:N32" si="0">IF(AND(C3=1,M3&lt;&gt;""),"*","")</f>
        <v/>
      </c>
      <c r="O3" s="11"/>
      <c r="P3" s="11"/>
      <c r="Q3" s="59"/>
      <c r="R3" s="11"/>
      <c r="S3" s="12"/>
      <c r="T3" s="5"/>
      <c r="U3" s="3"/>
      <c r="V3" s="4"/>
      <c r="W3" s="4"/>
      <c r="X3" s="4"/>
      <c r="Y3" s="4"/>
    </row>
    <row r="4" spans="1:25" s="33" customFormat="1">
      <c r="A4" s="124"/>
      <c r="B4" s="3" t="s">
        <v>119</v>
      </c>
      <c r="C4" s="78" t="s">
        <v>45</v>
      </c>
      <c r="D4" s="4"/>
      <c r="E4" s="6"/>
      <c r="F4" s="3"/>
      <c r="G4" s="4"/>
      <c r="H4" s="4"/>
      <c r="I4" s="4"/>
      <c r="J4" s="4"/>
      <c r="K4" s="84">
        <v>13</v>
      </c>
      <c r="L4" s="122"/>
      <c r="M4" s="114"/>
      <c r="N4" s="56" t="str">
        <f t="shared" si="0"/>
        <v/>
      </c>
      <c r="O4" s="11"/>
      <c r="P4" s="11"/>
      <c r="Q4" s="59"/>
      <c r="R4" s="11"/>
      <c r="S4" s="12"/>
      <c r="T4" s="5"/>
      <c r="U4" s="3"/>
      <c r="V4" s="4"/>
      <c r="W4" s="4"/>
      <c r="X4" s="4"/>
      <c r="Y4" s="4"/>
    </row>
    <row r="5" spans="1:25" s="33" customFormat="1">
      <c r="A5" s="124"/>
      <c r="B5" s="3" t="s">
        <v>118</v>
      </c>
      <c r="C5" s="78" t="s">
        <v>90</v>
      </c>
      <c r="D5" s="4"/>
      <c r="E5" s="6"/>
      <c r="F5" s="3"/>
      <c r="G5" s="4"/>
      <c r="H5" s="4"/>
      <c r="I5" s="4"/>
      <c r="J5" s="4"/>
      <c r="K5" s="84">
        <v>14</v>
      </c>
      <c r="L5" s="122"/>
      <c r="M5" s="114"/>
      <c r="N5" s="56" t="str">
        <f t="shared" si="0"/>
        <v/>
      </c>
      <c r="O5" s="11"/>
      <c r="P5" s="11"/>
      <c r="Q5" s="59"/>
      <c r="R5" s="11"/>
      <c r="S5" s="12"/>
      <c r="T5" s="5"/>
      <c r="U5" s="3"/>
      <c r="V5" s="4"/>
      <c r="W5" s="4"/>
      <c r="X5" s="4"/>
      <c r="Y5" s="4"/>
    </row>
    <row r="6" spans="1:25" s="33" customFormat="1">
      <c r="A6" s="124"/>
      <c r="B6" s="3" t="s">
        <v>119</v>
      </c>
      <c r="C6" s="78" t="s">
        <v>90</v>
      </c>
      <c r="D6" s="4"/>
      <c r="E6" s="6"/>
      <c r="F6" s="3"/>
      <c r="G6" s="4"/>
      <c r="H6" s="4"/>
      <c r="I6" s="4"/>
      <c r="J6" s="4"/>
      <c r="K6" s="84">
        <v>14</v>
      </c>
      <c r="L6" s="122"/>
      <c r="M6" s="114"/>
      <c r="N6" s="56" t="str">
        <f t="shared" si="0"/>
        <v/>
      </c>
      <c r="O6" s="11"/>
      <c r="P6" s="11"/>
      <c r="Q6" s="59"/>
      <c r="R6" s="11"/>
      <c r="S6" s="12"/>
      <c r="T6" s="5"/>
      <c r="U6" s="3"/>
      <c r="V6" s="4"/>
      <c r="W6" s="4"/>
      <c r="X6" s="4"/>
      <c r="Y6" s="4"/>
    </row>
    <row r="7" spans="1:25" s="33" customFormat="1">
      <c r="A7" s="124"/>
      <c r="B7" s="3" t="s">
        <v>118</v>
      </c>
      <c r="C7" s="80" t="s">
        <v>91</v>
      </c>
      <c r="D7" s="4"/>
      <c r="E7" s="57"/>
      <c r="F7" s="3"/>
      <c r="G7" s="4"/>
      <c r="H7" s="4"/>
      <c r="I7" s="4"/>
      <c r="J7" s="4"/>
      <c r="K7" s="84">
        <v>14</v>
      </c>
      <c r="L7" s="122"/>
      <c r="M7" s="114"/>
      <c r="N7" s="56" t="str">
        <f t="shared" si="0"/>
        <v/>
      </c>
      <c r="O7" s="11"/>
      <c r="P7" s="11"/>
      <c r="Q7" s="59"/>
      <c r="R7" s="11"/>
      <c r="S7" s="12"/>
      <c r="T7" s="5"/>
      <c r="U7" s="3"/>
      <c r="V7" s="4"/>
      <c r="W7" s="4"/>
      <c r="X7" s="4"/>
      <c r="Y7" s="4"/>
    </row>
    <row r="8" spans="1:25" s="33" customFormat="1">
      <c r="A8" s="124"/>
      <c r="B8" s="3" t="s">
        <v>119</v>
      </c>
      <c r="C8" s="80" t="s">
        <v>91</v>
      </c>
      <c r="D8" s="4"/>
      <c r="E8" s="57"/>
      <c r="F8" s="3"/>
      <c r="G8" s="4"/>
      <c r="H8" s="4"/>
      <c r="I8" s="4"/>
      <c r="J8" s="4"/>
      <c r="K8" s="84">
        <v>14</v>
      </c>
      <c r="L8" s="122"/>
      <c r="M8" s="114"/>
      <c r="N8" s="56" t="str">
        <f t="shared" si="0"/>
        <v/>
      </c>
      <c r="O8" s="11"/>
      <c r="P8" s="11"/>
      <c r="Q8" s="59"/>
      <c r="R8" s="11"/>
      <c r="S8" s="12"/>
      <c r="T8" s="5"/>
      <c r="U8" s="3"/>
      <c r="V8" s="4"/>
      <c r="W8" s="4"/>
      <c r="X8" s="4"/>
      <c r="Y8" s="4"/>
    </row>
    <row r="9" spans="1:25" s="33" customFormat="1">
      <c r="A9" s="124"/>
      <c r="B9" s="3" t="s">
        <v>118</v>
      </c>
      <c r="C9" s="3" t="s">
        <v>92</v>
      </c>
      <c r="D9" s="67" t="s">
        <v>57</v>
      </c>
      <c r="E9" s="5"/>
      <c r="F9" s="7"/>
      <c r="G9" s="7"/>
      <c r="H9" s="7"/>
      <c r="I9" s="7"/>
      <c r="J9" s="7"/>
      <c r="K9" s="84"/>
      <c r="L9" s="122"/>
      <c r="M9" s="114"/>
      <c r="N9" s="56" t="str">
        <f t="shared" si="0"/>
        <v/>
      </c>
      <c r="O9" s="11"/>
      <c r="P9" s="11"/>
      <c r="Q9" s="59"/>
      <c r="R9" s="11"/>
      <c r="S9" s="12"/>
      <c r="T9" s="5"/>
      <c r="U9" s="7"/>
      <c r="V9" s="7"/>
      <c r="W9" s="7"/>
      <c r="X9" s="7"/>
      <c r="Y9" s="7"/>
    </row>
    <row r="10" spans="1:25" s="33" customFormat="1">
      <c r="A10" s="124"/>
      <c r="B10" s="3" t="s">
        <v>119</v>
      </c>
      <c r="C10" s="3" t="s">
        <v>92</v>
      </c>
      <c r="D10" s="67" t="s">
        <v>57</v>
      </c>
      <c r="E10" s="5"/>
      <c r="F10" s="7"/>
      <c r="G10" s="7"/>
      <c r="H10" s="7"/>
      <c r="I10" s="7"/>
      <c r="J10" s="7"/>
      <c r="K10" s="84"/>
      <c r="L10" s="122"/>
      <c r="M10" s="114"/>
      <c r="N10" s="56" t="str">
        <f t="shared" si="0"/>
        <v/>
      </c>
      <c r="O10" s="11"/>
      <c r="P10" s="11"/>
      <c r="Q10" s="59"/>
      <c r="R10" s="11"/>
      <c r="S10" s="12"/>
      <c r="T10" s="5"/>
      <c r="U10" s="7"/>
      <c r="V10" s="7"/>
      <c r="W10" s="7"/>
      <c r="X10" s="7"/>
      <c r="Y10" s="7"/>
    </row>
    <row r="11" spans="1:25" s="38" customFormat="1">
      <c r="A11" s="124"/>
      <c r="B11" s="3" t="s">
        <v>118</v>
      </c>
      <c r="C11" s="78" t="s">
        <v>93</v>
      </c>
      <c r="D11" s="78" t="s">
        <v>71</v>
      </c>
      <c r="E11" s="6"/>
      <c r="F11" s="3"/>
      <c r="G11" s="4"/>
      <c r="H11" s="4"/>
      <c r="I11" s="4"/>
      <c r="J11" s="4"/>
      <c r="K11" s="84">
        <v>284</v>
      </c>
      <c r="L11" s="122"/>
      <c r="M11" s="114"/>
      <c r="N11" s="56" t="str">
        <f t="shared" si="0"/>
        <v/>
      </c>
      <c r="O11" s="11"/>
      <c r="P11" s="11"/>
      <c r="Q11" s="59"/>
      <c r="R11" s="11"/>
      <c r="S11" s="12"/>
      <c r="T11" s="5"/>
      <c r="U11" s="3"/>
      <c r="V11" s="4"/>
      <c r="W11" s="4"/>
      <c r="X11" s="4"/>
      <c r="Y11" s="4"/>
    </row>
    <row r="12" spans="1:25" s="38" customFormat="1">
      <c r="A12" s="124"/>
      <c r="B12" s="3" t="s">
        <v>119</v>
      </c>
      <c r="C12" s="78" t="s">
        <v>93</v>
      </c>
      <c r="D12" s="78" t="s">
        <v>71</v>
      </c>
      <c r="E12" s="6"/>
      <c r="F12" s="3"/>
      <c r="G12" s="4"/>
      <c r="H12" s="4"/>
      <c r="I12" s="4"/>
      <c r="J12" s="4"/>
      <c r="K12" s="84">
        <v>284</v>
      </c>
      <c r="L12" s="122"/>
      <c r="M12" s="114"/>
      <c r="N12" s="56" t="str">
        <f t="shared" si="0"/>
        <v/>
      </c>
      <c r="O12" s="11"/>
      <c r="P12" s="11"/>
      <c r="Q12" s="59"/>
      <c r="R12" s="11"/>
      <c r="S12" s="12"/>
      <c r="T12" s="5"/>
      <c r="U12" s="3"/>
      <c r="V12" s="4"/>
      <c r="W12" s="4"/>
      <c r="X12" s="4"/>
      <c r="Y12" s="4"/>
    </row>
    <row r="13" spans="1:25" s="33" customFormat="1">
      <c r="A13" s="124"/>
      <c r="B13" s="3" t="s">
        <v>118</v>
      </c>
      <c r="C13" s="78" t="s">
        <v>93</v>
      </c>
      <c r="D13" s="78" t="s">
        <v>55</v>
      </c>
      <c r="E13" s="6"/>
      <c r="F13" s="3"/>
      <c r="G13" s="4"/>
      <c r="H13" s="4"/>
      <c r="I13" s="4"/>
      <c r="J13" s="4"/>
      <c r="K13" s="84">
        <v>293</v>
      </c>
      <c r="L13" s="122"/>
      <c r="M13" s="114"/>
      <c r="N13" s="56" t="str">
        <f t="shared" si="0"/>
        <v/>
      </c>
      <c r="O13" s="11"/>
      <c r="P13" s="11"/>
      <c r="Q13" s="59"/>
      <c r="R13" s="11"/>
      <c r="S13" s="12"/>
      <c r="T13" s="5"/>
      <c r="U13" s="3"/>
      <c r="V13" s="4"/>
      <c r="W13" s="4"/>
      <c r="X13" s="4"/>
      <c r="Y13" s="4"/>
    </row>
    <row r="14" spans="1:25" s="33" customFormat="1">
      <c r="A14" s="124"/>
      <c r="B14" s="3" t="s">
        <v>119</v>
      </c>
      <c r="C14" s="78" t="s">
        <v>93</v>
      </c>
      <c r="D14" s="78" t="s">
        <v>55</v>
      </c>
      <c r="E14" s="6"/>
      <c r="F14" s="3"/>
      <c r="G14" s="4"/>
      <c r="H14" s="4"/>
      <c r="I14" s="4"/>
      <c r="J14" s="4"/>
      <c r="K14" s="84">
        <v>293</v>
      </c>
      <c r="L14" s="122"/>
      <c r="M14" s="114"/>
      <c r="N14" s="56" t="str">
        <f t="shared" si="0"/>
        <v/>
      </c>
      <c r="O14" s="11"/>
      <c r="P14" s="11"/>
      <c r="Q14" s="59"/>
      <c r="R14" s="11"/>
      <c r="S14" s="12"/>
      <c r="T14" s="5"/>
      <c r="U14" s="3"/>
      <c r="V14" s="4"/>
      <c r="W14" s="4"/>
      <c r="X14" s="4"/>
      <c r="Y14" s="4"/>
    </row>
    <row r="15" spans="1:25" s="33" customFormat="1">
      <c r="A15" s="124"/>
      <c r="B15" s="3" t="s">
        <v>118</v>
      </c>
      <c r="C15" s="78" t="s">
        <v>93</v>
      </c>
      <c r="D15" s="78" t="s">
        <v>134</v>
      </c>
      <c r="E15" s="6"/>
      <c r="F15" s="3"/>
      <c r="G15" s="4"/>
      <c r="H15" s="4"/>
      <c r="I15" s="4"/>
      <c r="J15" s="4"/>
      <c r="K15" s="84">
        <v>294</v>
      </c>
      <c r="L15" s="122"/>
      <c r="M15" s="114"/>
      <c r="N15" s="56" t="str">
        <f t="shared" si="0"/>
        <v/>
      </c>
      <c r="O15" s="11"/>
      <c r="P15" s="11"/>
      <c r="Q15" s="59"/>
      <c r="R15" s="11"/>
      <c r="S15" s="12"/>
      <c r="T15" s="5"/>
      <c r="U15" s="3"/>
      <c r="V15" s="4"/>
      <c r="W15" s="4"/>
      <c r="X15" s="4"/>
      <c r="Y15" s="4"/>
    </row>
    <row r="16" spans="1:25" s="33" customFormat="1">
      <c r="A16" s="124"/>
      <c r="B16" s="3" t="s">
        <v>119</v>
      </c>
      <c r="C16" s="78" t="s">
        <v>93</v>
      </c>
      <c r="D16" s="78" t="s">
        <v>134</v>
      </c>
      <c r="E16" s="6"/>
      <c r="F16" s="3"/>
      <c r="G16" s="4"/>
      <c r="H16" s="4"/>
      <c r="I16" s="4"/>
      <c r="J16" s="4"/>
      <c r="K16" s="84">
        <v>294</v>
      </c>
      <c r="L16" s="122"/>
      <c r="M16" s="114"/>
      <c r="N16" s="56" t="str">
        <f t="shared" si="0"/>
        <v/>
      </c>
      <c r="O16" s="11"/>
      <c r="P16" s="11"/>
      <c r="Q16" s="59"/>
      <c r="R16" s="11"/>
      <c r="S16" s="12"/>
      <c r="T16" s="5"/>
      <c r="U16" s="3"/>
      <c r="V16" s="4"/>
      <c r="W16" s="4"/>
      <c r="X16" s="4"/>
      <c r="Y16" s="4"/>
    </row>
    <row r="17" spans="1:25" s="33" customFormat="1">
      <c r="A17" s="124"/>
      <c r="B17" s="3" t="s">
        <v>118</v>
      </c>
      <c r="C17" s="78" t="s">
        <v>93</v>
      </c>
      <c r="D17" s="78" t="s">
        <v>94</v>
      </c>
      <c r="E17" s="6"/>
      <c r="F17" s="3"/>
      <c r="G17" s="4"/>
      <c r="H17" s="4"/>
      <c r="I17" s="4"/>
      <c r="J17" s="4"/>
      <c r="K17" s="84">
        <v>273</v>
      </c>
      <c r="L17" s="122"/>
      <c r="M17" s="114"/>
      <c r="N17" s="56" t="str">
        <f t="shared" si="0"/>
        <v/>
      </c>
      <c r="O17" s="11"/>
      <c r="P17" s="11"/>
      <c r="Q17" s="59"/>
      <c r="R17" s="11"/>
      <c r="S17" s="12"/>
      <c r="T17" s="5"/>
      <c r="U17" s="3"/>
      <c r="V17" s="4"/>
      <c r="W17" s="4"/>
      <c r="X17" s="4"/>
      <c r="Y17" s="4"/>
    </row>
    <row r="18" spans="1:25" s="33" customFormat="1">
      <c r="A18" s="124"/>
      <c r="B18" s="3" t="s">
        <v>119</v>
      </c>
      <c r="C18" s="78" t="s">
        <v>93</v>
      </c>
      <c r="D18" s="78" t="s">
        <v>94</v>
      </c>
      <c r="E18" s="6"/>
      <c r="F18" s="3"/>
      <c r="G18" s="4"/>
      <c r="H18" s="4"/>
      <c r="I18" s="4"/>
      <c r="J18" s="4"/>
      <c r="K18" s="84">
        <v>273</v>
      </c>
      <c r="L18" s="122"/>
      <c r="M18" s="114"/>
      <c r="N18" s="56" t="str">
        <f t="shared" si="0"/>
        <v/>
      </c>
      <c r="O18" s="11"/>
      <c r="P18" s="11"/>
      <c r="Q18" s="59"/>
      <c r="R18" s="11"/>
      <c r="S18" s="12"/>
      <c r="T18" s="5"/>
      <c r="U18" s="3"/>
      <c r="V18" s="4"/>
      <c r="W18" s="4"/>
      <c r="X18" s="4"/>
      <c r="Y18" s="4"/>
    </row>
    <row r="19" spans="1:25" s="33" customFormat="1">
      <c r="A19" s="124"/>
      <c r="B19" s="3" t="s">
        <v>118</v>
      </c>
      <c r="C19" s="78" t="s">
        <v>93</v>
      </c>
      <c r="D19" s="78" t="s">
        <v>56</v>
      </c>
      <c r="E19" s="6"/>
      <c r="F19" s="3"/>
      <c r="G19" s="4"/>
      <c r="H19" s="4"/>
      <c r="I19" s="4"/>
      <c r="J19" s="4"/>
      <c r="K19" s="84">
        <v>296</v>
      </c>
      <c r="L19" s="122"/>
      <c r="M19" s="114"/>
      <c r="N19" s="56" t="str">
        <f t="shared" si="0"/>
        <v/>
      </c>
      <c r="O19" s="11"/>
      <c r="P19" s="11"/>
      <c r="Q19" s="59"/>
      <c r="R19" s="11"/>
      <c r="S19" s="12"/>
      <c r="T19" s="5"/>
      <c r="U19" s="3"/>
      <c r="V19" s="4"/>
      <c r="W19" s="4"/>
      <c r="X19" s="4"/>
      <c r="Y19" s="4"/>
    </row>
    <row r="20" spans="1:25" s="33" customFormat="1">
      <c r="A20" s="124"/>
      <c r="B20" s="3" t="s">
        <v>119</v>
      </c>
      <c r="C20" s="78" t="s">
        <v>93</v>
      </c>
      <c r="D20" s="78" t="s">
        <v>56</v>
      </c>
      <c r="E20" s="6"/>
      <c r="F20" s="3"/>
      <c r="G20" s="4"/>
      <c r="H20" s="4"/>
      <c r="I20" s="4"/>
      <c r="J20" s="4"/>
      <c r="K20" s="84">
        <v>296</v>
      </c>
      <c r="L20" s="122"/>
      <c r="M20" s="114"/>
      <c r="N20" s="56" t="str">
        <f t="shared" si="0"/>
        <v/>
      </c>
      <c r="O20" s="11"/>
      <c r="P20" s="11"/>
      <c r="Q20" s="59"/>
      <c r="R20" s="11"/>
      <c r="S20" s="12"/>
      <c r="T20" s="5"/>
      <c r="U20" s="3"/>
      <c r="V20" s="4"/>
      <c r="W20" s="4"/>
      <c r="X20" s="4"/>
      <c r="Y20" s="4"/>
    </row>
    <row r="21" spans="1:25" s="33" customFormat="1">
      <c r="A21" s="124"/>
      <c r="B21" s="3" t="s">
        <v>118</v>
      </c>
      <c r="C21" s="3" t="s">
        <v>59</v>
      </c>
      <c r="D21" s="78" t="s">
        <v>58</v>
      </c>
      <c r="E21" s="6"/>
      <c r="F21" s="3"/>
      <c r="G21" s="4"/>
      <c r="H21" s="4"/>
      <c r="I21" s="4"/>
      <c r="J21" s="4"/>
      <c r="K21" s="84">
        <v>159</v>
      </c>
      <c r="L21" s="122"/>
      <c r="M21" s="114"/>
      <c r="N21" s="56" t="str">
        <f t="shared" si="0"/>
        <v/>
      </c>
      <c r="O21" s="11"/>
      <c r="P21" s="11"/>
      <c r="Q21" s="59"/>
      <c r="R21" s="11"/>
      <c r="S21" s="12"/>
      <c r="T21" s="5"/>
      <c r="U21" s="3"/>
      <c r="V21" s="4"/>
      <c r="W21" s="4"/>
      <c r="X21" s="4"/>
      <c r="Y21" s="4"/>
    </row>
    <row r="22" spans="1:25" s="33" customFormat="1">
      <c r="A22" s="124"/>
      <c r="B22" s="3" t="s">
        <v>119</v>
      </c>
      <c r="C22" s="3" t="s">
        <v>59</v>
      </c>
      <c r="D22" s="78" t="s">
        <v>58</v>
      </c>
      <c r="E22" s="6"/>
      <c r="F22" s="3"/>
      <c r="G22" s="4"/>
      <c r="H22" s="4"/>
      <c r="I22" s="4"/>
      <c r="J22" s="4"/>
      <c r="K22" s="84">
        <v>159</v>
      </c>
      <c r="L22" s="122"/>
      <c r="M22" s="114"/>
      <c r="N22" s="56" t="str">
        <f t="shared" si="0"/>
        <v/>
      </c>
      <c r="O22" s="11"/>
      <c r="P22" s="11"/>
      <c r="Q22" s="59"/>
      <c r="R22" s="11"/>
      <c r="S22" s="12"/>
      <c r="T22" s="5"/>
      <c r="U22" s="3"/>
      <c r="V22" s="4"/>
      <c r="W22" s="4"/>
      <c r="X22" s="4"/>
      <c r="Y22" s="4"/>
    </row>
    <row r="23" spans="1:25" s="33" customFormat="1">
      <c r="A23" s="124"/>
      <c r="B23" s="3" t="s">
        <v>118</v>
      </c>
      <c r="C23" s="3" t="s">
        <v>59</v>
      </c>
      <c r="D23" s="78" t="s">
        <v>21</v>
      </c>
      <c r="E23" s="6"/>
      <c r="F23" s="3"/>
      <c r="G23" s="4"/>
      <c r="H23" s="4"/>
      <c r="I23" s="4"/>
      <c r="J23" s="4"/>
      <c r="K23" s="84">
        <v>87</v>
      </c>
      <c r="L23" s="122"/>
      <c r="M23" s="114"/>
      <c r="N23" s="56" t="str">
        <f t="shared" si="0"/>
        <v/>
      </c>
      <c r="O23" s="11"/>
      <c r="P23" s="11"/>
      <c r="Q23" s="59"/>
      <c r="R23" s="11"/>
      <c r="S23" s="12"/>
      <c r="T23" s="5"/>
      <c r="U23" s="3"/>
      <c r="V23" s="4"/>
      <c r="W23" s="4"/>
      <c r="X23" s="4"/>
      <c r="Y23" s="4"/>
    </row>
    <row r="24" spans="1:25" s="33" customFormat="1">
      <c r="A24" s="124"/>
      <c r="B24" s="3" t="s">
        <v>119</v>
      </c>
      <c r="C24" s="3" t="s">
        <v>59</v>
      </c>
      <c r="D24" s="78" t="s">
        <v>21</v>
      </c>
      <c r="E24" s="6"/>
      <c r="F24" s="3"/>
      <c r="G24" s="4"/>
      <c r="H24" s="4"/>
      <c r="I24" s="4"/>
      <c r="J24" s="4"/>
      <c r="K24" s="84">
        <v>87</v>
      </c>
      <c r="L24" s="122"/>
      <c r="M24" s="114"/>
      <c r="N24" s="56" t="str">
        <f t="shared" si="0"/>
        <v/>
      </c>
      <c r="O24" s="11"/>
      <c r="P24" s="11"/>
      <c r="Q24" s="59"/>
      <c r="R24" s="11"/>
      <c r="S24" s="12"/>
      <c r="T24" s="5"/>
      <c r="U24" s="3"/>
      <c r="V24" s="4"/>
      <c r="W24" s="4"/>
      <c r="X24" s="4"/>
      <c r="Y24" s="4"/>
    </row>
    <row r="25" spans="1:25" s="33" customFormat="1">
      <c r="A25" s="124"/>
      <c r="B25" s="3" t="s">
        <v>118</v>
      </c>
      <c r="C25" s="3" t="s">
        <v>60</v>
      </c>
      <c r="D25" s="78" t="s">
        <v>58</v>
      </c>
      <c r="E25" s="6"/>
      <c r="F25" s="3"/>
      <c r="G25" s="4"/>
      <c r="H25" s="4"/>
      <c r="I25" s="4"/>
      <c r="J25" s="4"/>
      <c r="K25" s="84">
        <v>159</v>
      </c>
      <c r="L25" s="122"/>
      <c r="M25" s="114"/>
      <c r="N25" s="56" t="str">
        <f t="shared" si="0"/>
        <v/>
      </c>
      <c r="O25" s="11"/>
      <c r="P25" s="11"/>
      <c r="Q25" s="59"/>
      <c r="R25" s="11"/>
      <c r="S25" s="12"/>
      <c r="T25" s="5"/>
      <c r="U25" s="3"/>
      <c r="V25" s="4"/>
      <c r="W25" s="4"/>
      <c r="X25" s="4"/>
      <c r="Y25" s="4"/>
    </row>
    <row r="26" spans="1:25" s="33" customFormat="1">
      <c r="A26" s="124"/>
      <c r="B26" s="3" t="s">
        <v>119</v>
      </c>
      <c r="C26" s="3" t="s">
        <v>60</v>
      </c>
      <c r="D26" s="78" t="s">
        <v>58</v>
      </c>
      <c r="E26" s="6"/>
      <c r="F26" s="3"/>
      <c r="G26" s="4"/>
      <c r="H26" s="4"/>
      <c r="I26" s="4"/>
      <c r="J26" s="4"/>
      <c r="K26" s="84">
        <v>159</v>
      </c>
      <c r="L26" s="122"/>
      <c r="M26" s="114"/>
      <c r="N26" s="56" t="str">
        <f t="shared" si="0"/>
        <v/>
      </c>
      <c r="O26" s="11"/>
      <c r="P26" s="11"/>
      <c r="Q26" s="59"/>
      <c r="R26" s="11"/>
      <c r="S26" s="12"/>
      <c r="T26" s="5"/>
      <c r="U26" s="3"/>
      <c r="V26" s="4"/>
      <c r="W26" s="4"/>
      <c r="X26" s="4"/>
      <c r="Y26" s="4"/>
    </row>
    <row r="27" spans="1:25" s="33" customFormat="1">
      <c r="A27" s="124"/>
      <c r="B27" s="3" t="s">
        <v>118</v>
      </c>
      <c r="C27" s="3" t="s">
        <v>60</v>
      </c>
      <c r="D27" s="78" t="s">
        <v>21</v>
      </c>
      <c r="E27" s="6"/>
      <c r="F27" s="3"/>
      <c r="G27" s="4"/>
      <c r="H27" s="4"/>
      <c r="I27" s="4"/>
      <c r="J27" s="4"/>
      <c r="K27" s="84">
        <v>87</v>
      </c>
      <c r="L27" s="122"/>
      <c r="M27" s="114"/>
      <c r="N27" s="56" t="str">
        <f t="shared" si="0"/>
        <v/>
      </c>
      <c r="O27" s="11"/>
      <c r="P27" s="11"/>
      <c r="Q27" s="59"/>
      <c r="R27" s="11"/>
      <c r="S27" s="12"/>
      <c r="T27" s="5"/>
      <c r="U27" s="3"/>
      <c r="V27" s="4"/>
      <c r="W27" s="4"/>
      <c r="X27" s="4"/>
      <c r="Y27" s="4"/>
    </row>
    <row r="28" spans="1:25" s="33" customFormat="1">
      <c r="A28" s="124"/>
      <c r="B28" s="3" t="s">
        <v>119</v>
      </c>
      <c r="C28" s="3" t="s">
        <v>60</v>
      </c>
      <c r="D28" s="78" t="s">
        <v>21</v>
      </c>
      <c r="E28" s="6"/>
      <c r="F28" s="3"/>
      <c r="G28" s="4"/>
      <c r="H28" s="4"/>
      <c r="I28" s="4"/>
      <c r="J28" s="4"/>
      <c r="K28" s="84">
        <v>87</v>
      </c>
      <c r="L28" s="122"/>
      <c r="M28" s="114"/>
      <c r="N28" s="56" t="str">
        <f t="shared" si="0"/>
        <v/>
      </c>
      <c r="O28" s="11"/>
      <c r="P28" s="11"/>
      <c r="Q28" s="59"/>
      <c r="R28" s="11"/>
      <c r="S28" s="12"/>
      <c r="T28" s="5"/>
      <c r="U28" s="3"/>
      <c r="V28" s="4"/>
      <c r="W28" s="4"/>
      <c r="X28" s="4"/>
      <c r="Y28" s="4"/>
    </row>
    <row r="29" spans="1:25" s="33" customFormat="1">
      <c r="A29" s="124"/>
      <c r="B29" s="3" t="s">
        <v>118</v>
      </c>
      <c r="C29" s="3" t="s">
        <v>61</v>
      </c>
      <c r="D29" s="3" t="s">
        <v>62</v>
      </c>
      <c r="E29" s="5"/>
      <c r="F29" s="3"/>
      <c r="G29" s="4"/>
      <c r="H29" s="4"/>
      <c r="I29" s="4"/>
      <c r="J29" s="4"/>
      <c r="K29" s="84"/>
      <c r="L29" s="122"/>
      <c r="M29" s="114"/>
      <c r="N29" s="56" t="str">
        <f t="shared" si="0"/>
        <v/>
      </c>
      <c r="O29" s="11"/>
      <c r="P29" s="11"/>
      <c r="Q29" s="59"/>
      <c r="R29" s="11"/>
      <c r="S29" s="12"/>
      <c r="T29" s="5"/>
      <c r="U29" s="3"/>
      <c r="V29" s="4"/>
      <c r="W29" s="4"/>
      <c r="X29" s="4"/>
      <c r="Y29" s="4"/>
    </row>
    <row r="30" spans="1:25" s="33" customFormat="1">
      <c r="A30" s="124"/>
      <c r="B30" s="3" t="s">
        <v>119</v>
      </c>
      <c r="C30" s="3" t="s">
        <v>61</v>
      </c>
      <c r="D30" s="3" t="s">
        <v>62</v>
      </c>
      <c r="E30" s="5"/>
      <c r="F30" s="3"/>
      <c r="G30" s="4"/>
      <c r="H30" s="4"/>
      <c r="I30" s="4"/>
      <c r="J30" s="4"/>
      <c r="K30" s="84"/>
      <c r="L30" s="122"/>
      <c r="M30" s="114"/>
      <c r="N30" s="56" t="str">
        <f t="shared" si="0"/>
        <v/>
      </c>
      <c r="O30" s="11"/>
      <c r="P30" s="11"/>
      <c r="Q30" s="59"/>
      <c r="R30" s="11"/>
      <c r="S30" s="12"/>
      <c r="T30" s="5"/>
      <c r="U30" s="3"/>
      <c r="V30" s="4"/>
      <c r="W30" s="4"/>
      <c r="X30" s="4"/>
      <c r="Y30" s="4"/>
    </row>
    <row r="31" spans="1:25" s="33" customFormat="1">
      <c r="A31" s="124"/>
      <c r="B31" s="3" t="s">
        <v>118</v>
      </c>
      <c r="C31" s="3" t="s">
        <v>61</v>
      </c>
      <c r="D31" s="78" t="s">
        <v>63</v>
      </c>
      <c r="E31" s="6"/>
      <c r="F31" s="3"/>
      <c r="G31" s="4"/>
      <c r="H31" s="4"/>
      <c r="I31" s="4"/>
      <c r="J31" s="4"/>
      <c r="K31" s="84">
        <v>70</v>
      </c>
      <c r="L31" s="122"/>
      <c r="M31" s="114"/>
      <c r="N31" s="56" t="str">
        <f t="shared" si="0"/>
        <v/>
      </c>
      <c r="O31" s="11"/>
      <c r="P31" s="11"/>
      <c r="Q31" s="59"/>
      <c r="R31" s="11"/>
      <c r="S31" s="12"/>
      <c r="T31" s="5"/>
      <c r="U31" s="3"/>
      <c r="V31" s="4"/>
      <c r="W31" s="4"/>
      <c r="X31" s="4"/>
      <c r="Y31" s="4"/>
    </row>
    <row r="32" spans="1:25" s="33" customFormat="1">
      <c r="A32" s="124"/>
      <c r="B32" s="3" t="s">
        <v>119</v>
      </c>
      <c r="C32" s="3" t="s">
        <v>61</v>
      </c>
      <c r="D32" s="78" t="s">
        <v>63</v>
      </c>
      <c r="E32" s="6"/>
      <c r="F32" s="3"/>
      <c r="G32" s="4"/>
      <c r="H32" s="4"/>
      <c r="I32" s="4"/>
      <c r="J32" s="4"/>
      <c r="K32" s="84">
        <v>70</v>
      </c>
      <c r="L32" s="122"/>
      <c r="M32" s="114"/>
      <c r="N32" s="56" t="str">
        <f t="shared" si="0"/>
        <v/>
      </c>
      <c r="O32" s="11"/>
      <c r="P32" s="11"/>
      <c r="Q32" s="59"/>
      <c r="R32" s="11"/>
      <c r="S32" s="12"/>
      <c r="T32" s="5"/>
      <c r="U32" s="3"/>
      <c r="V32" s="4"/>
      <c r="W32" s="4"/>
      <c r="X32" s="4"/>
      <c r="Y32" s="4"/>
    </row>
    <row r="33" spans="1:25" s="33" customFormat="1">
      <c r="A33" s="124" t="s">
        <v>522</v>
      </c>
      <c r="B33" s="54"/>
      <c r="C33" s="53"/>
      <c r="D33" s="1"/>
      <c r="E33" s="2"/>
      <c r="F33" s="2"/>
      <c r="G33" s="1"/>
      <c r="H33" s="1"/>
      <c r="I33" s="1"/>
      <c r="J33" s="1"/>
      <c r="K33" s="39"/>
      <c r="L33" s="39"/>
      <c r="M33" s="39"/>
      <c r="N33" s="42"/>
      <c r="O33" s="74" t="s">
        <v>523</v>
      </c>
      <c r="P33" s="65"/>
      <c r="Q33" s="65"/>
      <c r="R33" s="65"/>
      <c r="S33" s="46" t="str">
        <f>IF(SUM(S3:S32)=0,"",SUM(S3:S32))</f>
        <v/>
      </c>
      <c r="T33" s="2"/>
      <c r="U33" s="2"/>
      <c r="V33" s="1"/>
      <c r="W33" s="1"/>
      <c r="X33" s="1"/>
      <c r="Y33" s="1"/>
    </row>
    <row r="34" spans="1:25">
      <c r="A34" s="124"/>
    </row>
    <row r="35" spans="1:25">
      <c r="A35" s="124"/>
    </row>
    <row r="36" spans="1:25">
      <c r="A36" s="124"/>
    </row>
    <row r="37" spans="1:25">
      <c r="A37" s="124"/>
    </row>
    <row r="38" spans="1:25">
      <c r="A38" s="124"/>
    </row>
    <row r="39" spans="1:25">
      <c r="A39" s="124"/>
    </row>
    <row r="40" spans="1:25">
      <c r="A40" s="124"/>
    </row>
    <row r="41" spans="1:25">
      <c r="A41" s="124"/>
    </row>
    <row r="42" spans="1:25">
      <c r="A42" s="124"/>
    </row>
    <row r="43" spans="1:25">
      <c r="A43" s="124"/>
    </row>
    <row r="44" spans="1:25">
      <c r="A44" s="124"/>
    </row>
    <row r="45" spans="1:25">
      <c r="A45" s="124"/>
    </row>
    <row r="46" spans="1:25">
      <c r="A46" s="124"/>
    </row>
    <row r="47" spans="1:25">
      <c r="A47" s="125"/>
    </row>
    <row r="48" spans="1:25">
      <c r="A48" s="125"/>
    </row>
    <row r="49" spans="1:1">
      <c r="A49" s="125"/>
    </row>
    <row r="50" spans="1:1">
      <c r="A50" s="125"/>
    </row>
    <row r="51" spans="1:1">
      <c r="A51" s="125"/>
    </row>
    <row r="52" spans="1:1">
      <c r="A52" s="125"/>
    </row>
    <row r="53" spans="1:1">
      <c r="A53" s="125"/>
    </row>
    <row r="54" spans="1:1">
      <c r="A54" s="124"/>
    </row>
    <row r="55" spans="1:1">
      <c r="A55" s="125"/>
    </row>
    <row r="56" spans="1:1">
      <c r="A56" s="125"/>
    </row>
    <row r="57" spans="1:1">
      <c r="A57" s="125"/>
    </row>
    <row r="58" spans="1:1">
      <c r="A58" s="125"/>
    </row>
    <row r="59" spans="1:1">
      <c r="A59" s="125"/>
    </row>
    <row r="60" spans="1:1">
      <c r="A60" s="125"/>
    </row>
    <row r="61" spans="1:1">
      <c r="A61" s="125"/>
    </row>
    <row r="62" spans="1:1">
      <c r="A62" s="125"/>
    </row>
    <row r="63" spans="1:1">
      <c r="A63" s="125"/>
    </row>
    <row r="64" spans="1:1">
      <c r="A64" s="125"/>
    </row>
    <row r="65" spans="1:1">
      <c r="A65" s="125"/>
    </row>
    <row r="66" spans="1:1">
      <c r="A66" s="125"/>
    </row>
    <row r="67" spans="1:1">
      <c r="A67" s="125"/>
    </row>
    <row r="68" spans="1:1">
      <c r="A68" s="125"/>
    </row>
    <row r="69" spans="1:1">
      <c r="A69" s="124"/>
    </row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 enableFormatConditionsCalculation="0">
    <tabColor indexed="53"/>
  </sheetPr>
  <dimension ref="A1:Y69"/>
  <sheetViews>
    <sheetView workbookViewId="0">
      <selection sqref="A1:XFD2"/>
    </sheetView>
  </sheetViews>
  <sheetFormatPr baseColWidth="10" defaultRowHeight="12.75"/>
  <cols>
    <col min="1" max="1" width="10.28515625" style="128" customWidth="1"/>
    <col min="2" max="2" width="15" style="55" customWidth="1"/>
    <col min="3" max="3" width="22.7109375" style="45" customWidth="1"/>
    <col min="4" max="4" width="22.7109375" style="33" customWidth="1"/>
    <col min="5" max="6" width="3.28515625" style="19" customWidth="1"/>
    <col min="7" max="10" width="3.28515625" style="39" customWidth="1"/>
    <col min="11" max="12" width="9.7109375" style="39" customWidth="1"/>
    <col min="13" max="13" width="14.7109375" style="39" customWidth="1"/>
    <col min="14" max="14" width="1.7109375" style="42" customWidth="1"/>
    <col min="15" max="15" width="48.7109375" style="39" customWidth="1"/>
    <col min="16" max="16" width="4.7109375" style="26" customWidth="1"/>
    <col min="17" max="17" width="10.7109375" style="27" customWidth="1"/>
    <col min="18" max="18" width="8.7109375" style="28" customWidth="1"/>
    <col min="19" max="19" width="8.7109375" style="43" customWidth="1"/>
    <col min="20" max="21" width="3.28515625" style="19" customWidth="1"/>
    <col min="22" max="25" width="3.28515625" style="39" customWidth="1"/>
    <col min="26" max="16384" width="11.42578125" style="39"/>
  </cols>
  <sheetData>
    <row r="1" spans="1:25" ht="24.95" customHeight="1">
      <c r="A1" s="128">
        <v>1</v>
      </c>
      <c r="B1" s="126"/>
      <c r="C1" s="108" t="s">
        <v>390</v>
      </c>
      <c r="D1" s="108"/>
      <c r="M1" s="9"/>
      <c r="N1" s="25"/>
      <c r="O1" s="132"/>
    </row>
    <row r="2" spans="1:25" ht="24.95" customHeight="1">
      <c r="A2" s="130" t="s">
        <v>502</v>
      </c>
      <c r="B2" s="42"/>
      <c r="C2" s="109" t="s">
        <v>406</v>
      </c>
      <c r="D2" s="129" t="s">
        <v>407</v>
      </c>
      <c r="E2" s="83"/>
      <c r="F2" s="110"/>
      <c r="G2" s="110"/>
      <c r="H2" s="110"/>
      <c r="I2" s="110"/>
      <c r="J2" s="83"/>
      <c r="K2" s="83"/>
      <c r="L2" s="148" t="s">
        <v>521</v>
      </c>
      <c r="M2" s="149"/>
      <c r="N2" s="29"/>
      <c r="O2" s="30" t="str">
        <f>CONCATENATE("Préconisations",D2)</f>
        <v>PréconisationsCirculations verticales</v>
      </c>
      <c r="P2" s="30" t="s">
        <v>138</v>
      </c>
      <c r="Q2" s="31" t="s">
        <v>137</v>
      </c>
      <c r="R2" s="32" t="s">
        <v>389</v>
      </c>
      <c r="S2" s="44" t="s">
        <v>388</v>
      </c>
      <c r="T2" s="83"/>
      <c r="U2" s="110"/>
      <c r="V2" s="110"/>
      <c r="W2" s="110"/>
      <c r="X2" s="110"/>
      <c r="Y2" s="83"/>
    </row>
    <row r="3" spans="1:25" s="33" customFormat="1">
      <c r="A3" s="124"/>
      <c r="B3" s="3" t="s">
        <v>141</v>
      </c>
      <c r="C3" s="102" t="s">
        <v>142</v>
      </c>
      <c r="D3" s="3"/>
      <c r="E3" s="5"/>
      <c r="F3" s="4"/>
      <c r="G3" s="4"/>
      <c r="H3" s="4"/>
      <c r="I3" s="4"/>
      <c r="J3" s="4"/>
      <c r="K3" s="84"/>
      <c r="L3" s="122"/>
      <c r="M3" s="114"/>
      <c r="N3" s="56" t="str">
        <f t="shared" ref="N3:N34" si="0">IF(AND(C3=1,M3&lt;&gt;""),"*","")</f>
        <v/>
      </c>
      <c r="O3" s="11"/>
      <c r="P3" s="11"/>
      <c r="Q3" s="59"/>
      <c r="R3" s="11"/>
      <c r="S3" s="12"/>
      <c r="T3" s="5"/>
      <c r="U3" s="4"/>
      <c r="V3" s="4"/>
      <c r="W3" s="4"/>
      <c r="X3" s="4"/>
      <c r="Y3" s="4"/>
    </row>
    <row r="4" spans="1:25" s="33" customFormat="1">
      <c r="A4" s="124"/>
      <c r="B4" s="3" t="s">
        <v>143</v>
      </c>
      <c r="C4" s="102" t="s">
        <v>142</v>
      </c>
      <c r="D4" s="3"/>
      <c r="E4" s="5"/>
      <c r="F4" s="4"/>
      <c r="G4" s="4"/>
      <c r="H4" s="4"/>
      <c r="I4" s="4"/>
      <c r="J4" s="4"/>
      <c r="K4" s="84"/>
      <c r="L4" s="122"/>
      <c r="M4" s="114"/>
      <c r="N4" s="56" t="str">
        <f t="shared" si="0"/>
        <v/>
      </c>
      <c r="O4" s="11"/>
      <c r="P4" s="11"/>
      <c r="Q4" s="59"/>
      <c r="R4" s="11"/>
      <c r="S4" s="12"/>
      <c r="T4" s="5"/>
      <c r="U4" s="4"/>
      <c r="V4" s="4"/>
      <c r="W4" s="4"/>
      <c r="X4" s="4"/>
      <c r="Y4" s="4"/>
    </row>
    <row r="5" spans="1:25" s="33" customFormat="1">
      <c r="A5" s="124"/>
      <c r="B5" s="3" t="s">
        <v>141</v>
      </c>
      <c r="C5" s="103" t="s">
        <v>144</v>
      </c>
      <c r="D5" s="3"/>
      <c r="E5" s="6"/>
      <c r="F5" s="4"/>
      <c r="G5" s="4"/>
      <c r="H5" s="4"/>
      <c r="I5" s="4"/>
      <c r="J5" s="4"/>
      <c r="K5" s="84">
        <v>259</v>
      </c>
      <c r="L5" s="122"/>
      <c r="M5" s="114"/>
      <c r="N5" s="56" t="str">
        <f t="shared" si="0"/>
        <v/>
      </c>
      <c r="O5" s="11"/>
      <c r="P5" s="11"/>
      <c r="Q5" s="59"/>
      <c r="R5" s="11"/>
      <c r="S5" s="12"/>
      <c r="T5" s="5"/>
      <c r="U5" s="4"/>
      <c r="V5" s="4"/>
      <c r="W5" s="4"/>
      <c r="X5" s="4"/>
      <c r="Y5" s="4"/>
    </row>
    <row r="6" spans="1:25" s="33" customFormat="1">
      <c r="A6" s="124"/>
      <c r="B6" s="3" t="s">
        <v>143</v>
      </c>
      <c r="C6" s="103" t="s">
        <v>144</v>
      </c>
      <c r="D6" s="3"/>
      <c r="E6" s="6"/>
      <c r="F6" s="4"/>
      <c r="G6" s="4"/>
      <c r="H6" s="4"/>
      <c r="I6" s="4"/>
      <c r="J6" s="4"/>
      <c r="K6" s="84">
        <v>259</v>
      </c>
      <c r="L6" s="122"/>
      <c r="M6" s="114"/>
      <c r="N6" s="56" t="str">
        <f t="shared" si="0"/>
        <v/>
      </c>
      <c r="O6" s="11"/>
      <c r="P6" s="11"/>
      <c r="Q6" s="59"/>
      <c r="R6" s="11"/>
      <c r="S6" s="12"/>
      <c r="T6" s="5"/>
      <c r="U6" s="4"/>
      <c r="V6" s="4"/>
      <c r="W6" s="4"/>
      <c r="X6" s="4"/>
      <c r="Y6" s="4"/>
    </row>
    <row r="7" spans="1:25" s="33" customFormat="1">
      <c r="A7" s="124"/>
      <c r="B7" s="3" t="s">
        <v>141</v>
      </c>
      <c r="C7" s="102" t="s">
        <v>145</v>
      </c>
      <c r="D7" s="3"/>
      <c r="E7" s="5"/>
      <c r="F7" s="4"/>
      <c r="G7" s="4"/>
      <c r="H7" s="4"/>
      <c r="I7" s="4"/>
      <c r="J7" s="4"/>
      <c r="K7" s="84"/>
      <c r="L7" s="122"/>
      <c r="M7" s="114"/>
      <c r="N7" s="56" t="str">
        <f t="shared" si="0"/>
        <v/>
      </c>
      <c r="O7" s="11"/>
      <c r="P7" s="11"/>
      <c r="Q7" s="59"/>
      <c r="R7" s="11"/>
      <c r="S7" s="12"/>
      <c r="T7" s="5"/>
      <c r="U7" s="4"/>
      <c r="V7" s="4"/>
      <c r="W7" s="4"/>
      <c r="X7" s="4"/>
      <c r="Y7" s="4"/>
    </row>
    <row r="8" spans="1:25" s="33" customFormat="1">
      <c r="A8" s="124"/>
      <c r="B8" s="3" t="s">
        <v>143</v>
      </c>
      <c r="C8" s="102" t="s">
        <v>145</v>
      </c>
      <c r="D8" s="3"/>
      <c r="E8" s="5"/>
      <c r="F8" s="4"/>
      <c r="G8" s="4"/>
      <c r="H8" s="4"/>
      <c r="I8" s="4"/>
      <c r="J8" s="4"/>
      <c r="K8" s="84"/>
      <c r="L8" s="122"/>
      <c r="M8" s="114"/>
      <c r="N8" s="56" t="str">
        <f t="shared" si="0"/>
        <v/>
      </c>
      <c r="O8" s="11"/>
      <c r="P8" s="11"/>
      <c r="Q8" s="59"/>
      <c r="R8" s="11"/>
      <c r="S8" s="12"/>
      <c r="T8" s="5"/>
      <c r="U8" s="4"/>
      <c r="V8" s="4"/>
      <c r="W8" s="4"/>
      <c r="X8" s="4"/>
      <c r="Y8" s="4"/>
    </row>
    <row r="9" spans="1:25" s="33" customFormat="1">
      <c r="A9" s="124"/>
      <c r="B9" s="3" t="s">
        <v>141</v>
      </c>
      <c r="C9" s="103" t="s">
        <v>146</v>
      </c>
      <c r="D9" s="3"/>
      <c r="E9" s="6"/>
      <c r="F9" s="4"/>
      <c r="G9" s="4"/>
      <c r="H9" s="4"/>
      <c r="I9" s="4"/>
      <c r="J9" s="4"/>
      <c r="K9" s="84">
        <v>259</v>
      </c>
      <c r="L9" s="122"/>
      <c r="M9" s="114"/>
      <c r="N9" s="56" t="str">
        <f t="shared" si="0"/>
        <v/>
      </c>
      <c r="O9" s="11"/>
      <c r="P9" s="11"/>
      <c r="Q9" s="59"/>
      <c r="R9" s="11"/>
      <c r="S9" s="12"/>
      <c r="T9" s="5"/>
      <c r="U9" s="4"/>
      <c r="V9" s="4"/>
      <c r="W9" s="4"/>
      <c r="X9" s="4"/>
      <c r="Y9" s="4"/>
    </row>
    <row r="10" spans="1:25" s="33" customFormat="1">
      <c r="A10" s="124"/>
      <c r="B10" s="3" t="s">
        <v>143</v>
      </c>
      <c r="C10" s="103" t="s">
        <v>146</v>
      </c>
      <c r="D10" s="3"/>
      <c r="E10" s="6"/>
      <c r="F10" s="4"/>
      <c r="G10" s="4"/>
      <c r="H10" s="4"/>
      <c r="I10" s="4"/>
      <c r="J10" s="4"/>
      <c r="K10" s="84">
        <v>259</v>
      </c>
      <c r="L10" s="122"/>
      <c r="M10" s="114"/>
      <c r="N10" s="56" t="str">
        <f t="shared" si="0"/>
        <v/>
      </c>
      <c r="O10" s="11"/>
      <c r="P10" s="11"/>
      <c r="Q10" s="59"/>
      <c r="R10" s="11"/>
      <c r="S10" s="12"/>
      <c r="T10" s="5"/>
      <c r="U10" s="4"/>
      <c r="V10" s="4"/>
      <c r="W10" s="4"/>
      <c r="X10" s="4"/>
      <c r="Y10" s="4"/>
    </row>
    <row r="11" spans="1:25" s="38" customFormat="1">
      <c r="A11" s="124"/>
      <c r="B11" s="3" t="s">
        <v>141</v>
      </c>
      <c r="C11" s="102" t="s">
        <v>147</v>
      </c>
      <c r="D11" s="3"/>
      <c r="E11" s="5"/>
      <c r="F11" s="4"/>
      <c r="G11" s="4"/>
      <c r="H11" s="4"/>
      <c r="I11" s="4"/>
      <c r="J11" s="4"/>
      <c r="K11" s="84"/>
      <c r="L11" s="122"/>
      <c r="M11" s="114"/>
      <c r="N11" s="56" t="str">
        <f t="shared" si="0"/>
        <v/>
      </c>
      <c r="O11" s="11"/>
      <c r="P11" s="11"/>
      <c r="Q11" s="59"/>
      <c r="R11" s="11"/>
      <c r="S11" s="12"/>
      <c r="T11" s="5"/>
      <c r="U11" s="4"/>
      <c r="V11" s="4"/>
      <c r="W11" s="4"/>
      <c r="X11" s="4"/>
      <c r="Y11" s="4"/>
    </row>
    <row r="12" spans="1:25" s="38" customFormat="1">
      <c r="A12" s="124"/>
      <c r="B12" s="3" t="s">
        <v>143</v>
      </c>
      <c r="C12" s="102" t="s">
        <v>147</v>
      </c>
      <c r="D12" s="3"/>
      <c r="E12" s="5"/>
      <c r="F12" s="4"/>
      <c r="G12" s="4"/>
      <c r="H12" s="4"/>
      <c r="I12" s="4"/>
      <c r="J12" s="4"/>
      <c r="K12" s="84"/>
      <c r="L12" s="122"/>
      <c r="M12" s="114"/>
      <c r="N12" s="56" t="str">
        <f t="shared" si="0"/>
        <v/>
      </c>
      <c r="O12" s="11"/>
      <c r="P12" s="11"/>
      <c r="Q12" s="59"/>
      <c r="R12" s="11"/>
      <c r="S12" s="12"/>
      <c r="T12" s="5"/>
      <c r="U12" s="4"/>
      <c r="V12" s="4"/>
      <c r="W12" s="4"/>
      <c r="X12" s="4"/>
      <c r="Y12" s="4"/>
    </row>
    <row r="13" spans="1:25" s="33" customFormat="1">
      <c r="A13" s="124"/>
      <c r="B13" s="3" t="s">
        <v>141</v>
      </c>
      <c r="C13" s="103" t="s">
        <v>148</v>
      </c>
      <c r="D13" s="3"/>
      <c r="E13" s="6"/>
      <c r="F13" s="4"/>
      <c r="G13" s="4"/>
      <c r="H13" s="4"/>
      <c r="I13" s="4"/>
      <c r="J13" s="4"/>
      <c r="K13" s="84">
        <v>259</v>
      </c>
      <c r="L13" s="122"/>
      <c r="M13" s="114"/>
      <c r="N13" s="56" t="str">
        <f t="shared" si="0"/>
        <v/>
      </c>
      <c r="O13" s="11"/>
      <c r="P13" s="11"/>
      <c r="Q13" s="59"/>
      <c r="R13" s="11"/>
      <c r="S13" s="12"/>
      <c r="T13" s="5"/>
      <c r="U13" s="4"/>
      <c r="V13" s="4"/>
      <c r="W13" s="4"/>
      <c r="X13" s="4"/>
      <c r="Y13" s="4"/>
    </row>
    <row r="14" spans="1:25" s="33" customFormat="1">
      <c r="A14" s="124"/>
      <c r="B14" s="3" t="s">
        <v>143</v>
      </c>
      <c r="C14" s="103" t="s">
        <v>148</v>
      </c>
      <c r="D14" s="3"/>
      <c r="E14" s="6"/>
      <c r="F14" s="3"/>
      <c r="G14" s="4"/>
      <c r="H14" s="4"/>
      <c r="I14" s="4"/>
      <c r="J14" s="4"/>
      <c r="K14" s="84">
        <v>259</v>
      </c>
      <c r="L14" s="122"/>
      <c r="M14" s="114"/>
      <c r="N14" s="56" t="str">
        <f t="shared" si="0"/>
        <v/>
      </c>
      <c r="O14" s="11"/>
      <c r="P14" s="11"/>
      <c r="Q14" s="59"/>
      <c r="R14" s="11"/>
      <c r="S14" s="12"/>
      <c r="T14" s="5"/>
      <c r="U14" s="3"/>
      <c r="V14" s="4"/>
      <c r="W14" s="4"/>
      <c r="X14" s="4"/>
      <c r="Y14" s="4"/>
    </row>
    <row r="15" spans="1:25" s="33" customFormat="1">
      <c r="A15" s="124"/>
      <c r="B15" s="3" t="s">
        <v>141</v>
      </c>
      <c r="C15" s="102" t="s">
        <v>149</v>
      </c>
      <c r="D15" s="3"/>
      <c r="E15" s="5"/>
      <c r="F15" s="3"/>
      <c r="G15" s="4"/>
      <c r="H15" s="4"/>
      <c r="I15" s="4"/>
      <c r="J15" s="4"/>
      <c r="K15" s="84"/>
      <c r="L15" s="122"/>
      <c r="M15" s="114"/>
      <c r="N15" s="56" t="str">
        <f t="shared" si="0"/>
        <v/>
      </c>
      <c r="O15" s="11"/>
      <c r="P15" s="11"/>
      <c r="Q15" s="59"/>
      <c r="R15" s="11"/>
      <c r="S15" s="12"/>
      <c r="T15" s="5"/>
      <c r="U15" s="3"/>
      <c r="V15" s="4"/>
      <c r="W15" s="4"/>
      <c r="X15" s="4"/>
      <c r="Y15" s="4"/>
    </row>
    <row r="16" spans="1:25" s="33" customFormat="1">
      <c r="A16" s="124"/>
      <c r="B16" s="3" t="s">
        <v>143</v>
      </c>
      <c r="C16" s="102" t="s">
        <v>149</v>
      </c>
      <c r="D16" s="3"/>
      <c r="E16" s="5"/>
      <c r="F16" s="3"/>
      <c r="G16" s="4"/>
      <c r="H16" s="4"/>
      <c r="I16" s="4"/>
      <c r="J16" s="4"/>
      <c r="K16" s="84"/>
      <c r="L16" s="122"/>
      <c r="M16" s="114"/>
      <c r="N16" s="56" t="str">
        <f t="shared" si="0"/>
        <v/>
      </c>
      <c r="O16" s="11"/>
      <c r="P16" s="11"/>
      <c r="Q16" s="59"/>
      <c r="R16" s="11"/>
      <c r="S16" s="12"/>
      <c r="T16" s="5"/>
      <c r="U16" s="3"/>
      <c r="V16" s="4"/>
      <c r="W16" s="4"/>
      <c r="X16" s="4"/>
      <c r="Y16" s="4"/>
    </row>
    <row r="17" spans="1:25" s="33" customFormat="1">
      <c r="A17" s="124"/>
      <c r="B17" s="3" t="s">
        <v>141</v>
      </c>
      <c r="C17" s="103" t="s">
        <v>150</v>
      </c>
      <c r="D17" s="3"/>
      <c r="E17" s="6"/>
      <c r="F17" s="3"/>
      <c r="G17" s="4"/>
      <c r="H17" s="4"/>
      <c r="I17" s="4"/>
      <c r="J17" s="4"/>
      <c r="K17" s="84">
        <v>258</v>
      </c>
      <c r="L17" s="122"/>
      <c r="M17" s="114"/>
      <c r="N17" s="56" t="str">
        <f t="shared" si="0"/>
        <v/>
      </c>
      <c r="O17" s="11"/>
      <c r="P17" s="11"/>
      <c r="Q17" s="59"/>
      <c r="R17" s="11"/>
      <c r="S17" s="12"/>
      <c r="T17" s="5"/>
      <c r="U17" s="3"/>
      <c r="V17" s="4"/>
      <c r="W17" s="4"/>
      <c r="X17" s="4"/>
      <c r="Y17" s="4"/>
    </row>
    <row r="18" spans="1:25" s="33" customFormat="1">
      <c r="A18" s="124"/>
      <c r="B18" s="3" t="s">
        <v>143</v>
      </c>
      <c r="C18" s="103" t="s">
        <v>150</v>
      </c>
      <c r="D18" s="3"/>
      <c r="E18" s="6"/>
      <c r="F18" s="3"/>
      <c r="G18" s="4"/>
      <c r="H18" s="4"/>
      <c r="I18" s="4"/>
      <c r="J18" s="4"/>
      <c r="K18" s="84">
        <v>258</v>
      </c>
      <c r="L18" s="122"/>
      <c r="M18" s="114"/>
      <c r="N18" s="56" t="str">
        <f t="shared" si="0"/>
        <v/>
      </c>
      <c r="O18" s="11"/>
      <c r="P18" s="11"/>
      <c r="Q18" s="59"/>
      <c r="R18" s="11"/>
      <c r="S18" s="12"/>
      <c r="T18" s="5"/>
      <c r="U18" s="3"/>
      <c r="V18" s="4"/>
      <c r="W18" s="4"/>
      <c r="X18" s="4"/>
      <c r="Y18" s="4"/>
    </row>
    <row r="19" spans="1:25" s="33" customFormat="1">
      <c r="A19" s="124"/>
      <c r="B19" s="3" t="s">
        <v>141</v>
      </c>
      <c r="C19" s="102" t="s">
        <v>151</v>
      </c>
      <c r="D19" s="3"/>
      <c r="E19" s="5"/>
      <c r="F19" s="3"/>
      <c r="G19" s="4"/>
      <c r="H19" s="4"/>
      <c r="I19" s="4"/>
      <c r="J19" s="4"/>
      <c r="K19" s="84"/>
      <c r="L19" s="122"/>
      <c r="M19" s="114"/>
      <c r="N19" s="56" t="str">
        <f t="shared" si="0"/>
        <v/>
      </c>
      <c r="O19" s="11"/>
      <c r="P19" s="11"/>
      <c r="Q19" s="59"/>
      <c r="R19" s="11"/>
      <c r="S19" s="12"/>
      <c r="T19" s="5"/>
      <c r="U19" s="3"/>
      <c r="V19" s="4"/>
      <c r="W19" s="4"/>
      <c r="X19" s="4"/>
      <c r="Y19" s="4"/>
    </row>
    <row r="20" spans="1:25" s="33" customFormat="1">
      <c r="A20" s="124"/>
      <c r="B20" s="3" t="s">
        <v>143</v>
      </c>
      <c r="C20" s="102" t="s">
        <v>151</v>
      </c>
      <c r="D20" s="3"/>
      <c r="E20" s="5"/>
      <c r="F20" s="3"/>
      <c r="G20" s="4"/>
      <c r="H20" s="4"/>
      <c r="I20" s="4"/>
      <c r="J20" s="4"/>
      <c r="K20" s="84"/>
      <c r="L20" s="122"/>
      <c r="M20" s="114"/>
      <c r="N20" s="56" t="str">
        <f t="shared" si="0"/>
        <v/>
      </c>
      <c r="O20" s="11"/>
      <c r="P20" s="11"/>
      <c r="Q20" s="59"/>
      <c r="R20" s="11"/>
      <c r="S20" s="12"/>
      <c r="T20" s="5"/>
      <c r="U20" s="3"/>
      <c r="V20" s="4"/>
      <c r="W20" s="4"/>
      <c r="X20" s="4"/>
      <c r="Y20" s="4"/>
    </row>
    <row r="21" spans="1:25" s="33" customFormat="1">
      <c r="A21" s="124"/>
      <c r="B21" s="3" t="s">
        <v>141</v>
      </c>
      <c r="C21" s="103" t="s">
        <v>152</v>
      </c>
      <c r="D21" s="3"/>
      <c r="E21" s="6"/>
      <c r="F21" s="3"/>
      <c r="G21" s="4"/>
      <c r="H21" s="4"/>
      <c r="I21" s="4"/>
      <c r="J21" s="4"/>
      <c r="K21" s="84">
        <v>258</v>
      </c>
      <c r="L21" s="122"/>
      <c r="M21" s="114"/>
      <c r="N21" s="56" t="str">
        <f t="shared" si="0"/>
        <v/>
      </c>
      <c r="O21" s="11"/>
      <c r="P21" s="11"/>
      <c r="Q21" s="59"/>
      <c r="R21" s="11"/>
      <c r="S21" s="12"/>
      <c r="T21" s="5"/>
      <c r="U21" s="3"/>
      <c r="V21" s="4"/>
      <c r="W21" s="4"/>
      <c r="X21" s="4"/>
      <c r="Y21" s="4"/>
    </row>
    <row r="22" spans="1:25" s="33" customFormat="1">
      <c r="A22" s="124"/>
      <c r="B22" s="3" t="s">
        <v>143</v>
      </c>
      <c r="C22" s="103" t="s">
        <v>152</v>
      </c>
      <c r="D22" s="3"/>
      <c r="E22" s="6"/>
      <c r="F22" s="3"/>
      <c r="G22" s="4"/>
      <c r="H22" s="4"/>
      <c r="I22" s="4"/>
      <c r="J22" s="4"/>
      <c r="K22" s="84">
        <v>258</v>
      </c>
      <c r="L22" s="122"/>
      <c r="M22" s="114"/>
      <c r="N22" s="56" t="str">
        <f t="shared" si="0"/>
        <v/>
      </c>
      <c r="O22" s="11"/>
      <c r="P22" s="11"/>
      <c r="Q22" s="59"/>
      <c r="R22" s="11"/>
      <c r="S22" s="12"/>
      <c r="T22" s="5"/>
      <c r="U22" s="3"/>
      <c r="V22" s="4"/>
      <c r="W22" s="4"/>
      <c r="X22" s="4"/>
      <c r="Y22" s="4"/>
    </row>
    <row r="23" spans="1:25" s="33" customFormat="1">
      <c r="A23" s="124"/>
      <c r="B23" s="3" t="s">
        <v>141</v>
      </c>
      <c r="C23" s="102" t="s">
        <v>153</v>
      </c>
      <c r="D23" s="3"/>
      <c r="E23" s="5"/>
      <c r="F23" s="3"/>
      <c r="G23" s="3"/>
      <c r="H23" s="3"/>
      <c r="I23" s="3"/>
      <c r="J23" s="3"/>
      <c r="K23" s="84"/>
      <c r="L23" s="122"/>
      <c r="M23" s="114"/>
      <c r="N23" s="56" t="str">
        <f t="shared" si="0"/>
        <v/>
      </c>
      <c r="O23" s="11"/>
      <c r="P23" s="11"/>
      <c r="Q23" s="59"/>
      <c r="R23" s="11"/>
      <c r="S23" s="12"/>
      <c r="T23" s="5"/>
      <c r="U23" s="3"/>
      <c r="V23" s="3"/>
      <c r="W23" s="3"/>
      <c r="X23" s="3"/>
      <c r="Y23" s="3"/>
    </row>
    <row r="24" spans="1:25" s="33" customFormat="1">
      <c r="A24" s="124"/>
      <c r="B24" s="3" t="s">
        <v>143</v>
      </c>
      <c r="C24" s="102" t="s">
        <v>153</v>
      </c>
      <c r="D24" s="3"/>
      <c r="E24" s="5"/>
      <c r="F24" s="3"/>
      <c r="G24" s="4"/>
      <c r="H24" s="4"/>
      <c r="I24" s="4"/>
      <c r="J24" s="4"/>
      <c r="K24" s="84"/>
      <c r="L24" s="122"/>
      <c r="M24" s="114"/>
      <c r="N24" s="56" t="str">
        <f t="shared" si="0"/>
        <v/>
      </c>
      <c r="O24" s="11"/>
      <c r="P24" s="11"/>
      <c r="Q24" s="59"/>
      <c r="R24" s="11"/>
      <c r="S24" s="12"/>
      <c r="T24" s="5"/>
      <c r="U24" s="3"/>
      <c r="V24" s="4"/>
      <c r="W24" s="4"/>
      <c r="X24" s="4"/>
      <c r="Y24" s="4"/>
    </row>
    <row r="25" spans="1:25" s="33" customFormat="1">
      <c r="A25" s="124"/>
      <c r="B25" s="3" t="s">
        <v>141</v>
      </c>
      <c r="C25" s="104" t="s">
        <v>392</v>
      </c>
      <c r="D25" s="3"/>
      <c r="E25" s="6"/>
      <c r="F25" s="3"/>
      <c r="G25" s="4"/>
      <c r="H25" s="4"/>
      <c r="I25" s="4"/>
      <c r="J25" s="4"/>
      <c r="K25" s="84">
        <v>184</v>
      </c>
      <c r="L25" s="122"/>
      <c r="M25" s="114"/>
      <c r="N25" s="56" t="str">
        <f t="shared" si="0"/>
        <v/>
      </c>
      <c r="O25" s="11"/>
      <c r="P25" s="11"/>
      <c r="Q25" s="59"/>
      <c r="R25" s="11"/>
      <c r="S25" s="12"/>
      <c r="T25" s="5"/>
      <c r="U25" s="3"/>
      <c r="V25" s="4"/>
      <c r="W25" s="4"/>
      <c r="X25" s="4"/>
      <c r="Y25" s="4"/>
    </row>
    <row r="26" spans="1:25" s="33" customFormat="1">
      <c r="A26" s="124"/>
      <c r="B26" s="3" t="s">
        <v>143</v>
      </c>
      <c r="C26" s="104" t="s">
        <v>392</v>
      </c>
      <c r="D26" s="3"/>
      <c r="E26" s="6"/>
      <c r="F26" s="3"/>
      <c r="G26" s="4"/>
      <c r="H26" s="4"/>
      <c r="I26" s="4"/>
      <c r="J26" s="4"/>
      <c r="K26" s="84">
        <v>184</v>
      </c>
      <c r="L26" s="122"/>
      <c r="M26" s="114"/>
      <c r="N26" s="56" t="str">
        <f t="shared" si="0"/>
        <v/>
      </c>
      <c r="O26" s="11"/>
      <c r="P26" s="11"/>
      <c r="Q26" s="59"/>
      <c r="R26" s="11"/>
      <c r="S26" s="12"/>
      <c r="T26" s="5"/>
      <c r="U26" s="3"/>
      <c r="V26" s="4"/>
      <c r="W26" s="4"/>
      <c r="X26" s="4"/>
      <c r="Y26" s="4"/>
    </row>
    <row r="27" spans="1:25" s="33" customFormat="1">
      <c r="A27" s="124"/>
      <c r="B27" s="3" t="s">
        <v>141</v>
      </c>
      <c r="C27" s="102" t="s">
        <v>393</v>
      </c>
      <c r="D27" s="3" t="s">
        <v>394</v>
      </c>
      <c r="E27" s="5"/>
      <c r="F27" s="3"/>
      <c r="G27" s="4"/>
      <c r="H27" s="4"/>
      <c r="I27" s="4"/>
      <c r="J27" s="4"/>
      <c r="K27" s="84"/>
      <c r="L27" s="122"/>
      <c r="M27" s="114"/>
      <c r="N27" s="56" t="str">
        <f t="shared" si="0"/>
        <v/>
      </c>
      <c r="O27" s="11"/>
      <c r="P27" s="11"/>
      <c r="Q27" s="59"/>
      <c r="R27" s="11"/>
      <c r="S27" s="12"/>
      <c r="T27" s="5"/>
      <c r="U27" s="3"/>
      <c r="V27" s="4"/>
      <c r="W27" s="4"/>
      <c r="X27" s="4"/>
      <c r="Y27" s="4"/>
    </row>
    <row r="28" spans="1:25" s="33" customFormat="1">
      <c r="A28" s="124"/>
      <c r="B28" s="3" t="s">
        <v>143</v>
      </c>
      <c r="C28" s="102" t="s">
        <v>393</v>
      </c>
      <c r="D28" s="3" t="s">
        <v>394</v>
      </c>
      <c r="E28" s="5"/>
      <c r="F28" s="3"/>
      <c r="G28" s="4"/>
      <c r="H28" s="4"/>
      <c r="I28" s="4"/>
      <c r="J28" s="4"/>
      <c r="K28" s="84"/>
      <c r="L28" s="122"/>
      <c r="M28" s="114"/>
      <c r="N28" s="56" t="str">
        <f t="shared" si="0"/>
        <v/>
      </c>
      <c r="O28" s="11"/>
      <c r="P28" s="11"/>
      <c r="Q28" s="59"/>
      <c r="R28" s="11"/>
      <c r="S28" s="12"/>
      <c r="T28" s="5"/>
      <c r="U28" s="3"/>
      <c r="V28" s="4"/>
      <c r="W28" s="4"/>
      <c r="X28" s="4"/>
      <c r="Y28" s="4"/>
    </row>
    <row r="29" spans="1:25" s="33" customFormat="1">
      <c r="A29" s="124"/>
      <c r="B29" s="3" t="s">
        <v>141</v>
      </c>
      <c r="C29" s="103" t="s">
        <v>395</v>
      </c>
      <c r="D29" s="78" t="s">
        <v>396</v>
      </c>
      <c r="E29" s="6"/>
      <c r="F29" s="3"/>
      <c r="G29" s="4"/>
      <c r="H29" s="4"/>
      <c r="I29" s="4"/>
      <c r="J29" s="4"/>
      <c r="K29" s="84">
        <v>8</v>
      </c>
      <c r="L29" s="122"/>
      <c r="M29" s="114"/>
      <c r="N29" s="56" t="str">
        <f t="shared" si="0"/>
        <v/>
      </c>
      <c r="O29" s="11"/>
      <c r="P29" s="11"/>
      <c r="Q29" s="59"/>
      <c r="R29" s="11"/>
      <c r="S29" s="12"/>
      <c r="T29" s="5"/>
      <c r="U29" s="3"/>
      <c r="V29" s="4"/>
      <c r="W29" s="4"/>
      <c r="X29" s="4"/>
      <c r="Y29" s="4"/>
    </row>
    <row r="30" spans="1:25" s="33" customFormat="1">
      <c r="A30" s="124"/>
      <c r="B30" s="3" t="s">
        <v>143</v>
      </c>
      <c r="C30" s="103" t="s">
        <v>395</v>
      </c>
      <c r="D30" s="78" t="s">
        <v>396</v>
      </c>
      <c r="E30" s="6"/>
      <c r="F30" s="3"/>
      <c r="G30" s="4"/>
      <c r="H30" s="4"/>
      <c r="I30" s="4"/>
      <c r="J30" s="4"/>
      <c r="K30" s="84">
        <v>8</v>
      </c>
      <c r="L30" s="122"/>
      <c r="M30" s="114"/>
      <c r="N30" s="56" t="str">
        <f t="shared" si="0"/>
        <v/>
      </c>
      <c r="O30" s="11"/>
      <c r="P30" s="11"/>
      <c r="Q30" s="59"/>
      <c r="R30" s="11"/>
      <c r="S30" s="12"/>
      <c r="T30" s="5"/>
      <c r="U30" s="3"/>
      <c r="V30" s="4"/>
      <c r="W30" s="4"/>
      <c r="X30" s="4"/>
      <c r="Y30" s="4"/>
    </row>
    <row r="31" spans="1:25" s="33" customFormat="1">
      <c r="A31" s="124"/>
      <c r="B31" s="3" t="s">
        <v>141</v>
      </c>
      <c r="C31" s="102" t="s">
        <v>154</v>
      </c>
      <c r="D31" s="3" t="s">
        <v>155</v>
      </c>
      <c r="E31" s="5"/>
      <c r="F31" s="3"/>
      <c r="G31" s="4"/>
      <c r="H31" s="4"/>
      <c r="I31" s="4"/>
      <c r="J31" s="4"/>
      <c r="K31" s="84"/>
      <c r="L31" s="122"/>
      <c r="M31" s="114"/>
      <c r="N31" s="56" t="str">
        <f t="shared" si="0"/>
        <v/>
      </c>
      <c r="O31" s="11"/>
      <c r="P31" s="11"/>
      <c r="Q31" s="59"/>
      <c r="R31" s="11"/>
      <c r="S31" s="12"/>
      <c r="T31" s="5"/>
      <c r="U31" s="3"/>
      <c r="V31" s="4"/>
      <c r="W31" s="4"/>
      <c r="X31" s="4"/>
      <c r="Y31" s="4"/>
    </row>
    <row r="32" spans="1:25" s="33" customFormat="1">
      <c r="A32" s="124"/>
      <c r="B32" s="3" t="s">
        <v>143</v>
      </c>
      <c r="C32" s="102" t="s">
        <v>154</v>
      </c>
      <c r="D32" s="3" t="s">
        <v>155</v>
      </c>
      <c r="E32" s="5"/>
      <c r="F32" s="3"/>
      <c r="G32" s="4"/>
      <c r="H32" s="4"/>
      <c r="I32" s="4"/>
      <c r="J32" s="4"/>
      <c r="K32" s="84"/>
      <c r="L32" s="122"/>
      <c r="M32" s="114"/>
      <c r="N32" s="56" t="str">
        <f t="shared" si="0"/>
        <v/>
      </c>
      <c r="O32" s="11"/>
      <c r="P32" s="11"/>
      <c r="Q32" s="59"/>
      <c r="R32" s="11"/>
      <c r="S32" s="12"/>
      <c r="T32" s="5"/>
      <c r="U32" s="3"/>
      <c r="V32" s="4"/>
      <c r="W32" s="4"/>
      <c r="X32" s="4"/>
      <c r="Y32" s="4"/>
    </row>
    <row r="33" spans="1:25" s="33" customFormat="1">
      <c r="A33" s="124"/>
      <c r="B33" s="3" t="s">
        <v>141</v>
      </c>
      <c r="C33" s="103" t="s">
        <v>156</v>
      </c>
      <c r="D33" s="3" t="s">
        <v>155</v>
      </c>
      <c r="E33" s="6"/>
      <c r="F33" s="3"/>
      <c r="G33" s="4"/>
      <c r="H33" s="4"/>
      <c r="I33" s="4"/>
      <c r="J33" s="4"/>
      <c r="K33" s="84">
        <v>186</v>
      </c>
      <c r="L33" s="122"/>
      <c r="M33" s="114"/>
      <c r="N33" s="56" t="str">
        <f t="shared" si="0"/>
        <v/>
      </c>
      <c r="O33" s="11"/>
      <c r="P33" s="11"/>
      <c r="Q33" s="59"/>
      <c r="R33" s="11"/>
      <c r="S33" s="12"/>
      <c r="T33" s="5"/>
      <c r="U33" s="3"/>
      <c r="V33" s="4"/>
      <c r="W33" s="4"/>
      <c r="X33" s="4"/>
      <c r="Y33" s="4"/>
    </row>
    <row r="34" spans="1:25" s="33" customFormat="1">
      <c r="A34" s="124"/>
      <c r="B34" s="3" t="s">
        <v>143</v>
      </c>
      <c r="C34" s="103" t="s">
        <v>156</v>
      </c>
      <c r="D34" s="3" t="s">
        <v>155</v>
      </c>
      <c r="E34" s="6"/>
      <c r="F34" s="3"/>
      <c r="G34" s="4"/>
      <c r="H34" s="4"/>
      <c r="I34" s="4"/>
      <c r="J34" s="4"/>
      <c r="K34" s="84">
        <v>186</v>
      </c>
      <c r="L34" s="122"/>
      <c r="M34" s="114"/>
      <c r="N34" s="56" t="str">
        <f t="shared" si="0"/>
        <v/>
      </c>
      <c r="O34" s="11"/>
      <c r="P34" s="11"/>
      <c r="Q34" s="59"/>
      <c r="R34" s="11"/>
      <c r="S34" s="12"/>
      <c r="T34" s="5"/>
      <c r="U34" s="3"/>
      <c r="V34" s="4"/>
      <c r="W34" s="4"/>
      <c r="X34" s="4"/>
      <c r="Y34" s="4"/>
    </row>
    <row r="35" spans="1:25" s="33" customFormat="1">
      <c r="A35" s="124"/>
      <c r="B35" s="3" t="s">
        <v>141</v>
      </c>
      <c r="C35" s="103" t="s">
        <v>157</v>
      </c>
      <c r="D35" s="3" t="s">
        <v>155</v>
      </c>
      <c r="E35" s="6"/>
      <c r="F35" s="3"/>
      <c r="G35" s="4"/>
      <c r="H35" s="4"/>
      <c r="I35" s="4"/>
      <c r="J35" s="4"/>
      <c r="K35" s="84">
        <v>186</v>
      </c>
      <c r="L35" s="122"/>
      <c r="M35" s="114"/>
      <c r="N35" s="56" t="str">
        <f t="shared" ref="N35:N56" si="1">IF(AND(C35=1,M35&lt;&gt;""),"*","")</f>
        <v/>
      </c>
      <c r="O35" s="11"/>
      <c r="P35" s="11"/>
      <c r="Q35" s="59"/>
      <c r="R35" s="11"/>
      <c r="S35" s="12"/>
      <c r="T35" s="5"/>
      <c r="U35" s="3"/>
      <c r="V35" s="4"/>
      <c r="W35" s="4"/>
      <c r="X35" s="4"/>
      <c r="Y35" s="4"/>
    </row>
    <row r="36" spans="1:25" s="33" customFormat="1">
      <c r="A36" s="124"/>
      <c r="B36" s="3" t="s">
        <v>143</v>
      </c>
      <c r="C36" s="103" t="s">
        <v>157</v>
      </c>
      <c r="D36" s="3" t="s">
        <v>155</v>
      </c>
      <c r="E36" s="6"/>
      <c r="F36" s="3"/>
      <c r="G36" s="4"/>
      <c r="H36" s="4"/>
      <c r="I36" s="4"/>
      <c r="J36" s="4"/>
      <c r="K36" s="84">
        <v>186</v>
      </c>
      <c r="L36" s="122"/>
      <c r="M36" s="114"/>
      <c r="N36" s="56" t="str">
        <f t="shared" si="1"/>
        <v/>
      </c>
      <c r="O36" s="11"/>
      <c r="P36" s="11"/>
      <c r="Q36" s="59"/>
      <c r="R36" s="11"/>
      <c r="S36" s="12"/>
      <c r="T36" s="5"/>
      <c r="U36" s="3"/>
      <c r="V36" s="4"/>
      <c r="W36" s="4"/>
      <c r="X36" s="4"/>
      <c r="Y36" s="4"/>
    </row>
    <row r="37" spans="1:25" s="33" customFormat="1">
      <c r="A37" s="124"/>
      <c r="B37" s="3" t="s">
        <v>143</v>
      </c>
      <c r="C37" s="102" t="s">
        <v>397</v>
      </c>
      <c r="D37" s="3" t="s">
        <v>398</v>
      </c>
      <c r="E37" s="5"/>
      <c r="F37" s="3"/>
      <c r="G37" s="4"/>
      <c r="H37" s="4"/>
      <c r="I37" s="4"/>
      <c r="J37" s="4"/>
      <c r="K37" s="84"/>
      <c r="L37" s="122"/>
      <c r="M37" s="114"/>
      <c r="N37" s="56" t="str">
        <f t="shared" si="1"/>
        <v/>
      </c>
      <c r="O37" s="11"/>
      <c r="P37" s="11"/>
      <c r="Q37" s="59"/>
      <c r="R37" s="11"/>
      <c r="S37" s="12"/>
      <c r="T37" s="5"/>
      <c r="U37" s="3"/>
      <c r="V37" s="4"/>
      <c r="W37" s="4"/>
      <c r="X37" s="4"/>
      <c r="Y37" s="4"/>
    </row>
    <row r="38" spans="1:25" s="33" customFormat="1">
      <c r="A38" s="124"/>
      <c r="B38" s="3" t="s">
        <v>143</v>
      </c>
      <c r="C38" s="102" t="s">
        <v>397</v>
      </c>
      <c r="D38" s="3" t="s">
        <v>398</v>
      </c>
      <c r="E38" s="5"/>
      <c r="F38" s="3"/>
      <c r="G38" s="4"/>
      <c r="H38" s="4"/>
      <c r="I38" s="4"/>
      <c r="J38" s="4"/>
      <c r="K38" s="84"/>
      <c r="L38" s="122"/>
      <c r="M38" s="114"/>
      <c r="N38" s="56" t="str">
        <f t="shared" si="1"/>
        <v/>
      </c>
      <c r="O38" s="11"/>
      <c r="P38" s="11"/>
      <c r="Q38" s="59"/>
      <c r="R38" s="11"/>
      <c r="S38" s="12"/>
      <c r="T38" s="5"/>
      <c r="U38" s="3"/>
      <c r="V38" s="4"/>
      <c r="W38" s="4"/>
      <c r="X38" s="4"/>
      <c r="Y38" s="4"/>
    </row>
    <row r="39" spans="1:25" s="33" customFormat="1">
      <c r="A39" s="124"/>
      <c r="B39" s="3" t="s">
        <v>143</v>
      </c>
      <c r="C39" s="103" t="s">
        <v>399</v>
      </c>
      <c r="D39" s="78" t="s">
        <v>398</v>
      </c>
      <c r="E39" s="6"/>
      <c r="F39" s="3"/>
      <c r="G39" s="4"/>
      <c r="H39" s="4"/>
      <c r="I39" s="4"/>
      <c r="J39" s="4"/>
      <c r="K39" s="84">
        <v>187</v>
      </c>
      <c r="L39" s="122"/>
      <c r="M39" s="114"/>
      <c r="N39" s="56" t="str">
        <f t="shared" si="1"/>
        <v/>
      </c>
      <c r="O39" s="11"/>
      <c r="P39" s="11"/>
      <c r="Q39" s="59"/>
      <c r="R39" s="11"/>
      <c r="S39" s="12"/>
      <c r="T39" s="5"/>
      <c r="U39" s="3"/>
      <c r="V39" s="4"/>
      <c r="W39" s="4"/>
      <c r="X39" s="4"/>
      <c r="Y39" s="4"/>
    </row>
    <row r="40" spans="1:25" s="33" customFormat="1">
      <c r="A40" s="124"/>
      <c r="B40" s="3" t="s">
        <v>143</v>
      </c>
      <c r="C40" s="103" t="s">
        <v>400</v>
      </c>
      <c r="D40" s="78" t="s">
        <v>398</v>
      </c>
      <c r="E40" s="6"/>
      <c r="F40" s="3"/>
      <c r="G40" s="4"/>
      <c r="H40" s="4"/>
      <c r="I40" s="4"/>
      <c r="J40" s="4"/>
      <c r="K40" s="84">
        <v>187</v>
      </c>
      <c r="L40" s="122"/>
      <c r="M40" s="114"/>
      <c r="N40" s="56" t="str">
        <f t="shared" si="1"/>
        <v/>
      </c>
      <c r="O40" s="11"/>
      <c r="P40" s="11"/>
      <c r="Q40" s="59"/>
      <c r="R40" s="11"/>
      <c r="S40" s="12"/>
      <c r="T40" s="5"/>
      <c r="U40" s="3"/>
      <c r="V40" s="4"/>
      <c r="W40" s="4"/>
      <c r="X40" s="4"/>
      <c r="Y40" s="4"/>
    </row>
    <row r="41" spans="1:25" s="33" customFormat="1">
      <c r="A41" s="124"/>
      <c r="B41" s="3" t="s">
        <v>141</v>
      </c>
      <c r="C41" s="102" t="s">
        <v>158</v>
      </c>
      <c r="D41" s="3"/>
      <c r="E41" s="5"/>
      <c r="F41" s="3"/>
      <c r="G41" s="4"/>
      <c r="H41" s="4"/>
      <c r="I41" s="4"/>
      <c r="J41" s="4"/>
      <c r="K41" s="84"/>
      <c r="L41" s="122"/>
      <c r="M41" s="114"/>
      <c r="N41" s="56" t="str">
        <f t="shared" si="1"/>
        <v/>
      </c>
      <c r="O41" s="11"/>
      <c r="P41" s="11"/>
      <c r="Q41" s="59"/>
      <c r="R41" s="11"/>
      <c r="S41" s="12"/>
      <c r="T41" s="5"/>
      <c r="U41" s="3"/>
      <c r="V41" s="4"/>
      <c r="W41" s="4"/>
      <c r="X41" s="4"/>
      <c r="Y41" s="4"/>
    </row>
    <row r="42" spans="1:25" s="33" customFormat="1">
      <c r="A42" s="124"/>
      <c r="B42" s="3" t="s">
        <v>143</v>
      </c>
      <c r="C42" s="102" t="s">
        <v>158</v>
      </c>
      <c r="D42" s="3"/>
      <c r="E42" s="5"/>
      <c r="F42" s="3"/>
      <c r="G42" s="4"/>
      <c r="H42" s="4"/>
      <c r="I42" s="4"/>
      <c r="J42" s="4"/>
      <c r="K42" s="84"/>
      <c r="L42" s="122"/>
      <c r="M42" s="114"/>
      <c r="N42" s="56" t="str">
        <f t="shared" si="1"/>
        <v/>
      </c>
      <c r="O42" s="11"/>
      <c r="P42" s="11"/>
      <c r="Q42" s="59"/>
      <c r="R42" s="11"/>
      <c r="S42" s="12"/>
      <c r="T42" s="5"/>
      <c r="U42" s="3"/>
      <c r="V42" s="4"/>
      <c r="W42" s="4"/>
      <c r="X42" s="4"/>
      <c r="Y42" s="4"/>
    </row>
    <row r="43" spans="1:25" s="33" customFormat="1">
      <c r="A43" s="124"/>
      <c r="B43" s="3" t="s">
        <v>141</v>
      </c>
      <c r="C43" s="103" t="s">
        <v>159</v>
      </c>
      <c r="D43" s="3"/>
      <c r="E43" s="6"/>
      <c r="F43" s="3"/>
      <c r="G43" s="4"/>
      <c r="H43" s="4"/>
      <c r="I43" s="4"/>
      <c r="J43" s="4"/>
      <c r="K43" s="84">
        <v>291</v>
      </c>
      <c r="L43" s="122"/>
      <c r="M43" s="114"/>
      <c r="N43" s="56" t="str">
        <f t="shared" si="1"/>
        <v/>
      </c>
      <c r="O43" s="11"/>
      <c r="P43" s="11"/>
      <c r="Q43" s="59"/>
      <c r="R43" s="11"/>
      <c r="S43" s="12"/>
      <c r="T43" s="5"/>
      <c r="U43" s="3"/>
      <c r="V43" s="4"/>
      <c r="W43" s="4"/>
      <c r="X43" s="4"/>
      <c r="Y43" s="4"/>
    </row>
    <row r="44" spans="1:25" s="33" customFormat="1">
      <c r="A44" s="124"/>
      <c r="B44" s="3" t="s">
        <v>143</v>
      </c>
      <c r="C44" s="103" t="s">
        <v>159</v>
      </c>
      <c r="D44" s="3"/>
      <c r="E44" s="6"/>
      <c r="F44" s="3"/>
      <c r="G44" s="4"/>
      <c r="H44" s="4"/>
      <c r="I44" s="4"/>
      <c r="J44" s="4"/>
      <c r="K44" s="84">
        <v>291</v>
      </c>
      <c r="L44" s="122"/>
      <c r="M44" s="114"/>
      <c r="N44" s="56" t="str">
        <f t="shared" si="1"/>
        <v/>
      </c>
      <c r="O44" s="11"/>
      <c r="P44" s="11"/>
      <c r="Q44" s="59"/>
      <c r="R44" s="11"/>
      <c r="S44" s="12"/>
      <c r="T44" s="5"/>
      <c r="U44" s="3"/>
      <c r="V44" s="4"/>
      <c r="W44" s="4"/>
      <c r="X44" s="4"/>
      <c r="Y44" s="4"/>
    </row>
    <row r="45" spans="1:25" s="33" customFormat="1">
      <c r="A45" s="124"/>
      <c r="B45" s="3" t="s">
        <v>141</v>
      </c>
      <c r="C45" s="102" t="s">
        <v>160</v>
      </c>
      <c r="D45" s="3"/>
      <c r="E45" s="5"/>
      <c r="F45" s="3"/>
      <c r="G45" s="4"/>
      <c r="H45" s="4"/>
      <c r="I45" s="4"/>
      <c r="J45" s="4"/>
      <c r="K45" s="84"/>
      <c r="L45" s="122"/>
      <c r="M45" s="114"/>
      <c r="N45" s="56" t="str">
        <f t="shared" si="1"/>
        <v/>
      </c>
      <c r="O45" s="11"/>
      <c r="P45" s="11"/>
      <c r="Q45" s="59"/>
      <c r="R45" s="11"/>
      <c r="S45" s="12"/>
      <c r="T45" s="5"/>
      <c r="U45" s="3"/>
      <c r="V45" s="4"/>
      <c r="W45" s="4"/>
      <c r="X45" s="4"/>
      <c r="Y45" s="4"/>
    </row>
    <row r="46" spans="1:25" s="33" customFormat="1">
      <c r="A46" s="124"/>
      <c r="B46" s="3" t="s">
        <v>143</v>
      </c>
      <c r="C46" s="102" t="s">
        <v>160</v>
      </c>
      <c r="D46" s="3"/>
      <c r="E46" s="5"/>
      <c r="F46" s="3"/>
      <c r="G46" s="4"/>
      <c r="H46" s="4"/>
      <c r="I46" s="4"/>
      <c r="J46" s="4"/>
      <c r="K46" s="84"/>
      <c r="L46" s="122"/>
      <c r="M46" s="114"/>
      <c r="N46" s="56" t="str">
        <f t="shared" si="1"/>
        <v/>
      </c>
      <c r="O46" s="11"/>
      <c r="P46" s="11"/>
      <c r="Q46" s="59"/>
      <c r="R46" s="11"/>
      <c r="S46" s="12"/>
      <c r="T46" s="5"/>
      <c r="U46" s="3"/>
      <c r="V46" s="4"/>
      <c r="W46" s="4"/>
      <c r="X46" s="4"/>
      <c r="Y46" s="4"/>
    </row>
    <row r="47" spans="1:25">
      <c r="A47" s="125"/>
      <c r="B47" s="3" t="s">
        <v>141</v>
      </c>
      <c r="C47" s="103" t="s">
        <v>161</v>
      </c>
      <c r="D47" s="3"/>
      <c r="E47" s="6"/>
      <c r="F47" s="3"/>
      <c r="G47" s="4"/>
      <c r="H47" s="4"/>
      <c r="I47" s="4"/>
      <c r="J47" s="4"/>
      <c r="K47" s="84">
        <v>171</v>
      </c>
      <c r="L47" s="122"/>
      <c r="M47" s="114"/>
      <c r="N47" s="56" t="str">
        <f t="shared" si="1"/>
        <v/>
      </c>
      <c r="O47" s="11"/>
      <c r="P47" s="11"/>
      <c r="Q47" s="59"/>
      <c r="R47" s="11"/>
      <c r="S47" s="12"/>
      <c r="T47" s="5"/>
      <c r="U47" s="3"/>
      <c r="V47" s="4"/>
      <c r="W47" s="4"/>
      <c r="X47" s="4"/>
      <c r="Y47" s="4"/>
    </row>
    <row r="48" spans="1:25">
      <c r="A48" s="125"/>
      <c r="B48" s="3" t="s">
        <v>143</v>
      </c>
      <c r="C48" s="103" t="s">
        <v>161</v>
      </c>
      <c r="D48" s="3"/>
      <c r="E48" s="6"/>
      <c r="F48" s="3"/>
      <c r="G48" s="4"/>
      <c r="H48" s="4"/>
      <c r="I48" s="4"/>
      <c r="J48" s="4"/>
      <c r="K48" s="84">
        <v>171</v>
      </c>
      <c r="L48" s="122"/>
      <c r="M48" s="114"/>
      <c r="N48" s="56" t="str">
        <f t="shared" si="1"/>
        <v/>
      </c>
      <c r="O48" s="11"/>
      <c r="P48" s="11"/>
      <c r="Q48" s="59"/>
      <c r="R48" s="11"/>
      <c r="S48" s="12"/>
      <c r="T48" s="5"/>
      <c r="U48" s="3"/>
      <c r="V48" s="4"/>
      <c r="W48" s="4"/>
      <c r="X48" s="4"/>
      <c r="Y48" s="4"/>
    </row>
    <row r="49" spans="1:25">
      <c r="A49" s="125"/>
      <c r="B49" s="3" t="s">
        <v>141</v>
      </c>
      <c r="C49" s="102" t="s">
        <v>162</v>
      </c>
      <c r="D49" s="3"/>
      <c r="E49" s="5"/>
      <c r="F49" s="3"/>
      <c r="G49" s="4"/>
      <c r="H49" s="4"/>
      <c r="I49" s="4"/>
      <c r="J49" s="4"/>
      <c r="K49" s="84"/>
      <c r="L49" s="122"/>
      <c r="M49" s="114"/>
      <c r="N49" s="56" t="str">
        <f t="shared" si="1"/>
        <v/>
      </c>
      <c r="O49" s="11"/>
      <c r="P49" s="11"/>
      <c r="Q49" s="59"/>
      <c r="R49" s="11"/>
      <c r="S49" s="12"/>
      <c r="T49" s="5"/>
      <c r="U49" s="3"/>
      <c r="V49" s="4"/>
      <c r="W49" s="4"/>
      <c r="X49" s="4"/>
      <c r="Y49" s="4"/>
    </row>
    <row r="50" spans="1:25">
      <c r="A50" s="125"/>
      <c r="B50" s="3" t="s">
        <v>143</v>
      </c>
      <c r="C50" s="102" t="s">
        <v>162</v>
      </c>
      <c r="D50" s="3"/>
      <c r="E50" s="5"/>
      <c r="F50" s="3"/>
      <c r="G50" s="4"/>
      <c r="H50" s="4"/>
      <c r="I50" s="4"/>
      <c r="J50" s="4"/>
      <c r="K50" s="84"/>
      <c r="L50" s="122"/>
      <c r="M50" s="114"/>
      <c r="N50" s="56" t="str">
        <f t="shared" si="1"/>
        <v/>
      </c>
      <c r="O50" s="11"/>
      <c r="P50" s="11"/>
      <c r="Q50" s="59"/>
      <c r="R50" s="11"/>
      <c r="S50" s="12"/>
      <c r="T50" s="5"/>
      <c r="U50" s="3"/>
      <c r="V50" s="4"/>
      <c r="W50" s="4"/>
      <c r="X50" s="4"/>
      <c r="Y50" s="4"/>
    </row>
    <row r="51" spans="1:25">
      <c r="A51" s="125"/>
      <c r="B51" s="3" t="s">
        <v>141</v>
      </c>
      <c r="C51" s="87" t="s">
        <v>495</v>
      </c>
      <c r="D51" s="3"/>
      <c r="E51" s="6"/>
      <c r="F51" s="3"/>
      <c r="G51" s="4"/>
      <c r="H51" s="4"/>
      <c r="I51" s="4"/>
      <c r="J51" s="4"/>
      <c r="K51" s="84">
        <v>28</v>
      </c>
      <c r="L51" s="122"/>
      <c r="M51" s="114"/>
      <c r="N51" s="56" t="str">
        <f t="shared" si="1"/>
        <v/>
      </c>
      <c r="O51" s="11"/>
      <c r="P51" s="11"/>
      <c r="Q51" s="59"/>
      <c r="R51" s="11"/>
      <c r="S51" s="12"/>
      <c r="T51" s="5"/>
      <c r="U51" s="3"/>
      <c r="V51" s="4"/>
      <c r="W51" s="4"/>
      <c r="X51" s="4"/>
      <c r="Y51" s="4"/>
    </row>
    <row r="52" spans="1:25">
      <c r="A52" s="125"/>
      <c r="B52" s="3" t="s">
        <v>143</v>
      </c>
      <c r="C52" s="87" t="s">
        <v>495</v>
      </c>
      <c r="D52" s="3"/>
      <c r="E52" s="6"/>
      <c r="F52" s="3"/>
      <c r="G52" s="4"/>
      <c r="H52" s="4"/>
      <c r="I52" s="4"/>
      <c r="J52" s="4"/>
      <c r="K52" s="84">
        <v>28</v>
      </c>
      <c r="L52" s="122"/>
      <c r="M52" s="114"/>
      <c r="N52" s="56" t="str">
        <f t="shared" si="1"/>
        <v/>
      </c>
      <c r="O52" s="11"/>
      <c r="P52" s="11"/>
      <c r="Q52" s="59"/>
      <c r="R52" s="11"/>
      <c r="S52" s="12"/>
      <c r="T52" s="5"/>
      <c r="U52" s="3"/>
      <c r="V52" s="4"/>
      <c r="W52" s="4"/>
      <c r="X52" s="4"/>
      <c r="Y52" s="4"/>
    </row>
    <row r="53" spans="1:25">
      <c r="A53" s="125"/>
      <c r="B53" s="3" t="s">
        <v>141</v>
      </c>
      <c r="C53" s="103" t="s">
        <v>163</v>
      </c>
      <c r="D53" s="3"/>
      <c r="E53" s="6"/>
      <c r="F53" s="3"/>
      <c r="G53" s="4"/>
      <c r="H53" s="4"/>
      <c r="I53" s="4"/>
      <c r="J53" s="4"/>
      <c r="K53" s="84">
        <v>71</v>
      </c>
      <c r="L53" s="122"/>
      <c r="M53" s="114"/>
      <c r="N53" s="56" t="str">
        <f t="shared" si="1"/>
        <v/>
      </c>
      <c r="O53" s="11"/>
      <c r="P53" s="11"/>
      <c r="Q53" s="59"/>
      <c r="R53" s="11"/>
      <c r="S53" s="12"/>
      <c r="T53" s="5"/>
      <c r="U53" s="3"/>
      <c r="V53" s="4"/>
      <c r="W53" s="4"/>
      <c r="X53" s="4"/>
      <c r="Y53" s="4"/>
    </row>
    <row r="54" spans="1:25">
      <c r="A54" s="124"/>
      <c r="B54" s="3" t="s">
        <v>143</v>
      </c>
      <c r="C54" s="103" t="s">
        <v>163</v>
      </c>
      <c r="D54" s="3"/>
      <c r="E54" s="6"/>
      <c r="F54" s="3"/>
      <c r="G54" s="4"/>
      <c r="H54" s="4"/>
      <c r="I54" s="4"/>
      <c r="J54" s="4"/>
      <c r="K54" s="84">
        <v>71</v>
      </c>
      <c r="L54" s="122"/>
      <c r="M54" s="114"/>
      <c r="N54" s="56" t="str">
        <f t="shared" si="1"/>
        <v/>
      </c>
      <c r="O54" s="11"/>
      <c r="P54" s="11"/>
      <c r="Q54" s="59"/>
      <c r="R54" s="11"/>
      <c r="S54" s="12"/>
      <c r="T54" s="5"/>
      <c r="U54" s="3"/>
      <c r="V54" s="4"/>
      <c r="W54" s="4"/>
      <c r="X54" s="4"/>
      <c r="Y54" s="4"/>
    </row>
    <row r="55" spans="1:25">
      <c r="A55" s="125"/>
      <c r="B55" s="3" t="s">
        <v>141</v>
      </c>
      <c r="C55" s="103" t="s">
        <v>468</v>
      </c>
      <c r="D55" s="3"/>
      <c r="E55" s="6"/>
      <c r="F55" s="3"/>
      <c r="G55" s="4"/>
      <c r="H55" s="4"/>
      <c r="I55" s="4"/>
      <c r="J55" s="4"/>
      <c r="K55" s="84">
        <v>239</v>
      </c>
      <c r="L55" s="122"/>
      <c r="M55" s="114"/>
      <c r="N55" s="56" t="str">
        <f t="shared" si="1"/>
        <v/>
      </c>
      <c r="O55" s="11"/>
      <c r="P55" s="11"/>
      <c r="Q55" s="59"/>
      <c r="R55" s="11"/>
      <c r="S55" s="12"/>
      <c r="T55" s="5"/>
      <c r="U55" s="3"/>
      <c r="V55" s="4"/>
      <c r="W55" s="4"/>
      <c r="X55" s="4"/>
      <c r="Y55" s="4"/>
    </row>
    <row r="56" spans="1:25">
      <c r="A56" s="125"/>
      <c r="B56" s="3" t="s">
        <v>143</v>
      </c>
      <c r="C56" s="103" t="s">
        <v>468</v>
      </c>
      <c r="D56" s="3"/>
      <c r="E56" s="6"/>
      <c r="F56" s="3"/>
      <c r="G56" s="4"/>
      <c r="H56" s="4"/>
      <c r="I56" s="4"/>
      <c r="J56" s="4"/>
      <c r="K56" s="84">
        <v>239</v>
      </c>
      <c r="L56" s="122"/>
      <c r="M56" s="114"/>
      <c r="N56" s="56" t="str">
        <f t="shared" si="1"/>
        <v/>
      </c>
      <c r="O56" s="11"/>
      <c r="P56" s="11"/>
      <c r="Q56" s="59"/>
      <c r="R56" s="11"/>
      <c r="S56" s="12"/>
      <c r="T56" s="5"/>
      <c r="U56" s="3"/>
      <c r="V56" s="4"/>
      <c r="W56" s="4"/>
      <c r="X56" s="4"/>
      <c r="Y56" s="4"/>
    </row>
    <row r="57" spans="1:25">
      <c r="A57" s="125" t="s">
        <v>522</v>
      </c>
      <c r="B57" s="41"/>
      <c r="C57" s="17"/>
      <c r="D57" s="68"/>
      <c r="E57" s="17"/>
      <c r="F57" s="18"/>
      <c r="G57" s="18"/>
      <c r="H57" s="18"/>
      <c r="I57" s="18"/>
      <c r="J57" s="18"/>
      <c r="O57" s="74" t="s">
        <v>523</v>
      </c>
      <c r="P57" s="65"/>
      <c r="Q57" s="65"/>
      <c r="R57" s="65"/>
      <c r="S57" s="46" t="str">
        <f>IF(SUM(S3:S56)=0,"",SUM(S3:S56))</f>
        <v/>
      </c>
      <c r="T57" s="17"/>
      <c r="U57" s="18"/>
      <c r="V57" s="18"/>
      <c r="W57" s="18"/>
      <c r="X57" s="18"/>
      <c r="Y57" s="18"/>
    </row>
    <row r="58" spans="1:25">
      <c r="A58" s="125"/>
    </row>
    <row r="59" spans="1:25">
      <c r="A59" s="125"/>
    </row>
    <row r="60" spans="1:25">
      <c r="A60" s="125"/>
    </row>
    <row r="61" spans="1:25">
      <c r="A61" s="125"/>
    </row>
    <row r="62" spans="1:25">
      <c r="A62" s="125"/>
    </row>
    <row r="63" spans="1:25">
      <c r="A63" s="125"/>
    </row>
    <row r="64" spans="1:25">
      <c r="A64" s="125"/>
    </row>
    <row r="65" spans="1:1">
      <c r="A65" s="125"/>
    </row>
    <row r="66" spans="1:1">
      <c r="A66" s="125"/>
    </row>
    <row r="67" spans="1:1">
      <c r="A67" s="125"/>
    </row>
    <row r="68" spans="1:1">
      <c r="A68" s="125"/>
    </row>
    <row r="69" spans="1:1">
      <c r="A69" s="124"/>
    </row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1" enableFormatConditionsCalculation="0">
    <tabColor indexed="49"/>
  </sheetPr>
  <dimension ref="A1:F90"/>
  <sheetViews>
    <sheetView workbookViewId="0">
      <selection activeCell="B97" sqref="B97"/>
    </sheetView>
  </sheetViews>
  <sheetFormatPr baseColWidth="10" defaultRowHeight="12.75"/>
  <cols>
    <col min="1" max="1" width="10.28515625" style="128" customWidth="1"/>
    <col min="2" max="2" width="60.7109375" style="13" customWidth="1"/>
    <col min="3" max="3" width="19.7109375" style="14" hidden="1" customWidth="1"/>
    <col min="4" max="5" width="19.7109375" style="13" customWidth="1"/>
    <col min="6" max="16384" width="11.42578125" style="13"/>
  </cols>
  <sheetData>
    <row r="1" spans="1:6" ht="24.95" customHeight="1">
      <c r="A1" s="124">
        <v>1</v>
      </c>
      <c r="B1" s="127"/>
    </row>
    <row r="2" spans="1:6" ht="24.95" customHeight="1">
      <c r="A2" s="130" t="s">
        <v>502</v>
      </c>
      <c r="B2" s="70"/>
      <c r="C2" s="70"/>
      <c r="D2" s="70"/>
    </row>
    <row r="3" spans="1:6" s="71" customFormat="1" ht="47.25">
      <c r="A3" s="124">
        <v>1</v>
      </c>
      <c r="B3" s="69" t="s">
        <v>405</v>
      </c>
      <c r="C3" s="93" t="s">
        <v>388</v>
      </c>
      <c r="D3" s="88" t="s">
        <v>480</v>
      </c>
      <c r="E3" s="88" t="s">
        <v>481</v>
      </c>
    </row>
    <row r="4" spans="1:6" s="71" customFormat="1" ht="15">
      <c r="A4" s="124" t="str">
        <f>IF(C4="","",1)</f>
        <v/>
      </c>
      <c r="B4" s="15" t="str">
        <f>'Nature Revêt'!D2</f>
        <v>Nature revêtement</v>
      </c>
      <c r="C4" s="94" t="str">
        <f>'Nature Revêt'!S69</f>
        <v/>
      </c>
      <c r="D4" s="16" t="str">
        <f>IF(A4=1,C4-E4,"")</f>
        <v/>
      </c>
      <c r="E4" s="16"/>
    </row>
    <row r="5" spans="1:6" s="71" customFormat="1" ht="15">
      <c r="A5" s="124" t="str">
        <f t="shared" ref="A5:A12" si="0">IF(C5="","",1)</f>
        <v/>
      </c>
      <c r="B5" s="15" t="str">
        <f>'Trous et Fentes'!D2</f>
        <v>Trous et fentes</v>
      </c>
      <c r="C5" s="94" t="str">
        <f>'Trous et Fentes'!S17</f>
        <v/>
      </c>
      <c r="D5" s="16" t="str">
        <f t="shared" ref="D5:D12" si="1">IF(A5=1,C5-E5,"")</f>
        <v/>
      </c>
      <c r="E5" s="16"/>
    </row>
    <row r="6" spans="1:6" s="71" customFormat="1" ht="15">
      <c r="A6" s="124" t="str">
        <f t="shared" si="0"/>
        <v/>
      </c>
      <c r="B6" s="15" t="str">
        <f>'Largeur Chemin'!D2</f>
        <v>Largeur cheminement</v>
      </c>
      <c r="C6" s="94" t="str">
        <f>'Largeur Chemin'!S37</f>
        <v/>
      </c>
      <c r="D6" s="16" t="str">
        <f t="shared" si="1"/>
        <v/>
      </c>
      <c r="E6" s="16"/>
    </row>
    <row r="7" spans="1:6" s="71" customFormat="1" ht="15">
      <c r="A7" s="124" t="str">
        <f t="shared" si="0"/>
        <v/>
      </c>
      <c r="B7" s="15" t="str">
        <f>'Dévers et Pentes'!D2</f>
        <v>Dévers et pentes</v>
      </c>
      <c r="C7" s="94" t="str">
        <f>'Dévers et Pentes'!S29</f>
        <v/>
      </c>
      <c r="D7" s="16" t="str">
        <f t="shared" si="1"/>
        <v/>
      </c>
      <c r="E7" s="16"/>
    </row>
    <row r="8" spans="1:6" s="71" customFormat="1" ht="15">
      <c r="A8" s="124" t="str">
        <f t="shared" si="0"/>
        <v/>
      </c>
      <c r="B8" s="15" t="str">
        <f>Ressaut!D2</f>
        <v>Ressaut</v>
      </c>
      <c r="C8" s="94" t="str">
        <f>Ressaut!S15</f>
        <v/>
      </c>
      <c r="D8" s="16" t="str">
        <f t="shared" si="1"/>
        <v/>
      </c>
      <c r="E8" s="16"/>
    </row>
    <row r="9" spans="1:6" s="71" customFormat="1" ht="15">
      <c r="A9" s="124" t="str">
        <f t="shared" si="0"/>
        <v/>
      </c>
      <c r="B9" s="15" t="str">
        <f>'Eclairage Public'!D2</f>
        <v>Eclairage public</v>
      </c>
      <c r="C9" s="94" t="str">
        <f>'Eclairage Public'!S7</f>
        <v/>
      </c>
      <c r="D9" s="16" t="str">
        <f t="shared" si="1"/>
        <v/>
      </c>
      <c r="E9" s="16"/>
    </row>
    <row r="10" spans="1:6" s="71" customFormat="1" ht="15">
      <c r="A10" s="124" t="str">
        <f t="shared" si="0"/>
        <v/>
      </c>
      <c r="B10" s="15" t="str">
        <f>'Traversée Piétonne'!D2</f>
        <v>Traversée piétonne</v>
      </c>
      <c r="C10" s="94" t="str">
        <f>'Traversée Piétonne'!S99</f>
        <v/>
      </c>
      <c r="D10" s="16" t="str">
        <f t="shared" si="1"/>
        <v/>
      </c>
      <c r="E10" s="16"/>
    </row>
    <row r="11" spans="1:6" s="71" customFormat="1" ht="15">
      <c r="A11" s="124" t="str">
        <f t="shared" si="0"/>
        <v/>
      </c>
      <c r="B11" s="15" t="str">
        <f>Stationnement!D2</f>
        <v>Stationnement</v>
      </c>
      <c r="C11" s="94" t="str">
        <f>Stationnement!S33</f>
        <v/>
      </c>
      <c r="D11" s="16" t="str">
        <f t="shared" si="1"/>
        <v/>
      </c>
      <c r="E11" s="16"/>
    </row>
    <row r="12" spans="1:6" s="71" customFormat="1" ht="15">
      <c r="A12" s="124" t="str">
        <f t="shared" si="0"/>
        <v/>
      </c>
      <c r="B12" s="15" t="str">
        <f>'Circulations Verticales'!D2</f>
        <v>Circulations verticales</v>
      </c>
      <c r="C12" s="94" t="str">
        <f>'Circulations Verticales'!S57</f>
        <v/>
      </c>
      <c r="D12" s="16" t="str">
        <f t="shared" si="1"/>
        <v/>
      </c>
      <c r="E12" s="16"/>
    </row>
    <row r="13" spans="1:6" s="73" customFormat="1" ht="15.75">
      <c r="A13" s="124">
        <v>1</v>
      </c>
      <c r="B13" s="89" t="s">
        <v>482</v>
      </c>
      <c r="C13" s="90"/>
      <c r="D13" s="72" t="str">
        <f>IF(SUM(D4:D12)=0,"",SUM(D4:D12))</f>
        <v/>
      </c>
      <c r="E13" s="72" t="str">
        <f>IF(SUM(E4:E12)=0,"",SUM(E4:E12))</f>
        <v/>
      </c>
      <c r="F13" s="13"/>
    </row>
    <row r="14" spans="1:6">
      <c r="A14" s="124" t="s">
        <v>522</v>
      </c>
      <c r="B14" s="91" t="s">
        <v>483</v>
      </c>
      <c r="C14" s="92"/>
      <c r="D14" s="150" t="str">
        <f>IF(D13="",E13,IF(E13="",D13,D13+E13))</f>
        <v/>
      </c>
      <c r="E14" s="151"/>
    </row>
    <row r="15" spans="1:6" hidden="1">
      <c r="A15" s="124"/>
    </row>
    <row r="16" spans="1:6" hidden="1">
      <c r="A16" s="124"/>
    </row>
    <row r="17" spans="1:1" hidden="1">
      <c r="A17" s="124"/>
    </row>
    <row r="18" spans="1:1" hidden="1">
      <c r="A18" s="124"/>
    </row>
    <row r="19" spans="1:1" hidden="1">
      <c r="A19" s="124"/>
    </row>
    <row r="20" spans="1:1" hidden="1">
      <c r="A20" s="124"/>
    </row>
    <row r="21" spans="1:1" hidden="1">
      <c r="A21" s="124"/>
    </row>
    <row r="22" spans="1:1" hidden="1">
      <c r="A22" s="124"/>
    </row>
    <row r="23" spans="1:1" hidden="1">
      <c r="A23" s="124"/>
    </row>
    <row r="24" spans="1:1" hidden="1">
      <c r="A24" s="124"/>
    </row>
    <row r="25" spans="1:1" hidden="1">
      <c r="A25" s="124"/>
    </row>
    <row r="26" spans="1:1" hidden="1">
      <c r="A26" s="124"/>
    </row>
    <row r="27" spans="1:1" hidden="1">
      <c r="A27" s="124"/>
    </row>
    <row r="28" spans="1:1" hidden="1">
      <c r="A28" s="124"/>
    </row>
    <row r="29" spans="1:1" hidden="1">
      <c r="A29" s="124"/>
    </row>
    <row r="30" spans="1:1" hidden="1">
      <c r="A30" s="124"/>
    </row>
    <row r="31" spans="1:1" hidden="1">
      <c r="A31" s="124"/>
    </row>
    <row r="32" spans="1:1" hidden="1">
      <c r="A32" s="124"/>
    </row>
    <row r="33" spans="1:1" hidden="1">
      <c r="A33" s="124"/>
    </row>
    <row r="34" spans="1:1" hidden="1">
      <c r="A34" s="124"/>
    </row>
    <row r="35" spans="1:1" hidden="1">
      <c r="A35" s="124"/>
    </row>
    <row r="36" spans="1:1" hidden="1">
      <c r="A36" s="124"/>
    </row>
    <row r="37" spans="1:1" hidden="1">
      <c r="A37" s="125"/>
    </row>
    <row r="38" spans="1:1" hidden="1">
      <c r="A38" s="125"/>
    </row>
    <row r="39" spans="1:1" hidden="1">
      <c r="A39" s="125"/>
    </row>
    <row r="40" spans="1:1" hidden="1">
      <c r="A40" s="125"/>
    </row>
    <row r="41" spans="1:1" hidden="1">
      <c r="A41" s="125"/>
    </row>
    <row r="42" spans="1:1" hidden="1">
      <c r="A42" s="125"/>
    </row>
    <row r="43" spans="1:1" hidden="1">
      <c r="A43" s="125"/>
    </row>
    <row r="44" spans="1:1" hidden="1">
      <c r="A44" s="124"/>
    </row>
    <row r="45" spans="1:1" hidden="1">
      <c r="A45" s="125"/>
    </row>
    <row r="46" spans="1:1" hidden="1">
      <c r="A46" s="125"/>
    </row>
    <row r="47" spans="1:1" hidden="1">
      <c r="A47" s="125"/>
    </row>
    <row r="48" spans="1:1" hidden="1">
      <c r="A48" s="125"/>
    </row>
    <row r="49" spans="1:1" hidden="1">
      <c r="A49" s="125"/>
    </row>
    <row r="50" spans="1:1" hidden="1">
      <c r="A50" s="125"/>
    </row>
    <row r="51" spans="1:1" hidden="1">
      <c r="A51" s="125"/>
    </row>
    <row r="52" spans="1:1" hidden="1">
      <c r="A52" s="125"/>
    </row>
    <row r="53" spans="1:1" hidden="1">
      <c r="A53" s="125"/>
    </row>
    <row r="54" spans="1:1" hidden="1">
      <c r="A54" s="125"/>
    </row>
    <row r="55" spans="1:1" hidden="1">
      <c r="A55" s="125"/>
    </row>
    <row r="56" spans="1:1" hidden="1">
      <c r="A56" s="125"/>
    </row>
    <row r="57" spans="1:1" hidden="1">
      <c r="A57" s="125"/>
    </row>
    <row r="58" spans="1:1" hidden="1">
      <c r="A58" s="125"/>
    </row>
    <row r="59" spans="1:1" hidden="1">
      <c r="A59" s="124"/>
    </row>
    <row r="60" spans="1:1" hidden="1"/>
    <row r="61" spans="1:1" hidden="1"/>
    <row r="62" spans="1:1" hidden="1"/>
    <row r="63" spans="1:1" hidden="1"/>
    <row r="64" spans="1:1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</sheetData>
  <mergeCells count="1">
    <mergeCell ref="D14:E14"/>
  </mergeCells>
  <phoneticPr fontId="2" type="noConversion"/>
  <hyperlinks>
    <hyperlink ref="A2" location="Menu!a2" display="Menu"/>
  </hyperlinks>
  <printOptions horizontalCentered="1" verticalCentered="1"/>
  <pageMargins left="0" right="0" top="0" bottom="0" header="0.51181102362204722" footer="0.51181102362204722"/>
  <pageSetup paperSize="9" orientation="landscape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2" enableFormatConditionsCalculation="0">
    <tabColor indexed="8"/>
  </sheetPr>
  <dimension ref="A1:D352"/>
  <sheetViews>
    <sheetView workbookViewId="0">
      <selection activeCell="B1" sqref="B1"/>
    </sheetView>
  </sheetViews>
  <sheetFormatPr baseColWidth="10" defaultRowHeight="16.5"/>
  <cols>
    <col min="1" max="1" width="9.7109375" style="18" customWidth="1"/>
    <col min="2" max="2" width="70.7109375" style="97" customWidth="1"/>
    <col min="3" max="3" width="8.7109375" style="20" customWidth="1"/>
    <col min="4" max="4" width="9.7109375" style="22" customWidth="1"/>
    <col min="5" max="16384" width="11.42578125" style="8"/>
  </cols>
  <sheetData>
    <row r="1" spans="1:4" ht="15.75">
      <c r="A1" s="100" t="s">
        <v>524</v>
      </c>
      <c r="B1" s="100" t="s">
        <v>525</v>
      </c>
      <c r="C1" s="100" t="s">
        <v>526</v>
      </c>
      <c r="D1" s="101" t="s">
        <v>527</v>
      </c>
    </row>
    <row r="2" spans="1:4">
      <c r="A2" s="99">
        <v>1</v>
      </c>
      <c r="B2" s="95" t="s">
        <v>242</v>
      </c>
      <c r="C2" s="20" t="s">
        <v>138</v>
      </c>
      <c r="D2" s="22">
        <v>250</v>
      </c>
    </row>
    <row r="3" spans="1:4">
      <c r="A3" s="99">
        <v>2</v>
      </c>
      <c r="B3" s="95" t="s">
        <v>243</v>
      </c>
      <c r="C3" s="20" t="s">
        <v>138</v>
      </c>
      <c r="D3" s="22">
        <v>130</v>
      </c>
    </row>
    <row r="4" spans="1:4">
      <c r="A4" s="99">
        <v>3</v>
      </c>
      <c r="B4" s="95" t="s">
        <v>165</v>
      </c>
      <c r="C4" s="20" t="s">
        <v>138</v>
      </c>
      <c r="D4" s="22">
        <v>800</v>
      </c>
    </row>
    <row r="5" spans="1:4">
      <c r="A5" s="99">
        <v>4</v>
      </c>
      <c r="B5" s="95" t="s">
        <v>166</v>
      </c>
      <c r="C5" s="20" t="s">
        <v>138</v>
      </c>
      <c r="D5" s="22">
        <v>250</v>
      </c>
    </row>
    <row r="6" spans="1:4">
      <c r="A6" s="99">
        <v>5</v>
      </c>
      <c r="B6" s="95" t="s">
        <v>332</v>
      </c>
      <c r="C6" s="20" t="s">
        <v>140</v>
      </c>
      <c r="D6" s="22">
        <v>15</v>
      </c>
    </row>
    <row r="7" spans="1:4">
      <c r="A7" s="99">
        <v>6</v>
      </c>
      <c r="B7" s="95" t="s">
        <v>222</v>
      </c>
      <c r="C7" s="20" t="s">
        <v>138</v>
      </c>
      <c r="D7" s="22">
        <v>100</v>
      </c>
    </row>
    <row r="8" spans="1:4">
      <c r="A8" s="99">
        <v>7</v>
      </c>
      <c r="B8" s="95" t="s">
        <v>223</v>
      </c>
      <c r="C8" s="20" t="s">
        <v>138</v>
      </c>
      <c r="D8" s="22">
        <v>150</v>
      </c>
    </row>
    <row r="9" spans="1:4">
      <c r="A9" s="99">
        <v>8</v>
      </c>
      <c r="B9" s="95" t="s">
        <v>377</v>
      </c>
      <c r="C9" s="20" t="s">
        <v>138</v>
      </c>
      <c r="D9" s="22">
        <v>25</v>
      </c>
    </row>
    <row r="10" spans="1:4">
      <c r="A10" s="99">
        <v>9</v>
      </c>
      <c r="B10" s="95" t="s">
        <v>209</v>
      </c>
      <c r="C10" s="20" t="s">
        <v>208</v>
      </c>
      <c r="D10" s="22">
        <v>350</v>
      </c>
    </row>
    <row r="11" spans="1:4">
      <c r="A11" s="99">
        <v>10</v>
      </c>
      <c r="B11" s="95" t="s">
        <v>164</v>
      </c>
      <c r="C11" s="20" t="s">
        <v>138</v>
      </c>
      <c r="D11" s="22">
        <v>580</v>
      </c>
    </row>
    <row r="12" spans="1:4">
      <c r="A12" s="99">
        <v>11</v>
      </c>
      <c r="B12" s="95" t="s">
        <v>167</v>
      </c>
      <c r="C12" s="20" t="s">
        <v>138</v>
      </c>
      <c r="D12" s="22">
        <v>2500</v>
      </c>
    </row>
    <row r="13" spans="1:4">
      <c r="A13" s="99">
        <v>12</v>
      </c>
      <c r="B13" s="95" t="s">
        <v>198</v>
      </c>
      <c r="C13" s="20" t="s">
        <v>140</v>
      </c>
      <c r="D13" s="22">
        <v>20</v>
      </c>
    </row>
    <row r="14" spans="1:4">
      <c r="A14" s="99">
        <v>13</v>
      </c>
      <c r="B14" s="96" t="s">
        <v>500</v>
      </c>
      <c r="C14" s="20" t="s">
        <v>138</v>
      </c>
      <c r="D14" s="22">
        <v>250</v>
      </c>
    </row>
    <row r="15" spans="1:4">
      <c r="A15" s="99">
        <v>14</v>
      </c>
      <c r="B15" s="96" t="s">
        <v>212</v>
      </c>
      <c r="C15" s="85" t="s">
        <v>138</v>
      </c>
      <c r="D15" s="86">
        <v>1500</v>
      </c>
    </row>
    <row r="16" spans="1:4">
      <c r="A16" s="99">
        <v>15</v>
      </c>
      <c r="B16" s="95" t="s">
        <v>249</v>
      </c>
      <c r="C16" s="20" t="s">
        <v>138</v>
      </c>
      <c r="D16" s="22">
        <v>250</v>
      </c>
    </row>
    <row r="17" spans="1:4">
      <c r="A17" s="99">
        <v>16</v>
      </c>
      <c r="B17" s="95" t="s">
        <v>340</v>
      </c>
      <c r="C17" s="20" t="s">
        <v>138</v>
      </c>
      <c r="D17" s="22">
        <v>5000</v>
      </c>
    </row>
    <row r="18" spans="1:4">
      <c r="A18" s="99">
        <v>17</v>
      </c>
      <c r="B18" s="95" t="s">
        <v>230</v>
      </c>
      <c r="C18" s="20" t="s">
        <v>138</v>
      </c>
      <c r="D18" s="22">
        <v>5000</v>
      </c>
    </row>
    <row r="19" spans="1:4">
      <c r="A19" s="99">
        <v>18</v>
      </c>
      <c r="B19" s="97" t="s">
        <v>434</v>
      </c>
      <c r="C19" s="20" t="s">
        <v>187</v>
      </c>
      <c r="D19" s="22">
        <v>330</v>
      </c>
    </row>
    <row r="20" spans="1:4">
      <c r="A20" s="99">
        <v>19</v>
      </c>
      <c r="B20" s="95" t="s">
        <v>170</v>
      </c>
      <c r="C20" s="20" t="s">
        <v>138</v>
      </c>
      <c r="D20" s="22">
        <v>2000</v>
      </c>
    </row>
    <row r="21" spans="1:4">
      <c r="A21" s="99">
        <v>20</v>
      </c>
      <c r="B21" s="95" t="s">
        <v>175</v>
      </c>
      <c r="C21" s="20" t="s">
        <v>138</v>
      </c>
      <c r="D21" s="22">
        <v>4000</v>
      </c>
    </row>
    <row r="22" spans="1:4">
      <c r="A22" s="99">
        <v>21</v>
      </c>
      <c r="B22" s="95" t="s">
        <v>176</v>
      </c>
      <c r="C22" s="20" t="s">
        <v>138</v>
      </c>
      <c r="D22" s="22">
        <v>8000</v>
      </c>
    </row>
    <row r="23" spans="1:4">
      <c r="A23" s="99">
        <v>22</v>
      </c>
      <c r="B23" s="95" t="s">
        <v>174</v>
      </c>
      <c r="C23" s="20" t="s">
        <v>138</v>
      </c>
      <c r="D23" s="22">
        <v>6000</v>
      </c>
    </row>
    <row r="24" spans="1:4">
      <c r="A24" s="99">
        <v>23</v>
      </c>
      <c r="B24" s="95" t="s">
        <v>339</v>
      </c>
      <c r="C24" s="20" t="s">
        <v>138</v>
      </c>
      <c r="D24" s="22">
        <v>8500</v>
      </c>
    </row>
    <row r="25" spans="1:4">
      <c r="A25" s="99">
        <v>24</v>
      </c>
      <c r="B25" s="95" t="s">
        <v>168</v>
      </c>
      <c r="C25" s="20" t="s">
        <v>138</v>
      </c>
      <c r="D25" s="22">
        <v>650</v>
      </c>
    </row>
    <row r="26" spans="1:4">
      <c r="A26" s="99">
        <v>25</v>
      </c>
      <c r="B26" s="95" t="s">
        <v>169</v>
      </c>
      <c r="C26" s="20" t="s">
        <v>138</v>
      </c>
      <c r="D26" s="22">
        <v>1950</v>
      </c>
    </row>
    <row r="27" spans="1:4">
      <c r="A27" s="99">
        <v>26</v>
      </c>
      <c r="B27" s="95" t="s">
        <v>349</v>
      </c>
      <c r="C27" s="20" t="s">
        <v>140</v>
      </c>
      <c r="D27" s="22">
        <v>25</v>
      </c>
    </row>
    <row r="28" spans="1:4">
      <c r="A28" s="99">
        <v>27</v>
      </c>
      <c r="B28" s="95" t="s">
        <v>350</v>
      </c>
      <c r="C28" s="20" t="s">
        <v>140</v>
      </c>
      <c r="D28" s="22">
        <v>25</v>
      </c>
    </row>
    <row r="29" spans="1:4">
      <c r="A29" s="99">
        <v>28</v>
      </c>
      <c r="B29" s="95" t="s">
        <v>266</v>
      </c>
      <c r="C29" s="20" t="s">
        <v>138</v>
      </c>
      <c r="D29" s="22">
        <v>2720</v>
      </c>
    </row>
    <row r="30" spans="1:4">
      <c r="A30" s="99">
        <v>29</v>
      </c>
      <c r="B30" s="95" t="s">
        <v>331</v>
      </c>
      <c r="C30" s="20" t="s">
        <v>138</v>
      </c>
      <c r="D30" s="22">
        <v>990</v>
      </c>
    </row>
    <row r="31" spans="1:4">
      <c r="A31" s="99">
        <v>30</v>
      </c>
      <c r="B31" s="95" t="s">
        <v>498</v>
      </c>
      <c r="C31" s="20" t="s">
        <v>138</v>
      </c>
      <c r="D31" s="22">
        <v>400</v>
      </c>
    </row>
    <row r="32" spans="1:4">
      <c r="A32" s="99">
        <v>31</v>
      </c>
      <c r="B32" s="95" t="s">
        <v>499</v>
      </c>
      <c r="C32" s="20" t="s">
        <v>187</v>
      </c>
      <c r="D32" s="22">
        <v>800</v>
      </c>
    </row>
    <row r="33" spans="1:4">
      <c r="A33" s="99">
        <v>32</v>
      </c>
      <c r="B33" s="95" t="s">
        <v>220</v>
      </c>
      <c r="C33" s="20" t="s">
        <v>138</v>
      </c>
      <c r="D33" s="22">
        <v>1100</v>
      </c>
    </row>
    <row r="34" spans="1:4">
      <c r="A34" s="99">
        <v>33</v>
      </c>
      <c r="B34" s="95" t="s">
        <v>214</v>
      </c>
      <c r="C34" s="20" t="s">
        <v>138</v>
      </c>
      <c r="D34" s="22">
        <v>300</v>
      </c>
    </row>
    <row r="35" spans="1:4">
      <c r="A35" s="99">
        <v>34</v>
      </c>
      <c r="B35" s="95" t="s">
        <v>383</v>
      </c>
      <c r="C35" s="20" t="s">
        <v>138</v>
      </c>
      <c r="D35" s="22">
        <v>500</v>
      </c>
    </row>
    <row r="36" spans="1:4">
      <c r="A36" s="99">
        <v>35</v>
      </c>
      <c r="B36" s="95" t="s">
        <v>193</v>
      </c>
      <c r="C36" s="20" t="s">
        <v>138</v>
      </c>
      <c r="D36" s="22">
        <v>250</v>
      </c>
    </row>
    <row r="37" spans="1:4">
      <c r="A37" s="99">
        <v>36</v>
      </c>
      <c r="B37" s="95" t="s">
        <v>213</v>
      </c>
      <c r="C37" s="20" t="s">
        <v>138</v>
      </c>
      <c r="D37" s="22">
        <v>80</v>
      </c>
    </row>
    <row r="38" spans="1:4">
      <c r="A38" s="99">
        <v>37</v>
      </c>
      <c r="B38" s="95" t="s">
        <v>335</v>
      </c>
      <c r="C38" s="20" t="s">
        <v>138</v>
      </c>
      <c r="D38" s="22">
        <v>150</v>
      </c>
    </row>
    <row r="39" spans="1:4">
      <c r="A39" s="99">
        <v>38</v>
      </c>
      <c r="B39" s="95" t="s">
        <v>348</v>
      </c>
      <c r="C39" s="20" t="s">
        <v>138</v>
      </c>
      <c r="D39" s="22">
        <v>500</v>
      </c>
    </row>
    <row r="40" spans="1:4">
      <c r="A40" s="99">
        <v>39</v>
      </c>
      <c r="B40" s="95" t="s">
        <v>472</v>
      </c>
      <c r="C40" s="20" t="s">
        <v>138</v>
      </c>
      <c r="D40" s="22">
        <v>250</v>
      </c>
    </row>
    <row r="41" spans="1:4">
      <c r="A41" s="99">
        <v>40</v>
      </c>
      <c r="B41" s="95" t="s">
        <v>352</v>
      </c>
      <c r="C41" s="20" t="s">
        <v>138</v>
      </c>
      <c r="D41" s="22">
        <v>305</v>
      </c>
    </row>
    <row r="42" spans="1:4">
      <c r="A42" s="99">
        <v>41</v>
      </c>
      <c r="B42" s="95" t="s">
        <v>353</v>
      </c>
      <c r="C42" s="20" t="s">
        <v>138</v>
      </c>
      <c r="D42" s="22">
        <v>300</v>
      </c>
    </row>
    <row r="43" spans="1:4">
      <c r="A43" s="99">
        <v>42</v>
      </c>
      <c r="B43" s="95" t="s">
        <v>354</v>
      </c>
      <c r="C43" s="20" t="s">
        <v>138</v>
      </c>
      <c r="D43" s="22">
        <v>360</v>
      </c>
    </row>
    <row r="44" spans="1:4">
      <c r="A44" s="99">
        <v>43</v>
      </c>
      <c r="B44" s="95" t="s">
        <v>351</v>
      </c>
      <c r="C44" s="20" t="s">
        <v>138</v>
      </c>
      <c r="D44" s="22">
        <v>250</v>
      </c>
    </row>
    <row r="45" spans="1:4">
      <c r="A45" s="99">
        <v>44</v>
      </c>
      <c r="B45" s="95" t="s">
        <v>236</v>
      </c>
      <c r="C45" s="20" t="s">
        <v>138</v>
      </c>
      <c r="D45" s="22">
        <v>305</v>
      </c>
    </row>
    <row r="46" spans="1:4">
      <c r="A46" s="99">
        <v>45</v>
      </c>
      <c r="B46" s="95" t="s">
        <v>235</v>
      </c>
      <c r="C46" s="20" t="s">
        <v>138</v>
      </c>
      <c r="D46" s="22">
        <v>300</v>
      </c>
    </row>
    <row r="47" spans="1:4">
      <c r="A47" s="99">
        <v>46</v>
      </c>
      <c r="B47" s="95" t="s">
        <v>234</v>
      </c>
      <c r="C47" s="20" t="s">
        <v>138</v>
      </c>
      <c r="D47" s="22">
        <v>360</v>
      </c>
    </row>
    <row r="48" spans="1:4">
      <c r="A48" s="99">
        <v>47</v>
      </c>
      <c r="B48" s="95" t="s">
        <v>229</v>
      </c>
      <c r="C48" s="20" t="s">
        <v>138</v>
      </c>
      <c r="D48" s="22">
        <v>250</v>
      </c>
    </row>
    <row r="49" spans="1:4">
      <c r="A49" s="99">
        <v>48</v>
      </c>
      <c r="B49" s="95" t="s">
        <v>378</v>
      </c>
      <c r="C49" s="20" t="s">
        <v>138</v>
      </c>
      <c r="D49" s="22">
        <v>280</v>
      </c>
    </row>
    <row r="50" spans="1:4">
      <c r="A50" s="99">
        <v>49</v>
      </c>
      <c r="B50" s="95" t="s">
        <v>191</v>
      </c>
      <c r="C50" s="20" t="s">
        <v>138</v>
      </c>
      <c r="D50" s="22">
        <v>500</v>
      </c>
    </row>
    <row r="51" spans="1:4">
      <c r="A51" s="99">
        <v>50</v>
      </c>
      <c r="B51" s="95" t="s">
        <v>216</v>
      </c>
      <c r="C51" s="20" t="s">
        <v>138</v>
      </c>
      <c r="D51" s="22">
        <v>250</v>
      </c>
    </row>
    <row r="52" spans="1:4">
      <c r="A52" s="99">
        <v>51</v>
      </c>
      <c r="B52" s="95" t="s">
        <v>189</v>
      </c>
      <c r="C52" s="20" t="s">
        <v>138</v>
      </c>
      <c r="D52" s="22">
        <v>500</v>
      </c>
    </row>
    <row r="53" spans="1:4">
      <c r="A53" s="99">
        <v>52</v>
      </c>
      <c r="B53" s="95" t="s">
        <v>461</v>
      </c>
      <c r="C53" s="20" t="s">
        <v>138</v>
      </c>
      <c r="D53" s="22">
        <v>1500</v>
      </c>
    </row>
    <row r="54" spans="1:4">
      <c r="A54" s="99">
        <v>53</v>
      </c>
      <c r="B54" s="95" t="s">
        <v>460</v>
      </c>
      <c r="C54" s="20" t="s">
        <v>138</v>
      </c>
      <c r="D54" s="22">
        <v>800</v>
      </c>
    </row>
    <row r="55" spans="1:4">
      <c r="A55" s="99">
        <v>54</v>
      </c>
      <c r="B55" s="95" t="s">
        <v>384</v>
      </c>
      <c r="C55" s="20" t="s">
        <v>138</v>
      </c>
      <c r="D55" s="22">
        <v>500</v>
      </c>
    </row>
    <row r="56" spans="1:4">
      <c r="A56" s="99">
        <v>55</v>
      </c>
      <c r="B56" s="97" t="s">
        <v>467</v>
      </c>
      <c r="C56" s="20" t="s">
        <v>138</v>
      </c>
      <c r="D56" s="22">
        <v>500</v>
      </c>
    </row>
    <row r="57" spans="1:4">
      <c r="A57" s="99">
        <v>56</v>
      </c>
      <c r="B57" s="95" t="s">
        <v>385</v>
      </c>
      <c r="C57" s="20" t="s">
        <v>138</v>
      </c>
      <c r="D57" s="22">
        <v>1250</v>
      </c>
    </row>
    <row r="58" spans="1:4">
      <c r="A58" s="99">
        <v>57</v>
      </c>
      <c r="B58" s="95" t="s">
        <v>336</v>
      </c>
      <c r="C58" s="20" t="s">
        <v>138</v>
      </c>
      <c r="D58" s="22">
        <v>50</v>
      </c>
    </row>
    <row r="59" spans="1:4">
      <c r="A59" s="99">
        <v>58</v>
      </c>
      <c r="B59" s="95" t="s">
        <v>188</v>
      </c>
      <c r="C59" s="20" t="s">
        <v>138</v>
      </c>
      <c r="D59" s="22">
        <v>150</v>
      </c>
    </row>
    <row r="60" spans="1:4">
      <c r="A60" s="99">
        <v>59</v>
      </c>
      <c r="B60" s="95" t="s">
        <v>182</v>
      </c>
      <c r="C60" s="20" t="s">
        <v>138</v>
      </c>
      <c r="D60" s="22">
        <v>325</v>
      </c>
    </row>
    <row r="61" spans="1:4">
      <c r="A61" s="99">
        <v>60</v>
      </c>
      <c r="B61" s="95" t="s">
        <v>172</v>
      </c>
      <c r="C61" s="20" t="s">
        <v>138</v>
      </c>
      <c r="D61" s="22">
        <v>205</v>
      </c>
    </row>
    <row r="62" spans="1:4">
      <c r="A62" s="99">
        <v>61</v>
      </c>
      <c r="B62" s="95" t="s">
        <v>206</v>
      </c>
      <c r="C62" s="20" t="s">
        <v>139</v>
      </c>
      <c r="D62" s="22">
        <v>150</v>
      </c>
    </row>
    <row r="63" spans="1:4">
      <c r="A63" s="99">
        <v>62</v>
      </c>
      <c r="B63" s="95" t="s">
        <v>210</v>
      </c>
      <c r="C63" s="20" t="s">
        <v>139</v>
      </c>
      <c r="D63" s="22">
        <v>95</v>
      </c>
    </row>
    <row r="64" spans="1:4">
      <c r="A64" s="99">
        <v>63</v>
      </c>
      <c r="B64" s="95" t="s">
        <v>448</v>
      </c>
      <c r="C64" s="20" t="s">
        <v>138</v>
      </c>
      <c r="D64" s="22">
        <v>650</v>
      </c>
    </row>
    <row r="65" spans="1:4">
      <c r="A65" s="99">
        <v>64</v>
      </c>
      <c r="B65" s="95" t="s">
        <v>192</v>
      </c>
      <c r="C65" s="20" t="s">
        <v>140</v>
      </c>
      <c r="D65" s="22">
        <v>245</v>
      </c>
    </row>
    <row r="66" spans="1:4">
      <c r="A66" s="99">
        <v>65</v>
      </c>
      <c r="B66" s="95" t="s">
        <v>359</v>
      </c>
      <c r="C66" s="20" t="s">
        <v>138</v>
      </c>
      <c r="D66" s="22">
        <v>205</v>
      </c>
    </row>
    <row r="67" spans="1:4">
      <c r="A67" s="99">
        <v>66</v>
      </c>
      <c r="B67" s="95" t="s">
        <v>358</v>
      </c>
      <c r="C67" s="20" t="s">
        <v>138</v>
      </c>
      <c r="D67" s="22">
        <v>325</v>
      </c>
    </row>
    <row r="68" spans="1:4">
      <c r="A68" s="99">
        <v>67</v>
      </c>
      <c r="B68" s="95" t="s">
        <v>361</v>
      </c>
      <c r="C68" s="20" t="s">
        <v>139</v>
      </c>
      <c r="D68" s="22">
        <v>150</v>
      </c>
    </row>
    <row r="69" spans="1:4">
      <c r="A69" s="99">
        <v>68</v>
      </c>
      <c r="B69" s="95" t="s">
        <v>485</v>
      </c>
      <c r="C69" s="20" t="s">
        <v>138</v>
      </c>
      <c r="D69" s="22">
        <v>350</v>
      </c>
    </row>
    <row r="70" spans="1:4">
      <c r="A70" s="99">
        <v>69</v>
      </c>
      <c r="B70" s="95" t="s">
        <v>272</v>
      </c>
      <c r="C70" s="20" t="s">
        <v>139</v>
      </c>
      <c r="D70" s="22">
        <v>95</v>
      </c>
    </row>
    <row r="71" spans="1:4">
      <c r="A71" s="99">
        <v>70</v>
      </c>
      <c r="B71" s="96" t="s">
        <v>439</v>
      </c>
      <c r="C71" s="85" t="s">
        <v>138</v>
      </c>
      <c r="D71" s="86">
        <v>250</v>
      </c>
    </row>
    <row r="72" spans="1:4">
      <c r="A72" s="99">
        <v>71</v>
      </c>
      <c r="B72" s="95" t="s">
        <v>442</v>
      </c>
      <c r="C72" s="20" t="s">
        <v>140</v>
      </c>
      <c r="D72" s="22">
        <v>95</v>
      </c>
    </row>
    <row r="73" spans="1:4">
      <c r="A73" s="99">
        <v>72</v>
      </c>
      <c r="B73" s="95" t="s">
        <v>356</v>
      </c>
      <c r="C73" s="20" t="s">
        <v>138</v>
      </c>
      <c r="D73" s="22">
        <v>300</v>
      </c>
    </row>
    <row r="74" spans="1:4">
      <c r="A74" s="99">
        <v>73</v>
      </c>
      <c r="B74" s="95" t="s">
        <v>357</v>
      </c>
      <c r="C74" s="20" t="s">
        <v>138</v>
      </c>
      <c r="D74" s="22">
        <v>360</v>
      </c>
    </row>
    <row r="75" spans="1:4">
      <c r="A75" s="99">
        <v>74</v>
      </c>
      <c r="B75" s="95" t="s">
        <v>473</v>
      </c>
      <c r="C75" s="20" t="s">
        <v>138</v>
      </c>
      <c r="D75" s="22">
        <v>295</v>
      </c>
    </row>
    <row r="76" spans="1:4">
      <c r="A76" s="99">
        <v>75</v>
      </c>
      <c r="B76" s="95" t="s">
        <v>355</v>
      </c>
      <c r="C76" s="20" t="s">
        <v>138</v>
      </c>
      <c r="D76" s="22">
        <v>305</v>
      </c>
    </row>
    <row r="77" spans="1:4">
      <c r="A77" s="99">
        <v>76</v>
      </c>
      <c r="B77" s="95" t="s">
        <v>474</v>
      </c>
      <c r="C77" s="20" t="s">
        <v>138</v>
      </c>
      <c r="D77" s="22">
        <v>245</v>
      </c>
    </row>
    <row r="78" spans="1:4">
      <c r="A78" s="99">
        <v>77</v>
      </c>
      <c r="B78" s="95" t="s">
        <v>475</v>
      </c>
      <c r="C78" s="20" t="s">
        <v>138</v>
      </c>
      <c r="D78" s="22">
        <v>230</v>
      </c>
    </row>
    <row r="79" spans="1:4">
      <c r="A79" s="99">
        <v>78</v>
      </c>
      <c r="B79" s="95" t="s">
        <v>373</v>
      </c>
      <c r="C79" s="20" t="s">
        <v>138</v>
      </c>
      <c r="D79" s="22">
        <v>250</v>
      </c>
    </row>
    <row r="80" spans="1:4">
      <c r="A80" s="99">
        <v>79</v>
      </c>
      <c r="B80" s="95" t="s">
        <v>360</v>
      </c>
      <c r="C80" s="20" t="s">
        <v>138</v>
      </c>
      <c r="D80" s="22">
        <v>10</v>
      </c>
    </row>
    <row r="81" spans="1:4">
      <c r="A81" s="99">
        <v>80</v>
      </c>
      <c r="B81" s="95" t="s">
        <v>241</v>
      </c>
      <c r="C81" s="20" t="s">
        <v>138</v>
      </c>
      <c r="D81" s="22">
        <v>245</v>
      </c>
    </row>
    <row r="82" spans="1:4">
      <c r="A82" s="99">
        <v>81</v>
      </c>
      <c r="B82" s="95" t="s">
        <v>233</v>
      </c>
      <c r="C82" s="20" t="s">
        <v>138</v>
      </c>
      <c r="D82" s="22">
        <v>205</v>
      </c>
    </row>
    <row r="83" spans="1:4">
      <c r="A83" s="99">
        <v>82</v>
      </c>
      <c r="B83" s="95" t="s">
        <v>232</v>
      </c>
      <c r="C83" s="20" t="s">
        <v>138</v>
      </c>
      <c r="D83" s="22">
        <v>280</v>
      </c>
    </row>
    <row r="84" spans="1:4">
      <c r="A84" s="99">
        <v>83</v>
      </c>
      <c r="B84" s="95" t="s">
        <v>231</v>
      </c>
      <c r="C84" s="20" t="s">
        <v>138</v>
      </c>
      <c r="D84" s="22">
        <v>280</v>
      </c>
    </row>
    <row r="85" spans="1:4">
      <c r="A85" s="99">
        <v>84</v>
      </c>
      <c r="B85" s="95" t="s">
        <v>476</v>
      </c>
      <c r="C85" s="20" t="s">
        <v>138</v>
      </c>
      <c r="D85" s="22">
        <v>150</v>
      </c>
    </row>
    <row r="86" spans="1:4">
      <c r="A86" s="99">
        <v>85</v>
      </c>
      <c r="B86" s="95" t="s">
        <v>486</v>
      </c>
      <c r="C86" s="20" t="s">
        <v>138</v>
      </c>
      <c r="D86" s="22">
        <v>450</v>
      </c>
    </row>
    <row r="87" spans="1:4">
      <c r="A87" s="99">
        <v>86</v>
      </c>
      <c r="B87" s="96" t="s">
        <v>487</v>
      </c>
      <c r="C87" s="85" t="s">
        <v>138</v>
      </c>
      <c r="D87" s="86">
        <v>155</v>
      </c>
    </row>
    <row r="88" spans="1:4">
      <c r="A88" s="99">
        <v>87</v>
      </c>
      <c r="B88" s="96" t="s">
        <v>488</v>
      </c>
      <c r="C88" s="85" t="s">
        <v>138</v>
      </c>
      <c r="D88" s="86">
        <v>85</v>
      </c>
    </row>
    <row r="89" spans="1:4">
      <c r="A89" s="99">
        <v>88</v>
      </c>
      <c r="B89" s="95" t="s">
        <v>429</v>
      </c>
      <c r="C89" s="20" t="s">
        <v>140</v>
      </c>
      <c r="D89" s="22">
        <v>195</v>
      </c>
    </row>
    <row r="90" spans="1:4">
      <c r="A90" s="99">
        <v>89</v>
      </c>
      <c r="B90" s="95" t="s">
        <v>226</v>
      </c>
      <c r="C90" s="20" t="s">
        <v>138</v>
      </c>
      <c r="D90" s="22">
        <v>325</v>
      </c>
    </row>
    <row r="91" spans="1:4">
      <c r="A91" s="99">
        <v>90</v>
      </c>
      <c r="B91" s="95" t="s">
        <v>450</v>
      </c>
      <c r="C91" s="20" t="s">
        <v>138</v>
      </c>
      <c r="D91" s="22">
        <v>145</v>
      </c>
    </row>
    <row r="92" spans="1:4">
      <c r="A92" s="99">
        <v>91</v>
      </c>
      <c r="B92" s="95" t="s">
        <v>449</v>
      </c>
      <c r="C92" s="20" t="s">
        <v>138</v>
      </c>
      <c r="D92" s="22">
        <v>3000</v>
      </c>
    </row>
    <row r="93" spans="1:4">
      <c r="A93" s="99">
        <v>92</v>
      </c>
      <c r="B93" s="95" t="s">
        <v>451</v>
      </c>
      <c r="C93" s="20" t="s">
        <v>138</v>
      </c>
      <c r="D93" s="22">
        <v>205</v>
      </c>
    </row>
    <row r="94" spans="1:4">
      <c r="A94" s="99">
        <v>93</v>
      </c>
      <c r="B94" s="95" t="s">
        <v>447</v>
      </c>
      <c r="C94" s="20" t="s">
        <v>138</v>
      </c>
      <c r="D94" s="22">
        <v>550</v>
      </c>
    </row>
    <row r="95" spans="1:4">
      <c r="A95" s="99">
        <v>94</v>
      </c>
      <c r="B95" s="95" t="s">
        <v>254</v>
      </c>
      <c r="C95" s="20" t="s">
        <v>138</v>
      </c>
      <c r="D95" s="22">
        <v>325</v>
      </c>
    </row>
    <row r="96" spans="1:4">
      <c r="A96" s="99">
        <v>95</v>
      </c>
      <c r="B96" s="95" t="s">
        <v>489</v>
      </c>
      <c r="C96" s="20" t="s">
        <v>138</v>
      </c>
      <c r="D96" s="22">
        <v>520</v>
      </c>
    </row>
    <row r="97" spans="1:4">
      <c r="A97" s="99">
        <v>96</v>
      </c>
      <c r="B97" s="97" t="s">
        <v>282</v>
      </c>
      <c r="C97" s="20" t="s">
        <v>139</v>
      </c>
      <c r="D97" s="22">
        <v>10</v>
      </c>
    </row>
    <row r="98" spans="1:4">
      <c r="A98" s="99">
        <v>97</v>
      </c>
      <c r="B98" s="97" t="s">
        <v>391</v>
      </c>
      <c r="C98" s="20" t="s">
        <v>138</v>
      </c>
      <c r="D98" s="22">
        <v>28</v>
      </c>
    </row>
    <row r="99" spans="1:4">
      <c r="A99" s="99">
        <v>98</v>
      </c>
      <c r="B99" s="97" t="s">
        <v>478</v>
      </c>
      <c r="C99" s="20" t="s">
        <v>479</v>
      </c>
      <c r="D99" s="22">
        <v>120</v>
      </c>
    </row>
    <row r="100" spans="1:4">
      <c r="A100" s="99">
        <v>99</v>
      </c>
      <c r="B100" s="95" t="s">
        <v>284</v>
      </c>
      <c r="C100" s="20" t="s">
        <v>139</v>
      </c>
      <c r="D100" s="22">
        <v>80</v>
      </c>
    </row>
    <row r="101" spans="1:4">
      <c r="A101" s="99">
        <v>100</v>
      </c>
      <c r="B101" s="95" t="s">
        <v>285</v>
      </c>
      <c r="C101" s="20" t="s">
        <v>139</v>
      </c>
      <c r="D101" s="22">
        <v>100</v>
      </c>
    </row>
    <row r="102" spans="1:4">
      <c r="A102" s="99">
        <v>101</v>
      </c>
      <c r="B102" s="95" t="s">
        <v>286</v>
      </c>
      <c r="C102" s="20" t="s">
        <v>139</v>
      </c>
      <c r="D102" s="22">
        <v>110</v>
      </c>
    </row>
    <row r="103" spans="1:4">
      <c r="A103" s="99">
        <v>102</v>
      </c>
      <c r="B103" s="95" t="s">
        <v>287</v>
      </c>
      <c r="C103" s="20" t="s">
        <v>139</v>
      </c>
      <c r="D103" s="22">
        <v>75</v>
      </c>
    </row>
    <row r="104" spans="1:4">
      <c r="A104" s="99">
        <v>103</v>
      </c>
      <c r="B104" s="95" t="s">
        <v>288</v>
      </c>
      <c r="C104" s="20" t="s">
        <v>139</v>
      </c>
      <c r="D104" s="22">
        <v>55</v>
      </c>
    </row>
    <row r="105" spans="1:4">
      <c r="A105" s="99">
        <v>104</v>
      </c>
      <c r="B105" s="95" t="s">
        <v>289</v>
      </c>
      <c r="C105" s="20" t="s">
        <v>139</v>
      </c>
      <c r="D105" s="22">
        <v>50</v>
      </c>
    </row>
    <row r="106" spans="1:4">
      <c r="A106" s="99">
        <v>105</v>
      </c>
      <c r="B106" s="95" t="s">
        <v>290</v>
      </c>
      <c r="C106" s="20" t="s">
        <v>139</v>
      </c>
      <c r="D106" s="22">
        <v>50</v>
      </c>
    </row>
    <row r="107" spans="1:4">
      <c r="A107" s="99">
        <v>106</v>
      </c>
      <c r="B107" s="95" t="s">
        <v>291</v>
      </c>
      <c r="C107" s="20" t="s">
        <v>139</v>
      </c>
      <c r="D107" s="22">
        <v>75</v>
      </c>
    </row>
    <row r="108" spans="1:4">
      <c r="A108" s="99">
        <v>107</v>
      </c>
      <c r="B108" s="95" t="s">
        <v>292</v>
      </c>
      <c r="C108" s="20" t="s">
        <v>139</v>
      </c>
      <c r="D108" s="22">
        <v>95</v>
      </c>
    </row>
    <row r="109" spans="1:4">
      <c r="A109" s="99">
        <v>108</v>
      </c>
      <c r="B109" s="95" t="s">
        <v>293</v>
      </c>
      <c r="C109" s="20" t="s">
        <v>139</v>
      </c>
      <c r="D109" s="22">
        <v>85</v>
      </c>
    </row>
    <row r="110" spans="1:4">
      <c r="A110" s="99">
        <v>109</v>
      </c>
      <c r="B110" s="95" t="s">
        <v>294</v>
      </c>
      <c r="C110" s="20" t="s">
        <v>139</v>
      </c>
      <c r="D110" s="22">
        <v>85</v>
      </c>
    </row>
    <row r="111" spans="1:4">
      <c r="A111" s="99">
        <v>110</v>
      </c>
      <c r="B111" s="95" t="s">
        <v>423</v>
      </c>
      <c r="C111" s="20" t="s">
        <v>139</v>
      </c>
      <c r="D111" s="22">
        <v>210</v>
      </c>
    </row>
    <row r="112" spans="1:4">
      <c r="A112" s="99">
        <v>111</v>
      </c>
      <c r="B112" s="98" t="s">
        <v>295</v>
      </c>
      <c r="C112" s="23" t="s">
        <v>139</v>
      </c>
      <c r="D112" s="24">
        <v>110</v>
      </c>
    </row>
    <row r="113" spans="1:4">
      <c r="A113" s="99">
        <v>112</v>
      </c>
      <c r="B113" s="98" t="s">
        <v>296</v>
      </c>
      <c r="C113" s="23" t="s">
        <v>139</v>
      </c>
      <c r="D113" s="24">
        <v>130</v>
      </c>
    </row>
    <row r="114" spans="1:4">
      <c r="A114" s="99">
        <v>113</v>
      </c>
      <c r="B114" s="95" t="s">
        <v>421</v>
      </c>
      <c r="C114" s="20" t="s">
        <v>139</v>
      </c>
      <c r="D114" s="22">
        <v>140</v>
      </c>
    </row>
    <row r="115" spans="1:4">
      <c r="A115" s="99">
        <v>114</v>
      </c>
      <c r="B115" s="97" t="s">
        <v>297</v>
      </c>
      <c r="C115" s="20" t="s">
        <v>139</v>
      </c>
      <c r="D115" s="22">
        <v>140</v>
      </c>
    </row>
    <row r="116" spans="1:4">
      <c r="A116" s="99">
        <v>115</v>
      </c>
      <c r="B116" s="97" t="s">
        <v>298</v>
      </c>
      <c r="C116" s="20" t="s">
        <v>139</v>
      </c>
      <c r="D116" s="22">
        <v>95</v>
      </c>
    </row>
    <row r="117" spans="1:4">
      <c r="A117" s="99">
        <v>116</v>
      </c>
      <c r="B117" s="97" t="s">
        <v>299</v>
      </c>
      <c r="C117" s="20" t="s">
        <v>139</v>
      </c>
      <c r="D117" s="22">
        <v>85</v>
      </c>
    </row>
    <row r="118" spans="1:4">
      <c r="A118" s="99">
        <v>117</v>
      </c>
      <c r="B118" s="97" t="s">
        <v>300</v>
      </c>
      <c r="C118" s="20" t="s">
        <v>139</v>
      </c>
      <c r="D118" s="22">
        <v>75</v>
      </c>
    </row>
    <row r="119" spans="1:4">
      <c r="A119" s="99">
        <v>118</v>
      </c>
      <c r="B119" s="97" t="s">
        <v>301</v>
      </c>
      <c r="C119" s="20" t="s">
        <v>139</v>
      </c>
      <c r="D119" s="22">
        <v>130</v>
      </c>
    </row>
    <row r="120" spans="1:4">
      <c r="A120" s="99">
        <v>119</v>
      </c>
      <c r="B120" s="97" t="s">
        <v>302</v>
      </c>
      <c r="C120" s="20" t="s">
        <v>139</v>
      </c>
      <c r="D120" s="22">
        <v>190</v>
      </c>
    </row>
    <row r="121" spans="1:4">
      <c r="A121" s="99">
        <v>120</v>
      </c>
      <c r="B121" s="97" t="s">
        <v>303</v>
      </c>
      <c r="C121" s="20" t="s">
        <v>139</v>
      </c>
      <c r="D121" s="22">
        <v>160</v>
      </c>
    </row>
    <row r="122" spans="1:4">
      <c r="A122" s="99">
        <v>121</v>
      </c>
      <c r="B122" s="97" t="s">
        <v>304</v>
      </c>
      <c r="C122" s="20" t="s">
        <v>139</v>
      </c>
      <c r="D122" s="22">
        <v>120</v>
      </c>
    </row>
    <row r="123" spans="1:4">
      <c r="A123" s="99">
        <v>122</v>
      </c>
      <c r="B123" s="95" t="s">
        <v>424</v>
      </c>
      <c r="C123" s="20" t="s">
        <v>139</v>
      </c>
      <c r="D123" s="22">
        <v>250</v>
      </c>
    </row>
    <row r="124" spans="1:4">
      <c r="A124" s="99">
        <v>123</v>
      </c>
      <c r="B124" s="97" t="s">
        <v>305</v>
      </c>
      <c r="C124" s="20" t="s">
        <v>139</v>
      </c>
      <c r="D124" s="22">
        <v>45</v>
      </c>
    </row>
    <row r="125" spans="1:4">
      <c r="A125" s="99">
        <v>124</v>
      </c>
      <c r="B125" s="97" t="s">
        <v>490</v>
      </c>
      <c r="C125" s="20" t="s">
        <v>139</v>
      </c>
      <c r="D125" s="22">
        <v>100</v>
      </c>
    </row>
    <row r="126" spans="1:4">
      <c r="A126" s="99">
        <v>125</v>
      </c>
      <c r="B126" s="97" t="s">
        <v>306</v>
      </c>
      <c r="C126" s="20" t="s">
        <v>139</v>
      </c>
      <c r="D126" s="22">
        <v>80</v>
      </c>
    </row>
    <row r="127" spans="1:4">
      <c r="A127" s="99">
        <v>126</v>
      </c>
      <c r="B127" s="97" t="s">
        <v>307</v>
      </c>
      <c r="C127" s="20" t="s">
        <v>139</v>
      </c>
      <c r="D127" s="22">
        <v>90</v>
      </c>
    </row>
    <row r="128" spans="1:4">
      <c r="A128" s="99">
        <v>127</v>
      </c>
      <c r="B128" s="97" t="s">
        <v>308</v>
      </c>
      <c r="C128" s="20" t="s">
        <v>139</v>
      </c>
      <c r="D128" s="22">
        <v>95</v>
      </c>
    </row>
    <row r="129" spans="1:4">
      <c r="A129" s="99">
        <v>128</v>
      </c>
      <c r="B129" s="97" t="s">
        <v>309</v>
      </c>
      <c r="C129" s="20" t="s">
        <v>139</v>
      </c>
      <c r="D129" s="22">
        <v>105</v>
      </c>
    </row>
    <row r="130" spans="1:4">
      <c r="A130" s="99">
        <v>129</v>
      </c>
      <c r="B130" s="97" t="s">
        <v>310</v>
      </c>
      <c r="C130" s="20" t="s">
        <v>139</v>
      </c>
      <c r="D130" s="22">
        <v>105</v>
      </c>
    </row>
    <row r="131" spans="1:4">
      <c r="A131" s="99">
        <v>130</v>
      </c>
      <c r="B131" s="97" t="s">
        <v>311</v>
      </c>
      <c r="C131" s="20" t="s">
        <v>139</v>
      </c>
      <c r="D131" s="22">
        <v>115</v>
      </c>
    </row>
    <row r="132" spans="1:4">
      <c r="A132" s="99">
        <v>131</v>
      </c>
      <c r="B132" s="97" t="s">
        <v>312</v>
      </c>
      <c r="C132" s="20" t="s">
        <v>139</v>
      </c>
      <c r="D132" s="22">
        <v>75</v>
      </c>
    </row>
    <row r="133" spans="1:4">
      <c r="A133" s="99">
        <v>132</v>
      </c>
      <c r="B133" s="97" t="s">
        <v>313</v>
      </c>
      <c r="C133" s="20" t="s">
        <v>139</v>
      </c>
      <c r="D133" s="22">
        <v>85</v>
      </c>
    </row>
    <row r="134" spans="1:4">
      <c r="A134" s="99">
        <v>133</v>
      </c>
      <c r="B134" s="97" t="s">
        <v>314</v>
      </c>
      <c r="C134" s="20" t="s">
        <v>139</v>
      </c>
      <c r="D134" s="22">
        <v>55</v>
      </c>
    </row>
    <row r="135" spans="1:4">
      <c r="A135" s="99">
        <v>134</v>
      </c>
      <c r="B135" s="97" t="s">
        <v>315</v>
      </c>
      <c r="C135" s="20" t="s">
        <v>139</v>
      </c>
      <c r="D135" s="22">
        <v>65</v>
      </c>
    </row>
    <row r="136" spans="1:4">
      <c r="A136" s="99">
        <v>135</v>
      </c>
      <c r="B136" s="97" t="s">
        <v>316</v>
      </c>
      <c r="C136" s="20" t="s">
        <v>139</v>
      </c>
      <c r="D136" s="22">
        <v>50</v>
      </c>
    </row>
    <row r="137" spans="1:4">
      <c r="A137" s="99">
        <v>136</v>
      </c>
      <c r="B137" s="97" t="s">
        <v>317</v>
      </c>
      <c r="C137" s="20" t="s">
        <v>139</v>
      </c>
      <c r="D137" s="22">
        <v>60</v>
      </c>
    </row>
    <row r="138" spans="1:4">
      <c r="A138" s="99">
        <v>137</v>
      </c>
      <c r="B138" s="97" t="s">
        <v>318</v>
      </c>
      <c r="C138" s="20" t="s">
        <v>139</v>
      </c>
      <c r="D138" s="22">
        <v>55</v>
      </c>
    </row>
    <row r="139" spans="1:4">
      <c r="A139" s="99">
        <v>138</v>
      </c>
      <c r="B139" s="97" t="s">
        <v>319</v>
      </c>
      <c r="C139" s="20" t="s">
        <v>139</v>
      </c>
      <c r="D139" s="22">
        <v>65</v>
      </c>
    </row>
    <row r="140" spans="1:4">
      <c r="A140" s="99">
        <v>139</v>
      </c>
      <c r="B140" s="97" t="s">
        <v>320</v>
      </c>
      <c r="C140" s="20" t="s">
        <v>139</v>
      </c>
      <c r="D140" s="22">
        <v>55</v>
      </c>
    </row>
    <row r="141" spans="1:4">
      <c r="A141" s="99">
        <v>140</v>
      </c>
      <c r="B141" s="97" t="s">
        <v>321</v>
      </c>
      <c r="C141" s="20" t="s">
        <v>139</v>
      </c>
      <c r="D141" s="22">
        <v>65</v>
      </c>
    </row>
    <row r="142" spans="1:4">
      <c r="A142" s="99">
        <v>141</v>
      </c>
      <c r="B142" s="97" t="s">
        <v>322</v>
      </c>
      <c r="C142" s="20" t="s">
        <v>139</v>
      </c>
      <c r="D142" s="22">
        <v>75</v>
      </c>
    </row>
    <row r="143" spans="1:4">
      <c r="A143" s="99">
        <v>142</v>
      </c>
      <c r="B143" s="97" t="s">
        <v>323</v>
      </c>
      <c r="C143" s="20" t="s">
        <v>139</v>
      </c>
      <c r="D143" s="22">
        <v>85</v>
      </c>
    </row>
    <row r="144" spans="1:4">
      <c r="A144" s="99">
        <v>143</v>
      </c>
      <c r="B144" s="97" t="s">
        <v>324</v>
      </c>
      <c r="C144" s="20" t="s">
        <v>139</v>
      </c>
      <c r="D144" s="22">
        <v>65</v>
      </c>
    </row>
    <row r="145" spans="1:4">
      <c r="A145" s="99">
        <v>144</v>
      </c>
      <c r="B145" s="97" t="s">
        <v>325</v>
      </c>
      <c r="C145" s="20" t="s">
        <v>139</v>
      </c>
      <c r="D145" s="22">
        <v>75</v>
      </c>
    </row>
    <row r="146" spans="1:4">
      <c r="A146" s="99">
        <v>145</v>
      </c>
      <c r="B146" s="97" t="s">
        <v>326</v>
      </c>
      <c r="C146" s="20" t="s">
        <v>139</v>
      </c>
      <c r="D146" s="22">
        <v>85</v>
      </c>
    </row>
    <row r="147" spans="1:4">
      <c r="A147" s="99">
        <v>146</v>
      </c>
      <c r="B147" s="97" t="s">
        <v>327</v>
      </c>
      <c r="C147" s="20" t="s">
        <v>139</v>
      </c>
      <c r="D147" s="22">
        <v>95</v>
      </c>
    </row>
    <row r="148" spans="1:4">
      <c r="A148" s="99">
        <v>147</v>
      </c>
      <c r="B148" s="95" t="s">
        <v>425</v>
      </c>
      <c r="C148" s="20" t="s">
        <v>139</v>
      </c>
      <c r="D148" s="22">
        <v>210</v>
      </c>
    </row>
    <row r="149" spans="1:4">
      <c r="A149" s="99">
        <v>148</v>
      </c>
      <c r="B149" s="95" t="s">
        <v>426</v>
      </c>
      <c r="C149" s="20" t="s">
        <v>139</v>
      </c>
      <c r="D149" s="22">
        <v>220</v>
      </c>
    </row>
    <row r="150" spans="1:4">
      <c r="A150" s="99">
        <v>149</v>
      </c>
      <c r="B150" s="95" t="s">
        <v>491</v>
      </c>
      <c r="C150" s="20" t="s">
        <v>138</v>
      </c>
      <c r="D150" s="22">
        <v>50</v>
      </c>
    </row>
    <row r="151" spans="1:4">
      <c r="A151" s="99">
        <v>150</v>
      </c>
      <c r="B151" s="95" t="s">
        <v>171</v>
      </c>
      <c r="C151" s="20" t="s">
        <v>138</v>
      </c>
      <c r="D151" s="22">
        <v>150</v>
      </c>
    </row>
    <row r="152" spans="1:4">
      <c r="A152" s="99">
        <v>151</v>
      </c>
      <c r="B152" s="95" t="s">
        <v>265</v>
      </c>
      <c r="C152" s="20" t="s">
        <v>215</v>
      </c>
      <c r="D152" s="22">
        <v>3000</v>
      </c>
    </row>
    <row r="153" spans="1:4">
      <c r="A153" s="99">
        <v>152</v>
      </c>
      <c r="B153" s="95" t="s">
        <v>432</v>
      </c>
      <c r="C153" s="20" t="s">
        <v>138</v>
      </c>
      <c r="D153" s="22">
        <v>215</v>
      </c>
    </row>
    <row r="154" spans="1:4">
      <c r="A154" s="99">
        <v>153</v>
      </c>
      <c r="B154" s="95" t="s">
        <v>417</v>
      </c>
      <c r="C154" s="20" t="s">
        <v>138</v>
      </c>
      <c r="D154" s="22">
        <v>3000</v>
      </c>
    </row>
    <row r="155" spans="1:4">
      <c r="A155" s="99">
        <v>154</v>
      </c>
      <c r="B155" s="97" t="s">
        <v>446</v>
      </c>
      <c r="C155" s="20" t="s">
        <v>138</v>
      </c>
      <c r="D155" s="22">
        <v>25</v>
      </c>
    </row>
    <row r="156" spans="1:4">
      <c r="A156" s="99">
        <v>155</v>
      </c>
      <c r="B156" s="97" t="s">
        <v>445</v>
      </c>
      <c r="C156" s="20" t="s">
        <v>138</v>
      </c>
      <c r="D156" s="22">
        <v>25</v>
      </c>
    </row>
    <row r="157" spans="1:4">
      <c r="A157" s="99">
        <v>156</v>
      </c>
      <c r="B157" s="97" t="s">
        <v>492</v>
      </c>
      <c r="C157" s="20" t="s">
        <v>138</v>
      </c>
      <c r="D157" s="22">
        <v>25</v>
      </c>
    </row>
    <row r="158" spans="1:4">
      <c r="A158" s="99">
        <v>157</v>
      </c>
      <c r="B158" s="97" t="s">
        <v>444</v>
      </c>
      <c r="C158" s="20" t="s">
        <v>138</v>
      </c>
      <c r="D158" s="22">
        <v>15</v>
      </c>
    </row>
    <row r="159" spans="1:4">
      <c r="A159" s="99">
        <v>158</v>
      </c>
      <c r="B159" s="96" t="s">
        <v>493</v>
      </c>
      <c r="C159" s="85" t="s">
        <v>138</v>
      </c>
      <c r="D159" s="86">
        <v>135</v>
      </c>
    </row>
    <row r="160" spans="1:4">
      <c r="A160" s="99">
        <v>159</v>
      </c>
      <c r="B160" s="96" t="s">
        <v>494</v>
      </c>
      <c r="C160" s="85" t="s">
        <v>138</v>
      </c>
      <c r="D160" s="86">
        <v>75</v>
      </c>
    </row>
    <row r="161" spans="1:4">
      <c r="A161" s="99">
        <v>160</v>
      </c>
      <c r="B161" s="95" t="s">
        <v>334</v>
      </c>
      <c r="C161" s="20" t="s">
        <v>173</v>
      </c>
      <c r="D161" s="22">
        <v>25</v>
      </c>
    </row>
    <row r="162" spans="1:4">
      <c r="A162" s="99">
        <v>161</v>
      </c>
      <c r="B162" s="95" t="s">
        <v>260</v>
      </c>
      <c r="C162" s="20" t="s">
        <v>138</v>
      </c>
      <c r="D162" s="22">
        <v>350</v>
      </c>
    </row>
    <row r="163" spans="1:4">
      <c r="A163" s="99">
        <v>162</v>
      </c>
      <c r="B163" s="95" t="s">
        <v>261</v>
      </c>
      <c r="C163" s="20" t="s">
        <v>138</v>
      </c>
      <c r="D163" s="22">
        <v>80</v>
      </c>
    </row>
    <row r="164" spans="1:4">
      <c r="A164" s="99">
        <v>163</v>
      </c>
      <c r="B164" s="95" t="s">
        <v>262</v>
      </c>
      <c r="C164" s="20" t="s">
        <v>138</v>
      </c>
      <c r="D164" s="22">
        <v>350</v>
      </c>
    </row>
    <row r="165" spans="1:4">
      <c r="A165" s="99">
        <v>164</v>
      </c>
      <c r="B165" s="95" t="s">
        <v>263</v>
      </c>
      <c r="C165" s="20" t="s">
        <v>138</v>
      </c>
      <c r="D165" s="22">
        <v>250</v>
      </c>
    </row>
    <row r="166" spans="1:4">
      <c r="A166" s="99">
        <v>165</v>
      </c>
      <c r="B166" s="95" t="s">
        <v>264</v>
      </c>
      <c r="C166" s="20" t="s">
        <v>138</v>
      </c>
      <c r="D166" s="22">
        <v>150</v>
      </c>
    </row>
    <row r="167" spans="1:4">
      <c r="A167" s="99">
        <v>166</v>
      </c>
      <c r="B167" s="95" t="s">
        <v>199</v>
      </c>
      <c r="C167" s="20" t="s">
        <v>138</v>
      </c>
      <c r="D167" s="22">
        <v>530</v>
      </c>
    </row>
    <row r="168" spans="1:4">
      <c r="A168" s="99">
        <v>167</v>
      </c>
      <c r="B168" s="95" t="s">
        <v>200</v>
      </c>
      <c r="C168" s="20" t="s">
        <v>138</v>
      </c>
      <c r="D168" s="22">
        <v>800</v>
      </c>
    </row>
    <row r="169" spans="1:4">
      <c r="A169" s="99">
        <v>168</v>
      </c>
      <c r="B169" s="95" t="s">
        <v>466</v>
      </c>
      <c r="C169" s="20" t="s">
        <v>138</v>
      </c>
      <c r="D169" s="22">
        <v>140</v>
      </c>
    </row>
    <row r="170" spans="1:4">
      <c r="A170" s="99">
        <v>169</v>
      </c>
      <c r="B170" s="95" t="s">
        <v>375</v>
      </c>
      <c r="C170" s="20" t="s">
        <v>138</v>
      </c>
      <c r="D170" s="22">
        <v>1500</v>
      </c>
    </row>
    <row r="171" spans="1:4">
      <c r="A171" s="99">
        <v>170</v>
      </c>
      <c r="B171" s="95" t="s">
        <v>408</v>
      </c>
      <c r="C171" s="20" t="s">
        <v>138</v>
      </c>
      <c r="D171" s="22">
        <v>2500</v>
      </c>
    </row>
    <row r="172" spans="1:4">
      <c r="A172" s="99">
        <v>171</v>
      </c>
      <c r="B172" s="95" t="s">
        <v>443</v>
      </c>
      <c r="C172" s="20" t="s">
        <v>140</v>
      </c>
      <c r="D172" s="22">
        <v>80</v>
      </c>
    </row>
    <row r="173" spans="1:4">
      <c r="A173" s="99">
        <v>172</v>
      </c>
      <c r="B173" s="95" t="s">
        <v>239</v>
      </c>
      <c r="C173" s="20" t="s">
        <v>187</v>
      </c>
      <c r="D173" s="22">
        <v>300</v>
      </c>
    </row>
    <row r="174" spans="1:4">
      <c r="A174" s="99">
        <v>173</v>
      </c>
      <c r="B174" s="95" t="s">
        <v>387</v>
      </c>
      <c r="C174" s="20" t="s">
        <v>138</v>
      </c>
      <c r="D174" s="22">
        <v>800</v>
      </c>
    </row>
    <row r="175" spans="1:4">
      <c r="A175" s="99">
        <v>174</v>
      </c>
      <c r="B175" s="95" t="s">
        <v>386</v>
      </c>
      <c r="C175" s="20" t="s">
        <v>138</v>
      </c>
      <c r="D175" s="22">
        <v>500</v>
      </c>
    </row>
    <row r="176" spans="1:4">
      <c r="A176" s="99">
        <v>175</v>
      </c>
      <c r="B176" s="95" t="s">
        <v>240</v>
      </c>
      <c r="C176" s="20" t="s">
        <v>138</v>
      </c>
      <c r="D176" s="22">
        <v>800</v>
      </c>
    </row>
    <row r="177" spans="1:4">
      <c r="A177" s="99">
        <v>176</v>
      </c>
      <c r="B177" s="95" t="s">
        <v>207</v>
      </c>
      <c r="C177" s="20" t="s">
        <v>138</v>
      </c>
      <c r="D177" s="22">
        <v>280</v>
      </c>
    </row>
    <row r="178" spans="1:4">
      <c r="A178" s="99">
        <v>177</v>
      </c>
      <c r="B178" s="95" t="s">
        <v>255</v>
      </c>
      <c r="C178" s="20" t="s">
        <v>138</v>
      </c>
      <c r="D178" s="22">
        <v>30</v>
      </c>
    </row>
    <row r="179" spans="1:4">
      <c r="A179" s="99">
        <v>178</v>
      </c>
      <c r="B179" s="95" t="s">
        <v>256</v>
      </c>
      <c r="C179" s="20" t="s">
        <v>138</v>
      </c>
      <c r="D179" s="22">
        <v>55</v>
      </c>
    </row>
    <row r="180" spans="1:4">
      <c r="A180" s="99">
        <v>179</v>
      </c>
      <c r="B180" s="95" t="s">
        <v>333</v>
      </c>
      <c r="C180" s="20" t="s">
        <v>138</v>
      </c>
      <c r="D180" s="22">
        <v>15</v>
      </c>
    </row>
    <row r="181" spans="1:4">
      <c r="A181" s="99">
        <v>180</v>
      </c>
      <c r="B181" s="95" t="s">
        <v>181</v>
      </c>
      <c r="C181" s="20" t="s">
        <v>140</v>
      </c>
      <c r="D181" s="22">
        <v>15</v>
      </c>
    </row>
    <row r="182" spans="1:4">
      <c r="A182" s="99">
        <v>181</v>
      </c>
      <c r="B182" s="95" t="s">
        <v>376</v>
      </c>
      <c r="C182" s="20" t="s">
        <v>138</v>
      </c>
      <c r="D182" s="22">
        <v>30</v>
      </c>
    </row>
    <row r="183" spans="1:4">
      <c r="A183" s="99">
        <v>182</v>
      </c>
      <c r="B183" s="95" t="s">
        <v>459</v>
      </c>
      <c r="C183" s="20" t="s">
        <v>138</v>
      </c>
      <c r="D183" s="22">
        <v>1100</v>
      </c>
    </row>
    <row r="184" spans="1:4">
      <c r="A184" s="99">
        <v>183</v>
      </c>
      <c r="B184" s="95" t="s">
        <v>422</v>
      </c>
      <c r="C184" s="20" t="s">
        <v>140</v>
      </c>
      <c r="D184" s="22">
        <v>80</v>
      </c>
    </row>
    <row r="185" spans="1:4">
      <c r="A185" s="99">
        <v>184</v>
      </c>
      <c r="B185" s="95" t="s">
        <v>196</v>
      </c>
      <c r="C185" s="20" t="s">
        <v>138</v>
      </c>
      <c r="D185" s="22">
        <v>120</v>
      </c>
    </row>
    <row r="186" spans="1:4">
      <c r="A186" s="99">
        <v>185</v>
      </c>
      <c r="B186" s="95" t="s">
        <v>477</v>
      </c>
      <c r="C186" s="20" t="s">
        <v>138</v>
      </c>
      <c r="D186" s="22">
        <v>3000</v>
      </c>
    </row>
    <row r="187" spans="1:4">
      <c r="A187" s="99">
        <v>186</v>
      </c>
      <c r="B187" s="95" t="s">
        <v>197</v>
      </c>
      <c r="C187" s="20" t="s">
        <v>140</v>
      </c>
      <c r="D187" s="22">
        <v>120</v>
      </c>
    </row>
    <row r="188" spans="1:4">
      <c r="A188" s="99">
        <v>187</v>
      </c>
      <c r="B188" s="95" t="s">
        <v>440</v>
      </c>
      <c r="C188" s="20" t="s">
        <v>140</v>
      </c>
      <c r="D188" s="22">
        <v>120</v>
      </c>
    </row>
    <row r="189" spans="1:4">
      <c r="A189" s="99">
        <v>188</v>
      </c>
      <c r="B189" s="95" t="s">
        <v>420</v>
      </c>
      <c r="C189" s="20" t="s">
        <v>138</v>
      </c>
      <c r="D189" s="22">
        <v>170</v>
      </c>
    </row>
    <row r="190" spans="1:4">
      <c r="A190" s="99">
        <v>189</v>
      </c>
      <c r="B190" s="95" t="s">
        <v>409</v>
      </c>
      <c r="C190" s="20" t="s">
        <v>138</v>
      </c>
      <c r="D190" s="22">
        <v>150</v>
      </c>
    </row>
    <row r="191" spans="1:4">
      <c r="A191" s="99">
        <v>190</v>
      </c>
      <c r="B191" s="95" t="s">
        <v>419</v>
      </c>
      <c r="C191" s="20" t="s">
        <v>138</v>
      </c>
      <c r="D191" s="22">
        <v>170</v>
      </c>
    </row>
    <row r="192" spans="1:4">
      <c r="A192" s="99">
        <v>191</v>
      </c>
      <c r="B192" s="95" t="s">
        <v>411</v>
      </c>
      <c r="C192" s="20" t="s">
        <v>138</v>
      </c>
      <c r="D192" s="22">
        <v>240</v>
      </c>
    </row>
    <row r="193" spans="1:4">
      <c r="A193" s="99">
        <v>192</v>
      </c>
      <c r="B193" s="95" t="s">
        <v>412</v>
      </c>
      <c r="C193" s="20" t="s">
        <v>138</v>
      </c>
      <c r="D193" s="22">
        <v>400</v>
      </c>
    </row>
    <row r="194" spans="1:4">
      <c r="A194" s="99">
        <v>193</v>
      </c>
      <c r="B194" s="95" t="s">
        <v>413</v>
      </c>
      <c r="C194" s="20" t="s">
        <v>140</v>
      </c>
      <c r="D194" s="22">
        <v>200</v>
      </c>
    </row>
    <row r="195" spans="1:4">
      <c r="A195" s="99">
        <v>194</v>
      </c>
      <c r="B195" s="95" t="s">
        <v>414</v>
      </c>
      <c r="C195" s="20" t="s">
        <v>138</v>
      </c>
      <c r="D195" s="22">
        <v>150</v>
      </c>
    </row>
    <row r="196" spans="1:4">
      <c r="A196" s="99">
        <v>195</v>
      </c>
      <c r="B196" s="95" t="s">
        <v>415</v>
      </c>
      <c r="C196" s="20" t="s">
        <v>138</v>
      </c>
      <c r="D196" s="22">
        <v>170</v>
      </c>
    </row>
    <row r="197" spans="1:4">
      <c r="A197" s="99">
        <v>196</v>
      </c>
      <c r="B197" s="95" t="s">
        <v>418</v>
      </c>
      <c r="C197" s="20" t="s">
        <v>138</v>
      </c>
      <c r="D197" s="22">
        <v>1500</v>
      </c>
    </row>
    <row r="198" spans="1:4">
      <c r="A198" s="99">
        <v>197</v>
      </c>
      <c r="B198" s="95" t="s">
        <v>416</v>
      </c>
      <c r="C198" s="20" t="s">
        <v>138</v>
      </c>
      <c r="D198" s="22">
        <v>170</v>
      </c>
    </row>
    <row r="199" spans="1:4">
      <c r="A199" s="99">
        <v>198</v>
      </c>
      <c r="B199" s="95" t="s">
        <v>410</v>
      </c>
      <c r="C199" s="20" t="s">
        <v>138</v>
      </c>
      <c r="D199" s="22">
        <v>130</v>
      </c>
    </row>
    <row r="200" spans="1:4">
      <c r="A200" s="99">
        <v>199</v>
      </c>
      <c r="B200" s="95" t="s">
        <v>455</v>
      </c>
      <c r="C200" s="20" t="s">
        <v>138</v>
      </c>
      <c r="D200" s="22">
        <v>150</v>
      </c>
    </row>
    <row r="201" spans="1:4">
      <c r="A201" s="99">
        <v>200</v>
      </c>
      <c r="B201" s="95" t="s">
        <v>456</v>
      </c>
      <c r="C201" s="20" t="s">
        <v>138</v>
      </c>
      <c r="D201" s="22">
        <v>150</v>
      </c>
    </row>
    <row r="202" spans="1:4">
      <c r="A202" s="99">
        <v>201</v>
      </c>
      <c r="B202" s="95" t="s">
        <v>457</v>
      </c>
      <c r="C202" s="20" t="s">
        <v>138</v>
      </c>
      <c r="D202" s="22">
        <v>170</v>
      </c>
    </row>
    <row r="203" spans="1:4">
      <c r="A203" s="99">
        <v>202</v>
      </c>
      <c r="B203" s="95" t="s">
        <v>381</v>
      </c>
      <c r="C203" s="20" t="s">
        <v>138</v>
      </c>
      <c r="D203" s="22">
        <v>650</v>
      </c>
    </row>
    <row r="204" spans="1:4">
      <c r="A204" s="99">
        <v>203</v>
      </c>
      <c r="B204" s="95" t="s">
        <v>248</v>
      </c>
      <c r="C204" s="20" t="s">
        <v>138</v>
      </c>
      <c r="D204" s="22">
        <v>550</v>
      </c>
    </row>
    <row r="205" spans="1:4">
      <c r="A205" s="99">
        <v>204</v>
      </c>
      <c r="B205" s="95" t="s">
        <v>247</v>
      </c>
      <c r="C205" s="20" t="s">
        <v>138</v>
      </c>
      <c r="D205" s="22">
        <v>500</v>
      </c>
    </row>
    <row r="206" spans="1:4">
      <c r="A206" s="99">
        <v>205</v>
      </c>
      <c r="B206" s="95" t="s">
        <v>246</v>
      </c>
      <c r="C206" s="20" t="s">
        <v>138</v>
      </c>
      <c r="D206" s="22">
        <v>800</v>
      </c>
    </row>
    <row r="207" spans="1:4">
      <c r="A207" s="99">
        <v>206</v>
      </c>
      <c r="B207" s="95" t="s">
        <v>257</v>
      </c>
      <c r="C207" s="20" t="s">
        <v>140</v>
      </c>
      <c r="D207" s="22">
        <v>60</v>
      </c>
    </row>
    <row r="208" spans="1:4">
      <c r="A208" s="99">
        <v>207</v>
      </c>
      <c r="B208" s="95" t="s">
        <v>245</v>
      </c>
      <c r="C208" s="20" t="s">
        <v>138</v>
      </c>
      <c r="D208" s="22">
        <v>600</v>
      </c>
    </row>
    <row r="209" spans="1:4">
      <c r="A209" s="99">
        <v>208</v>
      </c>
      <c r="B209" s="95" t="s">
        <v>497</v>
      </c>
      <c r="C209" s="20" t="s">
        <v>187</v>
      </c>
      <c r="D209" s="22">
        <v>600</v>
      </c>
    </row>
    <row r="210" spans="1:4">
      <c r="A210" s="99">
        <v>209</v>
      </c>
      <c r="B210" s="95" t="s">
        <v>496</v>
      </c>
      <c r="C210" s="20" t="s">
        <v>138</v>
      </c>
      <c r="D210" s="22">
        <v>300</v>
      </c>
    </row>
    <row r="211" spans="1:4">
      <c r="A211" s="99">
        <v>210</v>
      </c>
      <c r="B211" s="95" t="s">
        <v>253</v>
      </c>
      <c r="C211" s="20" t="s">
        <v>138</v>
      </c>
      <c r="D211" s="22">
        <v>300</v>
      </c>
    </row>
    <row r="212" spans="1:4">
      <c r="A212" s="99">
        <v>211</v>
      </c>
      <c r="B212" s="95" t="s">
        <v>252</v>
      </c>
      <c r="C212" s="20" t="s">
        <v>138</v>
      </c>
      <c r="D212" s="22">
        <v>150</v>
      </c>
    </row>
    <row r="213" spans="1:4">
      <c r="A213" s="99">
        <v>212</v>
      </c>
      <c r="B213" s="95" t="s">
        <v>251</v>
      </c>
      <c r="C213" s="20" t="s">
        <v>138</v>
      </c>
      <c r="D213" s="22">
        <v>400</v>
      </c>
    </row>
    <row r="214" spans="1:4">
      <c r="A214" s="99">
        <v>213</v>
      </c>
      <c r="B214" s="95" t="s">
        <v>250</v>
      </c>
      <c r="C214" s="20" t="s">
        <v>138</v>
      </c>
      <c r="D214" s="22">
        <v>250</v>
      </c>
    </row>
    <row r="215" spans="1:4">
      <c r="A215" s="99">
        <v>214</v>
      </c>
      <c r="B215" s="95" t="s">
        <v>431</v>
      </c>
      <c r="C215" s="20" t="s">
        <v>138</v>
      </c>
      <c r="D215" s="22">
        <v>185</v>
      </c>
    </row>
    <row r="216" spans="1:4">
      <c r="A216" s="99">
        <v>215</v>
      </c>
      <c r="B216" s="96" t="s">
        <v>268</v>
      </c>
      <c r="C216" s="85" t="s">
        <v>138</v>
      </c>
      <c r="D216" s="86">
        <v>280</v>
      </c>
    </row>
    <row r="217" spans="1:4">
      <c r="A217" s="99">
        <v>216</v>
      </c>
      <c r="B217" s="96" t="s">
        <v>269</v>
      </c>
      <c r="C217" s="85" t="s">
        <v>138</v>
      </c>
      <c r="D217" s="86">
        <v>280</v>
      </c>
    </row>
    <row r="218" spans="1:4">
      <c r="A218" s="99">
        <v>217</v>
      </c>
      <c r="B218" s="97" t="s">
        <v>428</v>
      </c>
      <c r="C218" s="20" t="s">
        <v>138</v>
      </c>
      <c r="D218" s="22">
        <v>135</v>
      </c>
    </row>
    <row r="219" spans="1:4">
      <c r="A219" s="99">
        <v>218</v>
      </c>
      <c r="B219" s="95" t="s">
        <v>227</v>
      </c>
      <c r="C219" s="20" t="s">
        <v>138</v>
      </c>
      <c r="D219" s="22">
        <v>120</v>
      </c>
    </row>
    <row r="220" spans="1:4">
      <c r="A220" s="99">
        <v>219</v>
      </c>
      <c r="B220" s="96" t="s">
        <v>501</v>
      </c>
      <c r="C220" s="85" t="s">
        <v>138</v>
      </c>
      <c r="D220" s="86">
        <f>6*300</f>
        <v>1800</v>
      </c>
    </row>
    <row r="221" spans="1:4">
      <c r="A221" s="99">
        <v>220</v>
      </c>
      <c r="B221" s="95" t="s">
        <v>237</v>
      </c>
      <c r="C221" s="20" t="s">
        <v>187</v>
      </c>
      <c r="D221" s="22">
        <v>3000</v>
      </c>
    </row>
    <row r="222" spans="1:4">
      <c r="A222" s="99">
        <v>221</v>
      </c>
      <c r="B222" s="95" t="s">
        <v>238</v>
      </c>
      <c r="C222" s="20" t="s">
        <v>187</v>
      </c>
      <c r="D222" s="22">
        <v>1200</v>
      </c>
    </row>
    <row r="223" spans="1:4">
      <c r="A223" s="99">
        <v>222</v>
      </c>
      <c r="B223" s="95" t="s">
        <v>347</v>
      </c>
      <c r="C223" s="20" t="s">
        <v>138</v>
      </c>
      <c r="D223" s="22">
        <v>3000</v>
      </c>
    </row>
    <row r="224" spans="1:4">
      <c r="A224" s="99">
        <v>223</v>
      </c>
      <c r="B224" s="95" t="s">
        <v>341</v>
      </c>
      <c r="C224" s="20" t="s">
        <v>138</v>
      </c>
      <c r="D224" s="22">
        <v>3500</v>
      </c>
    </row>
    <row r="225" spans="1:4">
      <c r="A225" s="99">
        <v>224</v>
      </c>
      <c r="B225" s="95" t="s">
        <v>329</v>
      </c>
      <c r="C225" s="20" t="s">
        <v>138</v>
      </c>
      <c r="D225" s="22">
        <v>280</v>
      </c>
    </row>
    <row r="226" spans="1:4">
      <c r="A226" s="99">
        <v>225</v>
      </c>
      <c r="B226" s="95" t="s">
        <v>328</v>
      </c>
      <c r="C226" s="20" t="s">
        <v>138</v>
      </c>
      <c r="D226" s="22">
        <v>280</v>
      </c>
    </row>
    <row r="227" spans="1:4">
      <c r="A227" s="99">
        <v>226</v>
      </c>
      <c r="B227" s="98" t="s">
        <v>258</v>
      </c>
      <c r="C227" s="23" t="s">
        <v>138</v>
      </c>
      <c r="D227" s="24">
        <v>250</v>
      </c>
    </row>
    <row r="228" spans="1:4">
      <c r="A228" s="99">
        <v>227</v>
      </c>
      <c r="B228" s="95" t="s">
        <v>458</v>
      </c>
      <c r="C228" s="20" t="s">
        <v>138</v>
      </c>
      <c r="D228" s="22">
        <v>900</v>
      </c>
    </row>
    <row r="229" spans="1:4">
      <c r="A229" s="99">
        <v>228</v>
      </c>
      <c r="B229" s="98" t="s">
        <v>259</v>
      </c>
      <c r="C229" s="23" t="s">
        <v>138</v>
      </c>
      <c r="D229" s="24">
        <v>200</v>
      </c>
    </row>
    <row r="230" spans="1:4">
      <c r="A230" s="99">
        <v>229</v>
      </c>
      <c r="B230" s="95" t="s">
        <v>452</v>
      </c>
      <c r="C230" s="20" t="s">
        <v>138</v>
      </c>
      <c r="D230" s="22">
        <v>180</v>
      </c>
    </row>
    <row r="231" spans="1:4">
      <c r="A231" s="99">
        <v>230</v>
      </c>
      <c r="B231" s="95" t="s">
        <v>462</v>
      </c>
      <c r="C231" s="20" t="s">
        <v>138</v>
      </c>
      <c r="D231" s="22">
        <v>450</v>
      </c>
    </row>
    <row r="232" spans="1:4">
      <c r="A232" s="99">
        <v>231</v>
      </c>
      <c r="B232" s="95" t="s">
        <v>453</v>
      </c>
      <c r="C232" s="20" t="s">
        <v>138</v>
      </c>
      <c r="D232" s="22">
        <v>300</v>
      </c>
    </row>
    <row r="233" spans="1:4">
      <c r="A233" s="99">
        <v>232</v>
      </c>
      <c r="B233" s="95" t="s">
        <v>342</v>
      </c>
      <c r="C233" s="20" t="s">
        <v>138</v>
      </c>
      <c r="D233" s="22">
        <v>2500</v>
      </c>
    </row>
    <row r="234" spans="1:4">
      <c r="A234" s="99">
        <v>233</v>
      </c>
      <c r="B234" s="95" t="s">
        <v>343</v>
      </c>
      <c r="C234" s="20" t="s">
        <v>138</v>
      </c>
      <c r="D234" s="22">
        <v>3000</v>
      </c>
    </row>
    <row r="235" spans="1:4">
      <c r="A235" s="99">
        <v>234</v>
      </c>
      <c r="B235" s="95" t="s">
        <v>454</v>
      </c>
      <c r="C235" s="20" t="s">
        <v>138</v>
      </c>
      <c r="D235" s="22">
        <v>120</v>
      </c>
    </row>
    <row r="236" spans="1:4">
      <c r="A236" s="99">
        <v>235</v>
      </c>
      <c r="B236" s="98" t="s">
        <v>344</v>
      </c>
      <c r="C236" s="23" t="s">
        <v>138</v>
      </c>
      <c r="D236" s="24">
        <v>3500</v>
      </c>
    </row>
    <row r="237" spans="1:4">
      <c r="A237" s="99">
        <v>236</v>
      </c>
      <c r="B237" s="98" t="s">
        <v>345</v>
      </c>
      <c r="C237" s="23" t="s">
        <v>138</v>
      </c>
      <c r="D237" s="24">
        <v>4000</v>
      </c>
    </row>
    <row r="238" spans="1:4">
      <c r="A238" s="99">
        <v>237</v>
      </c>
      <c r="B238" s="95" t="s">
        <v>244</v>
      </c>
      <c r="C238" s="20" t="s">
        <v>138</v>
      </c>
      <c r="D238" s="22">
        <v>350</v>
      </c>
    </row>
    <row r="239" spans="1:4">
      <c r="A239" s="99">
        <v>238</v>
      </c>
      <c r="B239" s="95" t="s">
        <v>184</v>
      </c>
      <c r="C239" s="20" t="s">
        <v>138</v>
      </c>
      <c r="D239" s="22">
        <v>200</v>
      </c>
    </row>
    <row r="240" spans="1:4">
      <c r="A240" s="99">
        <v>239</v>
      </c>
      <c r="B240" s="95" t="s">
        <v>469</v>
      </c>
      <c r="C240" s="20" t="s">
        <v>140</v>
      </c>
      <c r="D240" s="22">
        <v>125</v>
      </c>
    </row>
    <row r="241" spans="1:4">
      <c r="A241" s="99">
        <v>240</v>
      </c>
      <c r="B241" s="95" t="s">
        <v>379</v>
      </c>
      <c r="C241" s="20" t="s">
        <v>138</v>
      </c>
      <c r="D241" s="22">
        <v>275</v>
      </c>
    </row>
    <row r="242" spans="1:4">
      <c r="A242" s="99">
        <v>241</v>
      </c>
      <c r="B242" s="95" t="s">
        <v>382</v>
      </c>
      <c r="C242" s="20" t="s">
        <v>138</v>
      </c>
      <c r="D242" s="22">
        <v>700</v>
      </c>
    </row>
    <row r="243" spans="1:4">
      <c r="A243" s="99">
        <v>242</v>
      </c>
      <c r="B243" s="95" t="s">
        <v>190</v>
      </c>
      <c r="C243" s="20" t="s">
        <v>138</v>
      </c>
      <c r="D243" s="22">
        <v>900</v>
      </c>
    </row>
    <row r="244" spans="1:4">
      <c r="A244" s="99">
        <v>243</v>
      </c>
      <c r="B244" s="95" t="s">
        <v>464</v>
      </c>
      <c r="C244" s="20" t="s">
        <v>140</v>
      </c>
      <c r="D244" s="22">
        <v>75</v>
      </c>
    </row>
    <row r="245" spans="1:4">
      <c r="A245" s="99">
        <v>244</v>
      </c>
      <c r="B245" s="95" t="s">
        <v>338</v>
      </c>
      <c r="C245" s="20" t="s">
        <v>138</v>
      </c>
      <c r="D245" s="22">
        <v>150</v>
      </c>
    </row>
    <row r="246" spans="1:4">
      <c r="A246" s="99">
        <v>245</v>
      </c>
      <c r="B246" s="95" t="s">
        <v>337</v>
      </c>
      <c r="C246" s="20" t="s">
        <v>138</v>
      </c>
      <c r="D246" s="22">
        <v>170</v>
      </c>
    </row>
    <row r="247" spans="1:4">
      <c r="A247" s="99">
        <v>246</v>
      </c>
      <c r="B247" s="95" t="s">
        <v>228</v>
      </c>
      <c r="C247" s="20" t="s">
        <v>140</v>
      </c>
      <c r="D247" s="22">
        <v>45</v>
      </c>
    </row>
    <row r="248" spans="1:4">
      <c r="A248" s="99">
        <v>247</v>
      </c>
      <c r="B248" s="96" t="s">
        <v>177</v>
      </c>
      <c r="C248" s="85" t="s">
        <v>138</v>
      </c>
      <c r="D248" s="86">
        <v>500</v>
      </c>
    </row>
    <row r="249" spans="1:4">
      <c r="A249" s="99">
        <v>248</v>
      </c>
      <c r="B249" s="98" t="s">
        <v>363</v>
      </c>
      <c r="C249" s="23" t="s">
        <v>138</v>
      </c>
      <c r="D249" s="24">
        <v>315</v>
      </c>
    </row>
    <row r="250" spans="1:4">
      <c r="A250" s="99">
        <v>249</v>
      </c>
      <c r="B250" s="95" t="s">
        <v>362</v>
      </c>
      <c r="C250" s="20" t="s">
        <v>140</v>
      </c>
      <c r="D250" s="22">
        <v>135</v>
      </c>
    </row>
    <row r="251" spans="1:4">
      <c r="A251" s="99">
        <v>250</v>
      </c>
      <c r="B251" s="95" t="s">
        <v>273</v>
      </c>
      <c r="C251" s="20" t="s">
        <v>139</v>
      </c>
      <c r="D251" s="22">
        <v>170</v>
      </c>
    </row>
    <row r="252" spans="1:4">
      <c r="A252" s="99">
        <v>251</v>
      </c>
      <c r="B252" s="98" t="s">
        <v>270</v>
      </c>
      <c r="C252" s="23" t="s">
        <v>139</v>
      </c>
      <c r="D252" s="24">
        <v>50</v>
      </c>
    </row>
    <row r="253" spans="1:4">
      <c r="A253" s="99">
        <v>252</v>
      </c>
      <c r="B253" s="95" t="s">
        <v>274</v>
      </c>
      <c r="C253" s="20" t="s">
        <v>139</v>
      </c>
      <c r="D253" s="22">
        <v>120</v>
      </c>
    </row>
    <row r="254" spans="1:4">
      <c r="A254" s="99">
        <v>253</v>
      </c>
      <c r="B254" s="95" t="s">
        <v>275</v>
      </c>
      <c r="C254" s="20" t="s">
        <v>139</v>
      </c>
      <c r="D254" s="22">
        <v>110</v>
      </c>
    </row>
    <row r="255" spans="1:4">
      <c r="A255" s="99">
        <v>254</v>
      </c>
      <c r="B255" s="95" t="s">
        <v>276</v>
      </c>
      <c r="C255" s="20" t="s">
        <v>139</v>
      </c>
      <c r="D255" s="22">
        <v>150</v>
      </c>
    </row>
    <row r="256" spans="1:4">
      <c r="A256" s="99">
        <v>255</v>
      </c>
      <c r="B256" s="95" t="s">
        <v>277</v>
      </c>
      <c r="C256" s="20" t="s">
        <v>139</v>
      </c>
      <c r="D256" s="22">
        <v>110</v>
      </c>
    </row>
    <row r="257" spans="1:4">
      <c r="A257" s="99">
        <v>256</v>
      </c>
      <c r="B257" s="95" t="s">
        <v>278</v>
      </c>
      <c r="C257" s="20" t="s">
        <v>139</v>
      </c>
      <c r="D257" s="22">
        <v>140</v>
      </c>
    </row>
    <row r="258" spans="1:4">
      <c r="A258" s="99">
        <v>257</v>
      </c>
      <c r="B258" s="95" t="s">
        <v>279</v>
      </c>
      <c r="C258" s="20" t="s">
        <v>139</v>
      </c>
      <c r="D258" s="22">
        <v>150</v>
      </c>
    </row>
    <row r="259" spans="1:4">
      <c r="A259" s="99">
        <v>258</v>
      </c>
      <c r="B259" s="95" t="s">
        <v>267</v>
      </c>
      <c r="C259" s="20" t="s">
        <v>138</v>
      </c>
      <c r="D259" s="22">
        <v>400</v>
      </c>
    </row>
    <row r="260" spans="1:4">
      <c r="A260" s="99">
        <v>259</v>
      </c>
      <c r="B260" s="95" t="s">
        <v>201</v>
      </c>
      <c r="C260" s="20" t="s">
        <v>138</v>
      </c>
      <c r="D260" s="22">
        <v>6000</v>
      </c>
    </row>
    <row r="261" spans="1:4">
      <c r="A261" s="99">
        <v>260</v>
      </c>
      <c r="B261" s="97" t="s">
        <v>436</v>
      </c>
      <c r="C261" s="20" t="s">
        <v>138</v>
      </c>
      <c r="D261" s="22">
        <v>2000</v>
      </c>
    </row>
    <row r="262" spans="1:4">
      <c r="A262" s="99">
        <v>261</v>
      </c>
      <c r="B262" s="97" t="s">
        <v>435</v>
      </c>
      <c r="C262" s="20" t="s">
        <v>138</v>
      </c>
      <c r="D262" s="22">
        <v>1500</v>
      </c>
    </row>
    <row r="263" spans="1:4">
      <c r="A263" s="99">
        <v>262</v>
      </c>
      <c r="B263" s="95" t="s">
        <v>195</v>
      </c>
      <c r="C263" s="20" t="s">
        <v>138</v>
      </c>
      <c r="D263" s="22">
        <v>6000</v>
      </c>
    </row>
    <row r="264" spans="1:4">
      <c r="A264" s="99">
        <v>263</v>
      </c>
      <c r="B264" s="95" t="s">
        <v>202</v>
      </c>
      <c r="C264" s="20" t="s">
        <v>138</v>
      </c>
      <c r="D264" s="22">
        <v>4000</v>
      </c>
    </row>
    <row r="265" spans="1:4">
      <c r="A265" s="99">
        <v>264</v>
      </c>
      <c r="B265" s="95" t="s">
        <v>203</v>
      </c>
      <c r="C265" s="20" t="s">
        <v>139</v>
      </c>
      <c r="D265" s="22">
        <v>120</v>
      </c>
    </row>
    <row r="266" spans="1:4">
      <c r="A266" s="99">
        <v>265</v>
      </c>
      <c r="B266" s="95" t="s">
        <v>204</v>
      </c>
      <c r="C266" s="20" t="s">
        <v>139</v>
      </c>
      <c r="D266" s="22">
        <v>200</v>
      </c>
    </row>
    <row r="267" spans="1:4">
      <c r="A267" s="99">
        <v>266</v>
      </c>
      <c r="B267" s="97" t="s">
        <v>433</v>
      </c>
      <c r="C267" s="20" t="s">
        <v>138</v>
      </c>
      <c r="D267" s="22">
        <v>80</v>
      </c>
    </row>
    <row r="268" spans="1:4">
      <c r="A268" s="99">
        <v>267</v>
      </c>
      <c r="B268" s="97" t="s">
        <v>364</v>
      </c>
      <c r="C268" s="20" t="s">
        <v>139</v>
      </c>
      <c r="D268" s="22">
        <v>145</v>
      </c>
    </row>
    <row r="269" spans="1:4">
      <c r="A269" s="99">
        <v>268</v>
      </c>
      <c r="B269" s="97" t="s">
        <v>365</v>
      </c>
      <c r="C269" s="20" t="s">
        <v>138</v>
      </c>
      <c r="D269" s="22">
        <v>450</v>
      </c>
    </row>
    <row r="270" spans="1:4">
      <c r="A270" s="99">
        <v>269</v>
      </c>
      <c r="B270" s="97" t="s">
        <v>366</v>
      </c>
      <c r="C270" s="20" t="s">
        <v>138</v>
      </c>
      <c r="D270" s="22">
        <v>350</v>
      </c>
    </row>
    <row r="271" spans="1:4">
      <c r="A271" s="99">
        <v>270</v>
      </c>
      <c r="B271" s="95" t="s">
        <v>205</v>
      </c>
      <c r="C271" s="20" t="s">
        <v>138</v>
      </c>
      <c r="D271" s="22">
        <v>3500</v>
      </c>
    </row>
    <row r="272" spans="1:4">
      <c r="A272" s="99">
        <v>271</v>
      </c>
      <c r="B272" s="95" t="s">
        <v>183</v>
      </c>
      <c r="C272" s="20" t="s">
        <v>138</v>
      </c>
      <c r="D272" s="22">
        <v>600</v>
      </c>
    </row>
    <row r="273" spans="1:4">
      <c r="A273" s="99">
        <v>272</v>
      </c>
      <c r="B273" s="97" t="s">
        <v>283</v>
      </c>
      <c r="C273" s="20" t="s">
        <v>139</v>
      </c>
      <c r="D273" s="22">
        <v>145</v>
      </c>
    </row>
    <row r="274" spans="1:4">
      <c r="A274" s="99">
        <v>273</v>
      </c>
      <c r="B274" s="97" t="s">
        <v>271</v>
      </c>
      <c r="C274" s="20" t="s">
        <v>140</v>
      </c>
      <c r="D274" s="22">
        <v>175</v>
      </c>
    </row>
    <row r="275" spans="1:4">
      <c r="A275" s="99">
        <v>274</v>
      </c>
      <c r="B275" s="97" t="s">
        <v>430</v>
      </c>
      <c r="C275" s="20" t="s">
        <v>140</v>
      </c>
      <c r="D275" s="22">
        <v>175</v>
      </c>
    </row>
    <row r="276" spans="1:4">
      <c r="A276" s="99">
        <v>275</v>
      </c>
      <c r="B276" s="97" t="s">
        <v>280</v>
      </c>
      <c r="C276" s="20" t="s">
        <v>139</v>
      </c>
      <c r="D276" s="22">
        <v>195</v>
      </c>
    </row>
    <row r="277" spans="1:4">
      <c r="A277" s="99">
        <v>276</v>
      </c>
      <c r="B277" s="97" t="s">
        <v>281</v>
      </c>
      <c r="C277" s="20" t="s">
        <v>139</v>
      </c>
      <c r="D277" s="22">
        <v>205</v>
      </c>
    </row>
    <row r="278" spans="1:4">
      <c r="A278" s="99">
        <v>277</v>
      </c>
      <c r="B278" s="95" t="s">
        <v>194</v>
      </c>
      <c r="C278" s="20" t="s">
        <v>138</v>
      </c>
      <c r="D278" s="22">
        <v>3000</v>
      </c>
    </row>
    <row r="279" spans="1:4">
      <c r="A279" s="99">
        <v>278</v>
      </c>
      <c r="B279" s="95" t="s">
        <v>186</v>
      </c>
      <c r="C279" s="20" t="s">
        <v>138</v>
      </c>
      <c r="D279" s="22">
        <v>550</v>
      </c>
    </row>
    <row r="280" spans="1:4">
      <c r="A280" s="99">
        <v>279</v>
      </c>
      <c r="B280" s="95" t="s">
        <v>380</v>
      </c>
      <c r="C280" s="20" t="s">
        <v>138</v>
      </c>
      <c r="D280" s="22">
        <v>350</v>
      </c>
    </row>
    <row r="281" spans="1:4">
      <c r="A281" s="99">
        <v>280</v>
      </c>
      <c r="B281" s="95" t="s">
        <v>330</v>
      </c>
      <c r="C281" s="20" t="s">
        <v>138</v>
      </c>
      <c r="D281" s="22">
        <v>700</v>
      </c>
    </row>
    <row r="282" spans="1:4">
      <c r="A282" s="99">
        <v>281</v>
      </c>
      <c r="B282" s="95" t="s">
        <v>225</v>
      </c>
      <c r="C282" s="20" t="s">
        <v>138</v>
      </c>
      <c r="D282" s="22">
        <v>500</v>
      </c>
    </row>
    <row r="283" spans="1:4">
      <c r="A283" s="99">
        <v>282</v>
      </c>
      <c r="B283" s="95" t="s">
        <v>224</v>
      </c>
      <c r="C283" s="20" t="s">
        <v>138</v>
      </c>
      <c r="D283" s="22">
        <v>500</v>
      </c>
    </row>
    <row r="284" spans="1:4">
      <c r="A284" s="99">
        <v>283</v>
      </c>
      <c r="B284" s="97" t="s">
        <v>346</v>
      </c>
      <c r="C284" s="20" t="s">
        <v>138</v>
      </c>
      <c r="D284" s="22">
        <v>250</v>
      </c>
    </row>
    <row r="285" spans="1:4">
      <c r="A285" s="99">
        <v>284</v>
      </c>
      <c r="B285" s="97" t="s">
        <v>367</v>
      </c>
      <c r="C285" s="20" t="s">
        <v>139</v>
      </c>
      <c r="D285" s="22">
        <v>125</v>
      </c>
    </row>
    <row r="286" spans="1:4">
      <c r="A286" s="99">
        <v>285</v>
      </c>
      <c r="B286" s="97" t="s">
        <v>368</v>
      </c>
      <c r="C286" s="20" t="s">
        <v>138</v>
      </c>
      <c r="D286" s="22">
        <v>500</v>
      </c>
    </row>
    <row r="287" spans="1:4">
      <c r="A287" s="99">
        <v>286</v>
      </c>
      <c r="B287" s="97" t="s">
        <v>374</v>
      </c>
      <c r="C287" s="20" t="s">
        <v>139</v>
      </c>
      <c r="D287" s="22">
        <v>145</v>
      </c>
    </row>
    <row r="288" spans="1:4">
      <c r="A288" s="99">
        <v>287</v>
      </c>
      <c r="B288" s="97" t="s">
        <v>369</v>
      </c>
      <c r="C288" s="20" t="s">
        <v>139</v>
      </c>
      <c r="D288" s="22">
        <v>135</v>
      </c>
    </row>
    <row r="289" spans="1:4">
      <c r="A289" s="99">
        <v>288</v>
      </c>
      <c r="B289" s="97" t="s">
        <v>370</v>
      </c>
      <c r="C289" s="20" t="s">
        <v>138</v>
      </c>
      <c r="D289" s="22">
        <v>450</v>
      </c>
    </row>
    <row r="290" spans="1:4">
      <c r="A290" s="99">
        <v>289</v>
      </c>
      <c r="B290" s="97" t="s">
        <v>371</v>
      </c>
      <c r="C290" s="20" t="s">
        <v>138</v>
      </c>
      <c r="D290" s="22">
        <v>350</v>
      </c>
    </row>
    <row r="291" spans="1:4">
      <c r="A291" s="99">
        <v>290</v>
      </c>
      <c r="B291" s="97" t="s">
        <v>372</v>
      </c>
      <c r="C291" s="20" t="s">
        <v>138</v>
      </c>
      <c r="D291" s="22">
        <v>750</v>
      </c>
    </row>
    <row r="292" spans="1:4">
      <c r="A292" s="99">
        <v>291</v>
      </c>
      <c r="B292" s="95" t="s">
        <v>441</v>
      </c>
      <c r="C292" s="20" t="s">
        <v>140</v>
      </c>
      <c r="D292" s="22">
        <v>120</v>
      </c>
    </row>
    <row r="293" spans="1:4">
      <c r="A293" s="99">
        <v>292</v>
      </c>
      <c r="B293" s="95" t="s">
        <v>427</v>
      </c>
      <c r="C293" s="20" t="s">
        <v>138</v>
      </c>
      <c r="D293" s="22">
        <v>580</v>
      </c>
    </row>
    <row r="294" spans="1:4">
      <c r="A294" s="99">
        <v>293</v>
      </c>
      <c r="B294" s="96" t="s">
        <v>437</v>
      </c>
      <c r="C294" s="85" t="s">
        <v>138</v>
      </c>
      <c r="D294" s="86">
        <v>55</v>
      </c>
    </row>
    <row r="295" spans="1:4">
      <c r="A295" s="99">
        <v>294</v>
      </c>
      <c r="B295" s="96" t="s">
        <v>438</v>
      </c>
      <c r="C295" s="85" t="s">
        <v>138</v>
      </c>
      <c r="D295" s="86">
        <v>65</v>
      </c>
    </row>
    <row r="296" spans="1:4">
      <c r="A296" s="99">
        <v>295</v>
      </c>
      <c r="B296" s="97" t="s">
        <v>463</v>
      </c>
      <c r="C296" s="20" t="s">
        <v>139</v>
      </c>
      <c r="D296" s="22">
        <v>115</v>
      </c>
    </row>
    <row r="297" spans="1:4">
      <c r="A297" s="99">
        <v>296</v>
      </c>
      <c r="B297" s="97" t="s">
        <v>484</v>
      </c>
      <c r="C297" s="20" t="s">
        <v>140</v>
      </c>
      <c r="D297" s="22">
        <v>500</v>
      </c>
    </row>
    <row r="298" spans="1:4">
      <c r="A298" s="99">
        <v>297</v>
      </c>
      <c r="B298" s="97" t="s">
        <v>185</v>
      </c>
      <c r="C298" s="20" t="s">
        <v>138</v>
      </c>
      <c r="D298" s="22">
        <v>400</v>
      </c>
    </row>
    <row r="299" spans="1:4">
      <c r="A299" s="99">
        <v>298</v>
      </c>
      <c r="B299" s="95" t="s">
        <v>211</v>
      </c>
      <c r="C299" s="20" t="s">
        <v>138</v>
      </c>
      <c r="D299" s="22">
        <v>25</v>
      </c>
    </row>
    <row r="300" spans="1:4">
      <c r="A300" s="99">
        <v>299</v>
      </c>
      <c r="B300" s="95"/>
    </row>
    <row r="301" spans="1:4">
      <c r="A301" s="99">
        <v>300</v>
      </c>
    </row>
    <row r="302" spans="1:4">
      <c r="A302" s="99">
        <v>301</v>
      </c>
      <c r="B302" s="96"/>
      <c r="C302" s="85"/>
      <c r="D302" s="86"/>
    </row>
    <row r="303" spans="1:4">
      <c r="A303" s="99">
        <v>302</v>
      </c>
    </row>
    <row r="304" spans="1:4">
      <c r="A304" s="99">
        <v>303</v>
      </c>
      <c r="B304" s="95"/>
    </row>
    <row r="305" spans="1:2">
      <c r="A305" s="99">
        <v>304</v>
      </c>
      <c r="B305" s="95"/>
    </row>
    <row r="306" spans="1:2">
      <c r="A306" s="99">
        <v>305</v>
      </c>
      <c r="B306" s="95"/>
    </row>
    <row r="307" spans="1:2">
      <c r="A307" s="99">
        <v>306</v>
      </c>
      <c r="B307" s="95"/>
    </row>
    <row r="308" spans="1:2">
      <c r="A308" s="99">
        <v>307</v>
      </c>
      <c r="B308" s="95"/>
    </row>
    <row r="309" spans="1:2">
      <c r="A309" s="99">
        <v>308</v>
      </c>
      <c r="B309" s="95"/>
    </row>
    <row r="310" spans="1:2">
      <c r="A310" s="99">
        <v>309</v>
      </c>
      <c r="B310" s="95"/>
    </row>
    <row r="311" spans="1:2">
      <c r="A311" s="99">
        <v>310</v>
      </c>
      <c r="B311" s="95"/>
    </row>
    <row r="312" spans="1:2">
      <c r="A312" s="99">
        <v>311</v>
      </c>
      <c r="B312" s="95"/>
    </row>
    <row r="313" spans="1:2">
      <c r="A313" s="99">
        <v>312</v>
      </c>
      <c r="B313" s="95"/>
    </row>
    <row r="314" spans="1:2">
      <c r="A314" s="99">
        <v>313</v>
      </c>
      <c r="B314" s="95"/>
    </row>
    <row r="315" spans="1:2">
      <c r="A315" s="99">
        <v>314</v>
      </c>
      <c r="B315" s="95"/>
    </row>
    <row r="316" spans="1:2">
      <c r="A316" s="99">
        <v>315</v>
      </c>
      <c r="B316" s="95"/>
    </row>
    <row r="317" spans="1:2">
      <c r="A317" s="99">
        <v>316</v>
      </c>
      <c r="B317" s="95"/>
    </row>
    <row r="318" spans="1:2">
      <c r="A318" s="99">
        <v>317</v>
      </c>
      <c r="B318" s="95"/>
    </row>
    <row r="319" spans="1:2">
      <c r="A319" s="99">
        <v>318</v>
      </c>
      <c r="B319" s="95"/>
    </row>
    <row r="320" spans="1:2">
      <c r="A320" s="99">
        <v>319</v>
      </c>
      <c r="B320" s="95"/>
    </row>
    <row r="321" spans="1:2">
      <c r="A321" s="99">
        <v>320</v>
      </c>
      <c r="B321" s="95"/>
    </row>
    <row r="322" spans="1:2">
      <c r="A322" s="99">
        <v>321</v>
      </c>
      <c r="B322" s="95"/>
    </row>
    <row r="323" spans="1:2">
      <c r="A323" s="99">
        <v>322</v>
      </c>
      <c r="B323" s="95"/>
    </row>
    <row r="324" spans="1:2">
      <c r="A324" s="99">
        <v>323</v>
      </c>
      <c r="B324" s="95"/>
    </row>
    <row r="325" spans="1:2">
      <c r="A325" s="99">
        <v>324</v>
      </c>
      <c r="B325" s="95"/>
    </row>
    <row r="326" spans="1:2">
      <c r="A326" s="99">
        <v>325</v>
      </c>
      <c r="B326" s="95"/>
    </row>
    <row r="327" spans="1:2">
      <c r="A327" s="99">
        <v>326</v>
      </c>
      <c r="B327" s="95"/>
    </row>
    <row r="328" spans="1:2">
      <c r="A328" s="99">
        <v>327</v>
      </c>
      <c r="B328" s="95"/>
    </row>
    <row r="329" spans="1:2">
      <c r="A329" s="99">
        <v>328</v>
      </c>
      <c r="B329" s="95"/>
    </row>
    <row r="330" spans="1:2">
      <c r="A330" s="99">
        <v>329</v>
      </c>
      <c r="B330" s="95"/>
    </row>
    <row r="331" spans="1:2">
      <c r="A331" s="99">
        <v>330</v>
      </c>
      <c r="B331" s="95"/>
    </row>
    <row r="332" spans="1:2">
      <c r="A332" s="99">
        <v>331</v>
      </c>
      <c r="B332" s="95"/>
    </row>
    <row r="333" spans="1:2">
      <c r="A333" s="99">
        <v>332</v>
      </c>
      <c r="B333" s="95"/>
    </row>
    <row r="334" spans="1:2">
      <c r="A334" s="99">
        <v>333</v>
      </c>
      <c r="B334" s="95"/>
    </row>
    <row r="335" spans="1:2">
      <c r="A335" s="99">
        <v>334</v>
      </c>
      <c r="B335" s="95"/>
    </row>
    <row r="336" spans="1:2">
      <c r="A336" s="99">
        <v>335</v>
      </c>
      <c r="B336" s="95"/>
    </row>
    <row r="337" spans="1:2">
      <c r="A337" s="99">
        <v>336</v>
      </c>
      <c r="B337" s="95"/>
    </row>
    <row r="338" spans="1:2">
      <c r="A338" s="99">
        <v>337</v>
      </c>
      <c r="B338" s="95"/>
    </row>
    <row r="339" spans="1:2">
      <c r="A339" s="99">
        <v>338</v>
      </c>
      <c r="B339" s="95"/>
    </row>
    <row r="340" spans="1:2">
      <c r="A340" s="99">
        <v>339</v>
      </c>
      <c r="B340" s="95"/>
    </row>
    <row r="341" spans="1:2">
      <c r="A341" s="99">
        <v>340</v>
      </c>
      <c r="B341" s="95"/>
    </row>
    <row r="342" spans="1:2">
      <c r="A342" s="99">
        <v>341</v>
      </c>
      <c r="B342" s="95"/>
    </row>
    <row r="343" spans="1:2">
      <c r="A343" s="99">
        <v>342</v>
      </c>
      <c r="B343" s="95"/>
    </row>
    <row r="344" spans="1:2">
      <c r="A344" s="99">
        <v>343</v>
      </c>
      <c r="B344" s="95"/>
    </row>
    <row r="345" spans="1:2">
      <c r="A345" s="99">
        <v>344</v>
      </c>
      <c r="B345" s="95"/>
    </row>
    <row r="346" spans="1:2">
      <c r="A346" s="99">
        <v>345</v>
      </c>
      <c r="B346" s="95"/>
    </row>
    <row r="347" spans="1:2">
      <c r="A347" s="99">
        <v>346</v>
      </c>
      <c r="B347" s="95"/>
    </row>
    <row r="348" spans="1:2">
      <c r="A348" s="99">
        <v>347</v>
      </c>
      <c r="B348" s="95"/>
    </row>
    <row r="349" spans="1:2">
      <c r="A349" s="99">
        <v>348</v>
      </c>
      <c r="B349" s="95"/>
    </row>
    <row r="350" spans="1:2">
      <c r="A350" s="99">
        <v>349</v>
      </c>
      <c r="B350" s="95"/>
    </row>
    <row r="351" spans="1:2">
      <c r="A351" s="99">
        <v>350</v>
      </c>
      <c r="B351" s="95"/>
    </row>
    <row r="352" spans="1:2">
      <c r="B352" s="95"/>
    </row>
  </sheetData>
  <phoneticPr fontId="2" type="noConversion"/>
  <hyperlinks>
    <hyperlink ref="A2" location="Menu!a2" display="Menu"/>
  </hyperlinks>
  <pageMargins left="0" right="0" top="0" bottom="0" header="0" footer="0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Menu</vt:lpstr>
      <vt:lpstr>Nature Revêt</vt:lpstr>
      <vt:lpstr>Trous et Fentes</vt:lpstr>
      <vt:lpstr>Largeur Chemin</vt:lpstr>
      <vt:lpstr>Dévers et Pentes</vt:lpstr>
      <vt:lpstr>Ressaut</vt:lpstr>
      <vt:lpstr>Eclairage Public</vt:lpstr>
      <vt:lpstr>Traversée Piétonne</vt:lpstr>
      <vt:lpstr>Stationnement</vt:lpstr>
      <vt:lpstr>Circulations Verticales</vt:lpstr>
      <vt:lpstr>BudgetTotal</vt:lpstr>
      <vt:lpstr>Tarif</vt:lpstr>
      <vt:lpstr>CODE</vt:lpstr>
      <vt:lpstr>PRIX</vt:lpstr>
      <vt:lpstr>TEXTE</vt:lpstr>
      <vt:lpstr>UNITE</vt:lpstr>
    </vt:vector>
  </TitlesOfParts>
  <Company>PACT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cp:lastPrinted>2011-11-21T00:27:20Z</cp:lastPrinted>
  <dcterms:created xsi:type="dcterms:W3CDTF">2010-01-28T09:51:56Z</dcterms:created>
  <dcterms:modified xsi:type="dcterms:W3CDTF">2011-11-21T02:11:17Z</dcterms:modified>
</cp:coreProperties>
</file>