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8030" windowHeight="11505"/>
  </bookViews>
  <sheets>
    <sheet name="Récapitulatif" sheetId="1" r:id="rId1"/>
    <sheet name="Feuil2" sheetId="2" r:id="rId2"/>
  </sheets>
  <calcPr calcId="125725" calcMode="manual"/>
</workbook>
</file>

<file path=xl/calcChain.xml><?xml version="1.0" encoding="utf-8"?>
<calcChain xmlns="http://schemas.openxmlformats.org/spreadsheetml/2006/main">
  <c r="G9" i="1"/>
  <c r="J9" s="1"/>
  <c r="F11"/>
  <c r="H9"/>
  <c r="E11"/>
  <c r="I9"/>
  <c r="J10"/>
  <c r="J8"/>
  <c r="J7"/>
  <c r="J6"/>
  <c r="J5"/>
  <c r="J4"/>
  <c r="J11" s="1"/>
  <c r="I10"/>
  <c r="I8"/>
  <c r="I7"/>
  <c r="I6"/>
  <c r="I5"/>
  <c r="H10"/>
  <c r="H8"/>
  <c r="H7"/>
  <c r="H6"/>
  <c r="H5"/>
  <c r="I4"/>
  <c r="I11" s="1"/>
  <c r="H4"/>
  <c r="H11" s="1"/>
  <c r="B11"/>
  <c r="G10"/>
  <c r="G8"/>
  <c r="G7"/>
  <c r="F6"/>
  <c r="G6" s="1"/>
  <c r="E6"/>
  <c r="G5"/>
  <c r="F5"/>
  <c r="G4"/>
  <c r="F4"/>
  <c r="D4"/>
  <c r="D11" s="1"/>
  <c r="C4"/>
  <c r="C11" s="1"/>
  <c r="G11" l="1"/>
</calcChain>
</file>

<file path=xl/sharedStrings.xml><?xml version="1.0" encoding="utf-8"?>
<sst xmlns="http://schemas.openxmlformats.org/spreadsheetml/2006/main" count="21" uniqueCount="15">
  <si>
    <t>Service</t>
  </si>
  <si>
    <t>Contrats à durée indéterminée</t>
  </si>
  <si>
    <t>Contrats saisonniers à durée déterminée</t>
  </si>
  <si>
    <t>Nombre
de 
salariés</t>
  </si>
  <si>
    <t>Nombre
 heures</t>
  </si>
  <si>
    <t>Equivalent
temps
plein</t>
  </si>
  <si>
    <t>Structure</t>
  </si>
  <si>
    <t>Accueil César</t>
  </si>
  <si>
    <t>Technique</t>
  </si>
  <si>
    <t>Masseurs-kinésithérapeutes</t>
  </si>
  <si>
    <t>Maison du curiste</t>
  </si>
  <si>
    <t>Centre thermoludique</t>
  </si>
  <si>
    <t>Cure thermale</t>
  </si>
  <si>
    <t>Total</t>
  </si>
  <si>
    <t>Personnel - Global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</si>
</sst>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_-* #,##0\ _F_-;\-* #,##0\ _F_-;_-* &quot;-&quot;??\ _F_-;_-@_-"/>
  </numFmts>
  <fonts count="3"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7" xfId="0" applyFont="1" applyBorder="1" applyAlignment="1">
      <alignment horizontal="left"/>
    </xf>
    <xf numFmtId="165" fontId="2" fillId="0" borderId="7" xfId="1" applyNumberFormat="1" applyFont="1" applyBorder="1" applyAlignment="1">
      <alignment horizontal="left"/>
    </xf>
    <xf numFmtId="164" fontId="2" fillId="0" borderId="7" xfId="1" applyFont="1" applyBorder="1" applyAlignment="1">
      <alignment horizontal="left"/>
    </xf>
    <xf numFmtId="165" fontId="2" fillId="0" borderId="7" xfId="1" applyNumberFormat="1" applyFont="1" applyBorder="1" applyAlignment="1">
      <alignment horizontal="center"/>
    </xf>
    <xf numFmtId="164" fontId="2" fillId="0" borderId="7" xfId="1" applyFont="1" applyBorder="1" applyAlignment="1">
      <alignment horizontal="center"/>
    </xf>
    <xf numFmtId="164" fontId="2" fillId="0" borderId="7" xfId="1" applyFont="1" applyBorder="1"/>
    <xf numFmtId="0" fontId="2" fillId="0" borderId="0" xfId="0" applyFont="1"/>
    <xf numFmtId="0" fontId="2" fillId="0" borderId="8" xfId="0" applyFont="1" applyBorder="1" applyAlignment="1">
      <alignment horizontal="left"/>
    </xf>
    <xf numFmtId="165" fontId="2" fillId="0" borderId="8" xfId="1" applyNumberFormat="1" applyFont="1" applyBorder="1" applyAlignment="1">
      <alignment horizontal="left"/>
    </xf>
    <xf numFmtId="164" fontId="2" fillId="0" borderId="8" xfId="1" applyFont="1" applyBorder="1" applyAlignment="1">
      <alignment horizontal="left"/>
    </xf>
    <xf numFmtId="165" fontId="2" fillId="0" borderId="8" xfId="1" applyNumberFormat="1" applyFont="1" applyBorder="1" applyAlignment="1">
      <alignment horizontal="center"/>
    </xf>
    <xf numFmtId="164" fontId="2" fillId="0" borderId="8" xfId="1" applyFont="1" applyBorder="1" applyAlignment="1">
      <alignment horizontal="center"/>
    </xf>
    <xf numFmtId="164" fontId="2" fillId="0" borderId="8" xfId="1" applyFont="1" applyBorder="1"/>
    <xf numFmtId="0" fontId="2" fillId="0" borderId="5" xfId="0" applyFont="1" applyBorder="1" applyAlignment="1">
      <alignment horizontal="left"/>
    </xf>
    <xf numFmtId="165" fontId="2" fillId="0" borderId="5" xfId="0" applyNumberFormat="1" applyFont="1" applyBorder="1" applyAlignment="1">
      <alignment horizontal="left"/>
    </xf>
    <xf numFmtId="164" fontId="2" fillId="0" borderId="5" xfId="0" applyNumberFormat="1" applyFont="1" applyBorder="1" applyAlignment="1">
      <alignment horizontal="left"/>
    </xf>
    <xf numFmtId="165" fontId="2" fillId="0" borderId="5" xfId="1" applyNumberFormat="1" applyFont="1" applyBorder="1" applyAlignment="1">
      <alignment horizontal="center"/>
    </xf>
    <xf numFmtId="164" fontId="2" fillId="0" borderId="5" xfId="1" applyFont="1" applyBorder="1" applyAlignment="1">
      <alignment horizontal="center"/>
    </xf>
    <xf numFmtId="164" fontId="2" fillId="0" borderId="5" xfId="1" applyFont="1" applyBorder="1"/>
    <xf numFmtId="0" fontId="2" fillId="0" borderId="0" xfId="0" applyFont="1" applyAlignment="1">
      <alignment horizontal="left"/>
    </xf>
    <xf numFmtId="164" fontId="2" fillId="0" borderId="0" xfId="1" applyFont="1" applyAlignment="1">
      <alignment horizontal="center"/>
    </xf>
    <xf numFmtId="164" fontId="2" fillId="0" borderId="0" xfId="1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">
    <cellStyle name="Milliers" xfId="1" builtinId="3"/>
    <cellStyle name="Milliers 2" xfId="2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4"/>
  <sheetViews>
    <sheetView tabSelected="1" workbookViewId="0">
      <selection activeCell="C4" sqref="C4"/>
    </sheetView>
  </sheetViews>
  <sheetFormatPr baseColWidth="10" defaultRowHeight="12.75"/>
  <cols>
    <col min="1" max="1" width="22.85546875" style="26" bestFit="1" customWidth="1"/>
    <col min="2" max="2" width="7" style="26" bestFit="1" customWidth="1"/>
    <col min="3" max="4" width="11.7109375" style="26" customWidth="1"/>
    <col min="5" max="5" width="7" style="26" bestFit="1" customWidth="1"/>
    <col min="6" max="6" width="11.7109375" style="26" customWidth="1"/>
    <col min="7" max="7" width="12.85546875" style="10" customWidth="1"/>
    <col min="8" max="8" width="7" style="10" bestFit="1" customWidth="1"/>
    <col min="9" max="10" width="11.7109375" style="10" customWidth="1"/>
    <col min="11" max="16384" width="11.42578125" style="10"/>
  </cols>
  <sheetData>
    <row r="2" spans="1:10" s="1" customFormat="1" ht="20.25" customHeight="1">
      <c r="A2" s="27" t="s">
        <v>0</v>
      </c>
      <c r="B2" s="29" t="s">
        <v>1</v>
      </c>
      <c r="C2" s="30"/>
      <c r="D2" s="31"/>
      <c r="E2" s="29" t="s">
        <v>2</v>
      </c>
      <c r="F2" s="30"/>
      <c r="G2" s="31"/>
      <c r="H2" s="29" t="s">
        <v>14</v>
      </c>
      <c r="I2" s="30"/>
      <c r="J2" s="31"/>
    </row>
    <row r="3" spans="1:10" s="3" customFormat="1" ht="38.25">
      <c r="A3" s="28"/>
      <c r="B3" s="2" t="s">
        <v>3</v>
      </c>
      <c r="C3" s="2" t="s">
        <v>4</v>
      </c>
      <c r="D3" s="2" t="s">
        <v>5</v>
      </c>
      <c r="E3" s="2" t="s">
        <v>3</v>
      </c>
      <c r="F3" s="2" t="s">
        <v>4</v>
      </c>
      <c r="G3" s="2" t="s">
        <v>5</v>
      </c>
      <c r="H3" s="2" t="s">
        <v>3</v>
      </c>
      <c r="I3" s="2" t="s">
        <v>4</v>
      </c>
      <c r="J3" s="2" t="s">
        <v>5</v>
      </c>
    </row>
    <row r="4" spans="1:10" ht="17.25" customHeight="1">
      <c r="A4" s="4" t="s">
        <v>6</v>
      </c>
      <c r="B4" s="5">
        <v>8</v>
      </c>
      <c r="C4" s="6">
        <f>13322.43+1216.61</f>
        <v>14539.04</v>
      </c>
      <c r="D4" s="6">
        <f>(C4/151.67/12)+0.01</f>
        <v>7.9983079492758415</v>
      </c>
      <c r="E4" s="7">
        <v>10</v>
      </c>
      <c r="F4" s="8">
        <f>6847.33</f>
        <v>6847.33</v>
      </c>
      <c r="G4" s="9">
        <f t="shared" ref="G4:G10" si="0">F4/151.67/12</f>
        <v>3.762186545350652</v>
      </c>
      <c r="H4" s="7">
        <f>B4+E4</f>
        <v>18</v>
      </c>
      <c r="I4" s="8">
        <f>C4+F4</f>
        <v>21386.370000000003</v>
      </c>
      <c r="J4" s="9">
        <f>D4+G4</f>
        <v>11.760494494626494</v>
      </c>
    </row>
    <row r="5" spans="1:10" ht="17.25" customHeight="1">
      <c r="A5" s="4" t="s">
        <v>7</v>
      </c>
      <c r="B5" s="5">
        <v>1</v>
      </c>
      <c r="C5" s="6">
        <v>1820</v>
      </c>
      <c r="D5" s="6">
        <v>1</v>
      </c>
      <c r="E5" s="7">
        <v>4</v>
      </c>
      <c r="F5" s="8">
        <f>4104.34</f>
        <v>4104.34</v>
      </c>
      <c r="G5" s="9">
        <f t="shared" si="0"/>
        <v>2.2550823058833873</v>
      </c>
      <c r="H5" s="7">
        <f>B5+E5</f>
        <v>5</v>
      </c>
      <c r="I5" s="8">
        <f>C5+F5</f>
        <v>5924.34</v>
      </c>
      <c r="J5" s="9">
        <f>D5+G5</f>
        <v>3.2550823058833873</v>
      </c>
    </row>
    <row r="6" spans="1:10" ht="17.25" customHeight="1">
      <c r="A6" s="4" t="s">
        <v>8</v>
      </c>
      <c r="B6" s="5"/>
      <c r="C6" s="6"/>
      <c r="D6" s="6"/>
      <c r="E6" s="7">
        <f>2+10</f>
        <v>12</v>
      </c>
      <c r="F6" s="8">
        <f>2030+3718.31</f>
        <v>5748.3099999999995</v>
      </c>
      <c r="G6" s="9">
        <f t="shared" si="0"/>
        <v>3.1583426737873892</v>
      </c>
      <c r="H6" s="7">
        <f>B6+E6</f>
        <v>12</v>
      </c>
      <c r="I6" s="8">
        <f>C6+F6</f>
        <v>5748.3099999999995</v>
      </c>
      <c r="J6" s="9">
        <f>D6+G6</f>
        <v>3.1583426737873892</v>
      </c>
    </row>
    <row r="7" spans="1:10" ht="17.25" customHeight="1">
      <c r="A7" s="4" t="s">
        <v>9</v>
      </c>
      <c r="B7" s="5"/>
      <c r="C7" s="6"/>
      <c r="D7" s="6"/>
      <c r="E7" s="7">
        <v>22</v>
      </c>
      <c r="F7" s="8">
        <v>10081.549999999999</v>
      </c>
      <c r="G7" s="9">
        <f t="shared" si="0"/>
        <v>5.5391914463418388</v>
      </c>
      <c r="H7" s="7">
        <f>B7+E7</f>
        <v>22</v>
      </c>
      <c r="I7" s="8">
        <f>C7+F7</f>
        <v>10081.549999999999</v>
      </c>
      <c r="J7" s="9">
        <f>G7</f>
        <v>5.5391914463418388</v>
      </c>
    </row>
    <row r="8" spans="1:10" ht="17.25" customHeight="1">
      <c r="A8" s="4" t="s">
        <v>10</v>
      </c>
      <c r="B8" s="5"/>
      <c r="C8" s="6"/>
      <c r="D8" s="6"/>
      <c r="E8" s="7">
        <v>1</v>
      </c>
      <c r="F8" s="8">
        <v>1470</v>
      </c>
      <c r="G8" s="9">
        <f t="shared" si="0"/>
        <v>0.80767455660315157</v>
      </c>
      <c r="H8" s="7">
        <f>B8+E8</f>
        <v>1</v>
      </c>
      <c r="I8" s="8">
        <f>C8+F8</f>
        <v>1470</v>
      </c>
      <c r="J8" s="9">
        <f>G8</f>
        <v>0.80767455660315157</v>
      </c>
    </row>
    <row r="9" spans="1:10" ht="17.25" customHeight="1">
      <c r="A9" s="4" t="s">
        <v>11</v>
      </c>
      <c r="B9" s="5">
        <v>1</v>
      </c>
      <c r="C9" s="6">
        <v>1820</v>
      </c>
      <c r="D9" s="6">
        <v>1</v>
      </c>
      <c r="E9" s="7">
        <v>15</v>
      </c>
      <c r="F9" s="8">
        <v>20120</v>
      </c>
      <c r="G9" s="9">
        <f>F9/151.67/12</f>
        <v>11.054702094459463</v>
      </c>
      <c r="H9" s="7">
        <f>B9+E9</f>
        <v>16</v>
      </c>
      <c r="I9" s="8">
        <f>C9+F9</f>
        <v>21940</v>
      </c>
      <c r="J9" s="9">
        <f>D9+G9</f>
        <v>12.054702094459463</v>
      </c>
    </row>
    <row r="10" spans="1:10" ht="17.25" customHeight="1">
      <c r="A10" s="11" t="s">
        <v>12</v>
      </c>
      <c r="B10" s="12">
        <v>1</v>
      </c>
      <c r="C10" s="13">
        <v>1820</v>
      </c>
      <c r="D10" s="13">
        <v>1</v>
      </c>
      <c r="E10" s="14">
        <v>77</v>
      </c>
      <c r="F10" s="15">
        <v>52948.41</v>
      </c>
      <c r="G10" s="16">
        <f t="shared" si="0"/>
        <v>29.091893584756381</v>
      </c>
      <c r="H10" s="14">
        <f>B10+E10</f>
        <v>78</v>
      </c>
      <c r="I10" s="15">
        <f>C10+F10</f>
        <v>54768.41</v>
      </c>
      <c r="J10" s="16">
        <f>D10+G10</f>
        <v>30.091893584756381</v>
      </c>
    </row>
    <row r="11" spans="1:10" ht="17.25" customHeight="1">
      <c r="A11" s="17" t="s">
        <v>13</v>
      </c>
      <c r="B11" s="18">
        <f t="shared" ref="B11:G11" si="1">SUM(B4:B10)</f>
        <v>11</v>
      </c>
      <c r="C11" s="19">
        <f t="shared" si="1"/>
        <v>19999.04</v>
      </c>
      <c r="D11" s="19">
        <f t="shared" si="1"/>
        <v>10.998307949275841</v>
      </c>
      <c r="E11" s="20">
        <f>SUM(E4:E10)</f>
        <v>141</v>
      </c>
      <c r="F11" s="21">
        <f>SUM(F4:F10)</f>
        <v>101319.94</v>
      </c>
      <c r="G11" s="22">
        <f>SUM(G4:G10)</f>
        <v>55.669073207182265</v>
      </c>
      <c r="H11" s="20">
        <f>SUM(H4:H10)</f>
        <v>152</v>
      </c>
      <c r="I11" s="21">
        <f>SUM(I4:I10)</f>
        <v>121318.98000000001</v>
      </c>
      <c r="J11" s="22">
        <f>SUM(J4:J10)</f>
        <v>66.667381156458106</v>
      </c>
    </row>
    <row r="12" spans="1:10">
      <c r="A12" s="23"/>
      <c r="B12" s="23"/>
      <c r="C12" s="23"/>
      <c r="D12" s="23"/>
      <c r="E12" s="24"/>
      <c r="F12" s="24"/>
      <c r="G12" s="25"/>
    </row>
    <row r="13" spans="1:10">
      <c r="A13" s="23"/>
      <c r="B13" s="23"/>
      <c r="C13" s="23"/>
      <c r="D13" s="23"/>
      <c r="E13" s="24"/>
      <c r="F13" s="24"/>
      <c r="G13" s="25"/>
    </row>
    <row r="14" spans="1:10">
      <c r="A14" s="23"/>
      <c r="B14" s="23"/>
      <c r="C14" s="23"/>
      <c r="D14" s="23"/>
      <c r="E14" s="24"/>
      <c r="F14" s="24"/>
      <c r="G14" s="25"/>
    </row>
    <row r="15" spans="1:10">
      <c r="A15" s="23"/>
      <c r="B15" s="23"/>
      <c r="C15" s="23"/>
      <c r="D15" s="23"/>
      <c r="E15" s="24"/>
      <c r="F15" s="24"/>
      <c r="G15" s="25"/>
    </row>
    <row r="16" spans="1:10">
      <c r="A16" s="23"/>
      <c r="B16" s="23"/>
      <c r="C16" s="23"/>
      <c r="D16" s="23"/>
      <c r="E16" s="24"/>
      <c r="F16" s="24"/>
      <c r="G16" s="25"/>
    </row>
    <row r="17" spans="1:7">
      <c r="A17" s="23"/>
      <c r="B17" s="23"/>
      <c r="C17" s="23"/>
      <c r="D17" s="23"/>
      <c r="E17" s="24"/>
      <c r="F17" s="24"/>
      <c r="G17" s="25"/>
    </row>
    <row r="18" spans="1:7">
      <c r="A18" s="23"/>
      <c r="B18" s="23"/>
      <c r="C18" s="23"/>
      <c r="D18" s="23"/>
      <c r="E18" s="24"/>
      <c r="F18" s="24"/>
      <c r="G18" s="25"/>
    </row>
    <row r="19" spans="1:7">
      <c r="A19" s="23"/>
      <c r="B19" s="23"/>
      <c r="C19" s="23"/>
      <c r="D19" s="23"/>
      <c r="E19" s="24"/>
      <c r="F19" s="24"/>
      <c r="G19" s="25"/>
    </row>
    <row r="20" spans="1:7">
      <c r="E20" s="24"/>
      <c r="F20" s="24"/>
      <c r="G20" s="25"/>
    </row>
    <row r="21" spans="1:7">
      <c r="E21" s="24"/>
      <c r="F21" s="24"/>
      <c r="G21" s="25"/>
    </row>
    <row r="22" spans="1:7">
      <c r="E22" s="24"/>
    </row>
    <row r="23" spans="1:7">
      <c r="E23" s="24"/>
    </row>
    <row r="24" spans="1:7">
      <c r="E24" s="24"/>
    </row>
    <row r="25" spans="1:7">
      <c r="E25" s="24"/>
    </row>
    <row r="26" spans="1:7">
      <c r="E26" s="24"/>
    </row>
    <row r="27" spans="1:7">
      <c r="E27" s="24"/>
    </row>
    <row r="28" spans="1:7">
      <c r="E28" s="24"/>
    </row>
    <row r="29" spans="1:7">
      <c r="E29" s="24"/>
    </row>
    <row r="30" spans="1:7">
      <c r="E30" s="24"/>
    </row>
    <row r="31" spans="1:7">
      <c r="E31" s="24"/>
    </row>
    <row r="32" spans="1:7">
      <c r="E32" s="24"/>
    </row>
    <row r="33" spans="5:5">
      <c r="E33" s="24"/>
    </row>
    <row r="34" spans="5:5">
      <c r="E34" s="24"/>
    </row>
  </sheetData>
  <mergeCells count="4">
    <mergeCell ref="A2:A3"/>
    <mergeCell ref="B2:D2"/>
    <mergeCell ref="E2:G2"/>
    <mergeCell ref="H2:J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&amp;C&amp;"Times,Roman"&amp;8&amp;UContrats prévisionnels  pour l'année  2010 (par service)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cp:lastPrinted>2010-05-10T17:26:53Z</cp:lastPrinted>
  <dcterms:created xsi:type="dcterms:W3CDTF">2010-05-10T17:10:32Z</dcterms:created>
  <dcterms:modified xsi:type="dcterms:W3CDTF">2010-05-10T17:28:07Z</dcterms:modified>
</cp:coreProperties>
</file>