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150" windowHeight="11760" activeTab="1"/>
  </bookViews>
  <sheets>
    <sheet name="Dates contrats" sheetId="1" r:id="rId1"/>
    <sheet name="Durée des contrats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M24" i="2" l="1"/>
  <c r="R24" i="2" s="1"/>
  <c r="T24" i="2" s="1"/>
  <c r="L24" i="2"/>
  <c r="M23" i="2"/>
  <c r="L23" i="2"/>
  <c r="M22" i="2"/>
  <c r="L22" i="2"/>
  <c r="M21" i="2"/>
  <c r="R21" i="2" s="1"/>
  <c r="L21" i="2"/>
  <c r="M20" i="2"/>
  <c r="L20" i="2"/>
  <c r="M19" i="2"/>
  <c r="R19" i="2" s="1"/>
  <c r="L19" i="2"/>
  <c r="M18" i="2"/>
  <c r="L18" i="2"/>
  <c r="M17" i="2"/>
  <c r="R17" i="2" s="1"/>
  <c r="T17" i="2" s="1"/>
  <c r="L17" i="2"/>
  <c r="M16" i="2"/>
  <c r="L16" i="2"/>
  <c r="M15" i="2"/>
  <c r="R15" i="2" s="1"/>
  <c r="T15" i="2" s="1"/>
  <c r="L15" i="2"/>
  <c r="M14" i="2"/>
  <c r="R14" i="2" s="1"/>
  <c r="T14" i="2" s="1"/>
  <c r="L14" i="2"/>
  <c r="M13" i="2"/>
  <c r="L13" i="2"/>
  <c r="M12" i="2"/>
  <c r="L12" i="2"/>
  <c r="M11" i="2"/>
  <c r="L11" i="2"/>
  <c r="M10" i="2"/>
  <c r="L10" i="2"/>
  <c r="M9" i="2"/>
  <c r="R9" i="2" s="1"/>
  <c r="L9" i="2"/>
  <c r="M8" i="2"/>
  <c r="R8" i="2" s="1"/>
  <c r="T8" i="2" s="1"/>
  <c r="L8" i="2"/>
  <c r="M7" i="2"/>
  <c r="R7" i="2" s="1"/>
  <c r="T7" i="2" s="1"/>
  <c r="L7" i="2"/>
  <c r="M6" i="2"/>
  <c r="L6" i="2"/>
  <c r="M5" i="2"/>
  <c r="R5" i="2" s="1"/>
  <c r="T5" i="2" s="1"/>
  <c r="L5" i="2"/>
  <c r="L4" i="2"/>
  <c r="D23" i="2"/>
  <c r="I23" i="2" s="1"/>
  <c r="K23" i="2" s="1"/>
  <c r="D22" i="2"/>
  <c r="I22" i="2" s="1"/>
  <c r="K22" i="2" s="1"/>
  <c r="D21" i="2"/>
  <c r="D20" i="2"/>
  <c r="D19" i="2"/>
  <c r="I19" i="2" s="1"/>
  <c r="K19" i="2" s="1"/>
  <c r="I18" i="2"/>
  <c r="K18" i="2" s="1"/>
  <c r="D17" i="2"/>
  <c r="D16" i="2"/>
  <c r="D15" i="2"/>
  <c r="I14" i="2"/>
  <c r="K14" i="2" s="1"/>
  <c r="D11" i="2"/>
  <c r="D10" i="2"/>
  <c r="D9" i="2"/>
  <c r="D8" i="2"/>
  <c r="D7" i="2"/>
  <c r="I7" i="2" s="1"/>
  <c r="K7" i="2" s="1"/>
  <c r="D6" i="2"/>
  <c r="D5" i="2"/>
  <c r="D4" i="2"/>
  <c r="I4" i="2" s="1"/>
  <c r="I24" i="2"/>
  <c r="K24" i="2" s="1"/>
  <c r="C23" i="2"/>
  <c r="C22" i="2"/>
  <c r="C21" i="2"/>
  <c r="C20" i="2"/>
  <c r="I20" i="2" s="1"/>
  <c r="K20" i="2" s="1"/>
  <c r="C19" i="2"/>
  <c r="C17" i="2"/>
  <c r="C16" i="2"/>
  <c r="I16" i="2" s="1"/>
  <c r="K16" i="2" s="1"/>
  <c r="C15" i="2"/>
  <c r="I15" i="2" s="1"/>
  <c r="K15" i="2" s="1"/>
  <c r="C11" i="2"/>
  <c r="C10" i="2"/>
  <c r="C9" i="2"/>
  <c r="C8" i="2"/>
  <c r="C7" i="2"/>
  <c r="C6" i="2"/>
  <c r="C5" i="2"/>
  <c r="I5" i="2" s="1"/>
  <c r="K5" i="2" s="1"/>
  <c r="C4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S24" i="2"/>
  <c r="J24" i="2"/>
  <c r="S23" i="2"/>
  <c r="R23" i="2"/>
  <c r="T23" i="2" s="1"/>
  <c r="J23" i="2"/>
  <c r="S22" i="2"/>
  <c r="R22" i="2"/>
  <c r="T22" i="2" s="1"/>
  <c r="J22" i="2"/>
  <c r="S21" i="2"/>
  <c r="J21" i="2"/>
  <c r="I21" i="2"/>
  <c r="K21" i="2" s="1"/>
  <c r="S20" i="2"/>
  <c r="R20" i="2"/>
  <c r="T20" i="2" s="1"/>
  <c r="J20" i="2"/>
  <c r="S19" i="2"/>
  <c r="J19" i="2"/>
  <c r="S18" i="2"/>
  <c r="R18" i="2"/>
  <c r="T18" i="2" s="1"/>
  <c r="J18" i="2"/>
  <c r="S17" i="2"/>
  <c r="J17" i="2"/>
  <c r="I17" i="2"/>
  <c r="K17" i="2" s="1"/>
  <c r="S16" i="2"/>
  <c r="R16" i="2"/>
  <c r="T16" i="2" s="1"/>
  <c r="J16" i="2"/>
  <c r="S15" i="2"/>
  <c r="J15" i="2"/>
  <c r="S14" i="2"/>
  <c r="J14" i="2"/>
  <c r="S13" i="2"/>
  <c r="R13" i="2"/>
  <c r="T13" i="2" s="1"/>
  <c r="J13" i="2"/>
  <c r="I13" i="2"/>
  <c r="K13" i="2" s="1"/>
  <c r="S12" i="2"/>
  <c r="R12" i="2"/>
  <c r="T12" i="2" s="1"/>
  <c r="J12" i="2"/>
  <c r="I12" i="2"/>
  <c r="K12" i="2" s="1"/>
  <c r="S11" i="2"/>
  <c r="R11" i="2"/>
  <c r="T11" i="2" s="1"/>
  <c r="J11" i="2"/>
  <c r="I11" i="2"/>
  <c r="K11" i="2" s="1"/>
  <c r="S10" i="2"/>
  <c r="R10" i="2"/>
  <c r="J10" i="2"/>
  <c r="S9" i="2"/>
  <c r="S8" i="2"/>
  <c r="G8" i="2"/>
  <c r="J8" i="2" s="1"/>
  <c r="I8" i="2"/>
  <c r="S7" i="2"/>
  <c r="J7" i="2"/>
  <c r="S6" i="2"/>
  <c r="R6" i="2"/>
  <c r="T6" i="2" s="1"/>
  <c r="J6" i="2"/>
  <c r="S5" i="2"/>
  <c r="J5" i="2"/>
  <c r="S4" i="2"/>
  <c r="M4" i="2"/>
  <c r="R4" i="2" s="1"/>
  <c r="T4" i="2" s="1"/>
  <c r="F4" i="2"/>
  <c r="J4" i="2" s="1"/>
  <c r="T21" i="2" l="1"/>
  <c r="T19" i="2"/>
  <c r="T10" i="2"/>
  <c r="T9" i="2"/>
  <c r="I6" i="2"/>
  <c r="K6" i="2" s="1"/>
  <c r="I10" i="2"/>
  <c r="K10" i="2" s="1"/>
  <c r="I9" i="2"/>
  <c r="K4" i="2"/>
  <c r="K8" i="2"/>
  <c r="G9" i="2"/>
  <c r="J9" i="2" s="1"/>
  <c r="K9" i="2" l="1"/>
</calcChain>
</file>

<file path=xl/comments1.xml><?xml version="1.0" encoding="utf-8"?>
<comments xmlns="http://schemas.openxmlformats.org/spreadsheetml/2006/main">
  <authors>
    <author>utilisateur2</author>
  </authors>
  <commentList>
    <comment ref="G8" authorId="0">
      <text>
        <r>
          <rPr>
            <sz val="9"/>
            <color indexed="81"/>
            <rFont val="Tahoma"/>
            <family val="2"/>
          </rPr>
          <t xml:space="preserve">comment obtenir une cellule vide sans avoir à modifier le format du nombre.
</t>
        </r>
      </text>
    </comment>
  </commentList>
</comments>
</file>

<file path=xl/sharedStrings.xml><?xml version="1.0" encoding="utf-8"?>
<sst xmlns="http://schemas.openxmlformats.org/spreadsheetml/2006/main" count="104" uniqueCount="45">
  <si>
    <t>Données du salarié</t>
  </si>
  <si>
    <t>Données contractuelles de l'année 2011</t>
  </si>
  <si>
    <t>Données contractuelles de l'année 2012</t>
  </si>
  <si>
    <t xml:space="preserve">Dates du contrat
de base </t>
  </si>
  <si>
    <t>Avenants 
Entrée                   Sortie</t>
  </si>
  <si>
    <t>Commentaires</t>
  </si>
  <si>
    <t xml:space="preserve">Avenants </t>
  </si>
  <si>
    <t>Service</t>
  </si>
  <si>
    <t>A</t>
  </si>
  <si>
    <t>Gaël</t>
  </si>
  <si>
    <t>TECH</t>
  </si>
  <si>
    <t>B</t>
  </si>
  <si>
    <t>Daniel</t>
  </si>
  <si>
    <t>C</t>
  </si>
  <si>
    <t>Christophe</t>
  </si>
  <si>
    <t>Report à la demande du salarié</t>
  </si>
  <si>
    <t>D</t>
  </si>
  <si>
    <t>Proposition au 20-10-12 refusée par C.Ecalle</t>
  </si>
  <si>
    <t>E</t>
  </si>
  <si>
    <t>Rémi</t>
  </si>
  <si>
    <t>H</t>
  </si>
  <si>
    <t>Philippe</t>
  </si>
  <si>
    <t>rempl. Houssat démissionnaire</t>
  </si>
  <si>
    <t>Thomas</t>
  </si>
  <si>
    <t>Démission au 05-05-2012</t>
  </si>
  <si>
    <t>Laurent</t>
  </si>
  <si>
    <t>CDI 01/07/11</t>
  </si>
  <si>
    <t>CDI</t>
  </si>
  <si>
    <t xml:space="preserve">CDI </t>
  </si>
  <si>
    <t>David</t>
  </si>
  <si>
    <t>Théo</t>
  </si>
  <si>
    <t>José</t>
  </si>
  <si>
    <t>Simon</t>
  </si>
  <si>
    <t>Eddie</t>
  </si>
  <si>
    <t>J. Bernard</t>
  </si>
  <si>
    <t>Travail Pecheney</t>
  </si>
  <si>
    <t>Didier</t>
  </si>
  <si>
    <t>prévu 06-06-2011 par Mch</t>
  </si>
  <si>
    <t>Adrien</t>
  </si>
  <si>
    <t>Avenants en entrée</t>
  </si>
  <si>
    <t>Avenants en sortie</t>
  </si>
  <si>
    <t>Durée</t>
  </si>
  <si>
    <t>Contrat 
de base</t>
  </si>
  <si>
    <t>Avenants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</si>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</sst>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\ mmmm\ yyyy"/>
    <numFmt numFmtId="165" formatCode="dd/mm/yy;@"/>
  </numFmts>
  <fonts count="18" x14ac:knownFonts="1">
    <font>
      <sz val="9"/>
      <color theme="1"/>
      <name val="Times New Roman"/>
      <family val="2"/>
    </font>
    <font>
      <sz val="9"/>
      <color theme="1"/>
      <name val="Times New Roman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i/>
      <sz val="9"/>
      <name val="Times New Roman"/>
      <family val="1"/>
    </font>
    <font>
      <sz val="9"/>
      <color rgb="FFFF0000"/>
      <name val="Times New Roman"/>
      <family val="1"/>
    </font>
    <font>
      <sz val="10"/>
      <name val="Arial"/>
      <family val="2"/>
    </font>
    <font>
      <i/>
      <sz val="9"/>
      <color theme="5"/>
      <name val="Times New Roman"/>
      <family val="1"/>
    </font>
    <font>
      <sz val="9"/>
      <color theme="5"/>
      <name val="Times New Roman"/>
      <family val="1"/>
    </font>
    <font>
      <sz val="9"/>
      <color theme="0" tint="-4.9989318521683403E-2"/>
      <name val="Times New Roman"/>
      <family val="1"/>
    </font>
    <font>
      <sz val="9"/>
      <color theme="0" tint="-0.14999847407452621"/>
      <name val="Times New Roman"/>
      <family val="1"/>
    </font>
    <font>
      <b/>
      <sz val="9"/>
      <color theme="4"/>
      <name val="Times New Roman"/>
      <family val="1"/>
    </font>
    <font>
      <i/>
      <sz val="9"/>
      <color rgb="FFFF0000"/>
      <name val="Times New Roman"/>
      <family val="1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70">
    <xf numFmtId="0" fontId="0" fillId="0" borderId="0" xfId="0"/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164" fontId="3" fillId="3" borderId="7" xfId="0" applyNumberFormat="1" applyFont="1" applyFill="1" applyBorder="1" applyAlignment="1">
      <alignment horizontal="left" vertical="center"/>
    </xf>
    <xf numFmtId="164" fontId="5" fillId="2" borderId="7" xfId="0" applyNumberFormat="1" applyFont="1" applyFill="1" applyBorder="1" applyAlignment="1">
      <alignment horizontal="left" vertical="center"/>
    </xf>
    <xf numFmtId="164" fontId="3" fillId="2" borderId="7" xfId="0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64" fontId="3" fillId="3" borderId="7" xfId="2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164" fontId="3" fillId="3" borderId="7" xfId="0" applyNumberFormat="1" applyFont="1" applyFill="1" applyBorder="1" applyAlignment="1">
      <alignment horizontal="left" vertical="center" wrapText="1"/>
    </xf>
    <xf numFmtId="164" fontId="8" fillId="3" borderId="7" xfId="0" applyNumberFormat="1" applyFont="1" applyFill="1" applyBorder="1" applyAlignment="1">
      <alignment horizontal="left" vertical="center"/>
    </xf>
    <xf numFmtId="164" fontId="9" fillId="3" borderId="7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vertical="center"/>
    </xf>
    <xf numFmtId="164" fontId="10" fillId="2" borderId="7" xfId="0" applyNumberFormat="1" applyFont="1" applyFill="1" applyBorder="1" applyAlignment="1">
      <alignment horizontal="left" vertical="center"/>
    </xf>
    <xf numFmtId="164" fontId="2" fillId="3" borderId="7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164" fontId="11" fillId="3" borderId="7" xfId="0" applyNumberFormat="1" applyFont="1" applyFill="1" applyBorder="1" applyAlignment="1">
      <alignment horizontal="left" vertical="center"/>
    </xf>
    <xf numFmtId="164" fontId="12" fillId="3" borderId="7" xfId="0" applyNumberFormat="1" applyFont="1" applyFill="1" applyBorder="1" applyAlignment="1">
      <alignment horizontal="left" vertical="center" wrapText="1"/>
    </xf>
    <xf numFmtId="43" fontId="3" fillId="3" borderId="7" xfId="1" applyFont="1" applyFill="1" applyBorder="1" applyAlignment="1">
      <alignment horizontal="left" vertical="center"/>
    </xf>
    <xf numFmtId="164" fontId="13" fillId="3" borderId="7" xfId="0" applyNumberFormat="1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center" vertical="top" wrapText="1"/>
    </xf>
    <xf numFmtId="0" fontId="14" fillId="2" borderId="1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165" fontId="16" fillId="3" borderId="7" xfId="0" applyNumberFormat="1" applyFont="1" applyFill="1" applyBorder="1" applyAlignment="1">
      <alignment horizontal="left" vertical="center"/>
    </xf>
    <xf numFmtId="43" fontId="16" fillId="3" borderId="7" xfId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165" fontId="16" fillId="3" borderId="7" xfId="2" applyNumberFormat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165" fontId="16" fillId="3" borderId="7" xfId="0" applyNumberFormat="1" applyFont="1" applyFill="1" applyBorder="1" applyAlignment="1">
      <alignment horizontal="left" vertical="center" wrapText="1"/>
    </xf>
    <xf numFmtId="165" fontId="16" fillId="4" borderId="7" xfId="0" applyNumberFormat="1" applyFont="1" applyFill="1" applyBorder="1" applyAlignment="1">
      <alignment horizontal="left" vertical="center" wrapText="1"/>
    </xf>
    <xf numFmtId="43" fontId="16" fillId="3" borderId="7" xfId="1" applyFont="1" applyFill="1" applyBorder="1" applyAlignment="1">
      <alignment horizontal="left" vertical="center" wrapText="1"/>
    </xf>
    <xf numFmtId="165" fontId="16" fillId="2" borderId="7" xfId="0" applyNumberFormat="1" applyFont="1" applyFill="1" applyBorder="1" applyAlignment="1">
      <alignment horizontal="left" vertical="center"/>
    </xf>
    <xf numFmtId="43" fontId="16" fillId="2" borderId="7" xfId="1" applyFont="1" applyFill="1" applyBorder="1" applyAlignment="1">
      <alignment horizontal="left" vertical="center"/>
    </xf>
    <xf numFmtId="43" fontId="14" fillId="3" borderId="7" xfId="1" applyFont="1" applyFill="1" applyBorder="1" applyAlignment="1">
      <alignment horizontal="left" vertical="center"/>
    </xf>
    <xf numFmtId="0" fontId="16" fillId="3" borderId="1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top" wrapText="1"/>
    </xf>
    <xf numFmtId="0" fontId="14" fillId="2" borderId="5" xfId="0" applyFont="1" applyFill="1" applyBorder="1" applyAlignment="1">
      <alignment horizontal="center" vertical="top" wrapText="1"/>
    </xf>
    <xf numFmtId="0" fontId="14" fillId="2" borderId="10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ats%20et%20avenants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 contrats"/>
      <sheetName val="Durée des contrats"/>
    </sheetNames>
    <sheetDataSet>
      <sheetData sheetId="0">
        <row r="3">
          <cell r="I3"/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C47" sqref="C47"/>
    </sheetView>
  </sheetViews>
  <sheetFormatPr baseColWidth="10" defaultRowHeight="12" x14ac:dyDescent="0.2"/>
  <cols>
    <col min="3" max="3" width="15.6640625" bestFit="1" customWidth="1"/>
    <col min="4" max="4" width="16.6640625" bestFit="1" customWidth="1"/>
    <col min="6" max="6" width="16" bestFit="1" customWidth="1"/>
    <col min="8" max="8" width="15.6640625" bestFit="1" customWidth="1"/>
    <col min="9" max="9" width="17.1640625" bestFit="1" customWidth="1"/>
    <col min="12" max="12" width="38" bestFit="1" customWidth="1"/>
  </cols>
  <sheetData>
    <row r="1" spans="1:13" x14ac:dyDescent="0.2">
      <c r="A1" s="48" t="s">
        <v>0</v>
      </c>
      <c r="B1" s="49"/>
      <c r="C1" s="48" t="s">
        <v>1</v>
      </c>
      <c r="D1" s="49"/>
      <c r="E1" s="49"/>
      <c r="F1" s="49"/>
      <c r="G1" s="50"/>
      <c r="H1" s="48" t="s">
        <v>2</v>
      </c>
      <c r="I1" s="49"/>
      <c r="J1" s="49"/>
      <c r="K1" s="49"/>
      <c r="L1" s="49"/>
      <c r="M1" s="50"/>
    </row>
    <row r="2" spans="1:13" ht="24" x14ac:dyDescent="0.2">
      <c r="A2" s="1"/>
      <c r="B2" s="2"/>
      <c r="C2" s="51" t="s">
        <v>3</v>
      </c>
      <c r="D2" s="52"/>
      <c r="E2" s="51" t="s">
        <v>4</v>
      </c>
      <c r="F2" s="53"/>
      <c r="G2" s="3" t="s">
        <v>5</v>
      </c>
      <c r="H2" s="51" t="s">
        <v>3</v>
      </c>
      <c r="I2" s="52"/>
      <c r="J2" s="51" t="s">
        <v>6</v>
      </c>
      <c r="K2" s="53"/>
      <c r="L2" s="3" t="s">
        <v>5</v>
      </c>
      <c r="M2" s="3" t="s">
        <v>7</v>
      </c>
    </row>
    <row r="3" spans="1:13" x14ac:dyDescent="0.2">
      <c r="A3" s="4" t="s">
        <v>8</v>
      </c>
      <c r="B3" s="5" t="s">
        <v>9</v>
      </c>
      <c r="C3" s="6">
        <v>40714</v>
      </c>
      <c r="D3" s="6">
        <v>40831</v>
      </c>
      <c r="E3" s="6">
        <v>40695</v>
      </c>
      <c r="F3" s="6"/>
      <c r="G3" s="6"/>
      <c r="H3" s="7"/>
      <c r="I3" s="8"/>
      <c r="J3" s="8"/>
      <c r="K3" s="8"/>
      <c r="L3" s="8"/>
      <c r="M3" s="9" t="s">
        <v>10</v>
      </c>
    </row>
    <row r="4" spans="1:13" x14ac:dyDescent="0.2">
      <c r="A4" s="10" t="s">
        <v>11</v>
      </c>
      <c r="B4" s="11" t="s">
        <v>12</v>
      </c>
      <c r="C4" s="6">
        <v>40644</v>
      </c>
      <c r="D4" s="6">
        <v>40838</v>
      </c>
      <c r="E4" s="6"/>
      <c r="F4" s="6"/>
      <c r="G4" s="6"/>
      <c r="H4" s="6">
        <v>41008</v>
      </c>
      <c r="I4" s="6">
        <v>41202</v>
      </c>
      <c r="J4" s="6"/>
      <c r="K4" s="6"/>
      <c r="L4" s="6"/>
      <c r="M4" s="9" t="s">
        <v>10</v>
      </c>
    </row>
    <row r="5" spans="1:13" x14ac:dyDescent="0.2">
      <c r="A5" s="4" t="s">
        <v>13</v>
      </c>
      <c r="B5" s="12" t="s">
        <v>14</v>
      </c>
      <c r="C5" s="6">
        <v>40644</v>
      </c>
      <c r="D5" s="6">
        <v>40838</v>
      </c>
      <c r="E5" s="6"/>
      <c r="F5" s="6"/>
      <c r="G5" s="6"/>
      <c r="H5" s="6">
        <v>41029</v>
      </c>
      <c r="I5" s="6">
        <v>41202</v>
      </c>
      <c r="J5" s="6">
        <v>41008</v>
      </c>
      <c r="K5" s="6"/>
      <c r="L5" s="6" t="s">
        <v>15</v>
      </c>
      <c r="M5" s="13" t="s">
        <v>10</v>
      </c>
    </row>
    <row r="6" spans="1:13" x14ac:dyDescent="0.2">
      <c r="A6" s="4" t="s">
        <v>16</v>
      </c>
      <c r="B6" s="12" t="s">
        <v>14</v>
      </c>
      <c r="C6" s="14">
        <v>40665</v>
      </c>
      <c r="D6" s="14">
        <v>40719</v>
      </c>
      <c r="E6" s="6"/>
      <c r="F6" s="6"/>
      <c r="G6" s="6"/>
      <c r="H6" s="6">
        <v>41029</v>
      </c>
      <c r="I6" s="6">
        <v>41038</v>
      </c>
      <c r="J6" s="6"/>
      <c r="K6" s="6"/>
      <c r="L6" s="6" t="s">
        <v>17</v>
      </c>
      <c r="M6" s="9" t="s">
        <v>10</v>
      </c>
    </row>
    <row r="7" spans="1:13" x14ac:dyDescent="0.2">
      <c r="A7" s="10" t="s">
        <v>18</v>
      </c>
      <c r="B7" s="15" t="s">
        <v>19</v>
      </c>
      <c r="C7" s="16">
        <v>40721</v>
      </c>
      <c r="D7" s="16">
        <v>40761</v>
      </c>
      <c r="E7" s="16"/>
      <c r="F7" s="16"/>
      <c r="G7" s="6"/>
      <c r="H7" s="6"/>
      <c r="I7" s="6"/>
      <c r="J7" s="6"/>
      <c r="K7" s="6"/>
      <c r="L7" s="6"/>
      <c r="M7" s="13" t="s">
        <v>10</v>
      </c>
    </row>
    <row r="8" spans="1:13" x14ac:dyDescent="0.2">
      <c r="A8" s="10" t="s">
        <v>20</v>
      </c>
      <c r="B8" s="15" t="s">
        <v>21</v>
      </c>
      <c r="C8" s="16">
        <v>40791</v>
      </c>
      <c r="D8" s="16">
        <v>40810</v>
      </c>
      <c r="E8" s="16"/>
      <c r="F8" s="6">
        <v>40838</v>
      </c>
      <c r="G8" s="6"/>
      <c r="H8" s="6">
        <v>41038</v>
      </c>
      <c r="I8" s="6">
        <v>41181</v>
      </c>
      <c r="J8" s="6"/>
      <c r="K8" s="6"/>
      <c r="L8" s="6" t="s">
        <v>22</v>
      </c>
      <c r="M8" s="13" t="s">
        <v>10</v>
      </c>
    </row>
    <row r="9" spans="1:13" x14ac:dyDescent="0.2">
      <c r="A9" s="10" t="s">
        <v>11</v>
      </c>
      <c r="B9" s="15" t="s">
        <v>23</v>
      </c>
      <c r="C9" s="6">
        <v>40763</v>
      </c>
      <c r="D9" s="6">
        <v>40810</v>
      </c>
      <c r="E9" s="6"/>
      <c r="F9" s="6">
        <v>40831</v>
      </c>
      <c r="G9" s="6"/>
      <c r="H9" s="6">
        <v>41029</v>
      </c>
      <c r="I9" s="17">
        <v>41175</v>
      </c>
      <c r="J9" s="6">
        <v>41009</v>
      </c>
      <c r="K9" s="6"/>
      <c r="L9" s="18" t="s">
        <v>24</v>
      </c>
      <c r="M9" s="13" t="s">
        <v>10</v>
      </c>
    </row>
    <row r="10" spans="1:13" x14ac:dyDescent="0.2">
      <c r="A10" s="4" t="s">
        <v>13</v>
      </c>
      <c r="B10" s="15" t="s">
        <v>25</v>
      </c>
      <c r="C10" s="6">
        <v>40525</v>
      </c>
      <c r="D10" s="6">
        <v>40621</v>
      </c>
      <c r="E10" s="6"/>
      <c r="F10" s="6"/>
      <c r="G10" s="6" t="s">
        <v>26</v>
      </c>
      <c r="H10" s="8"/>
      <c r="I10" s="8"/>
      <c r="J10" s="8"/>
      <c r="K10" s="8"/>
      <c r="L10" s="8" t="s">
        <v>27</v>
      </c>
      <c r="M10" s="19" t="s">
        <v>10</v>
      </c>
    </row>
    <row r="11" spans="1:13" x14ac:dyDescent="0.2">
      <c r="A11" s="4" t="s">
        <v>8</v>
      </c>
      <c r="B11" s="15" t="s">
        <v>25</v>
      </c>
      <c r="C11" s="6">
        <v>40644</v>
      </c>
      <c r="D11" s="6" t="s">
        <v>27</v>
      </c>
      <c r="E11" s="6"/>
      <c r="F11" s="6"/>
      <c r="G11" s="6" t="s">
        <v>26</v>
      </c>
      <c r="H11" s="8"/>
      <c r="I11" s="8"/>
      <c r="J11" s="8"/>
      <c r="K11" s="8"/>
      <c r="L11" s="8" t="s">
        <v>28</v>
      </c>
      <c r="M11" s="19" t="s">
        <v>10</v>
      </c>
    </row>
    <row r="12" spans="1:13" x14ac:dyDescent="0.2">
      <c r="A12" s="10" t="s">
        <v>11</v>
      </c>
      <c r="B12" s="15" t="s">
        <v>29</v>
      </c>
      <c r="C12" s="8"/>
      <c r="D12" s="8"/>
      <c r="E12" s="8"/>
      <c r="F12" s="8"/>
      <c r="G12" s="20"/>
      <c r="H12" s="6">
        <v>41068</v>
      </c>
      <c r="I12" s="6">
        <v>41118</v>
      </c>
      <c r="J12" s="6"/>
      <c r="K12" s="6"/>
      <c r="L12" s="6"/>
      <c r="M12" s="9" t="s">
        <v>10</v>
      </c>
    </row>
    <row r="13" spans="1:13" x14ac:dyDescent="0.2">
      <c r="A13" s="4" t="s">
        <v>8</v>
      </c>
      <c r="B13" s="15" t="s">
        <v>23</v>
      </c>
      <c r="C13" s="8"/>
      <c r="D13" s="8"/>
      <c r="E13" s="8"/>
      <c r="F13" s="8"/>
      <c r="G13" s="20"/>
      <c r="H13" s="6">
        <v>41083</v>
      </c>
      <c r="I13" s="6">
        <v>41086</v>
      </c>
      <c r="J13" s="6"/>
      <c r="K13" s="6"/>
      <c r="L13" s="6"/>
      <c r="M13" s="9" t="s">
        <v>10</v>
      </c>
    </row>
    <row r="14" spans="1:13" x14ac:dyDescent="0.2">
      <c r="A14" s="10" t="s">
        <v>11</v>
      </c>
      <c r="B14" s="15" t="s">
        <v>30</v>
      </c>
      <c r="C14" s="8"/>
      <c r="D14" s="8"/>
      <c r="E14" s="8"/>
      <c r="F14" s="8"/>
      <c r="G14" s="20"/>
      <c r="H14" s="6">
        <v>41083</v>
      </c>
      <c r="I14" s="6">
        <v>41086</v>
      </c>
      <c r="J14" s="6"/>
      <c r="K14" s="6"/>
      <c r="L14" s="6"/>
      <c r="M14" s="9" t="s">
        <v>10</v>
      </c>
    </row>
    <row r="15" spans="1:13" x14ac:dyDescent="0.2">
      <c r="A15" s="4" t="s">
        <v>8</v>
      </c>
      <c r="B15" s="15" t="s">
        <v>31</v>
      </c>
      <c r="C15" s="6">
        <v>40546</v>
      </c>
      <c r="D15" s="6">
        <v>40656</v>
      </c>
      <c r="E15" s="6"/>
      <c r="F15" s="6"/>
      <c r="G15" s="6"/>
      <c r="H15" s="6">
        <v>40910</v>
      </c>
      <c r="I15" s="6">
        <v>41020</v>
      </c>
      <c r="J15" s="6"/>
      <c r="K15" s="6"/>
      <c r="L15" s="6"/>
      <c r="M15" s="9" t="s">
        <v>10</v>
      </c>
    </row>
    <row r="16" spans="1:13" x14ac:dyDescent="0.2">
      <c r="A16" s="10" t="s">
        <v>11</v>
      </c>
      <c r="B16" s="15" t="s">
        <v>31</v>
      </c>
      <c r="C16" s="6">
        <v>40693</v>
      </c>
      <c r="D16" s="6">
        <v>40859</v>
      </c>
      <c r="E16" s="21"/>
      <c r="F16" s="21"/>
      <c r="G16" s="16"/>
      <c r="H16" s="6">
        <v>41057</v>
      </c>
      <c r="I16" s="6">
        <v>41223</v>
      </c>
      <c r="J16" s="6"/>
      <c r="K16" s="6"/>
      <c r="L16" s="6"/>
      <c r="M16" s="9" t="s">
        <v>10</v>
      </c>
    </row>
    <row r="17" spans="1:13" x14ac:dyDescent="0.2">
      <c r="A17" s="4" t="s">
        <v>13</v>
      </c>
      <c r="B17" s="22" t="s">
        <v>32</v>
      </c>
      <c r="C17" s="6">
        <v>40623</v>
      </c>
      <c r="D17" s="6">
        <v>40845</v>
      </c>
      <c r="E17" s="6"/>
      <c r="F17" s="6"/>
      <c r="G17" s="6"/>
      <c r="H17" s="6">
        <v>40896</v>
      </c>
      <c r="I17" s="6">
        <v>40978</v>
      </c>
      <c r="J17" s="6"/>
      <c r="K17" s="6"/>
      <c r="L17" s="6"/>
      <c r="M17" s="23" t="s">
        <v>10</v>
      </c>
    </row>
    <row r="18" spans="1:13" x14ac:dyDescent="0.2">
      <c r="A18" s="4" t="s">
        <v>8</v>
      </c>
      <c r="B18" s="22" t="s">
        <v>32</v>
      </c>
      <c r="C18" s="8"/>
      <c r="D18" s="8"/>
      <c r="E18" s="8"/>
      <c r="F18" s="8"/>
      <c r="G18" s="8"/>
      <c r="H18" s="6">
        <v>41001</v>
      </c>
      <c r="I18" s="6">
        <v>41209</v>
      </c>
      <c r="J18" s="6"/>
      <c r="K18" s="6"/>
      <c r="L18" s="6"/>
      <c r="M18" s="23" t="s">
        <v>10</v>
      </c>
    </row>
    <row r="19" spans="1:13" x14ac:dyDescent="0.2">
      <c r="A19" s="10" t="s">
        <v>11</v>
      </c>
      <c r="B19" s="22" t="s">
        <v>33</v>
      </c>
      <c r="C19" s="6">
        <v>40721</v>
      </c>
      <c r="D19" s="6">
        <v>40810</v>
      </c>
      <c r="E19" s="24"/>
      <c r="F19" s="6">
        <v>40859</v>
      </c>
      <c r="G19" s="24"/>
      <c r="H19" s="6">
        <v>41029</v>
      </c>
      <c r="I19" s="6">
        <v>41174</v>
      </c>
      <c r="J19" s="6"/>
      <c r="K19" s="6"/>
      <c r="L19" s="6"/>
      <c r="M19" s="23" t="s">
        <v>10</v>
      </c>
    </row>
    <row r="20" spans="1:13" x14ac:dyDescent="0.2">
      <c r="A20" s="4" t="s">
        <v>13</v>
      </c>
      <c r="B20" s="15" t="s">
        <v>34</v>
      </c>
      <c r="C20" s="6">
        <v>40637</v>
      </c>
      <c r="D20" s="6">
        <v>40845</v>
      </c>
      <c r="E20" s="6"/>
      <c r="F20" s="6"/>
      <c r="G20" s="6"/>
      <c r="H20" s="8"/>
      <c r="I20" s="8"/>
      <c r="J20" s="8"/>
      <c r="K20" s="8"/>
      <c r="L20" s="8" t="s">
        <v>35</v>
      </c>
      <c r="M20" s="13" t="s">
        <v>10</v>
      </c>
    </row>
    <row r="21" spans="1:13" x14ac:dyDescent="0.2">
      <c r="A21" s="4" t="s">
        <v>8</v>
      </c>
      <c r="B21" s="11" t="s">
        <v>14</v>
      </c>
      <c r="C21" s="6">
        <v>40791</v>
      </c>
      <c r="D21" s="6">
        <v>40810</v>
      </c>
      <c r="E21" s="16"/>
      <c r="F21" s="6">
        <v>40817</v>
      </c>
      <c r="G21" s="25"/>
      <c r="H21" s="6">
        <v>41156</v>
      </c>
      <c r="I21" s="6">
        <v>41181</v>
      </c>
      <c r="J21" s="6"/>
      <c r="K21" s="6"/>
      <c r="L21" s="6"/>
      <c r="M21" s="9" t="s">
        <v>10</v>
      </c>
    </row>
    <row r="22" spans="1:13" x14ac:dyDescent="0.2">
      <c r="A22" s="10" t="s">
        <v>11</v>
      </c>
      <c r="B22" s="15" t="s">
        <v>36</v>
      </c>
      <c r="C22" s="6">
        <v>40546</v>
      </c>
      <c r="D22" s="6">
        <v>40677</v>
      </c>
      <c r="E22" s="26"/>
      <c r="F22" s="6"/>
      <c r="G22" s="6"/>
      <c r="H22" s="6">
        <v>40910</v>
      </c>
      <c r="I22" s="6">
        <v>41041</v>
      </c>
      <c r="J22" s="6"/>
      <c r="K22" s="6"/>
      <c r="L22" s="6"/>
      <c r="M22" s="9" t="s">
        <v>10</v>
      </c>
    </row>
    <row r="23" spans="1:13" x14ac:dyDescent="0.2">
      <c r="A23" s="4" t="s">
        <v>13</v>
      </c>
      <c r="B23" s="15" t="s">
        <v>36</v>
      </c>
      <c r="C23" s="6">
        <v>40693</v>
      </c>
      <c r="D23" s="6">
        <v>40859</v>
      </c>
      <c r="E23" s="6"/>
      <c r="F23" s="6"/>
      <c r="G23" s="6" t="s">
        <v>37</v>
      </c>
      <c r="H23" s="27">
        <v>41057</v>
      </c>
      <c r="I23" s="27">
        <v>41223</v>
      </c>
      <c r="J23" s="6"/>
      <c r="K23" s="6"/>
      <c r="L23" s="6"/>
      <c r="M23" s="9" t="s">
        <v>10</v>
      </c>
    </row>
    <row r="24" spans="1:13" x14ac:dyDescent="0.2">
      <c r="A24" s="4" t="s">
        <v>8</v>
      </c>
      <c r="B24" s="15" t="s">
        <v>38</v>
      </c>
      <c r="C24" s="8"/>
      <c r="D24" s="8"/>
      <c r="E24" s="8"/>
      <c r="F24" s="8"/>
      <c r="G24" s="8"/>
      <c r="H24" s="6">
        <v>41040</v>
      </c>
      <c r="I24" s="6">
        <v>41181</v>
      </c>
      <c r="J24" s="6"/>
      <c r="K24" s="6"/>
      <c r="L24" s="6"/>
      <c r="M24" s="9" t="s">
        <v>10</v>
      </c>
    </row>
  </sheetData>
  <mergeCells count="7">
    <mergeCell ref="A1:B1"/>
    <mergeCell ref="C1:G1"/>
    <mergeCell ref="H1:M1"/>
    <mergeCell ref="C2:D2"/>
    <mergeCell ref="E2:F2"/>
    <mergeCell ref="H2:I2"/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activeCell="G8" sqref="G8"/>
    </sheetView>
  </sheetViews>
  <sheetFormatPr baseColWidth="10" defaultRowHeight="12" x14ac:dyDescent="0.2"/>
  <cols>
    <col min="1" max="1" width="6.1640625" customWidth="1"/>
    <col min="2" max="2" width="14.33203125" customWidth="1"/>
    <col min="5" max="8" width="8.1640625" bestFit="1" customWidth="1"/>
    <col min="9" max="9" width="8.5" bestFit="1" customWidth="1"/>
    <col min="10" max="10" width="9.83203125" bestFit="1" customWidth="1"/>
    <col min="11" max="11" width="7.5" bestFit="1" customWidth="1"/>
    <col min="12" max="13" width="8.1640625" bestFit="1" customWidth="1"/>
    <col min="18" max="18" width="8.5" bestFit="1" customWidth="1"/>
    <col min="19" max="19" width="9.83203125" bestFit="1" customWidth="1"/>
    <col min="20" max="20" width="7.5" bestFit="1" customWidth="1"/>
  </cols>
  <sheetData>
    <row r="1" spans="1:20" ht="20.25" customHeight="1" x14ac:dyDescent="0.2">
      <c r="A1" s="57" t="s">
        <v>0</v>
      </c>
      <c r="B1" s="58"/>
      <c r="C1" s="63" t="s">
        <v>1</v>
      </c>
      <c r="D1" s="64"/>
      <c r="E1" s="64"/>
      <c r="F1" s="64"/>
      <c r="G1" s="64"/>
      <c r="H1" s="64"/>
      <c r="I1" s="64"/>
      <c r="J1" s="64"/>
      <c r="K1" s="65"/>
      <c r="L1" s="63" t="s">
        <v>2</v>
      </c>
      <c r="M1" s="64"/>
      <c r="N1" s="64"/>
      <c r="O1" s="64"/>
      <c r="P1" s="64"/>
      <c r="Q1" s="64"/>
      <c r="R1" s="64"/>
      <c r="S1" s="64"/>
      <c r="T1" s="65"/>
    </row>
    <row r="2" spans="1:20" x14ac:dyDescent="0.2">
      <c r="A2" s="59"/>
      <c r="B2" s="60"/>
      <c r="C2" s="66" t="s">
        <v>3</v>
      </c>
      <c r="D2" s="67"/>
      <c r="E2" s="66" t="s">
        <v>39</v>
      </c>
      <c r="F2" s="67"/>
      <c r="G2" s="66" t="s">
        <v>40</v>
      </c>
      <c r="H2" s="67"/>
      <c r="I2" s="54" t="s">
        <v>41</v>
      </c>
      <c r="J2" s="55"/>
      <c r="K2" s="56"/>
      <c r="L2" s="66" t="s">
        <v>3</v>
      </c>
      <c r="M2" s="67"/>
      <c r="N2" s="66" t="s">
        <v>39</v>
      </c>
      <c r="O2" s="67"/>
      <c r="P2" s="66" t="s">
        <v>40</v>
      </c>
      <c r="Q2" s="67"/>
      <c r="R2" s="54" t="s">
        <v>41</v>
      </c>
      <c r="S2" s="55"/>
      <c r="T2" s="56"/>
    </row>
    <row r="3" spans="1:20" ht="22.5" x14ac:dyDescent="0.2">
      <c r="A3" s="61"/>
      <c r="B3" s="62"/>
      <c r="C3" s="68"/>
      <c r="D3" s="69"/>
      <c r="E3" s="68"/>
      <c r="F3" s="69"/>
      <c r="G3" s="68"/>
      <c r="H3" s="69"/>
      <c r="I3" s="28" t="s">
        <v>42</v>
      </c>
      <c r="J3" s="28" t="s">
        <v>43</v>
      </c>
      <c r="K3" s="29" t="s">
        <v>44</v>
      </c>
      <c r="L3" s="68"/>
      <c r="M3" s="69"/>
      <c r="N3" s="68"/>
      <c r="O3" s="69"/>
      <c r="P3" s="68"/>
      <c r="Q3" s="69"/>
      <c r="R3" s="28" t="s">
        <v>42</v>
      </c>
      <c r="S3" s="28" t="s">
        <v>43</v>
      </c>
      <c r="T3" s="30" t="s">
        <v>44</v>
      </c>
    </row>
    <row r="4" spans="1:20" x14ac:dyDescent="0.2">
      <c r="A4" s="31" t="str">
        <f>'Dates contrats'!A3</f>
        <v>A</v>
      </c>
      <c r="B4" s="32" t="str">
        <f>'Dates contrats'!B3</f>
        <v>Gaël</v>
      </c>
      <c r="C4" s="33">
        <f>'Dates contrats'!C3</f>
        <v>40714</v>
      </c>
      <c r="D4" s="33">
        <f>'Dates contrats'!D3</f>
        <v>40831</v>
      </c>
      <c r="E4" s="33">
        <v>40695</v>
      </c>
      <c r="F4" s="33">
        <f>IF(E4&gt;0,C4-1,0)</f>
        <v>40713</v>
      </c>
      <c r="G4" s="33"/>
      <c r="H4" s="33"/>
      <c r="I4" s="34">
        <f>(IF(AND(D4&gt;0,C4&gt;0),(D4-C4+1),0))/30</f>
        <v>3.9333333333333331</v>
      </c>
      <c r="J4" s="34">
        <f>(IF(AND(F4&gt;0,E4&gt;0),(F4-E4+1),0)+IF(AND(H4&gt;0,G4&gt;0),(H4-G4+1),0))/30</f>
        <v>0.6333333333333333</v>
      </c>
      <c r="K4" s="34">
        <f>I4+J4</f>
        <v>4.5666666666666664</v>
      </c>
      <c r="L4" s="33">
        <f>'Dates contrats'!H3</f>
        <v>0</v>
      </c>
      <c r="M4" s="33">
        <f>'[1]Dates contrats'!I3</f>
        <v>0</v>
      </c>
      <c r="N4" s="33"/>
      <c r="O4" s="33"/>
      <c r="P4" s="33"/>
      <c r="Q4" s="33"/>
      <c r="R4" s="34">
        <f t="shared" ref="R4:R24" si="0">(IF(AND(M4&gt;0,L4&gt;0),(M4-L4+1),0))/30</f>
        <v>0</v>
      </c>
      <c r="S4" s="34">
        <f t="shared" ref="S4:S24" si="1">(IF(AND(O4&gt;0,N4&gt;0),(O4-N4+1),0)+IF(AND(Q4&gt;0,P4&gt;0),(Q4-P4+1),0))/30</f>
        <v>0</v>
      </c>
      <c r="T4" s="34">
        <f t="shared" ref="T4:T24" si="2">R4+S4</f>
        <v>0</v>
      </c>
    </row>
    <row r="5" spans="1:20" x14ac:dyDescent="0.2">
      <c r="A5" s="35" t="str">
        <f>'Dates contrats'!A4</f>
        <v>B</v>
      </c>
      <c r="B5" s="36" t="str">
        <f>'Dates contrats'!B4</f>
        <v>Daniel</v>
      </c>
      <c r="C5" s="33">
        <f>'Dates contrats'!C4</f>
        <v>40644</v>
      </c>
      <c r="D5" s="33">
        <f>'Dates contrats'!D4</f>
        <v>40838</v>
      </c>
      <c r="E5" s="33"/>
      <c r="F5" s="33"/>
      <c r="G5" s="33"/>
      <c r="H5" s="33"/>
      <c r="I5" s="34">
        <f t="shared" ref="I5:I24" si="3">(IF(AND(D5&gt;0,C5&gt;0),(D5-C5+1),0))/30</f>
        <v>6.5</v>
      </c>
      <c r="J5" s="34">
        <f t="shared" ref="J5:J24" si="4">(IF(AND(F5&gt;0,E5&gt;0),(F5-E5+1),0)+IF(AND(H5&gt;0,G5&gt;0),(H5-G5+1),0))/30</f>
        <v>0</v>
      </c>
      <c r="K5" s="34">
        <f t="shared" ref="K5:K24" si="5">I5+J5</f>
        <v>6.5</v>
      </c>
      <c r="L5" s="33">
        <f>'Dates contrats'!H4</f>
        <v>41008</v>
      </c>
      <c r="M5" s="33">
        <f>'Dates contrats'!I4</f>
        <v>41202</v>
      </c>
      <c r="N5" s="33"/>
      <c r="O5" s="33"/>
      <c r="P5" s="33"/>
      <c r="Q5" s="33"/>
      <c r="R5" s="34">
        <f t="shared" si="0"/>
        <v>6.5</v>
      </c>
      <c r="S5" s="34">
        <f t="shared" si="1"/>
        <v>0</v>
      </c>
      <c r="T5" s="34">
        <f t="shared" si="2"/>
        <v>6.5</v>
      </c>
    </row>
    <row r="6" spans="1:20" x14ac:dyDescent="0.2">
      <c r="A6" s="31" t="str">
        <f>'Dates contrats'!A5</f>
        <v>C</v>
      </c>
      <c r="B6" s="32" t="str">
        <f>'Dates contrats'!B5</f>
        <v>Christophe</v>
      </c>
      <c r="C6" s="33">
        <f>'Dates contrats'!C5</f>
        <v>40644</v>
      </c>
      <c r="D6" s="33">
        <f>'Dates contrats'!D5</f>
        <v>40838</v>
      </c>
      <c r="E6" s="33"/>
      <c r="F6" s="33"/>
      <c r="G6" s="33"/>
      <c r="H6" s="33"/>
      <c r="I6" s="34">
        <f t="shared" si="3"/>
        <v>6.5</v>
      </c>
      <c r="J6" s="34">
        <f t="shared" si="4"/>
        <v>0</v>
      </c>
      <c r="K6" s="34">
        <f t="shared" si="5"/>
        <v>6.5</v>
      </c>
      <c r="L6" s="33">
        <f>'Dates contrats'!H5</f>
        <v>41029</v>
      </c>
      <c r="M6" s="33">
        <f>'Dates contrats'!I5</f>
        <v>41202</v>
      </c>
      <c r="N6" s="33"/>
      <c r="O6" s="33"/>
      <c r="P6" s="33"/>
      <c r="Q6" s="33"/>
      <c r="R6" s="34">
        <f t="shared" si="0"/>
        <v>5.8</v>
      </c>
      <c r="S6" s="34">
        <f t="shared" si="1"/>
        <v>0</v>
      </c>
      <c r="T6" s="34">
        <f t="shared" si="2"/>
        <v>5.8</v>
      </c>
    </row>
    <row r="7" spans="1:20" x14ac:dyDescent="0.2">
      <c r="A7" s="31" t="str">
        <f>'Dates contrats'!A6</f>
        <v>D</v>
      </c>
      <c r="B7" s="32" t="str">
        <f>'Dates contrats'!B6</f>
        <v>Christophe</v>
      </c>
      <c r="C7" s="37">
        <f>'Dates contrats'!C6</f>
        <v>40665</v>
      </c>
      <c r="D7" s="37">
        <f>'Dates contrats'!D6</f>
        <v>40719</v>
      </c>
      <c r="E7" s="37"/>
      <c r="F7" s="37"/>
      <c r="G7" s="37"/>
      <c r="H7" s="37"/>
      <c r="I7" s="34">
        <f t="shared" si="3"/>
        <v>1.8333333333333333</v>
      </c>
      <c r="J7" s="34">
        <f t="shared" si="4"/>
        <v>0</v>
      </c>
      <c r="K7" s="34">
        <f t="shared" si="5"/>
        <v>1.8333333333333333</v>
      </c>
      <c r="L7" s="37">
        <f>'Dates contrats'!H6</f>
        <v>41029</v>
      </c>
      <c r="M7" s="37">
        <f>'Dates contrats'!I6</f>
        <v>41038</v>
      </c>
      <c r="N7" s="37"/>
      <c r="O7" s="37"/>
      <c r="P7" s="33"/>
      <c r="Q7" s="37"/>
      <c r="R7" s="34">
        <f t="shared" si="0"/>
        <v>0.33333333333333331</v>
      </c>
      <c r="S7" s="34">
        <f t="shared" si="1"/>
        <v>0</v>
      </c>
      <c r="T7" s="34">
        <f t="shared" si="2"/>
        <v>0.33333333333333331</v>
      </c>
    </row>
    <row r="8" spans="1:20" x14ac:dyDescent="0.2">
      <c r="A8" s="38" t="str">
        <f>'Dates contrats'!A7</f>
        <v>E</v>
      </c>
      <c r="B8" s="39" t="str">
        <f>'Dates contrats'!B7</f>
        <v>Rémi</v>
      </c>
      <c r="C8" s="40">
        <f>'Dates contrats'!C7</f>
        <v>40721</v>
      </c>
      <c r="D8" s="40">
        <f>'Dates contrats'!D7</f>
        <v>40761</v>
      </c>
      <c r="E8" s="40"/>
      <c r="F8" s="40"/>
      <c r="G8" s="41">
        <f t="shared" ref="G8" si="6">IF(H8&gt;0,D8+1,0)</f>
        <v>0</v>
      </c>
      <c r="H8" s="40"/>
      <c r="I8" s="42">
        <f t="shared" si="3"/>
        <v>1.3666666666666667</v>
      </c>
      <c r="J8" s="42">
        <f t="shared" si="4"/>
        <v>0</v>
      </c>
      <c r="K8" s="42">
        <f t="shared" si="5"/>
        <v>1.3666666666666667</v>
      </c>
      <c r="L8" s="40">
        <f>'Dates contrats'!H7</f>
        <v>0</v>
      </c>
      <c r="M8" s="40">
        <f>'Dates contrats'!I7</f>
        <v>0</v>
      </c>
      <c r="N8" s="40"/>
      <c r="O8" s="40"/>
      <c r="P8" s="33"/>
      <c r="Q8" s="40"/>
      <c r="R8" s="42">
        <f t="shared" si="0"/>
        <v>0</v>
      </c>
      <c r="S8" s="42">
        <f t="shared" si="1"/>
        <v>0</v>
      </c>
      <c r="T8" s="42">
        <f t="shared" si="2"/>
        <v>0</v>
      </c>
    </row>
    <row r="9" spans="1:20" x14ac:dyDescent="0.2">
      <c r="A9" s="38" t="str">
        <f>'Dates contrats'!A8</f>
        <v>H</v>
      </c>
      <c r="B9" s="39" t="str">
        <f>'Dates contrats'!B8</f>
        <v>Philippe</v>
      </c>
      <c r="C9" s="40">
        <f>'Dates contrats'!C8</f>
        <v>40791</v>
      </c>
      <c r="D9" s="40">
        <f>'Dates contrats'!D8</f>
        <v>40810</v>
      </c>
      <c r="E9" s="40"/>
      <c r="F9" s="40"/>
      <c r="G9" s="40">
        <f>IF(H9&gt;0,D9+1,0)</f>
        <v>40811</v>
      </c>
      <c r="H9" s="40">
        <v>40838</v>
      </c>
      <c r="I9" s="34">
        <f t="shared" si="3"/>
        <v>0.66666666666666663</v>
      </c>
      <c r="J9" s="34">
        <f t="shared" si="4"/>
        <v>0.93333333333333335</v>
      </c>
      <c r="K9" s="34">
        <f t="shared" si="5"/>
        <v>1.6</v>
      </c>
      <c r="L9" s="40">
        <f>'Dates contrats'!H8</f>
        <v>41038</v>
      </c>
      <c r="M9" s="40">
        <f>'Dates contrats'!I8</f>
        <v>41181</v>
      </c>
      <c r="N9" s="40"/>
      <c r="O9" s="40"/>
      <c r="P9" s="33"/>
      <c r="Q9" s="40"/>
      <c r="R9" s="34">
        <f t="shared" si="0"/>
        <v>4.8</v>
      </c>
      <c r="S9" s="34">
        <f t="shared" si="1"/>
        <v>0</v>
      </c>
      <c r="T9" s="34">
        <f t="shared" si="2"/>
        <v>4.8</v>
      </c>
    </row>
    <row r="10" spans="1:20" x14ac:dyDescent="0.2">
      <c r="A10" s="38" t="str">
        <f>'Dates contrats'!A9</f>
        <v>B</v>
      </c>
      <c r="B10" s="39" t="str">
        <f>'Dates contrats'!B9</f>
        <v>Thomas</v>
      </c>
      <c r="C10" s="33">
        <f>'Dates contrats'!C9</f>
        <v>40763</v>
      </c>
      <c r="D10" s="33">
        <f>'Dates contrats'!D9</f>
        <v>40810</v>
      </c>
      <c r="E10" s="33"/>
      <c r="F10" s="33"/>
      <c r="G10" s="33"/>
      <c r="H10" s="33">
        <v>40831</v>
      </c>
      <c r="I10" s="34">
        <f t="shared" si="3"/>
        <v>1.6</v>
      </c>
      <c r="J10" s="34">
        <f t="shared" si="4"/>
        <v>0</v>
      </c>
      <c r="K10" s="34">
        <f t="shared" si="5"/>
        <v>1.6</v>
      </c>
      <c r="L10" s="33">
        <f>'Dates contrats'!H9</f>
        <v>41029</v>
      </c>
      <c r="M10" s="33">
        <f>'Dates contrats'!I9</f>
        <v>41175</v>
      </c>
      <c r="N10" s="33"/>
      <c r="O10" s="33"/>
      <c r="P10" s="33"/>
      <c r="Q10" s="33"/>
      <c r="R10" s="34">
        <f t="shared" si="0"/>
        <v>4.9000000000000004</v>
      </c>
      <c r="S10" s="34">
        <f t="shared" si="1"/>
        <v>0</v>
      </c>
      <c r="T10" s="34">
        <f t="shared" si="2"/>
        <v>4.9000000000000004</v>
      </c>
    </row>
    <row r="11" spans="1:20" x14ac:dyDescent="0.2">
      <c r="A11" s="38" t="str">
        <f>'Dates contrats'!A10</f>
        <v>C</v>
      </c>
      <c r="B11" s="39" t="str">
        <f>'Dates contrats'!B10</f>
        <v>Laurent</v>
      </c>
      <c r="C11" s="33">
        <f>'Dates contrats'!C10</f>
        <v>40525</v>
      </c>
      <c r="D11" s="33">
        <f>'Dates contrats'!D10</f>
        <v>40621</v>
      </c>
      <c r="E11" s="33"/>
      <c r="F11" s="33"/>
      <c r="G11" s="33"/>
      <c r="H11" s="33"/>
      <c r="I11" s="34">
        <f t="shared" si="3"/>
        <v>3.2333333333333334</v>
      </c>
      <c r="J11" s="34">
        <f t="shared" si="4"/>
        <v>0</v>
      </c>
      <c r="K11" s="34">
        <f t="shared" si="5"/>
        <v>3.2333333333333334</v>
      </c>
      <c r="L11" s="33">
        <f>'Dates contrats'!H10</f>
        <v>0</v>
      </c>
      <c r="M11" s="33">
        <f>'Dates contrats'!I10</f>
        <v>0</v>
      </c>
      <c r="N11" s="33"/>
      <c r="O11" s="33"/>
      <c r="P11" s="33"/>
      <c r="Q11" s="33"/>
      <c r="R11" s="34">
        <f t="shared" si="0"/>
        <v>0</v>
      </c>
      <c r="S11" s="34">
        <f t="shared" si="1"/>
        <v>0</v>
      </c>
      <c r="T11" s="34">
        <f t="shared" si="2"/>
        <v>0</v>
      </c>
    </row>
    <row r="12" spans="1:20" x14ac:dyDescent="0.2">
      <c r="A12" s="38" t="str">
        <f>'Dates contrats'!A11</f>
        <v>A</v>
      </c>
      <c r="B12" s="39" t="str">
        <f>'Dates contrats'!B11</f>
        <v>Laurent</v>
      </c>
      <c r="C12" s="43"/>
      <c r="D12" s="43"/>
      <c r="E12" s="43"/>
      <c r="F12" s="43"/>
      <c r="G12" s="43"/>
      <c r="H12" s="43"/>
      <c r="I12" s="44">
        <f t="shared" si="3"/>
        <v>0</v>
      </c>
      <c r="J12" s="44">
        <f t="shared" si="4"/>
        <v>0</v>
      </c>
      <c r="K12" s="44">
        <f t="shared" si="5"/>
        <v>0</v>
      </c>
      <c r="L12" s="33">
        <f>'Dates contrats'!H11</f>
        <v>0</v>
      </c>
      <c r="M12" s="33">
        <f>'Dates contrats'!I11</f>
        <v>0</v>
      </c>
      <c r="N12" s="33"/>
      <c r="O12" s="33"/>
      <c r="P12" s="33"/>
      <c r="Q12" s="33"/>
      <c r="R12" s="34">
        <f t="shared" si="0"/>
        <v>0</v>
      </c>
      <c r="S12" s="34">
        <f t="shared" si="1"/>
        <v>0</v>
      </c>
      <c r="T12" s="34">
        <f t="shared" si="2"/>
        <v>0</v>
      </c>
    </row>
    <row r="13" spans="1:20" x14ac:dyDescent="0.2">
      <c r="A13" s="38" t="str">
        <f>'Dates contrats'!A12</f>
        <v>B</v>
      </c>
      <c r="B13" s="39" t="str">
        <f>'Dates contrats'!B12</f>
        <v>David</v>
      </c>
      <c r="C13" s="43"/>
      <c r="D13" s="43"/>
      <c r="E13" s="43"/>
      <c r="F13" s="43"/>
      <c r="G13" s="43"/>
      <c r="H13" s="43"/>
      <c r="I13" s="44">
        <f t="shared" si="3"/>
        <v>0</v>
      </c>
      <c r="J13" s="44">
        <f t="shared" si="4"/>
        <v>0</v>
      </c>
      <c r="K13" s="44">
        <f t="shared" si="5"/>
        <v>0</v>
      </c>
      <c r="L13" s="33">
        <f>'Dates contrats'!H12</f>
        <v>41068</v>
      </c>
      <c r="M13" s="33">
        <f>'Dates contrats'!I12</f>
        <v>41118</v>
      </c>
      <c r="N13" s="33"/>
      <c r="O13" s="33"/>
      <c r="P13" s="33"/>
      <c r="Q13" s="33"/>
      <c r="R13" s="34">
        <f t="shared" si="0"/>
        <v>1.7</v>
      </c>
      <c r="S13" s="34">
        <f t="shared" si="1"/>
        <v>0</v>
      </c>
      <c r="T13" s="34">
        <f t="shared" si="2"/>
        <v>1.7</v>
      </c>
    </row>
    <row r="14" spans="1:20" x14ac:dyDescent="0.2">
      <c r="A14" s="38" t="str">
        <f>'Dates contrats'!A13</f>
        <v>A</v>
      </c>
      <c r="B14" s="39" t="str">
        <f>'Dates contrats'!B13</f>
        <v>Thomas</v>
      </c>
      <c r="C14" s="43"/>
      <c r="D14" s="43"/>
      <c r="E14" s="43"/>
      <c r="F14" s="43"/>
      <c r="G14" s="43"/>
      <c r="H14" s="43"/>
      <c r="I14" s="44">
        <f t="shared" si="3"/>
        <v>0</v>
      </c>
      <c r="J14" s="44">
        <f t="shared" si="4"/>
        <v>0</v>
      </c>
      <c r="K14" s="44">
        <f t="shared" si="5"/>
        <v>0</v>
      </c>
      <c r="L14" s="33">
        <f>'Dates contrats'!H13</f>
        <v>41083</v>
      </c>
      <c r="M14" s="33">
        <f>'Dates contrats'!I13</f>
        <v>41086</v>
      </c>
      <c r="N14" s="33"/>
      <c r="O14" s="33"/>
      <c r="P14" s="33"/>
      <c r="Q14" s="33"/>
      <c r="R14" s="34">
        <f t="shared" si="0"/>
        <v>0.13333333333333333</v>
      </c>
      <c r="S14" s="34">
        <f t="shared" si="1"/>
        <v>0</v>
      </c>
      <c r="T14" s="34">
        <f t="shared" si="2"/>
        <v>0.13333333333333333</v>
      </c>
    </row>
    <row r="15" spans="1:20" x14ac:dyDescent="0.2">
      <c r="A15" s="38" t="str">
        <f>'Dates contrats'!A14</f>
        <v>B</v>
      </c>
      <c r="B15" s="39" t="str">
        <f>'Dates contrats'!B14</f>
        <v>Théo</v>
      </c>
      <c r="C15" s="33">
        <f>'Dates contrats'!C14</f>
        <v>0</v>
      </c>
      <c r="D15" s="33">
        <f>'Dates contrats'!D14</f>
        <v>0</v>
      </c>
      <c r="E15" s="33"/>
      <c r="F15" s="33"/>
      <c r="G15" s="33"/>
      <c r="H15" s="33"/>
      <c r="I15" s="34">
        <f t="shared" si="3"/>
        <v>0</v>
      </c>
      <c r="J15" s="34">
        <f t="shared" si="4"/>
        <v>0</v>
      </c>
      <c r="K15" s="34">
        <f t="shared" si="5"/>
        <v>0</v>
      </c>
      <c r="L15" s="33">
        <f>'Dates contrats'!H14</f>
        <v>41083</v>
      </c>
      <c r="M15" s="33">
        <f>'Dates contrats'!I14</f>
        <v>41086</v>
      </c>
      <c r="N15" s="33"/>
      <c r="O15" s="33"/>
      <c r="P15" s="33"/>
      <c r="Q15" s="33"/>
      <c r="R15" s="34">
        <f t="shared" si="0"/>
        <v>0.13333333333333333</v>
      </c>
      <c r="S15" s="34">
        <f t="shared" si="1"/>
        <v>0</v>
      </c>
      <c r="T15" s="34">
        <f t="shared" si="2"/>
        <v>0.13333333333333333</v>
      </c>
    </row>
    <row r="16" spans="1:20" x14ac:dyDescent="0.2">
      <c r="A16" s="38" t="str">
        <f>'Dates contrats'!A15</f>
        <v>A</v>
      </c>
      <c r="B16" s="39" t="str">
        <f>'Dates contrats'!B15</f>
        <v>José</v>
      </c>
      <c r="C16" s="33">
        <f>'Dates contrats'!C15</f>
        <v>40546</v>
      </c>
      <c r="D16" s="33">
        <f>'Dates contrats'!D15</f>
        <v>40656</v>
      </c>
      <c r="E16" s="33"/>
      <c r="F16" s="33"/>
      <c r="G16" s="33"/>
      <c r="H16" s="33"/>
      <c r="I16" s="34">
        <f t="shared" si="3"/>
        <v>3.7</v>
      </c>
      <c r="J16" s="45">
        <f t="shared" si="4"/>
        <v>0</v>
      </c>
      <c r="K16" s="34">
        <f t="shared" si="5"/>
        <v>3.7</v>
      </c>
      <c r="L16" s="33">
        <f>'Dates contrats'!H15</f>
        <v>40910</v>
      </c>
      <c r="M16" s="33">
        <f>'Dates contrats'!I15</f>
        <v>41020</v>
      </c>
      <c r="N16" s="33"/>
      <c r="O16" s="33"/>
      <c r="P16" s="33"/>
      <c r="Q16" s="33"/>
      <c r="R16" s="34">
        <f t="shared" si="0"/>
        <v>3.7</v>
      </c>
      <c r="S16" s="45">
        <f t="shared" si="1"/>
        <v>0</v>
      </c>
      <c r="T16" s="34">
        <f t="shared" si="2"/>
        <v>3.7</v>
      </c>
    </row>
    <row r="17" spans="1:20" x14ac:dyDescent="0.2">
      <c r="A17" s="46" t="str">
        <f>'Dates contrats'!A16</f>
        <v>B</v>
      </c>
      <c r="B17" s="47" t="str">
        <f>'Dates contrats'!B16</f>
        <v>José</v>
      </c>
      <c r="C17" s="33">
        <f>'Dates contrats'!C16</f>
        <v>40693</v>
      </c>
      <c r="D17" s="33">
        <f>'Dates contrats'!D16</f>
        <v>40859</v>
      </c>
      <c r="E17" s="33"/>
      <c r="F17" s="33"/>
      <c r="G17" s="33"/>
      <c r="H17" s="33"/>
      <c r="I17" s="34">
        <f t="shared" si="3"/>
        <v>5.5666666666666664</v>
      </c>
      <c r="J17" s="34">
        <f t="shared" si="4"/>
        <v>0</v>
      </c>
      <c r="K17" s="34">
        <f t="shared" si="5"/>
        <v>5.5666666666666664</v>
      </c>
      <c r="L17" s="33">
        <f>'Dates contrats'!H16</f>
        <v>41057</v>
      </c>
      <c r="M17" s="33">
        <f>'Dates contrats'!I16</f>
        <v>41223</v>
      </c>
      <c r="N17" s="33"/>
      <c r="O17" s="33"/>
      <c r="P17" s="33"/>
      <c r="Q17" s="33"/>
      <c r="R17" s="34">
        <f t="shared" si="0"/>
        <v>5.5666666666666664</v>
      </c>
      <c r="S17" s="34">
        <f t="shared" si="1"/>
        <v>0</v>
      </c>
      <c r="T17" s="34">
        <f t="shared" si="2"/>
        <v>5.5666666666666664</v>
      </c>
    </row>
    <row r="18" spans="1:20" x14ac:dyDescent="0.2">
      <c r="A18" s="46" t="str">
        <f>'Dates contrats'!A17</f>
        <v>C</v>
      </c>
      <c r="B18" s="47" t="str">
        <f>'Dates contrats'!B17</f>
        <v>Simon</v>
      </c>
      <c r="C18" s="43"/>
      <c r="D18" s="43"/>
      <c r="E18" s="43"/>
      <c r="F18" s="43"/>
      <c r="G18" s="43"/>
      <c r="H18" s="43"/>
      <c r="I18" s="44">
        <f t="shared" si="3"/>
        <v>0</v>
      </c>
      <c r="J18" s="44">
        <f t="shared" si="4"/>
        <v>0</v>
      </c>
      <c r="K18" s="44">
        <f t="shared" si="5"/>
        <v>0</v>
      </c>
      <c r="L18" s="33">
        <f>'Dates contrats'!H17</f>
        <v>40896</v>
      </c>
      <c r="M18" s="33">
        <f>'Dates contrats'!I17</f>
        <v>40978</v>
      </c>
      <c r="N18" s="33"/>
      <c r="O18" s="33"/>
      <c r="P18" s="33"/>
      <c r="Q18" s="33"/>
      <c r="R18" s="34">
        <f t="shared" si="0"/>
        <v>2.7666666666666666</v>
      </c>
      <c r="S18" s="34">
        <f t="shared" si="1"/>
        <v>0</v>
      </c>
      <c r="T18" s="34">
        <f t="shared" si="2"/>
        <v>2.7666666666666666</v>
      </c>
    </row>
    <row r="19" spans="1:20" x14ac:dyDescent="0.2">
      <c r="A19" s="46" t="str">
        <f>'Dates contrats'!A18</f>
        <v>A</v>
      </c>
      <c r="B19" s="47" t="str">
        <f>'Dates contrats'!B18</f>
        <v>Simon</v>
      </c>
      <c r="C19" s="33">
        <f>'Dates contrats'!C18</f>
        <v>0</v>
      </c>
      <c r="D19" s="33">
        <f>'Dates contrats'!D18</f>
        <v>0</v>
      </c>
      <c r="E19" s="33"/>
      <c r="F19" s="33"/>
      <c r="G19" s="33"/>
      <c r="H19" s="33">
        <v>40859</v>
      </c>
      <c r="I19" s="34">
        <f t="shared" si="3"/>
        <v>0</v>
      </c>
      <c r="J19" s="34">
        <f t="shared" si="4"/>
        <v>0</v>
      </c>
      <c r="K19" s="34">
        <f t="shared" si="5"/>
        <v>0</v>
      </c>
      <c r="L19" s="33">
        <f>'Dates contrats'!H18</f>
        <v>41001</v>
      </c>
      <c r="M19" s="33">
        <f>'Dates contrats'!I18</f>
        <v>41209</v>
      </c>
      <c r="N19" s="33"/>
      <c r="O19" s="33"/>
      <c r="P19" s="33"/>
      <c r="Q19" s="33"/>
      <c r="R19" s="34">
        <f t="shared" si="0"/>
        <v>6.9666666666666668</v>
      </c>
      <c r="S19" s="34">
        <f t="shared" si="1"/>
        <v>0</v>
      </c>
      <c r="T19" s="34">
        <f t="shared" si="2"/>
        <v>6.9666666666666668</v>
      </c>
    </row>
    <row r="20" spans="1:20" x14ac:dyDescent="0.2">
      <c r="A20" s="38" t="str">
        <f>'Dates contrats'!A19</f>
        <v>B</v>
      </c>
      <c r="B20" s="39" t="str">
        <f>'Dates contrats'!B19</f>
        <v>Eddie</v>
      </c>
      <c r="C20" s="33">
        <f>'Dates contrats'!C19</f>
        <v>40721</v>
      </c>
      <c r="D20" s="33">
        <f>'Dates contrats'!D19</f>
        <v>40810</v>
      </c>
      <c r="E20" s="33"/>
      <c r="F20" s="33"/>
      <c r="G20" s="33"/>
      <c r="H20" s="33"/>
      <c r="I20" s="34">
        <f t="shared" si="3"/>
        <v>3</v>
      </c>
      <c r="J20" s="34">
        <f t="shared" si="4"/>
        <v>0</v>
      </c>
      <c r="K20" s="34">
        <f t="shared" si="5"/>
        <v>3</v>
      </c>
      <c r="L20" s="33">
        <f>'Dates contrats'!H19</f>
        <v>41029</v>
      </c>
      <c r="M20" s="33">
        <f>'Dates contrats'!I19</f>
        <v>41174</v>
      </c>
      <c r="N20" s="33"/>
      <c r="O20" s="33"/>
      <c r="P20" s="33"/>
      <c r="Q20" s="33"/>
      <c r="R20" s="34">
        <f t="shared" si="0"/>
        <v>4.8666666666666663</v>
      </c>
      <c r="S20" s="34">
        <f t="shared" si="1"/>
        <v>0</v>
      </c>
      <c r="T20" s="34">
        <f t="shared" si="2"/>
        <v>4.8666666666666663</v>
      </c>
    </row>
    <row r="21" spans="1:20" x14ac:dyDescent="0.2">
      <c r="A21" s="35" t="str">
        <f>'Dates contrats'!A20</f>
        <v>C</v>
      </c>
      <c r="B21" s="36" t="str">
        <f>'Dates contrats'!B20</f>
        <v>J. Bernard</v>
      </c>
      <c r="C21" s="33">
        <f>'Dates contrats'!C20</f>
        <v>40637</v>
      </c>
      <c r="D21" s="33">
        <f>'Dates contrats'!D20</f>
        <v>40845</v>
      </c>
      <c r="E21" s="33"/>
      <c r="F21" s="33"/>
      <c r="G21" s="33"/>
      <c r="H21" s="33">
        <v>40817</v>
      </c>
      <c r="I21" s="34">
        <f t="shared" si="3"/>
        <v>6.9666666666666668</v>
      </c>
      <c r="J21" s="34">
        <f t="shared" si="4"/>
        <v>0</v>
      </c>
      <c r="K21" s="34">
        <f t="shared" si="5"/>
        <v>6.9666666666666668</v>
      </c>
      <c r="L21" s="33">
        <f>'Dates contrats'!H20</f>
        <v>0</v>
      </c>
      <c r="M21" s="33">
        <f>'Dates contrats'!I20</f>
        <v>0</v>
      </c>
      <c r="N21" s="33"/>
      <c r="O21" s="33"/>
      <c r="P21" s="33"/>
      <c r="Q21" s="33"/>
      <c r="R21" s="34">
        <f t="shared" si="0"/>
        <v>0</v>
      </c>
      <c r="S21" s="34">
        <f t="shared" si="1"/>
        <v>0</v>
      </c>
      <c r="T21" s="34">
        <f t="shared" si="2"/>
        <v>0</v>
      </c>
    </row>
    <row r="22" spans="1:20" x14ac:dyDescent="0.2">
      <c r="A22" s="38" t="str">
        <f>'Dates contrats'!A21</f>
        <v>A</v>
      </c>
      <c r="B22" s="39" t="str">
        <f>'Dates contrats'!B21</f>
        <v>Christophe</v>
      </c>
      <c r="C22" s="33">
        <f>'Dates contrats'!C21</f>
        <v>40791</v>
      </c>
      <c r="D22" s="33">
        <f>'Dates contrats'!D21</f>
        <v>40810</v>
      </c>
      <c r="E22" s="33"/>
      <c r="F22" s="33"/>
      <c r="G22" s="33"/>
      <c r="H22" s="33"/>
      <c r="I22" s="34">
        <f t="shared" si="3"/>
        <v>0.66666666666666663</v>
      </c>
      <c r="J22" s="34">
        <f t="shared" si="4"/>
        <v>0</v>
      </c>
      <c r="K22" s="34">
        <f t="shared" si="5"/>
        <v>0.66666666666666663</v>
      </c>
      <c r="L22" s="33">
        <f>'Dates contrats'!H21</f>
        <v>41156</v>
      </c>
      <c r="M22" s="33">
        <f>'Dates contrats'!I21</f>
        <v>41181</v>
      </c>
      <c r="N22" s="33"/>
      <c r="O22" s="33"/>
      <c r="P22" s="33"/>
      <c r="Q22" s="33"/>
      <c r="R22" s="34">
        <f t="shared" si="0"/>
        <v>0.8666666666666667</v>
      </c>
      <c r="S22" s="34">
        <f t="shared" si="1"/>
        <v>0</v>
      </c>
      <c r="T22" s="34">
        <f t="shared" si="2"/>
        <v>0.8666666666666667</v>
      </c>
    </row>
    <row r="23" spans="1:20" x14ac:dyDescent="0.2">
      <c r="A23" s="38" t="str">
        <f>'Dates contrats'!A22</f>
        <v>B</v>
      </c>
      <c r="B23" s="39" t="str">
        <f>'Dates contrats'!B22</f>
        <v>Didier</v>
      </c>
      <c r="C23" s="33">
        <f>'Dates contrats'!C22</f>
        <v>40546</v>
      </c>
      <c r="D23" s="33">
        <f>'Dates contrats'!D22</f>
        <v>40677</v>
      </c>
      <c r="E23" s="33"/>
      <c r="F23" s="33"/>
      <c r="G23" s="33"/>
      <c r="H23" s="33"/>
      <c r="I23" s="34">
        <f t="shared" si="3"/>
        <v>4.4000000000000004</v>
      </c>
      <c r="J23" s="34">
        <f t="shared" si="4"/>
        <v>0</v>
      </c>
      <c r="K23" s="34">
        <f t="shared" si="5"/>
        <v>4.4000000000000004</v>
      </c>
      <c r="L23" s="33">
        <f>'Dates contrats'!H22</f>
        <v>40910</v>
      </c>
      <c r="M23" s="33">
        <f>'Dates contrats'!I22</f>
        <v>41041</v>
      </c>
      <c r="N23" s="33"/>
      <c r="O23" s="33"/>
      <c r="P23" s="33"/>
      <c r="Q23" s="33"/>
      <c r="R23" s="34">
        <f t="shared" si="0"/>
        <v>4.4000000000000004</v>
      </c>
      <c r="S23" s="34">
        <f t="shared" si="1"/>
        <v>0</v>
      </c>
      <c r="T23" s="34">
        <f t="shared" si="2"/>
        <v>4.4000000000000004</v>
      </c>
    </row>
    <row r="24" spans="1:20" x14ac:dyDescent="0.2">
      <c r="A24" s="38" t="str">
        <f>'Dates contrats'!A23</f>
        <v>C</v>
      </c>
      <c r="B24" s="39" t="str">
        <f>'Dates contrats'!B23</f>
        <v>Didier</v>
      </c>
      <c r="C24" s="43"/>
      <c r="D24" s="43"/>
      <c r="E24" s="43"/>
      <c r="F24" s="43"/>
      <c r="G24" s="43"/>
      <c r="H24" s="43"/>
      <c r="I24" s="44">
        <f t="shared" si="3"/>
        <v>0</v>
      </c>
      <c r="J24" s="44">
        <f t="shared" si="4"/>
        <v>0</v>
      </c>
      <c r="K24" s="44">
        <f t="shared" si="5"/>
        <v>0</v>
      </c>
      <c r="L24" s="33">
        <f>'Dates contrats'!H23</f>
        <v>41057</v>
      </c>
      <c r="M24" s="33">
        <f>'Dates contrats'!I23</f>
        <v>41223</v>
      </c>
      <c r="N24" s="33"/>
      <c r="O24" s="33"/>
      <c r="P24" s="33"/>
      <c r="Q24" s="33"/>
      <c r="R24" s="34">
        <f t="shared" si="0"/>
        <v>5.5666666666666664</v>
      </c>
      <c r="S24" s="34">
        <f t="shared" si="1"/>
        <v>0</v>
      </c>
      <c r="T24" s="34">
        <f t="shared" si="2"/>
        <v>5.5666666666666664</v>
      </c>
    </row>
  </sheetData>
  <mergeCells count="11">
    <mergeCell ref="R2:T2"/>
    <mergeCell ref="A1:B3"/>
    <mergeCell ref="C1:K1"/>
    <mergeCell ref="L1:T1"/>
    <mergeCell ref="C2:D3"/>
    <mergeCell ref="E2:F3"/>
    <mergeCell ref="G2:H3"/>
    <mergeCell ref="I2:K2"/>
    <mergeCell ref="L2:M3"/>
    <mergeCell ref="N2:O3"/>
    <mergeCell ref="P2:Q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Dates contrats</vt:lpstr>
      <vt:lpstr>Durée des contrats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2012-09-20T15:27:07Z</dcterms:created>
  <dcterms:modified xsi:type="dcterms:W3CDTF">2012-09-20T15:55:54Z</dcterms:modified>
</cp:coreProperties>
</file>