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Marie-Pierre\Exercices Excel\"/>
    </mc:Choice>
  </mc:AlternateContent>
  <xr:revisionPtr revIDLastSave="0" documentId="14_{55E961E3-A5C3-40B8-8D44-717CC2D7F92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1" i="2" l="1"/>
  <c r="E11" i="2"/>
  <c r="L10" i="2"/>
  <c r="E10" i="2"/>
  <c r="L4" i="2"/>
  <c r="D4" i="2"/>
  <c r="E4" i="2" s="1"/>
  <c r="L3" i="2"/>
  <c r="E3" i="2"/>
  <c r="L2" i="2"/>
  <c r="E2" i="2"/>
  <c r="D5" i="2" l="1"/>
  <c r="L5" i="2" l="1"/>
  <c r="E5" i="2"/>
  <c r="D6" i="2"/>
  <c r="D7" i="2" l="1"/>
  <c r="L6" i="2"/>
  <c r="E6" i="2"/>
  <c r="D8" i="2" l="1"/>
  <c r="L7" i="2"/>
  <c r="E7" i="2"/>
  <c r="E8" i="2" l="1"/>
  <c r="L8" i="2"/>
  <c r="D9" i="2"/>
  <c r="L9" i="2" l="1"/>
  <c r="E9" i="2"/>
  <c r="L10" i="1" l="1"/>
  <c r="L3" i="1"/>
  <c r="L2" i="1"/>
  <c r="L11" i="1"/>
  <c r="E11" i="1" l="1"/>
  <c r="E10" i="1"/>
  <c r="D4" i="1"/>
  <c r="E3" i="1"/>
  <c r="E2" i="1"/>
  <c r="D5" i="1" l="1"/>
  <c r="L5" i="1" s="1"/>
  <c r="L4" i="1"/>
  <c r="E4" i="1"/>
  <c r="D6" i="1" l="1"/>
  <c r="L6" i="1" s="1"/>
  <c r="E5" i="1"/>
  <c r="D7" i="1" l="1"/>
  <c r="L7" i="1" s="1"/>
  <c r="E6" i="1"/>
  <c r="E7" i="1" l="1"/>
  <c r="D8" i="1"/>
  <c r="L8" i="1" s="1"/>
  <c r="E8" i="1" l="1"/>
  <c r="D9" i="1"/>
  <c r="E9" i="1" s="1"/>
  <c r="L9" i="1" l="1"/>
</calcChain>
</file>

<file path=xl/sharedStrings.xml><?xml version="1.0" encoding="utf-8"?>
<sst xmlns="http://schemas.openxmlformats.org/spreadsheetml/2006/main" count="60" uniqueCount="24">
  <si>
    <t>Catégorie</t>
  </si>
  <si>
    <t>Niveau</t>
  </si>
  <si>
    <t>Indice</t>
  </si>
  <si>
    <t>Salaire
minimum</t>
  </si>
  <si>
    <t>Taux
horaire</t>
  </si>
  <si>
    <t>Salaire</t>
  </si>
  <si>
    <t>Employés</t>
  </si>
  <si>
    <t>AE</t>
  </si>
  <si>
    <t>AQ</t>
  </si>
  <si>
    <t>CQP</t>
  </si>
  <si>
    <t>AHQ</t>
  </si>
  <si>
    <t>Agents
 Maîtrise</t>
  </si>
  <si>
    <t>T</t>
  </si>
  <si>
    <t>TQ</t>
  </si>
  <si>
    <t>THQ</t>
  </si>
  <si>
    <t>Cadres</t>
  </si>
  <si>
    <t>Niveau 1</t>
  </si>
  <si>
    <t>Niveau 2</t>
  </si>
  <si>
    <t>supérieur</t>
  </si>
  <si>
    <t>HG</t>
  </si>
  <si>
    <t>Revalorisation
salaire</t>
  </si>
  <si>
    <t>?</t>
  </si>
  <si>
    <t>Jules</t>
  </si>
  <si>
    <t>Marius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</si>
</sst>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F_-;\-* #,##0.00\ _F_-;_-* &quot;-&quot;??\ _F_-;_-@_-"/>
    <numFmt numFmtId="165" formatCode="_-* #,##0\ _F_-;\-* #,##0\ _F_-;_-* &quot;-&quot;??\ _F_-;_-@_-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1" xfId="1" applyFont="1" applyFill="1" applyBorder="1" applyAlignment="1">
      <alignment horizontal="center" vertical="top"/>
    </xf>
    <xf numFmtId="0" fontId="2" fillId="2" borderId="2" xfId="1" applyFont="1" applyFill="1" applyBorder="1" applyAlignment="1">
      <alignment horizontal="center" vertical="top"/>
    </xf>
    <xf numFmtId="165" fontId="2" fillId="2" borderId="3" xfId="2" applyNumberFormat="1" applyFont="1" applyFill="1" applyBorder="1" applyAlignment="1">
      <alignment horizontal="center" vertical="top"/>
    </xf>
    <xf numFmtId="0" fontId="2" fillId="2" borderId="1" xfId="1" applyFont="1" applyFill="1" applyBorder="1" applyAlignment="1">
      <alignment horizontal="center" vertical="top" wrapText="1"/>
    </xf>
    <xf numFmtId="0" fontId="2" fillId="2" borderId="3" xfId="1" applyFont="1" applyFill="1" applyBorder="1" applyAlignment="1">
      <alignment horizontal="center" vertical="top" wrapText="1"/>
    </xf>
    <xf numFmtId="0" fontId="0" fillId="0" borderId="0" xfId="0" applyAlignment="1">
      <alignment wrapText="1"/>
    </xf>
    <xf numFmtId="164" fontId="2" fillId="0" borderId="5" xfId="2" applyFont="1" applyBorder="1" applyAlignment="1">
      <alignment horizontal="center" vertical="center"/>
    </xf>
    <xf numFmtId="165" fontId="2" fillId="0" borderId="6" xfId="2" applyNumberFormat="1" applyFont="1" applyBorder="1" applyAlignment="1">
      <alignment horizontal="center" vertical="center"/>
    </xf>
    <xf numFmtId="165" fontId="2" fillId="0" borderId="7" xfId="2" applyNumberFormat="1" applyFont="1" applyBorder="1" applyAlignment="1">
      <alignment horizontal="center" vertical="center"/>
    </xf>
    <xf numFmtId="164" fontId="2" fillId="0" borderId="6" xfId="2" applyFont="1" applyBorder="1" applyAlignment="1">
      <alignment horizontal="center" vertical="center"/>
    </xf>
    <xf numFmtId="164" fontId="2" fillId="0" borderId="9" xfId="2" applyFont="1" applyBorder="1" applyAlignment="1">
      <alignment horizontal="center" vertical="center"/>
    </xf>
    <xf numFmtId="165" fontId="2" fillId="0" borderId="10" xfId="2" applyNumberFormat="1" applyFont="1" applyBorder="1" applyAlignment="1">
      <alignment horizontal="center" vertical="center"/>
    </xf>
    <xf numFmtId="165" fontId="2" fillId="3" borderId="11" xfId="2" applyNumberFormat="1" applyFont="1" applyFill="1" applyBorder="1" applyAlignment="1">
      <alignment horizontal="center" vertical="center"/>
    </xf>
    <xf numFmtId="164" fontId="2" fillId="3" borderId="10" xfId="2" applyFont="1" applyFill="1" applyBorder="1" applyAlignment="1">
      <alignment horizontal="center" vertical="center"/>
    </xf>
    <xf numFmtId="165" fontId="2" fillId="0" borderId="11" xfId="2" applyNumberFormat="1" applyFont="1" applyBorder="1" applyAlignment="1">
      <alignment horizontal="center" vertical="center"/>
    </xf>
    <xf numFmtId="164" fontId="2" fillId="0" borderId="10" xfId="2" applyFont="1" applyBorder="1" applyAlignment="1">
      <alignment horizontal="center" vertical="center"/>
    </xf>
    <xf numFmtId="164" fontId="2" fillId="0" borderId="12" xfId="2" applyFont="1" applyBorder="1" applyAlignment="1">
      <alignment horizontal="center" vertical="center"/>
    </xf>
    <xf numFmtId="165" fontId="2" fillId="0" borderId="13" xfId="2" applyNumberFormat="1" applyFont="1" applyBorder="1" applyAlignment="1">
      <alignment horizontal="center" vertical="center"/>
    </xf>
    <xf numFmtId="165" fontId="2" fillId="0" borderId="14" xfId="2" applyNumberFormat="1" applyFont="1" applyBorder="1" applyAlignment="1">
      <alignment horizontal="center" vertical="center"/>
    </xf>
    <xf numFmtId="164" fontId="2" fillId="0" borderId="13" xfId="2" applyFont="1" applyBorder="1" applyAlignment="1">
      <alignment horizontal="center" vertical="center"/>
    </xf>
    <xf numFmtId="165" fontId="3" fillId="3" borderId="7" xfId="2" applyNumberFormat="1" applyFont="1" applyFill="1" applyBorder="1" applyAlignment="1">
      <alignment horizontal="center" vertical="center"/>
    </xf>
    <xf numFmtId="165" fontId="2" fillId="3" borderId="14" xfId="2" applyNumberFormat="1" applyFont="1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4" fillId="0" borderId="0" xfId="0" applyFont="1"/>
    <xf numFmtId="0" fontId="4" fillId="4" borderId="0" xfId="0" applyFont="1" applyFill="1"/>
    <xf numFmtId="164" fontId="3" fillId="2" borderId="4" xfId="2" applyFont="1" applyFill="1" applyBorder="1" applyAlignment="1">
      <alignment horizontal="left" vertical="center"/>
    </xf>
    <xf numFmtId="164" fontId="3" fillId="2" borderId="8" xfId="2" applyFont="1" applyFill="1" applyBorder="1" applyAlignment="1">
      <alignment horizontal="left" vertical="center"/>
    </xf>
    <xf numFmtId="164" fontId="3" fillId="2" borderId="1" xfId="2" applyFont="1" applyFill="1" applyBorder="1" applyAlignment="1">
      <alignment horizontal="left" vertical="center"/>
    </xf>
    <xf numFmtId="164" fontId="3" fillId="2" borderId="4" xfId="2" applyFont="1" applyFill="1" applyBorder="1" applyAlignment="1">
      <alignment vertical="center" wrapText="1"/>
    </xf>
    <xf numFmtId="164" fontId="3" fillId="2" borderId="8" xfId="2" applyFont="1" applyFill="1" applyBorder="1" applyAlignment="1">
      <alignment vertical="center"/>
    </xf>
    <xf numFmtId="164" fontId="3" fillId="2" borderId="1" xfId="2" applyFont="1" applyFill="1" applyBorder="1" applyAlignment="1">
      <alignment vertical="center"/>
    </xf>
  </cellXfs>
  <cellStyles count="3">
    <cellStyle name="Milliers_Base C.C.N.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"/>
  <sheetViews>
    <sheetView tabSelected="1" workbookViewId="0">
      <selection activeCell="G15" sqref="G15"/>
    </sheetView>
  </sheetViews>
  <sheetFormatPr baseColWidth="10" defaultRowHeight="14.4" x14ac:dyDescent="0.3"/>
  <cols>
    <col min="6" max="6" width="3" customWidth="1"/>
    <col min="7" max="7" width="16.5546875" customWidth="1"/>
    <col min="8" max="8" width="6.44140625" bestFit="1" customWidth="1"/>
    <col min="9" max="9" width="6.88671875" bestFit="1" customWidth="1"/>
    <col min="10" max="10" width="9.33203125" customWidth="1"/>
    <col min="12" max="12" width="16.44140625" customWidth="1"/>
  </cols>
  <sheetData>
    <row r="1" spans="1:17" ht="23.4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H1" s="2" t="s">
        <v>1</v>
      </c>
      <c r="I1" s="3" t="s">
        <v>2</v>
      </c>
      <c r="J1" s="4" t="s">
        <v>3</v>
      </c>
      <c r="K1" s="4" t="s">
        <v>5</v>
      </c>
      <c r="L1" s="4" t="s">
        <v>20</v>
      </c>
      <c r="Q1" s="6"/>
    </row>
    <row r="2" spans="1:17" ht="15" thickBot="1" x14ac:dyDescent="0.35">
      <c r="A2" s="27" t="s">
        <v>6</v>
      </c>
      <c r="B2" s="7" t="s">
        <v>7</v>
      </c>
      <c r="C2" s="8">
        <v>1</v>
      </c>
      <c r="D2" s="9">
        <v>1555</v>
      </c>
      <c r="E2" s="10">
        <f>D2/151.67</f>
        <v>10.252521922595109</v>
      </c>
      <c r="K2" s="9">
        <v>2000</v>
      </c>
      <c r="L2" s="21">
        <f t="shared" ref="L2:L11" si="0">IF(K2&gt;=D2,K2,D2)</f>
        <v>2000</v>
      </c>
    </row>
    <row r="3" spans="1:17" ht="15" thickBot="1" x14ac:dyDescent="0.35">
      <c r="A3" s="28"/>
      <c r="B3" s="11" t="s">
        <v>7</v>
      </c>
      <c r="C3" s="12">
        <v>2</v>
      </c>
      <c r="D3" s="13">
        <v>1567</v>
      </c>
      <c r="E3" s="14">
        <f>ROUNDUP(D3/151.67,2)</f>
        <v>10.34</v>
      </c>
      <c r="G3" s="25" t="s">
        <v>22</v>
      </c>
      <c r="H3" t="s">
        <v>7</v>
      </c>
      <c r="I3">
        <v>2</v>
      </c>
      <c r="J3" s="26" t="s">
        <v>21</v>
      </c>
      <c r="K3" s="13">
        <v>1500</v>
      </c>
      <c r="L3" s="21">
        <f t="shared" si="0"/>
        <v>1567</v>
      </c>
    </row>
    <row r="4" spans="1:17" ht="15" thickBot="1" x14ac:dyDescent="0.35">
      <c r="A4" s="28"/>
      <c r="B4" s="11" t="s">
        <v>8</v>
      </c>
      <c r="C4" s="12">
        <v>2</v>
      </c>
      <c r="D4" s="15">
        <f>+D3+12</f>
        <v>1579</v>
      </c>
      <c r="E4" s="16">
        <f t="shared" ref="E4:E11" si="1">ROUNDUP(D4/151.67,2)</f>
        <v>10.42</v>
      </c>
      <c r="G4" t="s">
        <v>23</v>
      </c>
      <c r="H4" t="s">
        <v>13</v>
      </c>
      <c r="I4">
        <v>2</v>
      </c>
      <c r="K4" s="15">
        <v>1600</v>
      </c>
      <c r="L4" s="21">
        <f t="shared" si="0"/>
        <v>1600</v>
      </c>
    </row>
    <row r="5" spans="1:17" ht="15" thickBot="1" x14ac:dyDescent="0.35">
      <c r="A5" s="28"/>
      <c r="B5" s="11" t="s">
        <v>9</v>
      </c>
      <c r="C5" s="12">
        <v>0</v>
      </c>
      <c r="D5" s="15">
        <f>+D4+15</f>
        <v>1594</v>
      </c>
      <c r="E5" s="16">
        <f t="shared" si="1"/>
        <v>10.51</v>
      </c>
      <c r="K5" s="15">
        <v>1550</v>
      </c>
      <c r="L5" s="21">
        <f t="shared" si="0"/>
        <v>1594</v>
      </c>
    </row>
    <row r="6" spans="1:17" ht="15" thickBot="1" x14ac:dyDescent="0.35">
      <c r="A6" s="29"/>
      <c r="B6" s="17" t="s">
        <v>10</v>
      </c>
      <c r="C6" s="18">
        <v>3</v>
      </c>
      <c r="D6" s="19">
        <f>+D5+80</f>
        <v>1674</v>
      </c>
      <c r="E6" s="20">
        <f t="shared" si="1"/>
        <v>11.04</v>
      </c>
      <c r="K6" s="19">
        <v>1500</v>
      </c>
      <c r="L6" s="21">
        <f t="shared" si="0"/>
        <v>1674</v>
      </c>
    </row>
    <row r="7" spans="1:17" ht="15" thickBot="1" x14ac:dyDescent="0.35">
      <c r="A7" s="30" t="s">
        <v>11</v>
      </c>
      <c r="B7" s="7" t="s">
        <v>12</v>
      </c>
      <c r="C7" s="8">
        <v>1</v>
      </c>
      <c r="D7" s="9">
        <f>+D6+30</f>
        <v>1704</v>
      </c>
      <c r="E7" s="10">
        <f t="shared" si="1"/>
        <v>11.24</v>
      </c>
      <c r="K7" s="9">
        <v>1800</v>
      </c>
      <c r="L7" s="21">
        <f t="shared" si="0"/>
        <v>1800</v>
      </c>
    </row>
    <row r="8" spans="1:17" ht="15" thickBot="1" x14ac:dyDescent="0.35">
      <c r="A8" s="31"/>
      <c r="B8" s="11" t="s">
        <v>13</v>
      </c>
      <c r="C8" s="12">
        <v>2</v>
      </c>
      <c r="D8" s="15">
        <f>+D7+70</f>
        <v>1774</v>
      </c>
      <c r="E8" s="16">
        <f t="shared" si="1"/>
        <v>11.7</v>
      </c>
      <c r="K8" s="15">
        <v>1750</v>
      </c>
      <c r="L8" s="21">
        <f t="shared" si="0"/>
        <v>1774</v>
      </c>
    </row>
    <row r="9" spans="1:17" ht="15" thickBot="1" x14ac:dyDescent="0.35">
      <c r="A9" s="32"/>
      <c r="B9" s="17" t="s">
        <v>14</v>
      </c>
      <c r="C9" s="18">
        <v>3</v>
      </c>
      <c r="D9" s="19">
        <f>+D8+70</f>
        <v>1844</v>
      </c>
      <c r="E9" s="20">
        <f t="shared" si="1"/>
        <v>12.16</v>
      </c>
      <c r="K9" s="19">
        <v>1800</v>
      </c>
      <c r="L9" s="21">
        <f t="shared" si="0"/>
        <v>1844</v>
      </c>
    </row>
    <row r="10" spans="1:17" ht="15" thickBot="1" x14ac:dyDescent="0.35">
      <c r="A10" s="28" t="s">
        <v>15</v>
      </c>
      <c r="B10" s="7" t="s">
        <v>16</v>
      </c>
      <c r="C10" s="8">
        <v>1</v>
      </c>
      <c r="D10" s="9">
        <v>2500</v>
      </c>
      <c r="E10" s="10">
        <f t="shared" si="1"/>
        <v>16.490000000000002</v>
      </c>
      <c r="K10" s="9">
        <v>3000</v>
      </c>
      <c r="L10" s="21">
        <f t="shared" si="0"/>
        <v>3000</v>
      </c>
    </row>
    <row r="11" spans="1:17" x14ac:dyDescent="0.3">
      <c r="A11" s="28"/>
      <c r="B11" s="11" t="s">
        <v>17</v>
      </c>
      <c r="C11" s="12">
        <v>2</v>
      </c>
      <c r="D11" s="15">
        <v>2880</v>
      </c>
      <c r="E11" s="16">
        <f t="shared" si="1"/>
        <v>18.990000000000002</v>
      </c>
      <c r="K11" s="15">
        <v>3500</v>
      </c>
      <c r="L11" s="21">
        <f t="shared" si="0"/>
        <v>3500</v>
      </c>
    </row>
    <row r="12" spans="1:17" ht="15" thickBot="1" x14ac:dyDescent="0.35">
      <c r="A12" s="29"/>
      <c r="B12" s="17" t="s">
        <v>18</v>
      </c>
      <c r="C12" s="18">
        <v>3</v>
      </c>
      <c r="D12" s="19" t="s">
        <v>19</v>
      </c>
      <c r="E12" s="20" t="s">
        <v>19</v>
      </c>
      <c r="K12" s="19"/>
      <c r="L12" s="22"/>
    </row>
    <row r="13" spans="1:17" x14ac:dyDescent="0.3">
      <c r="L13" s="23"/>
    </row>
  </sheetData>
  <mergeCells count="3">
    <mergeCell ref="A2:A6"/>
    <mergeCell ref="A7:A9"/>
    <mergeCell ref="A10:A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FB72E-7642-45EE-ABFF-35893D501D02}">
  <dimension ref="A1:Q13"/>
  <sheetViews>
    <sheetView workbookViewId="0">
      <selection activeCell="A14" sqref="A14:XFD18"/>
    </sheetView>
  </sheetViews>
  <sheetFormatPr baseColWidth="10" defaultRowHeight="14.4" x14ac:dyDescent="0.3"/>
  <cols>
    <col min="6" max="6" width="3" customWidth="1"/>
    <col min="7" max="7" width="16.5546875" customWidth="1"/>
    <col min="8" max="8" width="6.44140625" bestFit="1" customWidth="1"/>
    <col min="9" max="9" width="6.88671875" bestFit="1" customWidth="1"/>
    <col min="10" max="10" width="9.33203125" customWidth="1"/>
    <col min="12" max="12" width="16.44140625" customWidth="1"/>
  </cols>
  <sheetData>
    <row r="1" spans="1:17" ht="23.4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H1" s="2" t="s">
        <v>1</v>
      </c>
      <c r="I1" s="3" t="s">
        <v>2</v>
      </c>
      <c r="J1" s="4" t="s">
        <v>3</v>
      </c>
      <c r="K1" s="4" t="s">
        <v>5</v>
      </c>
      <c r="L1" s="4" t="s">
        <v>20</v>
      </c>
      <c r="Q1" s="6"/>
    </row>
    <row r="2" spans="1:17" ht="15" thickBot="1" x14ac:dyDescent="0.35">
      <c r="A2" s="27" t="s">
        <v>6</v>
      </c>
      <c r="B2" s="7" t="s">
        <v>7</v>
      </c>
      <c r="C2" s="8">
        <v>1</v>
      </c>
      <c r="D2" s="9">
        <v>1555</v>
      </c>
      <c r="E2" s="10">
        <f>D2/151.67</f>
        <v>10.252521922595109</v>
      </c>
      <c r="K2" s="9">
        <v>2000</v>
      </c>
      <c r="L2" s="21">
        <f t="shared" ref="L2:L11" si="0">IF(K2&gt;=D2,K2,D2)</f>
        <v>2000</v>
      </c>
    </row>
    <row r="3" spans="1:17" ht="15" thickBot="1" x14ac:dyDescent="0.35">
      <c r="A3" s="28"/>
      <c r="B3" s="11" t="s">
        <v>7</v>
      </c>
      <c r="C3" s="12">
        <v>2</v>
      </c>
      <c r="D3" s="13">
        <v>1567</v>
      </c>
      <c r="E3" s="14">
        <f>ROUNDUP(D3/151.67,2)</f>
        <v>10.34</v>
      </c>
      <c r="G3" t="s">
        <v>22</v>
      </c>
      <c r="H3" t="s">
        <v>7</v>
      </c>
      <c r="I3">
        <v>2</v>
      </c>
      <c r="J3" s="24" t="s">
        <v>21</v>
      </c>
      <c r="K3" s="13">
        <v>1500</v>
      </c>
      <c r="L3" s="21">
        <f t="shared" si="0"/>
        <v>1567</v>
      </c>
    </row>
    <row r="4" spans="1:17" ht="15" thickBot="1" x14ac:dyDescent="0.35">
      <c r="A4" s="28"/>
      <c r="B4" s="11" t="s">
        <v>8</v>
      </c>
      <c r="C4" s="12">
        <v>2</v>
      </c>
      <c r="D4" s="15">
        <f>+D3+12</f>
        <v>1579</v>
      </c>
      <c r="E4" s="16">
        <f t="shared" ref="E4:E11" si="1">ROUNDUP(D4/151.67,2)</f>
        <v>10.42</v>
      </c>
      <c r="K4" s="15">
        <v>1600</v>
      </c>
      <c r="L4" s="21">
        <f t="shared" si="0"/>
        <v>1600</v>
      </c>
    </row>
    <row r="5" spans="1:17" ht="15" thickBot="1" x14ac:dyDescent="0.35">
      <c r="A5" s="28"/>
      <c r="B5" s="11" t="s">
        <v>9</v>
      </c>
      <c r="C5" s="12">
        <v>0</v>
      </c>
      <c r="D5" s="15">
        <f>+D4+15</f>
        <v>1594</v>
      </c>
      <c r="E5" s="16">
        <f t="shared" si="1"/>
        <v>10.51</v>
      </c>
      <c r="K5" s="15">
        <v>1550</v>
      </c>
      <c r="L5" s="21">
        <f t="shared" si="0"/>
        <v>1594</v>
      </c>
    </row>
    <row r="6" spans="1:17" ht="15" thickBot="1" x14ac:dyDescent="0.35">
      <c r="A6" s="29"/>
      <c r="B6" s="17" t="s">
        <v>10</v>
      </c>
      <c r="C6" s="18">
        <v>3</v>
      </c>
      <c r="D6" s="19">
        <f>+D5+80</f>
        <v>1674</v>
      </c>
      <c r="E6" s="20">
        <f t="shared" si="1"/>
        <v>11.04</v>
      </c>
      <c r="K6" s="19">
        <v>1500</v>
      </c>
      <c r="L6" s="21">
        <f t="shared" si="0"/>
        <v>1674</v>
      </c>
    </row>
    <row r="7" spans="1:17" ht="15" thickBot="1" x14ac:dyDescent="0.35">
      <c r="A7" s="30" t="s">
        <v>11</v>
      </c>
      <c r="B7" s="7" t="s">
        <v>12</v>
      </c>
      <c r="C7" s="8">
        <v>1</v>
      </c>
      <c r="D7" s="9">
        <f>+D6+30</f>
        <v>1704</v>
      </c>
      <c r="E7" s="10">
        <f t="shared" si="1"/>
        <v>11.24</v>
      </c>
      <c r="K7" s="9">
        <v>1800</v>
      </c>
      <c r="L7" s="21">
        <f t="shared" si="0"/>
        <v>1800</v>
      </c>
    </row>
    <row r="8" spans="1:17" ht="15" thickBot="1" x14ac:dyDescent="0.35">
      <c r="A8" s="31"/>
      <c r="B8" s="11" t="s">
        <v>13</v>
      </c>
      <c r="C8" s="12">
        <v>2</v>
      </c>
      <c r="D8" s="15">
        <f>+D7+70</f>
        <v>1774</v>
      </c>
      <c r="E8" s="16">
        <f t="shared" si="1"/>
        <v>11.7</v>
      </c>
      <c r="K8" s="15">
        <v>1750</v>
      </c>
      <c r="L8" s="21">
        <f t="shared" si="0"/>
        <v>1774</v>
      </c>
    </row>
    <row r="9" spans="1:17" ht="15" thickBot="1" x14ac:dyDescent="0.35">
      <c r="A9" s="32"/>
      <c r="B9" s="17" t="s">
        <v>14</v>
      </c>
      <c r="C9" s="18">
        <v>3</v>
      </c>
      <c r="D9" s="19">
        <f>+D8+70</f>
        <v>1844</v>
      </c>
      <c r="E9" s="20">
        <f t="shared" si="1"/>
        <v>12.16</v>
      </c>
      <c r="K9" s="19">
        <v>1800</v>
      </c>
      <c r="L9" s="21">
        <f t="shared" si="0"/>
        <v>1844</v>
      </c>
    </row>
    <row r="10" spans="1:17" ht="15" thickBot="1" x14ac:dyDescent="0.35">
      <c r="A10" s="28" t="s">
        <v>15</v>
      </c>
      <c r="B10" s="7" t="s">
        <v>16</v>
      </c>
      <c r="C10" s="8">
        <v>1</v>
      </c>
      <c r="D10" s="9">
        <v>2500</v>
      </c>
      <c r="E10" s="10">
        <f t="shared" si="1"/>
        <v>16.490000000000002</v>
      </c>
      <c r="K10" s="9">
        <v>3000</v>
      </c>
      <c r="L10" s="21">
        <f t="shared" si="0"/>
        <v>3000</v>
      </c>
    </row>
    <row r="11" spans="1:17" x14ac:dyDescent="0.3">
      <c r="A11" s="28"/>
      <c r="B11" s="11" t="s">
        <v>17</v>
      </c>
      <c r="C11" s="12">
        <v>2</v>
      </c>
      <c r="D11" s="15">
        <v>2880</v>
      </c>
      <c r="E11" s="16">
        <f t="shared" si="1"/>
        <v>18.990000000000002</v>
      </c>
      <c r="K11" s="15">
        <v>3500</v>
      </c>
      <c r="L11" s="21">
        <f t="shared" si="0"/>
        <v>3500</v>
      </c>
    </row>
    <row r="12" spans="1:17" ht="15" thickBot="1" x14ac:dyDescent="0.35">
      <c r="A12" s="29"/>
      <c r="B12" s="17" t="s">
        <v>18</v>
      </c>
      <c r="C12" s="18">
        <v>3</v>
      </c>
      <c r="D12" s="19" t="s">
        <v>19</v>
      </c>
      <c r="E12" s="20" t="s">
        <v>19</v>
      </c>
      <c r="K12" s="19"/>
      <c r="L12" s="22"/>
    </row>
    <row r="13" spans="1:17" x14ac:dyDescent="0.3">
      <c r="L13" s="23"/>
    </row>
  </sheetData>
  <mergeCells count="3">
    <mergeCell ref="A2:A6"/>
    <mergeCell ref="A7:A9"/>
    <mergeCell ref="A10:A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utilisateur2</cp:lastModifiedBy>
  <dcterms:created xsi:type="dcterms:W3CDTF">2022-03-10T08:50:27Z</dcterms:created>
  <dcterms:modified xsi:type="dcterms:W3CDTF">2022-03-10T19:14:27Z</dcterms:modified>
</cp:coreProperties>
</file>