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drawings/drawing2.xml" ContentType="application/vnd.openxmlformats-officedocument.drawing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1108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/Users/mpc/Downloads/"/>
    </mc:Choice>
  </mc:AlternateContent>
  <xr:revisionPtr revIDLastSave="0" documentId="13_ncr:1_{A9BD0C71-0CC1-E348-9BA9-4E3D54CDC20F}" xr6:coauthVersionLast="45" xr6:coauthVersionMax="45" xr10:uidLastSave="{00000000-0000-0000-0000-000000000000}"/>
  <bookViews>
    <workbookView xWindow="0" yWindow="460" windowWidth="33660" windowHeight="17700" tabRatio="641" activeTab="1" xr2:uid="{00000000-000D-0000-FFFF-FFFF00000000}"/>
  </bookViews>
  <sheets>
    <sheet name="2.1 Effectif CDI" sheetId="1" r:id="rId1"/>
    <sheet name="Graphs 1 CDI" sheetId="24" r:id="rId2"/>
    <sheet name="Graphs 2 CDi" sheetId="36" r:id="rId3"/>
    <sheet name="Feuil1" sheetId="34" state="hidden" r:id="rId4"/>
    <sheet name="Feuil2" sheetId="35" r:id="rId5"/>
  </sheets>
  <definedNames>
    <definedName name="Egalité">Feuil1!$A$5:$A$8</definedName>
    <definedName name="TH">Feuil1!$A$1:$A$3</definedName>
    <definedName name="_xlnm.Print_Area" localSheetId="0">'2.1 Effectif CDI'!$A$1:$K$57</definedName>
  </definedNames>
  <calcPr calcId="191029"/>
</workbook>
</file>

<file path=xl/calcChain.xml><?xml version="1.0" encoding="utf-8"?>
<calcChain xmlns="http://schemas.openxmlformats.org/spreadsheetml/2006/main">
  <c r="I46" i="1" l="1"/>
  <c r="I20" i="1"/>
  <c r="D36" i="1"/>
  <c r="D46" i="1"/>
  <c r="F35" i="1"/>
  <c r="F51" i="1" s="1"/>
  <c r="D31" i="1"/>
  <c r="D47" i="1" s="1"/>
  <c r="E36" i="1"/>
  <c r="F36" i="1"/>
  <c r="G36" i="1"/>
  <c r="H36" i="1"/>
  <c r="I36" i="1"/>
  <c r="E37" i="1"/>
  <c r="F37" i="1"/>
  <c r="G37" i="1"/>
  <c r="H37" i="1"/>
  <c r="I37" i="1"/>
  <c r="D51" i="1"/>
  <c r="D50" i="1"/>
  <c r="D49" i="1"/>
  <c r="D48" i="1"/>
  <c r="D45" i="1"/>
  <c r="I51" i="1"/>
  <c r="H51" i="1"/>
  <c r="G51" i="1"/>
  <c r="E51" i="1"/>
  <c r="I50" i="1"/>
  <c r="H50" i="1"/>
  <c r="G50" i="1"/>
  <c r="F50" i="1"/>
  <c r="E50" i="1"/>
  <c r="I49" i="1"/>
  <c r="H49" i="1"/>
  <c r="G49" i="1"/>
  <c r="F49" i="1"/>
  <c r="E49" i="1"/>
  <c r="I48" i="1"/>
  <c r="H48" i="1"/>
  <c r="G48" i="1"/>
  <c r="F48" i="1"/>
  <c r="E48" i="1"/>
  <c r="I47" i="1"/>
  <c r="H47" i="1"/>
  <c r="G47" i="1"/>
  <c r="F47" i="1"/>
  <c r="E47" i="1"/>
  <c r="H46" i="1"/>
  <c r="G46" i="1"/>
  <c r="F46" i="1"/>
  <c r="E46" i="1"/>
  <c r="I45" i="1"/>
  <c r="H45" i="1"/>
  <c r="G45" i="1"/>
  <c r="F45" i="1"/>
  <c r="E45" i="1"/>
  <c r="I44" i="1"/>
  <c r="H44" i="1"/>
  <c r="G44" i="1"/>
  <c r="F44" i="1"/>
  <c r="E44" i="1"/>
  <c r="D44" i="1"/>
  <c r="D37" i="1" l="1"/>
  <c r="J46" i="1"/>
  <c r="J47" i="1"/>
  <c r="J31" i="1"/>
  <c r="J30" i="1"/>
  <c r="E20" i="1"/>
  <c r="F20" i="1"/>
  <c r="G20" i="1"/>
  <c r="H20" i="1"/>
  <c r="E21" i="1"/>
  <c r="F21" i="1"/>
  <c r="G21" i="1"/>
  <c r="H21" i="1"/>
  <c r="I21" i="1"/>
  <c r="D21" i="1"/>
  <c r="D20" i="1"/>
  <c r="D52" i="1" s="1"/>
  <c r="J15" i="1"/>
  <c r="J14" i="1"/>
  <c r="J16" i="1" l="1"/>
  <c r="E52" i="1"/>
  <c r="F52" i="1"/>
  <c r="G52" i="1"/>
  <c r="H52" i="1"/>
  <c r="I52" i="1"/>
  <c r="E53" i="1"/>
  <c r="F53" i="1"/>
  <c r="G53" i="1"/>
  <c r="H53" i="1"/>
  <c r="I53" i="1"/>
  <c r="D53" i="1"/>
  <c r="J19" i="1"/>
  <c r="J18" i="1"/>
  <c r="J17" i="1"/>
  <c r="J13" i="1"/>
  <c r="J12" i="1"/>
  <c r="J35" i="1"/>
  <c r="J33" i="1"/>
  <c r="J29" i="1"/>
  <c r="J34" i="1"/>
  <c r="J32" i="1"/>
  <c r="J28" i="1"/>
  <c r="J37" i="1" l="1"/>
  <c r="J36" i="1"/>
  <c r="J20" i="1"/>
  <c r="J21" i="1"/>
  <c r="J49" i="1"/>
  <c r="J50" i="1"/>
  <c r="J45" i="1"/>
  <c r="J48" i="1"/>
  <c r="J51" i="1"/>
  <c r="J44" i="1"/>
  <c r="F55" i="1" l="1"/>
  <c r="O55" i="1" s="1"/>
  <c r="D55" i="1"/>
  <c r="O53" i="1" s="1"/>
  <c r="D54" i="1"/>
  <c r="O52" i="1" s="1"/>
  <c r="H55" i="1"/>
  <c r="O57" i="1" s="1"/>
  <c r="H54" i="1"/>
  <c r="O56" i="1" s="1"/>
  <c r="F54" i="1"/>
  <c r="O54" i="1" s="1"/>
  <c r="J52" i="1"/>
  <c r="K46" i="1" s="1"/>
  <c r="J53" i="1"/>
  <c r="K47" i="1" s="1"/>
  <c r="K48" i="1" l="1"/>
  <c r="K51" i="1"/>
  <c r="K44" i="1"/>
  <c r="K49" i="1"/>
  <c r="K50" i="1"/>
  <c r="K52" i="1"/>
  <c r="J55" i="1"/>
  <c r="J54" i="1"/>
  <c r="K53" i="1"/>
  <c r="K45" i="1"/>
  <c r="K55" i="1" l="1"/>
  <c r="D56" i="1"/>
  <c r="R53" i="1" s="1"/>
  <c r="F57" i="1"/>
  <c r="S54" i="1" s="1"/>
  <c r="H57" i="1"/>
  <c r="S55" i="1" s="1"/>
  <c r="D57" i="1"/>
  <c r="S53" i="1" s="1"/>
  <c r="F56" i="1"/>
  <c r="R54" i="1" s="1"/>
  <c r="H56" i="1"/>
  <c r="R55" i="1" s="1"/>
  <c r="K54" i="1"/>
</calcChain>
</file>

<file path=xl/sharedStrings.xml><?xml version="1.0" encoding="utf-8"?>
<sst xmlns="http://schemas.openxmlformats.org/spreadsheetml/2006/main" count="117" uniqueCount="36">
  <si>
    <t>Temps Plein
(personnes physiques)</t>
  </si>
  <si>
    <t>EMPLOYES</t>
  </si>
  <si>
    <t>AGENTS DE MAITRISE</t>
  </si>
  <si>
    <t>CADRES</t>
  </si>
  <si>
    <t>HOMME</t>
  </si>
  <si>
    <t>FEMME</t>
  </si>
  <si>
    <t>FILIERES</t>
  </si>
  <si>
    <t>SOINS</t>
  </si>
  <si>
    <t>ADMINISTRATIF</t>
  </si>
  <si>
    <t>TECHNIQUE</t>
  </si>
  <si>
    <t>TOTAL</t>
  </si>
  <si>
    <t>Temps Partiel</t>
  </si>
  <si>
    <t>Personnes Physiques</t>
  </si>
  <si>
    <t>ETP</t>
  </si>
  <si>
    <t xml:space="preserve">TOTAL </t>
  </si>
  <si>
    <t>TOTAL %</t>
  </si>
  <si>
    <t>2- EMPLOI</t>
  </si>
  <si>
    <t>2.1- Effectif CDI</t>
  </si>
  <si>
    <t>Document nécessaire : Registre unique du personnel</t>
  </si>
  <si>
    <t xml:space="preserve">Total </t>
  </si>
  <si>
    <t>TOTAL GLOBAL ETP</t>
  </si>
  <si>
    <t>TOTAL GLOBAL Personnes Physiques</t>
  </si>
  <si>
    <t>TOTAL % Personnes Physiques</t>
  </si>
  <si>
    <t>TOTAL % ETP</t>
  </si>
  <si>
    <t xml:space="preserve">                                                     rappel  mode de calcul de l'ETP = (horaires du salarié /horaires de l'entreprise) x (nombre de mois de présence du salarié/12)</t>
  </si>
  <si>
    <t>Pas d'accord</t>
  </si>
  <si>
    <t>Assez d'accord</t>
  </si>
  <si>
    <t>Tout à fait d'accord</t>
  </si>
  <si>
    <t>Pas d'évolution mais niveau satisfaisant</t>
  </si>
  <si>
    <t>Pas d'évolution et niveau insatisfaisant</t>
  </si>
  <si>
    <t>Evolution favorable</t>
  </si>
  <si>
    <t>Evolution très favorable</t>
  </si>
  <si>
    <t>REMISE EN FORME</t>
  </si>
  <si>
    <r>
      <rPr>
        <b/>
        <sz val="10"/>
        <color indexed="8"/>
        <rFont val="Arial"/>
        <family val="2"/>
      </rPr>
      <t>Il s'agit des effectifs de l'année 2019</t>
    </r>
    <r>
      <rPr>
        <sz val="10"/>
        <color indexed="8"/>
        <rFont val="Arial"/>
        <family val="2"/>
      </rPr>
      <t xml:space="preserve">
Sont pris en compte tous les CDI de droit commun, ainsi que les CDI bénéficiant d'un régime spécial (contrats aidés) 
</t>
    </r>
  </si>
  <si>
    <t>Total en valeurs</t>
  </si>
  <si>
    <t>Total en pourcentages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</si>
</sst>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 * #,##0.00_)_ ;_ * \(#,##0.00\)_ ;_ * &quot;-&quot;??_)_ ;_ @_ "/>
  </numFmts>
  <fonts count="12" x14ac:knownFonts="1"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b/>
      <sz val="14"/>
      <name val="Arial"/>
      <family val="2"/>
    </font>
    <font>
      <sz val="11"/>
      <color theme="1"/>
      <name val="Calibri"/>
      <family val="2"/>
      <scheme val="minor"/>
    </font>
    <font>
      <b/>
      <sz val="12"/>
      <color theme="1"/>
      <name val="Arial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sz val="10"/>
      <color theme="1"/>
      <name val="Arial"/>
      <family val="2"/>
    </font>
    <font>
      <b/>
      <sz val="14"/>
      <color theme="1"/>
      <name val="Arial"/>
      <family val="2"/>
    </font>
    <font>
      <sz val="8"/>
      <color theme="1"/>
      <name val="Arial"/>
      <family val="2"/>
    </font>
    <font>
      <b/>
      <sz val="8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4" tint="0.59999389629810485"/>
        <bgColor indexed="64"/>
      </patternFill>
    </fill>
  </fills>
  <borders count="2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9" fontId="4" fillId="0" borderId="0" applyFont="0" applyFill="0" applyBorder="0" applyAlignment="0" applyProtection="0"/>
    <xf numFmtId="43" fontId="4" fillId="0" borderId="0" applyFont="0" applyFill="0" applyBorder="0" applyAlignment="0" applyProtection="0"/>
  </cellStyleXfs>
  <cellXfs count="78">
    <xf numFmtId="0" fontId="0" fillId="0" borderId="0" xfId="0"/>
    <xf numFmtId="0" fontId="6" fillId="0" borderId="0" xfId="0" applyFont="1"/>
    <xf numFmtId="0" fontId="7" fillId="0" borderId="1" xfId="0" applyFont="1" applyBorder="1" applyAlignment="1">
      <alignment horizontal="centerContinuous"/>
    </xf>
    <xf numFmtId="0" fontId="7" fillId="0" borderId="2" xfId="0" applyFont="1" applyBorder="1" applyAlignment="1">
      <alignment horizontal="centerContinuous"/>
    </xf>
    <xf numFmtId="0" fontId="5" fillId="0" borderId="3" xfId="0" applyFont="1" applyBorder="1" applyAlignment="1">
      <alignment horizontal="center"/>
    </xf>
    <xf numFmtId="0" fontId="6" fillId="0" borderId="4" xfId="0" applyFont="1" applyBorder="1" applyAlignment="1">
      <alignment horizontal="center" vertical="center"/>
    </xf>
    <xf numFmtId="0" fontId="6" fillId="0" borderId="5" xfId="0" applyFont="1" applyBorder="1" applyAlignment="1">
      <alignment horizontal="center" vertical="center"/>
    </xf>
    <xf numFmtId="0" fontId="6" fillId="0" borderId="0" xfId="0" applyFont="1" applyBorder="1"/>
    <xf numFmtId="0" fontId="6" fillId="0" borderId="6" xfId="0" applyFont="1" applyBorder="1" applyAlignment="1">
      <alignment horizontal="left" vertical="center" indent="1"/>
    </xf>
    <xf numFmtId="0" fontId="6" fillId="0" borderId="7" xfId="0" applyFont="1" applyBorder="1" applyAlignment="1">
      <alignment horizontal="left" vertical="center" indent="1"/>
    </xf>
    <xf numFmtId="4" fontId="7" fillId="0" borderId="3" xfId="0" applyNumberFormat="1" applyFont="1" applyBorder="1"/>
    <xf numFmtId="3" fontId="7" fillId="0" borderId="3" xfId="0" applyNumberFormat="1" applyFont="1" applyBorder="1"/>
    <xf numFmtId="0" fontId="7" fillId="0" borderId="3" xfId="0" applyFont="1" applyBorder="1" applyAlignment="1">
      <alignment horizontal="center"/>
    </xf>
    <xf numFmtId="0" fontId="7" fillId="0" borderId="0" xfId="0" applyFont="1" applyBorder="1" applyAlignment="1">
      <alignment horizontal="center"/>
    </xf>
    <xf numFmtId="0" fontId="5" fillId="0" borderId="3" xfId="0" applyFont="1" applyBorder="1" applyAlignment="1">
      <alignment horizontal="right" vertical="center"/>
    </xf>
    <xf numFmtId="0" fontId="7" fillId="0" borderId="3" xfId="0" applyFont="1" applyBorder="1" applyAlignment="1">
      <alignment horizontal="right" vertical="center" indent="1"/>
    </xf>
    <xf numFmtId="4" fontId="6" fillId="0" borderId="15" xfId="0" applyNumberFormat="1" applyFont="1" applyBorder="1" applyProtection="1"/>
    <xf numFmtId="3" fontId="6" fillId="0" borderId="1" xfId="0" applyNumberFormat="1" applyFont="1" applyBorder="1" applyProtection="1"/>
    <xf numFmtId="0" fontId="7" fillId="0" borderId="3" xfId="0" applyNumberFormat="1" applyFont="1" applyBorder="1"/>
    <xf numFmtId="0" fontId="7" fillId="0" borderId="0" xfId="0" applyFont="1" applyBorder="1" applyAlignment="1">
      <alignment horizontal="left" vertical="center" indent="1"/>
    </xf>
    <xf numFmtId="0" fontId="7" fillId="0" borderId="13" xfId="0" applyFont="1" applyBorder="1" applyAlignment="1">
      <alignment horizontal="right" vertical="center" indent="1"/>
    </xf>
    <xf numFmtId="9" fontId="7" fillId="0" borderId="3" xfId="1" applyFont="1" applyBorder="1" applyAlignment="1">
      <alignment horizontal="center"/>
    </xf>
    <xf numFmtId="0" fontId="7" fillId="0" borderId="3" xfId="0" applyFont="1" applyBorder="1" applyAlignment="1">
      <alignment horizontal="center"/>
    </xf>
    <xf numFmtId="0" fontId="7" fillId="0" borderId="11" xfId="0" applyNumberFormat="1" applyFont="1" applyBorder="1" applyAlignment="1">
      <alignment horizontal="centerContinuous"/>
    </xf>
    <xf numFmtId="0" fontId="7" fillId="0" borderId="14" xfId="0" applyNumberFormat="1" applyFont="1" applyBorder="1" applyAlignment="1">
      <alignment horizontal="centerContinuous"/>
    </xf>
    <xf numFmtId="4" fontId="7" fillId="0" borderId="11" xfId="0" applyNumberFormat="1" applyFont="1" applyBorder="1" applyAlignment="1">
      <alignment horizontal="centerContinuous"/>
    </xf>
    <xf numFmtId="4" fontId="7" fillId="0" borderId="14" xfId="0" applyNumberFormat="1" applyFont="1" applyBorder="1" applyAlignment="1">
      <alignment horizontal="centerContinuous"/>
    </xf>
    <xf numFmtId="9" fontId="7" fillId="0" borderId="11" xfId="1" applyFont="1" applyBorder="1" applyAlignment="1">
      <alignment horizontal="centerContinuous"/>
    </xf>
    <xf numFmtId="9" fontId="7" fillId="0" borderId="14" xfId="1" applyFont="1" applyBorder="1" applyAlignment="1">
      <alignment horizontal="centerContinuous"/>
    </xf>
    <xf numFmtId="0" fontId="7" fillId="0" borderId="0" xfId="0" applyFont="1" applyBorder="1" applyAlignment="1">
      <alignment horizontal="right" vertical="center" indent="1"/>
    </xf>
    <xf numFmtId="0" fontId="6" fillId="0" borderId="0" xfId="0" applyFont="1" applyBorder="1" applyAlignment="1">
      <alignment horizontal="left" vertical="center" indent="1"/>
    </xf>
    <xf numFmtId="4" fontId="7" fillId="0" borderId="0" xfId="0" applyNumberFormat="1" applyFont="1" applyBorder="1"/>
    <xf numFmtId="0" fontId="6" fillId="0" borderId="3" xfId="0" applyFont="1" applyBorder="1" applyAlignment="1">
      <alignment horizontal="left" vertical="center" indent="1"/>
    </xf>
    <xf numFmtId="0" fontId="6" fillId="0" borderId="10" xfId="0" applyFont="1" applyBorder="1" applyAlignment="1">
      <alignment horizontal="left" vertical="center" indent="1"/>
    </xf>
    <xf numFmtId="3" fontId="7" fillId="0" borderId="3" xfId="0" applyNumberFormat="1" applyFont="1" applyBorder="1" applyProtection="1"/>
    <xf numFmtId="4" fontId="7" fillId="0" borderId="3" xfId="0" applyNumberFormat="1" applyFont="1" applyBorder="1" applyProtection="1"/>
    <xf numFmtId="3" fontId="7" fillId="0" borderId="9" xfId="0" applyNumberFormat="1" applyFont="1" applyBorder="1" applyProtection="1"/>
    <xf numFmtId="3" fontId="6" fillId="0" borderId="2" xfId="0" applyNumberFormat="1" applyFont="1" applyBorder="1" applyProtection="1">
      <protection locked="0"/>
    </xf>
    <xf numFmtId="3" fontId="6" fillId="0" borderId="1" xfId="0" applyNumberFormat="1" applyFont="1" applyBorder="1" applyProtection="1">
      <protection locked="0"/>
    </xf>
    <xf numFmtId="4" fontId="6" fillId="0" borderId="8" xfId="0" applyNumberFormat="1" applyFont="1" applyBorder="1" applyProtection="1">
      <protection locked="0"/>
    </xf>
    <xf numFmtId="4" fontId="6" fillId="0" borderId="17" xfId="0" applyNumberFormat="1" applyFont="1" applyBorder="1" applyProtection="1">
      <protection locked="0"/>
    </xf>
    <xf numFmtId="4" fontId="6" fillId="0" borderId="15" xfId="0" applyNumberFormat="1" applyFont="1" applyBorder="1" applyProtection="1">
      <protection locked="0"/>
    </xf>
    <xf numFmtId="4" fontId="6" fillId="0" borderId="1" xfId="0" applyNumberFormat="1" applyFont="1" applyBorder="1" applyProtection="1">
      <protection locked="0"/>
    </xf>
    <xf numFmtId="43" fontId="7" fillId="0" borderId="9" xfId="2" applyFont="1" applyBorder="1" applyProtection="1"/>
    <xf numFmtId="0" fontId="6" fillId="0" borderId="23" xfId="0" applyFont="1" applyBorder="1"/>
    <xf numFmtId="0" fontId="10" fillId="0" borderId="0" xfId="0" applyFont="1"/>
    <xf numFmtId="43" fontId="10" fillId="0" borderId="0" xfId="2" applyFont="1"/>
    <xf numFmtId="0" fontId="10" fillId="0" borderId="23" xfId="0" applyFont="1" applyFill="1" applyBorder="1"/>
    <xf numFmtId="0" fontId="10" fillId="0" borderId="0" xfId="0" applyFont="1" applyProtection="1">
      <protection locked="0"/>
    </xf>
    <xf numFmtId="0" fontId="10" fillId="0" borderId="23" xfId="0" applyFont="1" applyFill="1" applyBorder="1" applyAlignment="1">
      <alignment horizontal="center"/>
    </xf>
    <xf numFmtId="4" fontId="10" fillId="0" borderId="23" xfId="0" applyNumberFormat="1" applyFont="1" applyFill="1" applyBorder="1" applyAlignment="1">
      <alignment horizontal="center"/>
    </xf>
    <xf numFmtId="0" fontId="10" fillId="0" borderId="23" xfId="0" applyFont="1" applyBorder="1" applyAlignment="1">
      <alignment horizontal="center" vertical="center"/>
    </xf>
    <xf numFmtId="0" fontId="11" fillId="0" borderId="23" xfId="0" applyFont="1" applyFill="1" applyBorder="1" applyAlignment="1">
      <alignment vertical="center"/>
    </xf>
    <xf numFmtId="9" fontId="10" fillId="0" borderId="23" xfId="0" applyNumberFormat="1" applyFont="1" applyBorder="1" applyAlignment="1">
      <alignment vertical="center"/>
    </xf>
    <xf numFmtId="0" fontId="9" fillId="2" borderId="0" xfId="0" applyFont="1" applyFill="1" applyAlignment="1">
      <alignment horizontal="center" vertical="center"/>
    </xf>
    <xf numFmtId="0" fontId="5" fillId="2" borderId="0" xfId="0" applyFont="1" applyFill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0" fontId="9" fillId="3" borderId="0" xfId="0" applyFont="1" applyFill="1" applyAlignment="1">
      <alignment horizontal="center" vertical="center"/>
    </xf>
    <xf numFmtId="0" fontId="9" fillId="3" borderId="0" xfId="0" applyFont="1" applyFill="1" applyAlignment="1">
      <alignment horizontal="center" vertical="center" wrapText="1"/>
    </xf>
    <xf numFmtId="0" fontId="3" fillId="3" borderId="0" xfId="0" applyFont="1" applyFill="1" applyAlignment="1">
      <alignment horizontal="center" vertical="center" wrapText="1"/>
    </xf>
    <xf numFmtId="0" fontId="7" fillId="0" borderId="16" xfId="0" applyFont="1" applyBorder="1" applyAlignment="1">
      <alignment horizontal="left" vertical="center" indent="1"/>
    </xf>
    <xf numFmtId="0" fontId="7" fillId="0" borderId="18" xfId="0" applyFont="1" applyBorder="1" applyAlignment="1">
      <alignment horizontal="left" vertical="center" indent="1"/>
    </xf>
    <xf numFmtId="0" fontId="7" fillId="0" borderId="10" xfId="0" applyFont="1" applyBorder="1" applyAlignment="1">
      <alignment horizontal="left" vertical="center" indent="1"/>
    </xf>
    <xf numFmtId="0" fontId="7" fillId="0" borderId="21" xfId="0" applyFont="1" applyBorder="1" applyAlignment="1">
      <alignment horizontal="left" vertical="center" indent="1"/>
    </xf>
    <xf numFmtId="0" fontId="7" fillId="0" borderId="22" xfId="0" applyFont="1" applyBorder="1" applyAlignment="1">
      <alignment horizontal="left" vertical="center" indent="1"/>
    </xf>
    <xf numFmtId="9" fontId="7" fillId="0" borderId="12" xfId="0" applyNumberFormat="1" applyFont="1" applyBorder="1" applyAlignment="1">
      <alignment horizontal="center"/>
    </xf>
    <xf numFmtId="9" fontId="7" fillId="0" borderId="0" xfId="0" applyNumberFormat="1" applyFont="1" applyBorder="1" applyAlignment="1">
      <alignment horizontal="center"/>
    </xf>
    <xf numFmtId="0" fontId="5" fillId="0" borderId="3" xfId="0" applyFont="1" applyBorder="1" applyAlignment="1">
      <alignment horizontal="right" vertical="center"/>
    </xf>
    <xf numFmtId="4" fontId="7" fillId="0" borderId="19" xfId="0" applyNumberFormat="1" applyFont="1" applyBorder="1" applyAlignment="1">
      <alignment horizontal="center"/>
    </xf>
    <xf numFmtId="4" fontId="7" fillId="0" borderId="20" xfId="0" applyNumberFormat="1" applyFont="1" applyBorder="1" applyAlignment="1">
      <alignment horizontal="center"/>
    </xf>
    <xf numFmtId="0" fontId="11" fillId="0" borderId="23" xfId="0" applyFont="1" applyFill="1" applyBorder="1" applyAlignment="1">
      <alignment horizontal="left" vertical="center"/>
    </xf>
    <xf numFmtId="0" fontId="10" fillId="0" borderId="23" xfId="0" applyFont="1" applyBorder="1" applyAlignment="1">
      <alignment horizontal="center"/>
    </xf>
    <xf numFmtId="0" fontId="10" fillId="0" borderId="24" xfId="0" applyFont="1" applyBorder="1" applyAlignment="1">
      <alignment horizontal="center"/>
    </xf>
    <xf numFmtId="0" fontId="10" fillId="0" borderId="25" xfId="0" applyFont="1" applyBorder="1" applyAlignment="1">
      <alignment horizontal="center"/>
    </xf>
    <xf numFmtId="0" fontId="10" fillId="0" borderId="26" xfId="0" applyFont="1" applyBorder="1" applyAlignment="1">
      <alignment horizontal="center"/>
    </xf>
    <xf numFmtId="3" fontId="10" fillId="0" borderId="23" xfId="0" applyNumberFormat="1" applyFont="1" applyFill="1" applyBorder="1" applyAlignment="1">
      <alignment horizontal="center"/>
    </xf>
  </cellXfs>
  <cellStyles count="3">
    <cellStyle name="Milliers" xfId="2" builtinId="3"/>
    <cellStyle name="Normal" xfId="0" builtinId="0"/>
    <cellStyle name="Pourcentage" xfId="1" builtinId="5"/>
  </cellStyles>
  <dxfs count="2">
    <dxf>
      <fill>
        <patternFill>
          <bgColor theme="8" tint="0.59996337778862885"/>
        </patternFill>
      </fill>
    </dxf>
    <dxf>
      <fill>
        <patternFill>
          <bgColor theme="5" tint="0.59996337778862885"/>
        </patternFill>
      </fill>
    </dxf>
  </dxfs>
  <tableStyles count="0" defaultTableStyle="TableStyleMedium9" defaultPivotStyle="PivotStyleLight16"/>
  <colors>
    <mruColors>
      <color rgb="FFFF7EFC"/>
      <color rgb="FFEBC177"/>
      <color rgb="FFD39435"/>
      <color rgb="FFC9E09E"/>
      <color rgb="FFEDB5D3"/>
      <color rgb="FFFF8EE1"/>
      <color rgb="FFF1CA6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800" b="1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r>
              <a:rPr lang="fr-FR"/>
              <a:t>Répartition des Emplois CDI par Sexe</a:t>
            </a:r>
          </a:p>
        </c:rich>
      </c:tx>
      <c:layout>
        <c:manualLayout>
          <c:xMode val="edge"/>
          <c:yMode val="edge"/>
          <c:x val="0.34006036745407064"/>
          <c:y val="3.6528379688973288E-2"/>
        </c:manualLayout>
      </c:layout>
      <c:overlay val="0"/>
    </c:title>
    <c:autoTitleDeleted val="0"/>
    <c:view3D>
      <c:rotX val="15"/>
      <c:rotY val="20"/>
      <c:depthPercent val="100"/>
      <c:rAngAx val="1"/>
    </c:view3D>
    <c:floor>
      <c:thickness val="0"/>
    </c:floor>
    <c:sideWall>
      <c:thickness val="0"/>
    </c:sideWall>
    <c:backWall>
      <c:thickness val="0"/>
    </c:backWall>
    <c:plotArea>
      <c:layout>
        <c:manualLayout>
          <c:layoutTarget val="inner"/>
          <c:xMode val="edge"/>
          <c:yMode val="edge"/>
          <c:x val="5.3966806285771537E-2"/>
          <c:y val="0.13972928260439527"/>
          <c:w val="0.61984621569911114"/>
          <c:h val="0.6387708393745517"/>
        </c:manualLayout>
      </c:layout>
      <c:bar3DChart>
        <c:barDir val="col"/>
        <c:grouping val="clustered"/>
        <c:varyColors val="0"/>
        <c:ser>
          <c:idx val="0"/>
          <c:order val="0"/>
          <c:tx>
            <c:v>Employés Personnes Physiques</c:v>
          </c:tx>
          <c:spPr>
            <a:solidFill>
              <a:schemeClr val="accent3">
                <a:lumMod val="75000"/>
              </a:schemeClr>
            </a:solidFill>
          </c:spPr>
          <c:invertIfNegative val="0"/>
          <c:dLbls>
            <c:dLbl>
              <c:idx val="0"/>
              <c:layout>
                <c:manualLayout>
                  <c:x val="1.9428571428571427E-2"/>
                  <c:y val="-2.4117140396210195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9-D7F9-204E-AD4A-2D23CBA82ACD}"/>
                </c:ext>
              </c:extLst>
            </c:dLbl>
            <c:dLbl>
              <c:idx val="1"/>
              <c:layout>
                <c:manualLayout>
                  <c:x val="8.0000000000000002E-3"/>
                  <c:y val="-1.7226528854435846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B-D7F9-204E-AD4A-2D23CBA82ACD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1050" b="1"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Lit>
              <c:ptCount val="2"/>
              <c:pt idx="0">
                <c:v>Hommes</c:v>
              </c:pt>
              <c:pt idx="1">
                <c:v>Femmes</c:v>
              </c:pt>
            </c:strLit>
          </c:cat>
          <c:val>
            <c:numRef>
              <c:f>'2.1 Effectif CDI'!$D$52:$E$52</c:f>
              <c:numCache>
                <c:formatCode>#,##0</c:formatCode>
                <c:ptCount val="2"/>
                <c:pt idx="0">
                  <c:v>9</c:v>
                </c:pt>
                <c:pt idx="1">
                  <c:v>10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CFE3-BC49-9827-AD4BBCE1AF4D}"/>
            </c:ext>
          </c:extLst>
        </c:ser>
        <c:ser>
          <c:idx val="3"/>
          <c:order val="1"/>
          <c:tx>
            <c:v>Employés ETP</c:v>
          </c:tx>
          <c:spPr>
            <a:solidFill>
              <a:schemeClr val="accent3">
                <a:lumMod val="75000"/>
              </a:schemeClr>
            </a:solidFill>
          </c:spPr>
          <c:invertIfNegative val="0"/>
          <c:dPt>
            <c:idx val="0"/>
            <c:invertIfNegative val="0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</c:spPr>
            <c:extLst>
              <c:ext xmlns:c16="http://schemas.microsoft.com/office/drawing/2014/chart" uri="{C3380CC4-5D6E-409C-BE32-E72D297353CC}">
                <c16:uniqueId val="{00000001-6AD7-D448-867A-58B5ECB9CE60}"/>
              </c:ext>
            </c:extLst>
          </c:dPt>
          <c:dPt>
            <c:idx val="1"/>
            <c:invertIfNegative val="0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</c:spPr>
            <c:extLst>
              <c:ext xmlns:c16="http://schemas.microsoft.com/office/drawing/2014/chart" uri="{C3380CC4-5D6E-409C-BE32-E72D297353CC}">
                <c16:uniqueId val="{00000002-6AD7-D448-867A-58B5ECB9CE60}"/>
              </c:ext>
            </c:extLst>
          </c:dPt>
          <c:dLbls>
            <c:dLbl>
              <c:idx val="0"/>
              <c:layout>
                <c:manualLayout>
                  <c:x val="1.1428571428571429E-2"/>
                  <c:y val="-3.1007751937984464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6AD7-D448-867A-58B5ECB9CE60}"/>
                </c:ext>
              </c:extLst>
            </c:dLbl>
            <c:dLbl>
              <c:idx val="1"/>
              <c:layout>
                <c:manualLayout>
                  <c:x val="5.7142857142856301E-3"/>
                  <c:y val="-2.0671834625322981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2-6AD7-D448-867A-58B5ECB9CE60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'2.1 Effectif CDI'!$D$53:$E$53</c:f>
              <c:numCache>
                <c:formatCode>#,##0.00</c:formatCode>
                <c:ptCount val="2"/>
                <c:pt idx="0">
                  <c:v>8.258278145695364</c:v>
                </c:pt>
                <c:pt idx="1">
                  <c:v>10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CFE3-BC49-9827-AD4BBCE1AF4D}"/>
            </c:ext>
          </c:extLst>
        </c:ser>
        <c:ser>
          <c:idx val="1"/>
          <c:order val="2"/>
          <c:tx>
            <c:v>Agents de Maîtrise Personnes Physiques</c:v>
          </c:tx>
          <c:spPr>
            <a:solidFill>
              <a:schemeClr val="accent6">
                <a:lumMod val="75000"/>
              </a:schemeClr>
            </a:solidFill>
          </c:spPr>
          <c:invertIfNegative val="0"/>
          <c:dLbls>
            <c:dLbl>
              <c:idx val="0"/>
              <c:layout>
                <c:manualLayout>
                  <c:x val="1.1428571428571429E-2"/>
                  <c:y val="-1.0335917312661499E-2"/>
                </c:manualLayout>
              </c:layout>
              <c:spPr>
                <a:noFill/>
                <a:ln>
                  <a:noFill/>
                </a:ln>
                <a:effectLst/>
              </c:spPr>
              <c:txPr>
                <a:bodyPr wrap="square" lIns="38100" tIns="19050" rIns="38100" bIns="19050" anchor="ctr">
                  <a:noAutofit/>
                </a:bodyPr>
                <a:lstStyle/>
                <a:p>
                  <a:pPr>
                    <a:defRPr b="1"/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2.2937142857142857E-2"/>
                      <c:h val="7.305784451362185E-2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A-D7F9-204E-AD4A-2D23CBA82ACD}"/>
                </c:ext>
              </c:extLst>
            </c:dLbl>
            <c:dLbl>
              <c:idx val="1"/>
              <c:layout>
                <c:manualLayout>
                  <c:x val="1.0285714285714285E-2"/>
                  <c:y val="-1.3781223083548665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C-D7F9-204E-AD4A-2D23CBA82ACD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b="1"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Lit>
              <c:ptCount val="2"/>
              <c:pt idx="0">
                <c:v>Hommes</c:v>
              </c:pt>
              <c:pt idx="1">
                <c:v>Femmes</c:v>
              </c:pt>
            </c:strLit>
          </c:cat>
          <c:val>
            <c:numRef>
              <c:f>'2.1 Effectif CDI'!$F$52:$G$52</c:f>
              <c:numCache>
                <c:formatCode>#,##0</c:formatCode>
                <c:ptCount val="2"/>
                <c:pt idx="0">
                  <c:v>6</c:v>
                </c:pt>
                <c:pt idx="1">
                  <c:v>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CFE3-BC49-9827-AD4BBCE1AF4D}"/>
            </c:ext>
          </c:extLst>
        </c:ser>
        <c:ser>
          <c:idx val="4"/>
          <c:order val="3"/>
          <c:tx>
            <c:v>Agents de Maîtrise ETP</c:v>
          </c:tx>
          <c:spPr>
            <a:solidFill>
              <a:srgbClr val="EBC177"/>
            </a:solidFill>
          </c:spPr>
          <c:invertIfNegative val="0"/>
          <c:dLbls>
            <c:dLbl>
              <c:idx val="0"/>
              <c:layout>
                <c:manualLayout>
                  <c:x val="1.1428571428571429E-2"/>
                  <c:y val="-2.0671834625322998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5-D7F9-204E-AD4A-2D23CBA82ACD}"/>
                </c:ext>
              </c:extLst>
            </c:dLbl>
            <c:dLbl>
              <c:idx val="1"/>
              <c:layout>
                <c:manualLayout>
                  <c:x val="9.1428571428571435E-3"/>
                  <c:y val="-2.0671834625322998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D-D7F9-204E-AD4A-2D23CBA82ACD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'2.1 Effectif CDI'!$F$53:$G$53</c:f>
              <c:numCache>
                <c:formatCode>#,##0.00</c:formatCode>
                <c:ptCount val="2"/>
                <c:pt idx="0">
                  <c:v>5.6</c:v>
                </c:pt>
                <c:pt idx="1">
                  <c:v>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CFE3-BC49-9827-AD4BBCE1AF4D}"/>
            </c:ext>
          </c:extLst>
        </c:ser>
        <c:ser>
          <c:idx val="2"/>
          <c:order val="4"/>
          <c:tx>
            <c:v>Cadres Personnes Physiques</c:v>
          </c:tx>
          <c:spPr>
            <a:solidFill>
              <a:srgbClr val="008080"/>
            </a:solidFill>
          </c:spPr>
          <c:invertIfNegative val="0"/>
          <c:dLbls>
            <c:dLbl>
              <c:idx val="0"/>
              <c:layout>
                <c:manualLayout>
                  <c:x val="9.1428571428571435E-3"/>
                  <c:y val="-2.756244616709733E-2"/>
                </c:manualLayout>
              </c:layout>
              <c:spPr>
                <a:noFill/>
                <a:ln>
                  <a:noFill/>
                </a:ln>
                <a:effectLst/>
              </c:spPr>
              <c:txPr>
                <a:bodyPr wrap="square" lIns="38100" tIns="19050" rIns="38100" bIns="19050" anchor="ctr">
                  <a:spAutoFit/>
                </a:bodyPr>
                <a:lstStyle/>
                <a:p>
                  <a:pPr>
                    <a:defRPr b="1"/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6-D7F9-204E-AD4A-2D23CBA82ACD}"/>
                </c:ext>
              </c:extLst>
            </c:dLbl>
            <c:dLbl>
              <c:idx val="1"/>
              <c:layout>
                <c:manualLayout>
                  <c:x val="9.1428571428571435E-3"/>
                  <c:y val="-6.8906115417743325E-3"/>
                </c:manualLayout>
              </c:layout>
              <c:spPr>
                <a:noFill/>
                <a:ln>
                  <a:noFill/>
                </a:ln>
                <a:effectLst/>
              </c:spPr>
              <c:txPr>
                <a:bodyPr wrap="square" lIns="38100" tIns="19050" rIns="38100" bIns="19050" anchor="ctr">
                  <a:noAutofit/>
                </a:bodyPr>
                <a:lstStyle/>
                <a:p>
                  <a:pPr>
                    <a:defRPr/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1.8365714285714287E-2"/>
                      <c:h val="7.305784451362185E-2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8-D7F9-204E-AD4A-2D23CBA82ACD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Lit>
              <c:ptCount val="2"/>
              <c:pt idx="0">
                <c:v>Hommes</c:v>
              </c:pt>
              <c:pt idx="1">
                <c:v>Femmes</c:v>
              </c:pt>
            </c:strLit>
          </c:cat>
          <c:val>
            <c:numRef>
              <c:f>'2.1 Effectif CDI'!$H$52:$I$52</c:f>
              <c:numCache>
                <c:formatCode>#,##0</c:formatCode>
                <c:ptCount val="2"/>
                <c:pt idx="0">
                  <c:v>2</c:v>
                </c:pt>
                <c:pt idx="1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CFE3-BC49-9827-AD4BBCE1AF4D}"/>
            </c:ext>
          </c:extLst>
        </c:ser>
        <c:ser>
          <c:idx val="5"/>
          <c:order val="5"/>
          <c:tx>
            <c:v>Cadres ETP</c:v>
          </c:tx>
          <c:spPr>
            <a:solidFill>
              <a:schemeClr val="accent5">
                <a:lumMod val="60000"/>
                <a:lumOff val="40000"/>
              </a:schemeClr>
            </a:solidFill>
          </c:spPr>
          <c:invertIfNegative val="0"/>
          <c:dLbls>
            <c:dLbl>
              <c:idx val="0"/>
              <c:layout>
                <c:manualLayout>
                  <c:x val="1.0285714285714244E-2"/>
                  <c:y val="-2.0671834625322998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7-D7F9-204E-AD4A-2D23CBA82ACD}"/>
                </c:ext>
              </c:extLst>
            </c:dLbl>
            <c:dLbl>
              <c:idx val="1"/>
              <c:layout>
                <c:manualLayout>
                  <c:x val="9.1428571428570585E-3"/>
                  <c:y val="-2.0671834625322998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E-D7F9-204E-AD4A-2D23CBA82ACD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'2.1 Effectif CDI'!$H$53:$I$53</c:f>
              <c:numCache>
                <c:formatCode>#,##0.00</c:formatCode>
                <c:ptCount val="2"/>
                <c:pt idx="0">
                  <c:v>2</c:v>
                </c:pt>
                <c:pt idx="1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CFE3-BC49-9827-AD4BBCE1AF4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232634624"/>
        <c:axId val="232652800"/>
        <c:axId val="0"/>
      </c:bar3DChart>
      <c:catAx>
        <c:axId val="23263462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txPr>
          <a:bodyPr rot="0" vert="horz"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Arial Black"/>
                <a:ea typeface="Arial Black"/>
                <a:cs typeface="Arial Black"/>
              </a:defRPr>
            </a:pPr>
            <a:endParaRPr lang="fr-FR"/>
          </a:p>
        </c:txPr>
        <c:crossAx val="232652800"/>
        <c:crosses val="autoZero"/>
        <c:auto val="1"/>
        <c:lblAlgn val="ctr"/>
        <c:lblOffset val="100"/>
        <c:noMultiLvlLbl val="0"/>
      </c:catAx>
      <c:valAx>
        <c:axId val="232652800"/>
        <c:scaling>
          <c:orientation val="minMax"/>
        </c:scaling>
        <c:delete val="0"/>
        <c:axPos val="l"/>
        <c:majorGridlines/>
        <c:numFmt formatCode="#,##0" sourceLinked="1"/>
        <c:majorTickMark val="none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232634624"/>
        <c:crosses val="autoZero"/>
        <c:crossBetween val="between"/>
      </c:valAx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69392602313599683"/>
          <c:y val="0.13592273833987806"/>
          <c:w val="0.29626898026635745"/>
          <c:h val="0.85079438713571665"/>
        </c:manualLayout>
      </c:layout>
      <c:overlay val="0"/>
      <c:txPr>
        <a:bodyPr/>
        <a:lstStyle/>
        <a:p>
          <a:pPr>
            <a:defRPr sz="1010" b="0" i="0" u="none" strike="noStrike" baseline="0">
              <a:solidFill>
                <a:srgbClr val="000000"/>
              </a:solidFill>
              <a:latin typeface="Arial Black"/>
              <a:ea typeface="Arial Black"/>
              <a:cs typeface="Arial Black"/>
            </a:defRPr>
          </a:pPr>
          <a:endParaRPr lang="fr-FR"/>
        </a:p>
      </c:txPr>
    </c:legend>
    <c:plotVisOnly val="1"/>
    <c:dispBlanksAs val="gap"/>
    <c:showDLblsOverMax val="0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000000000000655" l="0.70000000000000062" r="0.70000000000000062" t="0.75000000000000655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 sz="1800" b="1" i="0" baseline="0"/>
              <a:t>Répartition des Emplois CDI par Catégorie</a:t>
            </a:r>
            <a:endParaRPr lang="fr-FR"/>
          </a:p>
        </c:rich>
      </c:tx>
      <c:overlay val="0"/>
    </c:title>
    <c:autoTitleDeleted val="0"/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clustered"/>
        <c:varyColors val="0"/>
        <c:ser>
          <c:idx val="0"/>
          <c:order val="0"/>
          <c:invertIfNegative val="0"/>
          <c:dPt>
            <c:idx val="0"/>
            <c:invertIfNegative val="0"/>
            <c:bubble3D val="0"/>
            <c:spPr>
              <a:solidFill>
                <a:schemeClr val="accent3">
                  <a:lumMod val="75000"/>
                </a:schemeClr>
              </a:solidFill>
            </c:spPr>
            <c:extLst>
              <c:ext xmlns:c16="http://schemas.microsoft.com/office/drawing/2014/chart" uri="{C3380CC4-5D6E-409C-BE32-E72D297353CC}">
                <c16:uniqueId val="{00000000-B66D-4D21-9191-E5E3848B60C7}"/>
              </c:ext>
            </c:extLst>
          </c:dPt>
          <c:dPt>
            <c:idx val="1"/>
            <c:invertIfNegative val="0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</c:spPr>
            <c:extLst>
              <c:ext xmlns:c16="http://schemas.microsoft.com/office/drawing/2014/chart" uri="{C3380CC4-5D6E-409C-BE32-E72D297353CC}">
                <c16:uniqueId val="{00000001-B66D-4D21-9191-E5E3848B60C7}"/>
              </c:ext>
            </c:extLst>
          </c:dPt>
          <c:dPt>
            <c:idx val="2"/>
            <c:invertIfNegative val="0"/>
            <c:bubble3D val="0"/>
            <c:spPr>
              <a:solidFill>
                <a:schemeClr val="accent6">
                  <a:lumMod val="75000"/>
                </a:schemeClr>
              </a:solidFill>
            </c:spPr>
            <c:extLst>
              <c:ext xmlns:c16="http://schemas.microsoft.com/office/drawing/2014/chart" uri="{C3380CC4-5D6E-409C-BE32-E72D297353CC}">
                <c16:uniqueId val="{00000002-B66D-4D21-9191-E5E3848B60C7}"/>
              </c:ext>
            </c:extLst>
          </c:dPt>
          <c:dPt>
            <c:idx val="3"/>
            <c:invertIfNegative val="0"/>
            <c:bubble3D val="0"/>
            <c:spPr>
              <a:solidFill>
                <a:schemeClr val="accent6">
                  <a:lumMod val="40000"/>
                  <a:lumOff val="60000"/>
                </a:schemeClr>
              </a:solidFill>
            </c:spPr>
            <c:extLst>
              <c:ext xmlns:c16="http://schemas.microsoft.com/office/drawing/2014/chart" uri="{C3380CC4-5D6E-409C-BE32-E72D297353CC}">
                <c16:uniqueId val="{00000003-B66D-4D21-9191-E5E3848B60C7}"/>
              </c:ext>
            </c:extLst>
          </c:dPt>
          <c:dPt>
            <c:idx val="4"/>
            <c:invertIfNegative val="0"/>
            <c:bubble3D val="0"/>
            <c:spPr>
              <a:solidFill>
                <a:schemeClr val="accent5">
                  <a:lumMod val="75000"/>
                </a:schemeClr>
              </a:solidFill>
            </c:spPr>
            <c:extLst>
              <c:ext xmlns:c16="http://schemas.microsoft.com/office/drawing/2014/chart" uri="{C3380CC4-5D6E-409C-BE32-E72D297353CC}">
                <c16:uniqueId val="{00000004-B66D-4D21-9191-E5E3848B60C7}"/>
              </c:ext>
            </c:extLst>
          </c:dPt>
          <c:dPt>
            <c:idx val="5"/>
            <c:invertIfNegative val="0"/>
            <c:bubble3D val="0"/>
            <c:spPr>
              <a:solidFill>
                <a:schemeClr val="accent5">
                  <a:lumMod val="40000"/>
                  <a:lumOff val="60000"/>
                </a:schemeClr>
              </a:solidFill>
            </c:spPr>
            <c:extLst>
              <c:ext xmlns:c16="http://schemas.microsoft.com/office/drawing/2014/chart" uri="{C3380CC4-5D6E-409C-BE32-E72D297353CC}">
                <c16:uniqueId val="{00000005-B66D-4D21-9191-E5E3848B60C7}"/>
              </c:ext>
            </c:extLst>
          </c:dPt>
          <c:dLbls>
            <c:dLbl>
              <c:idx val="0"/>
              <c:layout>
                <c:manualLayout>
                  <c:x val="2.8620489692522191E-2"/>
                  <c:y val="-4.5112773052163296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0-B66D-4D21-9191-E5E3848B60C7}"/>
                </c:ext>
              </c:extLst>
            </c:dLbl>
            <c:dLbl>
              <c:idx val="1"/>
              <c:layout>
                <c:manualLayout>
                  <c:x val="1.7172293815513273E-2"/>
                  <c:y val="-4.6365905636945565E-2"/>
                </c:manualLayout>
              </c:layout>
              <c:spPr>
                <a:noFill/>
                <a:ln>
                  <a:noFill/>
                </a:ln>
                <a:effectLst/>
              </c:spPr>
              <c:txPr>
                <a:bodyPr wrap="square" lIns="38100" tIns="19050" rIns="38100" bIns="19050" anchor="ctr">
                  <a:noAutofit/>
                </a:bodyPr>
                <a:lstStyle/>
                <a:p>
                  <a:pPr>
                    <a:defRPr sz="1100" b="0"/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3.5540879028536747E-2"/>
                      <c:h val="4.3684201905511429E-2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1-B66D-4D21-9191-E5E3848B60C7}"/>
                </c:ext>
              </c:extLst>
            </c:dLbl>
            <c:dLbl>
              <c:idx val="2"/>
              <c:layout>
                <c:manualLayout>
                  <c:x val="1.8317113403214201E-2"/>
                  <c:y val="-4.5112773052163269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2-B66D-4D21-9191-E5E3848B60C7}"/>
                </c:ext>
              </c:extLst>
            </c:dLbl>
            <c:dLbl>
              <c:idx val="3"/>
              <c:layout>
                <c:manualLayout>
                  <c:x val="2.1751572166316867E-2"/>
                  <c:y val="-4.5112773052163317E-2"/>
                </c:manualLayout>
              </c:layout>
              <c:spPr>
                <a:noFill/>
                <a:ln>
                  <a:noFill/>
                </a:ln>
                <a:effectLst/>
              </c:spPr>
              <c:txPr>
                <a:bodyPr wrap="square" lIns="38100" tIns="19050" rIns="38100" bIns="19050" anchor="ctr">
                  <a:spAutoFit/>
                </a:bodyPr>
                <a:lstStyle/>
                <a:p>
                  <a:pPr>
                    <a:defRPr sz="1100" b="0"/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3-B66D-4D21-9191-E5E3848B60C7}"/>
                </c:ext>
              </c:extLst>
            </c:dLbl>
            <c:dLbl>
              <c:idx val="4"/>
              <c:layout>
                <c:manualLayout>
                  <c:x val="1.5455064433961984E-2"/>
                  <c:y val="-3.5087712373904768E-2"/>
                </c:manualLayout>
              </c:layout>
              <c:spPr>
                <a:noFill/>
                <a:ln>
                  <a:noFill/>
                </a:ln>
                <a:effectLst/>
              </c:spPr>
              <c:txPr>
                <a:bodyPr wrap="square" lIns="38100" tIns="19050" rIns="38100" bIns="19050" anchor="ctr">
                  <a:noAutofit/>
                </a:bodyPr>
                <a:lstStyle/>
                <a:p>
                  <a:pPr>
                    <a:defRPr sz="1100" b="1"/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2.1265068913181299E-2"/>
                      <c:h val="5.1202997414205316E-2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4-B66D-4D21-9191-E5E3848B60C7}"/>
                </c:ext>
              </c:extLst>
            </c:dLbl>
            <c:dLbl>
              <c:idx val="5"/>
              <c:layout>
                <c:manualLayout>
                  <c:x val="1.7172293815513315E-2"/>
                  <c:y val="-4.0100242713034015E-2"/>
                </c:manualLayout>
              </c:layout>
              <c:spPr>
                <a:noFill/>
                <a:ln>
                  <a:noFill/>
                </a:ln>
                <a:effectLst/>
              </c:spPr>
              <c:txPr>
                <a:bodyPr wrap="square" lIns="38100" tIns="19050" rIns="38100" bIns="19050" anchor="ctr">
                  <a:noAutofit/>
                </a:bodyPr>
                <a:lstStyle/>
                <a:p>
                  <a:pPr>
                    <a:defRPr sz="1100" b="0"/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2.2409888500882186E-2"/>
                      <c:h val="5.1202997414205316E-2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5-B66D-4D21-9191-E5E3848B60C7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1100" b="1"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'2.1 Effectif CDI'!$M$52:$M$57</c:f>
              <c:strCache>
                <c:ptCount val="5"/>
                <c:pt idx="0">
                  <c:v>EMPLOYES</c:v>
                </c:pt>
                <c:pt idx="2">
                  <c:v>AGENTS DE MAITRISE</c:v>
                </c:pt>
                <c:pt idx="4">
                  <c:v>CADRES</c:v>
                </c:pt>
              </c:strCache>
            </c:strRef>
          </c:cat>
          <c:val>
            <c:numRef>
              <c:f>'2.1 Effectif CDI'!$O$52:$O$57</c:f>
              <c:numCache>
                <c:formatCode>#,##0.00</c:formatCode>
                <c:ptCount val="6"/>
                <c:pt idx="0" formatCode="General">
                  <c:v>19</c:v>
                </c:pt>
                <c:pt idx="1">
                  <c:v>18.258278145695364</c:v>
                </c:pt>
                <c:pt idx="2" formatCode="General">
                  <c:v>14</c:v>
                </c:pt>
                <c:pt idx="3">
                  <c:v>13.6</c:v>
                </c:pt>
                <c:pt idx="4" formatCode="General">
                  <c:v>3</c:v>
                </c:pt>
                <c:pt idx="5" formatCode="#,##0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B66D-4D21-9191-E5E3848B60C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0"/>
        <c:gapDepth val="209"/>
        <c:shape val="cylinder"/>
        <c:axId val="176784128"/>
        <c:axId val="176820224"/>
        <c:axId val="0"/>
      </c:bar3DChart>
      <c:catAx>
        <c:axId val="176784128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txPr>
          <a:bodyPr/>
          <a:lstStyle/>
          <a:p>
            <a:pPr>
              <a:defRPr sz="1200" b="1"/>
            </a:pPr>
            <a:endParaRPr lang="fr-FR"/>
          </a:p>
        </c:txPr>
        <c:crossAx val="176820224"/>
        <c:crosses val="autoZero"/>
        <c:auto val="1"/>
        <c:lblAlgn val="ctr"/>
        <c:lblOffset val="100"/>
        <c:noMultiLvlLbl val="0"/>
      </c:catAx>
      <c:valAx>
        <c:axId val="17682022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76784128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7488397283672874"/>
          <c:y val="0.19232782895667733"/>
          <c:w val="0.24369061710423451"/>
          <c:h val="0.59523166277274631"/>
        </c:manualLayout>
      </c:layout>
      <c:overlay val="0"/>
      <c:txPr>
        <a:bodyPr/>
        <a:lstStyle/>
        <a:p>
          <a:pPr>
            <a:defRPr sz="1200" b="1"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800" b="1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r>
              <a:rPr lang="fr-FR"/>
              <a:t>Répartition des Emplois CDI par Filière</a:t>
            </a:r>
          </a:p>
        </c:rich>
      </c:tx>
      <c:overlay val="0"/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>
          <a:solidFill>
            <a:schemeClr val="accent4">
              <a:lumMod val="60000"/>
              <a:lumOff val="40000"/>
            </a:schemeClr>
          </a:solidFill>
        </a:ln>
        <a:effectLst>
          <a:outerShdw blurRad="50800" dist="50800" dir="5400000" algn="ctr" rotWithShape="0">
            <a:schemeClr val="bg1"/>
          </a:outerShdw>
        </a:effectLst>
      </c:spPr>
    </c:floor>
    <c:sideWall>
      <c:thickness val="0"/>
    </c:sideWall>
    <c:backWall>
      <c:thickness val="0"/>
    </c:backWall>
    <c:plotArea>
      <c:layout>
        <c:manualLayout>
          <c:layoutTarget val="inner"/>
          <c:xMode val="edge"/>
          <c:yMode val="edge"/>
          <c:x val="4.8613281229900933E-2"/>
          <c:y val="0.12871631908021541"/>
          <c:w val="0.59935677352462247"/>
          <c:h val="0.73388267401998264"/>
        </c:manualLayout>
      </c:layout>
      <c:bar3DChart>
        <c:barDir val="col"/>
        <c:grouping val="clustered"/>
        <c:varyColors val="0"/>
        <c:ser>
          <c:idx val="0"/>
          <c:order val="0"/>
          <c:tx>
            <c:v>Thermal Soins pers.physiques</c:v>
          </c:tx>
          <c:spPr>
            <a:solidFill>
              <a:schemeClr val="accent5">
                <a:lumMod val="75000"/>
              </a:schemeClr>
            </a:solidFill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200" b="1" i="0" u="none" strike="noStrike" baseline="0">
                    <a:solidFill>
                      <a:srgbClr val="000000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Lit>
              <c:ptCount val="1"/>
              <c:pt idx="0">
                <c:v>Filières</c:v>
              </c:pt>
            </c:strLit>
          </c:cat>
          <c:val>
            <c:numRef>
              <c:f>'2.1 Effectif CDI'!$K$44</c:f>
              <c:numCache>
                <c:formatCode>0%</c:formatCode>
                <c:ptCount val="1"/>
                <c:pt idx="0">
                  <c:v>5.5555555555555552E-2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276-304E-910D-FE13F0EBBB08}"/>
            </c:ext>
          </c:extLst>
        </c:ser>
        <c:ser>
          <c:idx val="3"/>
          <c:order val="1"/>
          <c:tx>
            <c:v>Thermal soins ETP</c:v>
          </c:tx>
          <c:spPr>
            <a:solidFill>
              <a:schemeClr val="accent5">
                <a:lumMod val="60000"/>
                <a:lumOff val="40000"/>
              </a:schemeClr>
            </a:solidFill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000" b="0" i="0" u="none" strike="noStrike" baseline="0">
                    <a:solidFill>
                      <a:srgbClr val="000000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Lit>
              <c:ptCount val="1"/>
              <c:pt idx="0">
                <c:v>Filières</c:v>
              </c:pt>
            </c:strLit>
          </c:cat>
          <c:val>
            <c:numRef>
              <c:f>'2.1 Effectif CDI'!$K$45</c:f>
              <c:numCache>
                <c:formatCode>0%</c:formatCode>
                <c:ptCount val="1"/>
                <c:pt idx="0">
                  <c:v>5.7375180484839271E-2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0276-304E-910D-FE13F0EBBB08}"/>
            </c:ext>
          </c:extLst>
        </c:ser>
        <c:ser>
          <c:idx val="1"/>
          <c:order val="2"/>
          <c:tx>
            <c:v>REF Soins pers. physiques</c:v>
          </c:tx>
          <c:spPr>
            <a:solidFill>
              <a:srgbClr val="FF7EFC"/>
            </a:solidFill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200" b="1" i="0" u="none" strike="noStrike" baseline="0">
                    <a:solidFill>
                      <a:srgbClr val="000000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Lit>
              <c:ptCount val="1"/>
              <c:pt idx="0">
                <c:v>Filières</c:v>
              </c:pt>
            </c:strLit>
          </c:cat>
          <c:val>
            <c:numRef>
              <c:f>'2.1 Effectif CDI'!$K$46</c:f>
              <c:numCache>
                <c:formatCode>0%</c:formatCode>
                <c:ptCount val="1"/>
                <c:pt idx="0">
                  <c:v>0.30555555555555558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0276-304E-910D-FE13F0EBBB08}"/>
            </c:ext>
          </c:extLst>
        </c:ser>
        <c:ser>
          <c:idx val="4"/>
          <c:order val="3"/>
          <c:tx>
            <c:v>REF Soins ETP</c:v>
          </c:tx>
          <c:spPr>
            <a:solidFill>
              <a:srgbClr val="EDB5D3"/>
            </a:solidFill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000" b="0" i="0" u="none" strike="noStrike" baseline="0">
                    <a:solidFill>
                      <a:srgbClr val="000000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Lit>
              <c:ptCount val="1"/>
              <c:pt idx="0">
                <c:v>Filières</c:v>
              </c:pt>
            </c:strLit>
          </c:cat>
          <c:val>
            <c:numRef>
              <c:f>'2.1 Effectif CDI'!$K$47</c:f>
              <c:numCache>
                <c:formatCode>0%</c:formatCode>
                <c:ptCount val="1"/>
                <c:pt idx="0">
                  <c:v>0.29428528003647692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0276-304E-910D-FE13F0EBBB08}"/>
            </c:ext>
          </c:extLst>
        </c:ser>
        <c:ser>
          <c:idx val="2"/>
          <c:order val="4"/>
          <c:tx>
            <c:v>Administratif pers.physiques</c:v>
          </c:tx>
          <c:spPr>
            <a:solidFill>
              <a:schemeClr val="accent3">
                <a:lumMod val="75000"/>
              </a:schemeClr>
            </a:solidFill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200" b="1" i="0" u="none" strike="noStrike" baseline="0">
                    <a:solidFill>
                      <a:srgbClr val="000000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Lit>
              <c:ptCount val="1"/>
              <c:pt idx="0">
                <c:v>Filières</c:v>
              </c:pt>
            </c:strLit>
          </c:cat>
          <c:val>
            <c:numRef>
              <c:f>'2.1 Effectif CDI'!$K$48</c:f>
              <c:numCache>
                <c:formatCode>0%</c:formatCode>
                <c:ptCount val="1"/>
                <c:pt idx="0">
                  <c:v>0.3888888888888889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0276-304E-910D-FE13F0EBBB08}"/>
            </c:ext>
          </c:extLst>
        </c:ser>
        <c:ser>
          <c:idx val="5"/>
          <c:order val="5"/>
          <c:tx>
            <c:v>Administratif ETP</c:v>
          </c:tx>
          <c:spPr>
            <a:solidFill>
              <a:srgbClr val="C9E09E"/>
            </a:solidFill>
          </c:spPr>
          <c:invertIfNegative val="0"/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Lit>
              <c:ptCount val="1"/>
              <c:pt idx="0">
                <c:v>Filières</c:v>
              </c:pt>
            </c:strLit>
          </c:cat>
          <c:val>
            <c:numRef>
              <c:f>'2.1 Effectif CDI'!$K$49</c:f>
              <c:numCache>
                <c:formatCode>0%</c:formatCode>
                <c:ptCount val="1"/>
                <c:pt idx="0">
                  <c:v>0.40162626339387492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0276-304E-910D-FE13F0EBBB08}"/>
            </c:ext>
          </c:extLst>
        </c:ser>
        <c:ser>
          <c:idx val="6"/>
          <c:order val="6"/>
          <c:tx>
            <c:v>Technique pers.physiques</c:v>
          </c:tx>
          <c:spPr>
            <a:solidFill>
              <a:srgbClr val="D39435"/>
            </a:solidFill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b="1"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Lit>
              <c:ptCount val="1"/>
              <c:pt idx="0">
                <c:v>Filières</c:v>
              </c:pt>
            </c:strLit>
          </c:cat>
          <c:val>
            <c:numRef>
              <c:f>'2.1 Effectif CDI'!$K$50</c:f>
              <c:numCache>
                <c:formatCode>0%</c:formatCode>
                <c:ptCount val="1"/>
                <c:pt idx="0">
                  <c:v>0.25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A-0276-304E-910D-FE13F0EBBB08}"/>
            </c:ext>
          </c:extLst>
        </c:ser>
        <c:ser>
          <c:idx val="7"/>
          <c:order val="7"/>
          <c:tx>
            <c:v>Technique ETP</c:v>
          </c:tx>
          <c:spPr>
            <a:solidFill>
              <a:srgbClr val="EBC177"/>
            </a:solidFill>
          </c:spPr>
          <c:invertIfNegative val="0"/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cat>
            <c:strLit>
              <c:ptCount val="1"/>
              <c:pt idx="0">
                <c:v>Filières</c:v>
              </c:pt>
            </c:strLit>
          </c:cat>
          <c:val>
            <c:numRef>
              <c:f>'2.1 Effectif CDI'!$K$51</c:f>
              <c:numCache>
                <c:formatCode>0%</c:formatCode>
                <c:ptCount val="1"/>
                <c:pt idx="0">
                  <c:v>0.24671327608480886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B-0276-304E-910D-FE13F0EBBB0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cone"/>
        <c:axId val="232785408"/>
        <c:axId val="232786944"/>
        <c:axId val="0"/>
      </c:bar3DChart>
      <c:catAx>
        <c:axId val="23278540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txPr>
          <a:bodyPr rot="0" vert="horz"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Arial Black"/>
                <a:ea typeface="Arial Black"/>
                <a:cs typeface="Arial Black"/>
              </a:defRPr>
            </a:pPr>
            <a:endParaRPr lang="fr-FR"/>
          </a:p>
        </c:txPr>
        <c:crossAx val="232786944"/>
        <c:crosses val="autoZero"/>
        <c:auto val="1"/>
        <c:lblAlgn val="ctr"/>
        <c:lblOffset val="100"/>
        <c:noMultiLvlLbl val="0"/>
      </c:catAx>
      <c:valAx>
        <c:axId val="232786944"/>
        <c:scaling>
          <c:orientation val="minMax"/>
        </c:scaling>
        <c:delete val="0"/>
        <c:axPos val="l"/>
        <c:majorGridlines/>
        <c:numFmt formatCode="0%" sourceLinked="1"/>
        <c:majorTickMark val="none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232785408"/>
        <c:crosses val="autoZero"/>
        <c:crossBetween val="between"/>
      </c:valAx>
      <c:spPr>
        <a:noFill/>
        <a:ln w="25400">
          <a:noFill/>
        </a:ln>
      </c:spPr>
    </c:plotArea>
    <c:legend>
      <c:legendPos val="r"/>
      <c:legendEntry>
        <c:idx val="3"/>
        <c:txPr>
          <a:bodyPr/>
          <a:lstStyle/>
          <a:p>
            <a:pPr>
              <a:defRPr sz="1100" b="0" i="0" u="none" strike="noStrike" baseline="0">
                <a:solidFill>
                  <a:schemeClr val="tx1"/>
                </a:solidFill>
                <a:latin typeface="Arial Black"/>
                <a:ea typeface="Arial Black"/>
                <a:cs typeface="Arial Black"/>
              </a:defRPr>
            </a:pPr>
            <a:endParaRPr lang="fr-FR"/>
          </a:p>
        </c:txPr>
      </c:legendEntry>
      <c:layout>
        <c:manualLayout>
          <c:xMode val="edge"/>
          <c:yMode val="edge"/>
          <c:x val="0.66197017616565623"/>
          <c:y val="0.14004970393193641"/>
          <c:w val="0.22924627740000561"/>
          <c:h val="0.54577716869339854"/>
        </c:manualLayout>
      </c:layout>
      <c:overlay val="0"/>
      <c:txPr>
        <a:bodyPr/>
        <a:lstStyle/>
        <a:p>
          <a:pPr>
            <a:defRPr sz="1100" b="0" i="0" u="none" strike="noStrike" baseline="0">
              <a:solidFill>
                <a:srgbClr val="000000"/>
              </a:solidFill>
              <a:latin typeface="Arial Black"/>
              <a:ea typeface="Arial Black"/>
              <a:cs typeface="Arial Black"/>
            </a:defRPr>
          </a:pPr>
          <a:endParaRPr lang="fr-FR"/>
        </a:p>
      </c:txPr>
    </c:legend>
    <c:plotVisOnly val="1"/>
    <c:dispBlanksAs val="gap"/>
    <c:showDLblsOverMax val="0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000000000000611" l="0.70000000000000062" r="0.70000000000000062" t="0.75000000000000611" header="0.30000000000000032" footer="0.30000000000000032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 sz="1800" b="1" i="0" baseline="0"/>
              <a:t>Répartition des Equivalences ETP par Filière</a:t>
            </a:r>
            <a:endParaRPr lang="fr-FR"/>
          </a:p>
        </c:rich>
      </c:tx>
      <c:overlay val="0"/>
    </c:title>
    <c:autoTitleDeleted val="0"/>
    <c:plotArea>
      <c:layout>
        <c:manualLayout>
          <c:layoutTarget val="inner"/>
          <c:xMode val="edge"/>
          <c:yMode val="edge"/>
          <c:x val="0.11823840769903762"/>
          <c:y val="3.2882035578885971E-2"/>
          <c:w val="0.67561732511318728"/>
          <c:h val="0.74172061825605129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'2.1 Effectif CDI'!$R$52</c:f>
              <c:strCache>
                <c:ptCount val="1"/>
                <c:pt idx="0">
                  <c:v>TOTAL % Personnes Physiques</c:v>
                </c:pt>
              </c:strCache>
            </c:strRef>
          </c:tx>
          <c:spPr>
            <a:solidFill>
              <a:schemeClr val="bg2">
                <a:lumMod val="50000"/>
              </a:schemeClr>
            </a:solidFill>
            <a:scene3d>
              <a:camera prst="orthographicFront"/>
              <a:lightRig rig="threePt" dir="t"/>
            </a:scene3d>
            <a:sp3d prstMaterial="dkEdge">
              <a:bevelT w="190500" prst="coolSlant"/>
            </a:sp3d>
          </c:spPr>
          <c:invertIfNegative val="0"/>
          <c:dLbls>
            <c:dLbl>
              <c:idx val="2"/>
              <c:layout>
                <c:manualLayout>
                  <c:x val="0"/>
                  <c:y val="-1.6987862105644107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0-3061-4233-87E8-E3491AE179CD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'2.1 Effectif CDI'!$Q$53:$Q$55</c:f>
              <c:strCache>
                <c:ptCount val="3"/>
                <c:pt idx="0">
                  <c:v>EMPLOYES</c:v>
                </c:pt>
                <c:pt idx="1">
                  <c:v>AGENTS DE MAITRISE</c:v>
                </c:pt>
                <c:pt idx="2">
                  <c:v>CADRES</c:v>
                </c:pt>
              </c:strCache>
            </c:strRef>
          </c:cat>
          <c:val>
            <c:numRef>
              <c:f>'2.1 Effectif CDI'!$R$53:$R$55</c:f>
              <c:numCache>
                <c:formatCode>0%</c:formatCode>
                <c:ptCount val="3"/>
                <c:pt idx="0">
                  <c:v>0.52777777777777779</c:v>
                </c:pt>
                <c:pt idx="1">
                  <c:v>0.3888888888888889</c:v>
                </c:pt>
                <c:pt idx="2">
                  <c:v>8.3333333333333329E-2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3061-4233-87E8-E3491AE179CD}"/>
            </c:ext>
          </c:extLst>
        </c:ser>
        <c:ser>
          <c:idx val="1"/>
          <c:order val="1"/>
          <c:tx>
            <c:strRef>
              <c:f>'2.1 Effectif CDI'!$S$52</c:f>
              <c:strCache>
                <c:ptCount val="1"/>
                <c:pt idx="0">
                  <c:v>TOTAL % ETP</c:v>
                </c:pt>
              </c:strCache>
            </c:strRef>
          </c:tx>
          <c:spPr>
            <a:solidFill>
              <a:schemeClr val="accent5">
                <a:lumMod val="75000"/>
              </a:schemeClr>
            </a:solidFill>
            <a:scene3d>
              <a:camera prst="orthographicFront"/>
              <a:lightRig rig="threePt" dir="t"/>
            </a:scene3d>
            <a:sp3d>
              <a:bevelT w="190500" prst="coolSlant"/>
            </a:sp3d>
          </c:spPr>
          <c:invertIfNegative val="0"/>
          <c:dLbls>
            <c:dLbl>
              <c:idx val="2"/>
              <c:layout>
                <c:manualLayout>
                  <c:x val="0"/>
                  <c:y val="-2.0385434526773005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2-3061-4233-87E8-E3491AE179CD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'2.1 Effectif CDI'!$Q$53:$Q$55</c:f>
              <c:strCache>
                <c:ptCount val="3"/>
                <c:pt idx="0">
                  <c:v>EMPLOYES</c:v>
                </c:pt>
                <c:pt idx="1">
                  <c:v>AGENTS DE MAITRISE</c:v>
                </c:pt>
                <c:pt idx="2">
                  <c:v>CADRES</c:v>
                </c:pt>
              </c:strCache>
            </c:strRef>
          </c:cat>
          <c:val>
            <c:numRef>
              <c:f>'2.1 Effectif CDI'!$S$53:$S$55</c:f>
              <c:numCache>
                <c:formatCode>0%</c:formatCode>
                <c:ptCount val="3"/>
                <c:pt idx="0">
                  <c:v>0.52378600197583403</c:v>
                </c:pt>
                <c:pt idx="1">
                  <c:v>0.39015122729690704</c:v>
                </c:pt>
                <c:pt idx="2">
                  <c:v>8.6062770727258903E-2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3061-4233-87E8-E3491AE179C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95079808"/>
        <c:axId val="95561216"/>
      </c:barChart>
      <c:catAx>
        <c:axId val="95079808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txPr>
          <a:bodyPr/>
          <a:lstStyle/>
          <a:p>
            <a:pPr>
              <a:defRPr b="1"/>
            </a:pPr>
            <a:endParaRPr lang="fr-FR"/>
          </a:p>
        </c:txPr>
        <c:crossAx val="95561216"/>
        <c:crosses val="autoZero"/>
        <c:auto val="1"/>
        <c:lblAlgn val="ctr"/>
        <c:lblOffset val="100"/>
        <c:noMultiLvlLbl val="0"/>
      </c:catAx>
      <c:valAx>
        <c:axId val="95561216"/>
        <c:scaling>
          <c:orientation val="minMax"/>
        </c:scaling>
        <c:delete val="0"/>
        <c:axPos val="l"/>
        <c:majorGridlines/>
        <c:numFmt formatCode="0%" sourceLinked="1"/>
        <c:majorTickMark val="out"/>
        <c:minorTickMark val="none"/>
        <c:tickLblPos val="nextTo"/>
        <c:crossAx val="95079808"/>
        <c:crosses val="autoZero"/>
        <c:crossBetween val="between"/>
      </c:valAx>
    </c:plotArea>
    <c:legend>
      <c:legendPos val="r"/>
      <c:overlay val="0"/>
      <c:txPr>
        <a:bodyPr/>
        <a:lstStyle/>
        <a:p>
          <a:pPr>
            <a:defRPr b="1"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4.xml"/><Relationship Id="rId1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13</xdr:col>
      <xdr:colOff>381000</xdr:colOff>
      <xdr:row>19</xdr:row>
      <xdr:rowOff>66675</xdr:rowOff>
    </xdr:to>
    <xdr:graphicFrame macro="">
      <xdr:nvGraphicFramePr>
        <xdr:cNvPr id="2" name="Graphique 5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9524</xdr:colOff>
      <xdr:row>21</xdr:row>
      <xdr:rowOff>9524</xdr:rowOff>
    </xdr:from>
    <xdr:to>
      <xdr:col>13</xdr:col>
      <xdr:colOff>371475</xdr:colOff>
      <xdr:row>47</xdr:row>
      <xdr:rowOff>123825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28575</xdr:colOff>
      <xdr:row>21</xdr:row>
      <xdr:rowOff>28575</xdr:rowOff>
    </xdr:from>
    <xdr:to>
      <xdr:col>13</xdr:col>
      <xdr:colOff>438150</xdr:colOff>
      <xdr:row>41</xdr:row>
      <xdr:rowOff>161925</xdr:rowOff>
    </xdr:to>
    <xdr:graphicFrame macro="">
      <xdr:nvGraphicFramePr>
        <xdr:cNvPr id="2" name="Graphique 4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0</xdr:colOff>
      <xdr:row>1</xdr:row>
      <xdr:rowOff>24011</xdr:rowOff>
    </xdr:from>
    <xdr:to>
      <xdr:col>13</xdr:col>
      <xdr:colOff>432227</xdr:colOff>
      <xdr:row>20</xdr:row>
      <xdr:rowOff>112058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>
    <tabColor theme="3" tint="0.59999389629810485"/>
    <pageSetUpPr fitToPage="1"/>
  </sheetPr>
  <dimension ref="A1:S58"/>
  <sheetViews>
    <sheetView topLeftCell="C36" zoomScale="133" zoomScaleNormal="100" workbookViewId="0">
      <selection activeCell="P33" sqref="P1:P1048576"/>
    </sheetView>
  </sheetViews>
  <sheetFormatPr baseColWidth="10" defaultColWidth="11.5" defaultRowHeight="14" x14ac:dyDescent="0.15"/>
  <cols>
    <col min="1" max="1" width="16.5" style="1" customWidth="1"/>
    <col min="2" max="2" width="25.33203125" style="1" customWidth="1"/>
    <col min="3" max="3" width="29.6640625" style="1" customWidth="1"/>
    <col min="4" max="9" width="11.83203125" style="1" customWidth="1"/>
    <col min="10" max="10" width="7.6640625" style="1" bestFit="1" customWidth="1"/>
    <col min="11" max="11" width="11.5" style="1" customWidth="1"/>
    <col min="12" max="12" width="11.5" style="1"/>
    <col min="13" max="13" width="17.5" style="1" customWidth="1"/>
    <col min="14" max="14" width="17.33203125" style="45" customWidth="1"/>
    <col min="15" max="15" width="12.5" style="45" customWidth="1"/>
    <col min="16" max="16" width="5.33203125" style="45" customWidth="1"/>
    <col min="17" max="17" width="16.1640625" style="1" customWidth="1"/>
    <col min="18" max="22" width="11.5" style="1"/>
    <col min="23" max="25" width="16" style="1" customWidth="1"/>
    <col min="26" max="26" width="11.5" style="1" customWidth="1"/>
    <col min="27" max="16384" width="11.5" style="1"/>
  </cols>
  <sheetData>
    <row r="1" spans="1:16" ht="22.5" customHeight="1" x14ac:dyDescent="0.15">
      <c r="A1" s="54" t="s">
        <v>16</v>
      </c>
      <c r="B1" s="54"/>
      <c r="C1" s="54"/>
      <c r="D1" s="54"/>
      <c r="E1" s="54"/>
      <c r="F1" s="54"/>
      <c r="G1" s="54"/>
      <c r="H1" s="54"/>
      <c r="I1" s="54"/>
      <c r="J1" s="54"/>
      <c r="K1" s="54"/>
    </row>
    <row r="2" spans="1:16" ht="24.75" customHeight="1" x14ac:dyDescent="0.15">
      <c r="A2" s="55" t="s">
        <v>17</v>
      </c>
      <c r="B2" s="55"/>
      <c r="C2" s="55"/>
      <c r="D2" s="55"/>
      <c r="E2" s="55"/>
      <c r="F2" s="55"/>
      <c r="G2" s="55"/>
      <c r="H2" s="55"/>
      <c r="I2" s="55"/>
      <c r="J2" s="55"/>
      <c r="K2" s="55"/>
    </row>
    <row r="3" spans="1:16" ht="16.5" customHeight="1" x14ac:dyDescent="0.15">
      <c r="A3" s="56" t="s">
        <v>18</v>
      </c>
      <c r="B3" s="56"/>
      <c r="C3" s="56"/>
      <c r="D3" s="56"/>
      <c r="E3" s="56"/>
      <c r="F3" s="56"/>
      <c r="G3" s="56"/>
      <c r="H3" s="56"/>
      <c r="I3" s="56"/>
      <c r="J3" s="56"/>
      <c r="K3" s="56"/>
    </row>
    <row r="4" spans="1:16" ht="51" customHeight="1" x14ac:dyDescent="0.15">
      <c r="A4" s="57" t="s">
        <v>33</v>
      </c>
      <c r="B4" s="58"/>
      <c r="C4" s="58"/>
      <c r="D4" s="58"/>
      <c r="E4" s="58"/>
      <c r="F4" s="58"/>
      <c r="G4" s="58"/>
      <c r="H4" s="58"/>
      <c r="I4" s="58"/>
      <c r="J4" s="58"/>
      <c r="K4" s="58"/>
    </row>
    <row r="5" spans="1:16" ht="15" x14ac:dyDescent="0.2">
      <c r="B5" t="s">
        <v>24</v>
      </c>
      <c r="C5"/>
      <c r="D5"/>
      <c r="E5"/>
      <c r="F5"/>
      <c r="G5"/>
      <c r="H5"/>
      <c r="I5"/>
      <c r="J5"/>
      <c r="K5"/>
      <c r="L5"/>
      <c r="N5" s="46"/>
    </row>
    <row r="7" spans="1:16" ht="18" customHeight="1" x14ac:dyDescent="0.15">
      <c r="A7" s="61" t="s">
        <v>0</v>
      </c>
      <c r="B7" s="61"/>
      <c r="C7" s="61"/>
      <c r="D7" s="61"/>
      <c r="E7" s="61"/>
      <c r="F7" s="61"/>
      <c r="G7" s="61"/>
      <c r="H7" s="61"/>
      <c r="I7" s="61"/>
      <c r="J7" s="61"/>
      <c r="K7" s="61"/>
    </row>
    <row r="9" spans="1:16" ht="12" customHeight="1" thickBot="1" x14ac:dyDescent="0.2">
      <c r="A9" s="7"/>
      <c r="B9" s="7"/>
      <c r="C9" s="7"/>
      <c r="D9" s="13"/>
      <c r="E9" s="13"/>
      <c r="F9" s="13"/>
      <c r="G9" s="13"/>
      <c r="H9" s="13"/>
      <c r="I9" s="13"/>
      <c r="J9" s="7"/>
    </row>
    <row r="10" spans="1:16" ht="15.75" customHeight="1" thickBot="1" x14ac:dyDescent="0.2">
      <c r="D10" s="2" t="s">
        <v>1</v>
      </c>
      <c r="E10" s="3"/>
      <c r="F10" s="2" t="s">
        <v>2</v>
      </c>
      <c r="G10" s="3"/>
      <c r="H10" s="2" t="s">
        <v>3</v>
      </c>
      <c r="I10" s="3"/>
      <c r="P10" s="48"/>
    </row>
    <row r="11" spans="1:16" ht="15.75" customHeight="1" thickBot="1" x14ac:dyDescent="0.2">
      <c r="D11" s="5" t="s">
        <v>4</v>
      </c>
      <c r="E11" s="6" t="s">
        <v>5</v>
      </c>
      <c r="F11" s="5" t="s">
        <v>4</v>
      </c>
      <c r="G11" s="6" t="s">
        <v>5</v>
      </c>
      <c r="H11" s="5" t="s">
        <v>4</v>
      </c>
      <c r="I11" s="6" t="s">
        <v>5</v>
      </c>
      <c r="J11" s="22" t="s">
        <v>10</v>
      </c>
    </row>
    <row r="12" spans="1:16" ht="15.75" customHeight="1" thickBot="1" x14ac:dyDescent="0.2">
      <c r="A12" s="62" t="s">
        <v>6</v>
      </c>
      <c r="B12" s="65" t="s">
        <v>7</v>
      </c>
      <c r="C12" s="8" t="s">
        <v>12</v>
      </c>
      <c r="D12" s="38">
        <v>1</v>
      </c>
      <c r="E12" s="37"/>
      <c r="F12" s="38"/>
      <c r="G12" s="37">
        <v>1</v>
      </c>
      <c r="H12" s="38"/>
      <c r="I12" s="37"/>
      <c r="J12" s="34">
        <f t="shared" ref="J12:J19" si="0">SUM(D12:I12)</f>
        <v>2</v>
      </c>
    </row>
    <row r="13" spans="1:16" ht="15.75" customHeight="1" thickBot="1" x14ac:dyDescent="0.2">
      <c r="A13" s="63"/>
      <c r="B13" s="66"/>
      <c r="C13" s="9" t="s">
        <v>13</v>
      </c>
      <c r="D13" s="41">
        <v>1</v>
      </c>
      <c r="E13" s="40"/>
      <c r="F13" s="41"/>
      <c r="G13" s="40">
        <v>1</v>
      </c>
      <c r="H13" s="41"/>
      <c r="I13" s="41"/>
      <c r="J13" s="35">
        <f t="shared" si="0"/>
        <v>2</v>
      </c>
    </row>
    <row r="14" spans="1:16" ht="15.75" customHeight="1" thickBot="1" x14ac:dyDescent="0.2">
      <c r="A14" s="63"/>
      <c r="B14" s="65" t="s">
        <v>32</v>
      </c>
      <c r="C14" s="8" t="s">
        <v>12</v>
      </c>
      <c r="D14" s="38">
        <v>4</v>
      </c>
      <c r="E14" s="37">
        <v>5</v>
      </c>
      <c r="F14" s="38"/>
      <c r="G14" s="37">
        <v>1</v>
      </c>
      <c r="H14" s="38"/>
      <c r="I14" s="38"/>
      <c r="J14" s="34">
        <f>SUM(D14:I14)</f>
        <v>10</v>
      </c>
    </row>
    <row r="15" spans="1:16" ht="15.75" customHeight="1" thickBot="1" x14ac:dyDescent="0.2">
      <c r="A15" s="63"/>
      <c r="B15" s="66"/>
      <c r="C15" s="9" t="s">
        <v>13</v>
      </c>
      <c r="D15" s="41">
        <v>4</v>
      </c>
      <c r="E15" s="40">
        <v>5</v>
      </c>
      <c r="F15" s="41"/>
      <c r="G15" s="40">
        <v>1</v>
      </c>
      <c r="H15" s="41"/>
      <c r="I15" s="40"/>
      <c r="J15" s="35">
        <f t="shared" ref="J15" si="1">SUM(D15:I15)</f>
        <v>10</v>
      </c>
    </row>
    <row r="16" spans="1:16" ht="15.75" customHeight="1" thickBot="1" x14ac:dyDescent="0.2">
      <c r="A16" s="63"/>
      <c r="B16" s="65" t="s">
        <v>8</v>
      </c>
      <c r="C16" s="8" t="s">
        <v>12</v>
      </c>
      <c r="D16" s="38">
        <v>1</v>
      </c>
      <c r="E16" s="37">
        <v>5</v>
      </c>
      <c r="F16" s="38"/>
      <c r="G16" s="37">
        <v>6</v>
      </c>
      <c r="H16" s="38">
        <v>1</v>
      </c>
      <c r="I16" s="37">
        <v>1</v>
      </c>
      <c r="J16" s="34">
        <f t="shared" si="0"/>
        <v>14</v>
      </c>
    </row>
    <row r="17" spans="1:11" ht="15.75" customHeight="1" thickBot="1" x14ac:dyDescent="0.2">
      <c r="A17" s="63"/>
      <c r="B17" s="66"/>
      <c r="C17" s="9" t="s">
        <v>13</v>
      </c>
      <c r="D17" s="41">
        <v>1</v>
      </c>
      <c r="E17" s="40">
        <v>5</v>
      </c>
      <c r="F17" s="41"/>
      <c r="G17" s="40">
        <v>6</v>
      </c>
      <c r="H17" s="41">
        <v>1</v>
      </c>
      <c r="I17" s="40">
        <v>1</v>
      </c>
      <c r="J17" s="35">
        <f t="shared" si="0"/>
        <v>14</v>
      </c>
    </row>
    <row r="18" spans="1:11" ht="15.75" customHeight="1" thickBot="1" x14ac:dyDescent="0.2">
      <c r="A18" s="63"/>
      <c r="B18" s="65" t="s">
        <v>9</v>
      </c>
      <c r="C18" s="8" t="s">
        <v>12</v>
      </c>
      <c r="D18" s="38">
        <v>2</v>
      </c>
      <c r="E18" s="37"/>
      <c r="F18" s="38">
        <v>5</v>
      </c>
      <c r="G18" s="37"/>
      <c r="H18" s="38">
        <v>1</v>
      </c>
      <c r="I18" s="37"/>
      <c r="J18" s="34">
        <f t="shared" si="0"/>
        <v>8</v>
      </c>
    </row>
    <row r="19" spans="1:11" ht="15.75" customHeight="1" thickBot="1" x14ac:dyDescent="0.2">
      <c r="A19" s="64"/>
      <c r="B19" s="66"/>
      <c r="C19" s="9" t="s">
        <v>13</v>
      </c>
      <c r="D19" s="41">
        <v>2</v>
      </c>
      <c r="E19" s="40"/>
      <c r="F19" s="41">
        <v>5</v>
      </c>
      <c r="G19" s="40"/>
      <c r="H19" s="41">
        <v>1</v>
      </c>
      <c r="I19" s="40"/>
      <c r="J19" s="35">
        <f t="shared" si="0"/>
        <v>8</v>
      </c>
    </row>
    <row r="20" spans="1:11" ht="15.75" customHeight="1" thickBot="1" x14ac:dyDescent="0.2">
      <c r="B20" s="15" t="s">
        <v>10</v>
      </c>
      <c r="C20" s="8" t="s">
        <v>12</v>
      </c>
      <c r="D20" s="36">
        <f>D12+D14+D16+D18</f>
        <v>8</v>
      </c>
      <c r="E20" s="36">
        <f t="shared" ref="E20:I20" si="2">E12+E14+E16+E18</f>
        <v>10</v>
      </c>
      <c r="F20" s="36">
        <f t="shared" si="2"/>
        <v>5</v>
      </c>
      <c r="G20" s="36">
        <f t="shared" si="2"/>
        <v>8</v>
      </c>
      <c r="H20" s="36">
        <f t="shared" si="2"/>
        <v>2</v>
      </c>
      <c r="I20" s="36">
        <f t="shared" si="2"/>
        <v>1</v>
      </c>
      <c r="J20" s="34">
        <f>J12+J14+J16+J18</f>
        <v>34</v>
      </c>
    </row>
    <row r="21" spans="1:11" ht="15.75" customHeight="1" thickBot="1" x14ac:dyDescent="0.2">
      <c r="B21" s="15" t="s">
        <v>10</v>
      </c>
      <c r="C21" s="9" t="s">
        <v>13</v>
      </c>
      <c r="D21" s="36">
        <f>D13+D15+D17+D19</f>
        <v>8</v>
      </c>
      <c r="E21" s="36">
        <f t="shared" ref="E21:H21" si="3">E13+E15+E17+E19</f>
        <v>10</v>
      </c>
      <c r="F21" s="36">
        <f t="shared" si="3"/>
        <v>5</v>
      </c>
      <c r="G21" s="36">
        <f t="shared" si="3"/>
        <v>8</v>
      </c>
      <c r="H21" s="36">
        <f t="shared" si="3"/>
        <v>2</v>
      </c>
      <c r="I21" s="36">
        <f>I14+I15+I17+I19</f>
        <v>1</v>
      </c>
      <c r="J21" s="35">
        <f>J13+J15+J17+J19</f>
        <v>34</v>
      </c>
    </row>
    <row r="22" spans="1:11" x14ac:dyDescent="0.15">
      <c r="B22" s="29"/>
      <c r="C22" s="30"/>
      <c r="D22" s="31"/>
      <c r="E22" s="31"/>
      <c r="F22" s="31"/>
      <c r="G22" s="31"/>
      <c r="H22" s="31"/>
      <c r="I22" s="31"/>
      <c r="J22" s="31"/>
    </row>
    <row r="23" spans="1:11" ht="8" customHeight="1" x14ac:dyDescent="0.15">
      <c r="C23" s="7"/>
    </row>
    <row r="24" spans="1:11" ht="18" customHeight="1" x14ac:dyDescent="0.15">
      <c r="A24" s="60" t="s">
        <v>11</v>
      </c>
      <c r="B24" s="60"/>
      <c r="C24" s="60"/>
      <c r="D24" s="60"/>
      <c r="E24" s="60"/>
      <c r="F24" s="60"/>
      <c r="G24" s="60"/>
      <c r="H24" s="60"/>
      <c r="I24" s="60"/>
      <c r="J24" s="60"/>
      <c r="K24" s="60"/>
    </row>
    <row r="25" spans="1:11" ht="15" thickBot="1" x14ac:dyDescent="0.2"/>
    <row r="26" spans="1:11" ht="15.75" customHeight="1" thickBot="1" x14ac:dyDescent="0.2">
      <c r="D26" s="2" t="s">
        <v>1</v>
      </c>
      <c r="E26" s="3"/>
      <c r="F26" s="2" t="s">
        <v>2</v>
      </c>
      <c r="G26" s="3"/>
      <c r="H26" s="2" t="s">
        <v>3</v>
      </c>
      <c r="I26" s="3"/>
    </row>
    <row r="27" spans="1:11" ht="15.75" customHeight="1" thickBot="1" x14ac:dyDescent="0.2">
      <c r="D27" s="5" t="s">
        <v>4</v>
      </c>
      <c r="E27" s="6" t="s">
        <v>5</v>
      </c>
      <c r="F27" s="5" t="s">
        <v>4</v>
      </c>
      <c r="G27" s="6" t="s">
        <v>5</v>
      </c>
      <c r="H27" s="5" t="s">
        <v>4</v>
      </c>
      <c r="I27" s="6" t="s">
        <v>5</v>
      </c>
      <c r="J27" s="12" t="s">
        <v>10</v>
      </c>
    </row>
    <row r="28" spans="1:11" ht="15.75" customHeight="1" thickBot="1" x14ac:dyDescent="0.2">
      <c r="A28" s="62" t="s">
        <v>6</v>
      </c>
      <c r="B28" s="65" t="s">
        <v>7</v>
      </c>
      <c r="C28" s="8" t="s">
        <v>12</v>
      </c>
      <c r="D28" s="38"/>
      <c r="E28" s="37"/>
      <c r="F28" s="38"/>
      <c r="G28" s="37"/>
      <c r="H28" s="38"/>
      <c r="I28" s="37"/>
      <c r="J28" s="11">
        <f t="shared" ref="J28:J35" si="4">SUM(D28:I28)</f>
        <v>0</v>
      </c>
    </row>
    <row r="29" spans="1:11" ht="15.75" customHeight="1" thickBot="1" x14ac:dyDescent="0.2">
      <c r="A29" s="63"/>
      <c r="B29" s="66"/>
      <c r="C29" s="9" t="s">
        <v>13</v>
      </c>
      <c r="D29" s="41"/>
      <c r="E29" s="40"/>
      <c r="F29" s="41"/>
      <c r="G29" s="40"/>
      <c r="H29" s="41"/>
      <c r="I29" s="40"/>
      <c r="J29" s="10">
        <f t="shared" si="4"/>
        <v>0</v>
      </c>
    </row>
    <row r="30" spans="1:11" ht="15.75" customHeight="1" thickBot="1" x14ac:dyDescent="0.2">
      <c r="A30" s="63"/>
      <c r="B30" s="65" t="s">
        <v>32</v>
      </c>
      <c r="C30" s="8" t="s">
        <v>12</v>
      </c>
      <c r="D30" s="1">
        <v>1</v>
      </c>
      <c r="E30" s="37"/>
      <c r="F30" s="38"/>
      <c r="G30" s="37"/>
      <c r="H30" s="38"/>
      <c r="I30" s="37"/>
      <c r="J30" s="34">
        <f>SUM(D30:I30)</f>
        <v>1</v>
      </c>
    </row>
    <row r="31" spans="1:11" ht="15.75" customHeight="1" thickBot="1" x14ac:dyDescent="0.2">
      <c r="A31" s="63"/>
      <c r="B31" s="66"/>
      <c r="C31" s="9" t="s">
        <v>13</v>
      </c>
      <c r="D31" s="42">
        <f>39/151</f>
        <v>0.25827814569536423</v>
      </c>
      <c r="E31" s="40"/>
      <c r="F31" s="41"/>
      <c r="G31" s="40"/>
      <c r="H31" s="41"/>
      <c r="I31" s="40"/>
      <c r="J31" s="35">
        <f>SUM(D31:I31)</f>
        <v>0.25827814569536423</v>
      </c>
    </row>
    <row r="32" spans="1:11" ht="15.75" customHeight="1" thickBot="1" x14ac:dyDescent="0.2">
      <c r="A32" s="63"/>
      <c r="B32" s="65" t="s">
        <v>8</v>
      </c>
      <c r="C32" s="8" t="s">
        <v>12</v>
      </c>
      <c r="D32" s="38"/>
      <c r="E32" s="37"/>
      <c r="F32" s="38"/>
      <c r="G32" s="37"/>
      <c r="H32" s="38"/>
      <c r="I32" s="37"/>
      <c r="J32" s="11">
        <f t="shared" si="4"/>
        <v>0</v>
      </c>
    </row>
    <row r="33" spans="1:11" ht="15.75" customHeight="1" thickBot="1" x14ac:dyDescent="0.2">
      <c r="A33" s="63"/>
      <c r="B33" s="66"/>
      <c r="C33" s="9" t="s">
        <v>13</v>
      </c>
      <c r="D33" s="41"/>
      <c r="E33" s="40"/>
      <c r="F33" s="41"/>
      <c r="G33" s="40"/>
      <c r="H33" s="41"/>
      <c r="I33" s="40"/>
      <c r="J33" s="10">
        <f t="shared" si="4"/>
        <v>0</v>
      </c>
    </row>
    <row r="34" spans="1:11" ht="15.75" customHeight="1" thickBot="1" x14ac:dyDescent="0.2">
      <c r="A34" s="63"/>
      <c r="B34" s="65" t="s">
        <v>9</v>
      </c>
      <c r="C34" s="8" t="s">
        <v>12</v>
      </c>
      <c r="D34" s="38"/>
      <c r="E34" s="37"/>
      <c r="F34" s="38">
        <v>1</v>
      </c>
      <c r="G34" s="37"/>
      <c r="H34" s="38"/>
      <c r="I34" s="37"/>
      <c r="J34" s="11">
        <f t="shared" si="4"/>
        <v>1</v>
      </c>
    </row>
    <row r="35" spans="1:11" ht="15.75" customHeight="1" thickBot="1" x14ac:dyDescent="0.2">
      <c r="A35" s="64"/>
      <c r="B35" s="66"/>
      <c r="C35" s="9" t="s">
        <v>13</v>
      </c>
      <c r="D35" s="39"/>
      <c r="E35" s="40"/>
      <c r="F35" s="41">
        <f>21/35</f>
        <v>0.6</v>
      </c>
      <c r="G35" s="40"/>
      <c r="H35" s="41"/>
      <c r="I35" s="40"/>
      <c r="J35" s="10">
        <f t="shared" si="4"/>
        <v>0.6</v>
      </c>
    </row>
    <row r="36" spans="1:11" ht="15.75" customHeight="1" thickBot="1" x14ac:dyDescent="0.2">
      <c r="B36" s="15" t="s">
        <v>10</v>
      </c>
      <c r="C36" s="8" t="s">
        <v>12</v>
      </c>
      <c r="D36" s="36">
        <f>D28+D30+D32+D34</f>
        <v>1</v>
      </c>
      <c r="E36" s="36">
        <f t="shared" ref="E36:I36" si="5">E28+E30+E32+E34</f>
        <v>0</v>
      </c>
      <c r="F36" s="36">
        <f t="shared" si="5"/>
        <v>1</v>
      </c>
      <c r="G36" s="36">
        <f t="shared" si="5"/>
        <v>0</v>
      </c>
      <c r="H36" s="36">
        <f t="shared" si="5"/>
        <v>0</v>
      </c>
      <c r="I36" s="36">
        <f t="shared" si="5"/>
        <v>0</v>
      </c>
      <c r="J36" s="34">
        <f>J28+J30+J32+J34</f>
        <v>2</v>
      </c>
    </row>
    <row r="37" spans="1:11" ht="15.75" customHeight="1" thickBot="1" x14ac:dyDescent="0.2">
      <c r="B37" s="15" t="s">
        <v>14</v>
      </c>
      <c r="C37" s="9" t="s">
        <v>13</v>
      </c>
      <c r="D37" s="43">
        <f>D29+D31+D33+D35</f>
        <v>0.25827814569536423</v>
      </c>
      <c r="E37" s="43">
        <f t="shared" ref="E37:I37" si="6">E29+E31+E33+E35</f>
        <v>0</v>
      </c>
      <c r="F37" s="43">
        <f t="shared" si="6"/>
        <v>0.6</v>
      </c>
      <c r="G37" s="43">
        <f t="shared" si="6"/>
        <v>0</v>
      </c>
      <c r="H37" s="43">
        <f t="shared" si="6"/>
        <v>0</v>
      </c>
      <c r="I37" s="43">
        <f t="shared" si="6"/>
        <v>0</v>
      </c>
      <c r="J37" s="35">
        <f>J29+J31+J33+J35</f>
        <v>0.8582781456953642</v>
      </c>
    </row>
    <row r="39" spans="1:11" ht="6" customHeight="1" x14ac:dyDescent="0.15"/>
    <row r="40" spans="1:11" ht="18" customHeight="1" x14ac:dyDescent="0.15">
      <c r="A40" s="59" t="s">
        <v>19</v>
      </c>
      <c r="B40" s="59"/>
      <c r="C40" s="59"/>
      <c r="D40" s="59"/>
      <c r="E40" s="59"/>
      <c r="F40" s="59"/>
      <c r="G40" s="59"/>
      <c r="H40" s="59"/>
      <c r="I40" s="59"/>
      <c r="J40" s="59"/>
      <c r="K40" s="59"/>
    </row>
    <row r="41" spans="1:11" ht="15" thickBot="1" x14ac:dyDescent="0.2"/>
    <row r="42" spans="1:11" ht="15.75" customHeight="1" thickBot="1" x14ac:dyDescent="0.2">
      <c r="D42" s="2" t="s">
        <v>1</v>
      </c>
      <c r="E42" s="3"/>
      <c r="F42" s="2" t="s">
        <v>2</v>
      </c>
      <c r="G42" s="3"/>
      <c r="H42" s="2" t="s">
        <v>3</v>
      </c>
      <c r="I42" s="3"/>
    </row>
    <row r="43" spans="1:11" ht="15.75" customHeight="1" thickBot="1" x14ac:dyDescent="0.25">
      <c r="D43" s="5" t="s">
        <v>4</v>
      </c>
      <c r="E43" s="6" t="s">
        <v>5</v>
      </c>
      <c r="F43" s="5" t="s">
        <v>4</v>
      </c>
      <c r="G43" s="6" t="s">
        <v>5</v>
      </c>
      <c r="H43" s="5" t="s">
        <v>4</v>
      </c>
      <c r="I43" s="6" t="s">
        <v>5</v>
      </c>
      <c r="J43" s="4" t="s">
        <v>10</v>
      </c>
      <c r="K43" s="12" t="s">
        <v>15</v>
      </c>
    </row>
    <row r="44" spans="1:11" ht="15.75" customHeight="1" thickBot="1" x14ac:dyDescent="0.2">
      <c r="A44" s="62" t="s">
        <v>6</v>
      </c>
      <c r="B44" s="62" t="s">
        <v>7</v>
      </c>
      <c r="C44" s="8" t="s">
        <v>12</v>
      </c>
      <c r="D44" s="17">
        <f>D12+D28</f>
        <v>1</v>
      </c>
      <c r="E44" s="17">
        <f t="shared" ref="E44:I44" si="7">E12+E28</f>
        <v>0</v>
      </c>
      <c r="F44" s="17">
        <f t="shared" si="7"/>
        <v>0</v>
      </c>
      <c r="G44" s="17">
        <f t="shared" si="7"/>
        <v>1</v>
      </c>
      <c r="H44" s="17">
        <f t="shared" si="7"/>
        <v>0</v>
      </c>
      <c r="I44" s="17">
        <f t="shared" si="7"/>
        <v>0</v>
      </c>
      <c r="J44" s="18">
        <f t="shared" ref="J44:J55" si="8">SUM(D44:I44)</f>
        <v>2</v>
      </c>
      <c r="K44" s="21">
        <f>J44/J52</f>
        <v>5.5555555555555552E-2</v>
      </c>
    </row>
    <row r="45" spans="1:11" ht="15.75" customHeight="1" thickBot="1" x14ac:dyDescent="0.2">
      <c r="A45" s="63"/>
      <c r="B45" s="64"/>
      <c r="C45" s="9" t="s">
        <v>13</v>
      </c>
      <c r="D45" s="16">
        <f t="shared" ref="D45:D51" si="9">D13+D29</f>
        <v>1</v>
      </c>
      <c r="E45" s="16">
        <f t="shared" ref="E45:H45" si="10">E13+E29</f>
        <v>0</v>
      </c>
      <c r="F45" s="16">
        <f t="shared" si="10"/>
        <v>0</v>
      </c>
      <c r="G45" s="16">
        <f t="shared" si="10"/>
        <v>1</v>
      </c>
      <c r="H45" s="16">
        <f t="shared" si="10"/>
        <v>0</v>
      </c>
      <c r="I45" s="16">
        <f>I14+I29</f>
        <v>0</v>
      </c>
      <c r="J45" s="11">
        <f t="shared" si="8"/>
        <v>2</v>
      </c>
      <c r="K45" s="21">
        <f>J45/J53</f>
        <v>5.7375180484839271E-2</v>
      </c>
    </row>
    <row r="46" spans="1:11" ht="15.75" customHeight="1" thickBot="1" x14ac:dyDescent="0.2">
      <c r="A46" s="63"/>
      <c r="B46" s="65" t="s">
        <v>32</v>
      </c>
      <c r="C46" s="8" t="s">
        <v>12</v>
      </c>
      <c r="D46" s="17">
        <f>D14+D30</f>
        <v>5</v>
      </c>
      <c r="E46" s="17">
        <f t="shared" ref="E46:I46" si="11">E14+E30</f>
        <v>5</v>
      </c>
      <c r="F46" s="17">
        <f t="shared" si="11"/>
        <v>0</v>
      </c>
      <c r="G46" s="17">
        <f t="shared" si="11"/>
        <v>1</v>
      </c>
      <c r="H46" s="17">
        <f t="shared" si="11"/>
        <v>0</v>
      </c>
      <c r="I46" s="17">
        <f t="shared" si="11"/>
        <v>0</v>
      </c>
      <c r="J46" s="34">
        <f t="shared" ref="J46:J47" si="12">SUM(D46:I46)</f>
        <v>11</v>
      </c>
      <c r="K46" s="21">
        <f>J46/J52</f>
        <v>0.30555555555555558</v>
      </c>
    </row>
    <row r="47" spans="1:11" ht="15.75" customHeight="1" thickBot="1" x14ac:dyDescent="0.2">
      <c r="A47" s="63"/>
      <c r="B47" s="66"/>
      <c r="C47" s="9" t="s">
        <v>13</v>
      </c>
      <c r="D47" s="16">
        <f>D15+D31</f>
        <v>4.258278145695364</v>
      </c>
      <c r="E47" s="16">
        <f t="shared" ref="E47:I47" si="13">E15+E31</f>
        <v>5</v>
      </c>
      <c r="F47" s="16">
        <f t="shared" si="13"/>
        <v>0</v>
      </c>
      <c r="G47" s="16">
        <f t="shared" si="13"/>
        <v>1</v>
      </c>
      <c r="H47" s="16">
        <f t="shared" si="13"/>
        <v>0</v>
      </c>
      <c r="I47" s="16">
        <f t="shared" si="13"/>
        <v>0</v>
      </c>
      <c r="J47" s="35">
        <f t="shared" si="12"/>
        <v>10.258278145695364</v>
      </c>
      <c r="K47" s="21">
        <f>J47/J53</f>
        <v>0.29428528003647692</v>
      </c>
    </row>
    <row r="48" spans="1:11" ht="15.75" customHeight="1" thickBot="1" x14ac:dyDescent="0.2">
      <c r="A48" s="63"/>
      <c r="B48" s="62" t="s">
        <v>8</v>
      </c>
      <c r="C48" s="8" t="s">
        <v>12</v>
      </c>
      <c r="D48" s="17">
        <f t="shared" si="9"/>
        <v>1</v>
      </c>
      <c r="E48" s="17">
        <f t="shared" ref="E48:I51" si="14">E16+E32</f>
        <v>5</v>
      </c>
      <c r="F48" s="17">
        <f t="shared" si="14"/>
        <v>0</v>
      </c>
      <c r="G48" s="17">
        <f t="shared" si="14"/>
        <v>6</v>
      </c>
      <c r="H48" s="17">
        <f t="shared" si="14"/>
        <v>1</v>
      </c>
      <c r="I48" s="17">
        <f t="shared" si="14"/>
        <v>1</v>
      </c>
      <c r="J48" s="18">
        <f t="shared" si="8"/>
        <v>14</v>
      </c>
      <c r="K48" s="21">
        <f>J48/J52</f>
        <v>0.3888888888888889</v>
      </c>
    </row>
    <row r="49" spans="1:19" ht="15.75" customHeight="1" thickBot="1" x14ac:dyDescent="0.2">
      <c r="A49" s="63"/>
      <c r="B49" s="64"/>
      <c r="C49" s="9" t="s">
        <v>13</v>
      </c>
      <c r="D49" s="16">
        <f t="shared" si="9"/>
        <v>1</v>
      </c>
      <c r="E49" s="16">
        <f t="shared" si="14"/>
        <v>5</v>
      </c>
      <c r="F49" s="16">
        <f t="shared" si="14"/>
        <v>0</v>
      </c>
      <c r="G49" s="16">
        <f t="shared" si="14"/>
        <v>6</v>
      </c>
      <c r="H49" s="16">
        <f t="shared" si="14"/>
        <v>1</v>
      </c>
      <c r="I49" s="16">
        <f t="shared" si="14"/>
        <v>1</v>
      </c>
      <c r="J49" s="11">
        <f t="shared" si="8"/>
        <v>14</v>
      </c>
      <c r="K49" s="21">
        <f>J49/J53</f>
        <v>0.40162626339387492</v>
      </c>
    </row>
    <row r="50" spans="1:19" ht="15.75" customHeight="1" thickBot="1" x14ac:dyDescent="0.2">
      <c r="A50" s="63"/>
      <c r="B50" s="62" t="s">
        <v>9</v>
      </c>
      <c r="C50" s="8" t="s">
        <v>12</v>
      </c>
      <c r="D50" s="17">
        <f t="shared" si="9"/>
        <v>2</v>
      </c>
      <c r="E50" s="17">
        <f t="shared" si="14"/>
        <v>0</v>
      </c>
      <c r="F50" s="17">
        <f t="shared" si="14"/>
        <v>6</v>
      </c>
      <c r="G50" s="17">
        <f t="shared" si="14"/>
        <v>0</v>
      </c>
      <c r="H50" s="17">
        <f t="shared" si="14"/>
        <v>1</v>
      </c>
      <c r="I50" s="17">
        <f t="shared" si="14"/>
        <v>0</v>
      </c>
      <c r="J50" s="18">
        <f t="shared" si="8"/>
        <v>9</v>
      </c>
      <c r="K50" s="21">
        <f>J50/J52</f>
        <v>0.25</v>
      </c>
    </row>
    <row r="51" spans="1:19" ht="15.75" customHeight="1" thickBot="1" x14ac:dyDescent="0.2">
      <c r="A51" s="64"/>
      <c r="B51" s="64"/>
      <c r="C51" s="9" t="s">
        <v>13</v>
      </c>
      <c r="D51" s="16">
        <f t="shared" si="9"/>
        <v>2</v>
      </c>
      <c r="E51" s="16">
        <f t="shared" si="14"/>
        <v>0</v>
      </c>
      <c r="F51" s="16">
        <f t="shared" si="14"/>
        <v>5.6</v>
      </c>
      <c r="G51" s="16">
        <f t="shared" si="14"/>
        <v>0</v>
      </c>
      <c r="H51" s="16">
        <f t="shared" si="14"/>
        <v>1</v>
      </c>
      <c r="I51" s="16">
        <f t="shared" si="14"/>
        <v>0</v>
      </c>
      <c r="J51" s="10">
        <f t="shared" si="8"/>
        <v>8.6</v>
      </c>
      <c r="K51" s="21">
        <f>J51/J53</f>
        <v>0.24671327608480886</v>
      </c>
      <c r="M51" s="73" t="s">
        <v>34</v>
      </c>
      <c r="N51" s="73"/>
      <c r="O51" s="73"/>
      <c r="Q51" s="74" t="s">
        <v>35</v>
      </c>
      <c r="R51" s="75"/>
      <c r="S51" s="76"/>
    </row>
    <row r="52" spans="1:19" ht="15.75" customHeight="1" thickBot="1" x14ac:dyDescent="0.2">
      <c r="A52" s="19"/>
      <c r="B52" s="20" t="s">
        <v>10</v>
      </c>
      <c r="C52" s="32" t="s">
        <v>12</v>
      </c>
      <c r="D52" s="17">
        <f>D20+D36</f>
        <v>9</v>
      </c>
      <c r="E52" s="17">
        <f t="shared" ref="E52:I52" si="15">E44+E46+E48+E50</f>
        <v>10</v>
      </c>
      <c r="F52" s="17">
        <f t="shared" si="15"/>
        <v>6</v>
      </c>
      <c r="G52" s="17">
        <f t="shared" si="15"/>
        <v>8</v>
      </c>
      <c r="H52" s="17">
        <f t="shared" si="15"/>
        <v>2</v>
      </c>
      <c r="I52" s="17">
        <f t="shared" si="15"/>
        <v>1</v>
      </c>
      <c r="J52" s="18">
        <f t="shared" si="8"/>
        <v>36</v>
      </c>
      <c r="K52" s="21">
        <f>J52/J52</f>
        <v>1</v>
      </c>
      <c r="M52" s="72" t="s">
        <v>1</v>
      </c>
      <c r="N52" s="47" t="s">
        <v>12</v>
      </c>
      <c r="O52" s="49">
        <f>D54</f>
        <v>19</v>
      </c>
      <c r="Q52" s="44"/>
      <c r="R52" s="51" t="s">
        <v>22</v>
      </c>
      <c r="S52" s="51" t="s">
        <v>23</v>
      </c>
    </row>
    <row r="53" spans="1:19" ht="15.75" customHeight="1" thickBot="1" x14ac:dyDescent="0.2">
      <c r="A53" s="19"/>
      <c r="B53" s="20" t="s">
        <v>10</v>
      </c>
      <c r="C53" s="33" t="s">
        <v>13</v>
      </c>
      <c r="D53" s="16">
        <f>D45+D47+D49+D51</f>
        <v>8.258278145695364</v>
      </c>
      <c r="E53" s="16">
        <f t="shared" ref="E53:I53" si="16">E45+E47+E49+E51</f>
        <v>10</v>
      </c>
      <c r="F53" s="16">
        <f t="shared" si="16"/>
        <v>5.6</v>
      </c>
      <c r="G53" s="16">
        <f t="shared" si="16"/>
        <v>8</v>
      </c>
      <c r="H53" s="16">
        <f t="shared" si="16"/>
        <v>2</v>
      </c>
      <c r="I53" s="16">
        <f t="shared" si="16"/>
        <v>1</v>
      </c>
      <c r="J53" s="10">
        <f t="shared" si="8"/>
        <v>34.858278145695365</v>
      </c>
      <c r="K53" s="21">
        <f>J53/J53</f>
        <v>1</v>
      </c>
      <c r="M53" s="72"/>
      <c r="N53" s="47" t="s">
        <v>13</v>
      </c>
      <c r="O53" s="50">
        <f>D55</f>
        <v>18.258278145695364</v>
      </c>
      <c r="Q53" s="52" t="s">
        <v>1</v>
      </c>
      <c r="R53" s="53">
        <f>D56</f>
        <v>0.52777777777777779</v>
      </c>
      <c r="S53" s="53">
        <f>D57</f>
        <v>0.52378600197583403</v>
      </c>
    </row>
    <row r="54" spans="1:19" ht="15.75" customHeight="1" thickBot="1" x14ac:dyDescent="0.2">
      <c r="B54" s="69" t="s">
        <v>21</v>
      </c>
      <c r="C54" s="69"/>
      <c r="D54" s="23">
        <f>D52+E52</f>
        <v>19</v>
      </c>
      <c r="E54" s="24"/>
      <c r="F54" s="23">
        <f>F52+G52</f>
        <v>14</v>
      </c>
      <c r="G54" s="24"/>
      <c r="H54" s="23">
        <f>H52+I52</f>
        <v>3</v>
      </c>
      <c r="I54" s="24"/>
      <c r="J54" s="18">
        <f t="shared" si="8"/>
        <v>36</v>
      </c>
      <c r="K54" s="21">
        <f>J54/J54</f>
        <v>1</v>
      </c>
      <c r="M54" s="72" t="s">
        <v>2</v>
      </c>
      <c r="N54" s="47" t="s">
        <v>12</v>
      </c>
      <c r="O54" s="49">
        <f>F54</f>
        <v>14</v>
      </c>
      <c r="Q54" s="52" t="s">
        <v>2</v>
      </c>
      <c r="R54" s="53">
        <f>F56</f>
        <v>0.3888888888888889</v>
      </c>
      <c r="S54" s="53">
        <f>F57</f>
        <v>0.39015122729690704</v>
      </c>
    </row>
    <row r="55" spans="1:19" ht="15.75" customHeight="1" thickBot="1" x14ac:dyDescent="0.2">
      <c r="B55" s="14"/>
      <c r="C55" s="14" t="s">
        <v>20</v>
      </c>
      <c r="D55" s="25">
        <f>D53+E53</f>
        <v>18.258278145695364</v>
      </c>
      <c r="E55" s="26"/>
      <c r="F55" s="25">
        <f>F53+G53</f>
        <v>13.6</v>
      </c>
      <c r="G55" s="26"/>
      <c r="H55" s="25">
        <f>H53+I53</f>
        <v>3</v>
      </c>
      <c r="I55" s="26"/>
      <c r="J55" s="10">
        <f t="shared" si="8"/>
        <v>34.858278145695365</v>
      </c>
      <c r="K55" s="21">
        <f>J55/J55</f>
        <v>1</v>
      </c>
      <c r="M55" s="72"/>
      <c r="N55" s="47" t="s">
        <v>13</v>
      </c>
      <c r="O55" s="50">
        <f>F55</f>
        <v>13.6</v>
      </c>
      <c r="Q55" s="52" t="s">
        <v>3</v>
      </c>
      <c r="R55" s="53">
        <f>H56</f>
        <v>8.3333333333333329E-2</v>
      </c>
      <c r="S55" s="53">
        <f>H57</f>
        <v>8.6062770727258903E-2</v>
      </c>
    </row>
    <row r="56" spans="1:19" ht="15.75" customHeight="1" thickBot="1" x14ac:dyDescent="0.2">
      <c r="B56" s="14"/>
      <c r="C56" s="14" t="s">
        <v>22</v>
      </c>
      <c r="D56" s="27">
        <f>D54/J54</f>
        <v>0.52777777777777779</v>
      </c>
      <c r="E56" s="26"/>
      <c r="F56" s="27">
        <f>F54/J54</f>
        <v>0.3888888888888889</v>
      </c>
      <c r="G56" s="26"/>
      <c r="H56" s="27">
        <f>H54/J54</f>
        <v>8.3333333333333329E-2</v>
      </c>
      <c r="I56" s="26"/>
      <c r="J56" s="70"/>
      <c r="K56" s="71"/>
      <c r="M56" s="72" t="s">
        <v>3</v>
      </c>
      <c r="N56" s="47" t="s">
        <v>12</v>
      </c>
      <c r="O56" s="49">
        <f>H54</f>
        <v>3</v>
      </c>
    </row>
    <row r="57" spans="1:19" ht="15.75" customHeight="1" thickBot="1" x14ac:dyDescent="0.2">
      <c r="B57" s="69" t="s">
        <v>23</v>
      </c>
      <c r="C57" s="69"/>
      <c r="D57" s="27">
        <f>D55/J55</f>
        <v>0.52378600197583403</v>
      </c>
      <c r="E57" s="28"/>
      <c r="F57" s="27">
        <f>F55/J55</f>
        <v>0.39015122729690704</v>
      </c>
      <c r="G57" s="28"/>
      <c r="H57" s="27">
        <f>H55/J55</f>
        <v>8.6062770727258903E-2</v>
      </c>
      <c r="I57" s="28"/>
      <c r="J57" s="67"/>
      <c r="K57" s="68"/>
      <c r="M57" s="72"/>
      <c r="N57" s="47" t="s">
        <v>13</v>
      </c>
      <c r="O57" s="77">
        <f>H55</f>
        <v>3</v>
      </c>
    </row>
    <row r="58" spans="1:19" ht="14.25" customHeight="1" x14ac:dyDescent="0.15"/>
  </sheetData>
  <protectedRanges>
    <protectedRange password="B9D4" sqref="E28:I35 D28 D31:D35 D12:I19" name="Plage2"/>
  </protectedRanges>
  <mergeCells count="31">
    <mergeCell ref="M52:M53"/>
    <mergeCell ref="M54:M55"/>
    <mergeCell ref="M56:M57"/>
    <mergeCell ref="M51:O51"/>
    <mergeCell ref="Q51:S51"/>
    <mergeCell ref="B30:B31"/>
    <mergeCell ref="B46:B47"/>
    <mergeCell ref="J57:K57"/>
    <mergeCell ref="B57:C57"/>
    <mergeCell ref="A44:A51"/>
    <mergeCell ref="B50:B51"/>
    <mergeCell ref="B48:B49"/>
    <mergeCell ref="B54:C54"/>
    <mergeCell ref="J56:K56"/>
    <mergeCell ref="B44:B45"/>
    <mergeCell ref="A1:K1"/>
    <mergeCell ref="A2:K2"/>
    <mergeCell ref="A3:K3"/>
    <mergeCell ref="A4:K4"/>
    <mergeCell ref="A40:K40"/>
    <mergeCell ref="A24:K24"/>
    <mergeCell ref="A7:K7"/>
    <mergeCell ref="A12:A19"/>
    <mergeCell ref="B12:B13"/>
    <mergeCell ref="B16:B17"/>
    <mergeCell ref="B28:B29"/>
    <mergeCell ref="B32:B33"/>
    <mergeCell ref="B34:B35"/>
    <mergeCell ref="B18:B19"/>
    <mergeCell ref="A28:A35"/>
    <mergeCell ref="B14:B15"/>
  </mergeCells>
  <conditionalFormatting sqref="D35:I35 E12:I12 E13:H13 E14:I19 E30:I34 D12:D19 D31:D34 D28:I29 I13:I14">
    <cfRule type="containsBlanks" dxfId="1" priority="30">
      <formula>LEN(TRIM(D12))=0</formula>
    </cfRule>
    <cfRule type="containsBlanks" dxfId="0" priority="31">
      <formula>LEN(TRIM(D12))=0</formula>
    </cfRule>
  </conditionalFormatting>
  <pageMargins left="0.70866141732283472" right="0.70866141732283472" top="0.74803149606299213" bottom="0.74803149606299213" header="0.31496062992125984" footer="0.31496062992125984"/>
  <pageSetup paperSize="9" scale="58" orientation="landscape" r:id="rId1"/>
  <headerFooter>
    <oddFooter>Page 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5">
    <tabColor theme="3" tint="0.59999389629810485"/>
    <pageSetUpPr fitToPage="1"/>
  </sheetPr>
  <dimension ref="A1"/>
  <sheetViews>
    <sheetView tabSelected="1" topLeftCell="A11" workbookViewId="0">
      <selection activeCell="O23" sqref="O23"/>
    </sheetView>
  </sheetViews>
  <sheetFormatPr baseColWidth="10" defaultRowHeight="15" x14ac:dyDescent="0.2"/>
  <sheetData/>
  <pageMargins left="0.70866141732283472" right="0.70866141732283472" top="0.74803149606299213" bottom="0.74803149606299213" header="0.31496062992125984" footer="0.31496062992125984"/>
  <pageSetup paperSize="9" scale="79" orientation="landscape" r:id="rId1"/>
  <headerFooter>
    <oddFooter>Page &amp;P</oddFoot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">
    <tabColor theme="3" tint="0.59999389629810485"/>
    <pageSetUpPr fitToPage="1"/>
  </sheetPr>
  <dimension ref="A1"/>
  <sheetViews>
    <sheetView topLeftCell="A5" zoomScale="119" workbookViewId="0">
      <selection activeCell="O57" sqref="O57"/>
    </sheetView>
  </sheetViews>
  <sheetFormatPr baseColWidth="10" defaultRowHeight="15" x14ac:dyDescent="0.2"/>
  <sheetData/>
  <pageMargins left="0.70866141732283472" right="0.70866141732283472" top="0.74803149606299213" bottom="0.74803149606299213" header="0.31496062992125984" footer="0.31496062992125984"/>
  <pageSetup paperSize="9" scale="79" orientation="landscape" r:id="rId1"/>
  <headerFooter>
    <oddFooter>Page &amp;P</oddFooter>
  </headerFooter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29"/>
  <dimension ref="A1:A8"/>
  <sheetViews>
    <sheetView workbookViewId="0">
      <selection activeCell="A5" sqref="A5:A8"/>
    </sheetView>
  </sheetViews>
  <sheetFormatPr baseColWidth="10" defaultRowHeight="15" x14ac:dyDescent="0.2"/>
  <sheetData>
    <row r="1" spans="1:1" x14ac:dyDescent="0.2">
      <c r="A1" t="s">
        <v>25</v>
      </c>
    </row>
    <row r="2" spans="1:1" x14ac:dyDescent="0.2">
      <c r="A2" t="s">
        <v>26</v>
      </c>
    </row>
    <row r="3" spans="1:1" x14ac:dyDescent="0.2">
      <c r="A3" t="s">
        <v>27</v>
      </c>
    </row>
    <row r="5" spans="1:1" x14ac:dyDescent="0.2">
      <c r="A5" t="s">
        <v>29</v>
      </c>
    </row>
    <row r="6" spans="1:1" x14ac:dyDescent="0.2">
      <c r="A6" t="s">
        <v>28</v>
      </c>
    </row>
    <row r="7" spans="1:1" x14ac:dyDescent="0.2">
      <c r="A7" t="s">
        <v>30</v>
      </c>
    </row>
    <row r="8" spans="1:1" x14ac:dyDescent="0.2">
      <c r="A8" t="s">
        <v>31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3"/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2.1 Effectif CDI</vt:lpstr>
      <vt:lpstr>Graphs 1 CDI</vt:lpstr>
      <vt:lpstr>Graphs 2 CDi</vt:lpstr>
      <vt:lpstr>Feuil1</vt:lpstr>
      <vt:lpstr>Feuil2</vt:lpstr>
      <vt:lpstr>Egalité</vt:lpstr>
      <vt:lpstr>TH</vt:lpstr>
      <vt:lpstr>'2.1 Effectif CDI'!Zone_d_impression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SECRETARIAT</dc:creator>
  <cp:lastModifiedBy>Marie-Pierre PRISSE</cp:lastModifiedBy>
  <cp:lastPrinted>2019-02-12T07:58:23Z</cp:lastPrinted>
  <dcterms:created xsi:type="dcterms:W3CDTF">2010-12-23T10:34:10Z</dcterms:created>
  <dcterms:modified xsi:type="dcterms:W3CDTF">2020-11-23T10:25:04Z</dcterms:modified>
</cp:coreProperties>
</file>