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KANG\Desktop\WATCH LISTS VK\2026\08-2026\Test\"/>
    </mc:Choice>
  </mc:AlternateContent>
  <xr:revisionPtr revIDLastSave="0" documentId="13_ncr:1_{30FF3C4D-3117-48AC-A118-80AE1B184A7C}" xr6:coauthVersionLast="47" xr6:coauthVersionMax="47" xr10:uidLastSave="{00000000-0000-0000-0000-000000000000}"/>
  <bookViews>
    <workbookView xWindow="28680" yWindow="-120" windowWidth="29040" windowHeight="15720" xr2:uid="{16BE9A18-A40A-4E84-919C-4F5F6FAA6358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C6" i="1" l="1" a="1"/>
  <c r="C6" i="1" s="1"/>
  <c r="C3" i="1" a="1"/>
  <c r="C3" i="1" s="1"/>
  <c r="C4" i="1" a="1"/>
  <c r="C4" i="1" s="1"/>
  <c r="C5" i="1" a="1"/>
  <c r="C5" i="1"/>
  <c r="V2" i="1"/>
  <c r="C2" i="1" s="1" a="1"/>
  <c r="C2" i="1" s="1"/>
  <c r="U2" i="1"/>
  <c r="R2" i="1"/>
  <c r="Q2" i="1"/>
  <c r="P2" i="1"/>
  <c r="O2" i="1"/>
  <c r="N2" i="1"/>
  <c r="M2" i="1"/>
  <c r="L2" i="1"/>
  <c r="K2" i="1"/>
  <c r="J2" i="1"/>
  <c r="I2" i="1"/>
  <c r="H2" i="1"/>
  <c r="G2" i="1"/>
  <c r="F2" i="1"/>
  <c r="E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<sst xmlns="http://schemas.openxmlformats.org/spreadsheetml/2006/main" count="47" uniqueCount="21">
  <si>
    <t/>
  </si>
  <si>
    <t>Nb 1</t>
  </si>
  <si>
    <t>Nb de 2</t>
  </si>
  <si>
    <t>Nb 3</t>
  </si>
  <si>
    <t>Nb 4</t>
  </si>
  <si>
    <t>Nb 5</t>
  </si>
  <si>
    <t>Nb de 6</t>
  </si>
  <si>
    <t>Nb 8</t>
  </si>
  <si>
    <t>Nb 9</t>
  </si>
  <si>
    <t>Nb 10</t>
  </si>
  <si>
    <t>Nb 11</t>
  </si>
  <si>
    <t>AAA</t>
  </si>
  <si>
    <t>BBB</t>
  </si>
  <si>
    <t>CCC</t>
  </si>
  <si>
    <t>DDD</t>
  </si>
  <si>
    <t>EEE</t>
  </si>
  <si>
    <t>FFF</t>
  </si>
  <si>
    <t>GGG</t>
  </si>
  <si>
    <t>HHH</t>
  </si>
  <si>
    <t>AAAA</t>
  </si>
  <si>
    <t>COMMENTAIRE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</si>
</sst>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Aptos Narrow"/>
      <family val="2"/>
      <scheme val="minor"/>
    </font>
    <font>
      <b/>
      <sz val="11"/>
      <color indexed="8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3" tint="0.8999908444471571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1" fillId="2" borderId="1" xfId="0" applyNumberFormat="1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14" fontId="1" fillId="3" borderId="1" xfId="0" applyNumberFormat="1" applyFont="1" applyFill="1" applyBorder="1" applyAlignment="1">
      <alignment horizontal="left" vertical="center" wrapText="1"/>
    </xf>
    <xf numFmtId="0" fontId="0" fillId="3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KANG\Desktop\WATCH%20LISTS%20VK\2026\08-2026\Test\CANEVAS%20WL%2008-2026%20V2%20sup%206M%20VDEF%202%20test.xlsm" TargetMode="External"/><Relationship Id="rId1" Type="http://schemas.openxmlformats.org/officeDocument/2006/relationships/externalLinkPath" Target="CANEVAS%20WL%2008-2026%20V2%20sup%206M%20VDEF%202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OMPILATION"/>
      <sheetName val="DEPAS SUR LD VALIDES"/>
      <sheetName val="LD échue"/>
      <sheetName val="DEPAS SANS LD VAL"/>
      <sheetName val="Impayés"/>
      <sheetName val="CREDIT RESTRUCTURE"/>
      <sheetName val="CGSMS A 3 MOIS"/>
      <sheetName val="CGSMS A 6 MOIS"/>
      <sheetName val="CSMC"/>
      <sheetName val="créances transférées"/>
      <sheetName val="WEAK LIST"/>
    </sheetNames>
    <sheetDataSet>
      <sheetData sheetId="0"/>
      <sheetData sheetId="1">
        <row r="1">
          <cell r="A1">
            <v>46265</v>
          </cell>
          <cell r="N1">
            <v>14</v>
          </cell>
          <cell r="O1">
            <v>15</v>
          </cell>
          <cell r="P1">
            <v>16</v>
          </cell>
          <cell r="Q1">
            <v>17</v>
          </cell>
          <cell r="R1">
            <v>18</v>
          </cell>
        </row>
        <row r="2">
          <cell r="P2" t="str">
            <v xml:space="preserve"> jours de dépassement sur une ligne de découvert de </v>
          </cell>
        </row>
        <row r="3">
          <cell r="C3" t="str">
            <v>ETAT DES DEPASSEMENTS SUR LIGNES DE DECOUVERT VALIDES AU 31 août 2026</v>
          </cell>
          <cell r="P3" t="str">
            <v>M FCFA</v>
          </cell>
        </row>
        <row r="4">
          <cell r="P4" t="str">
            <v xml:space="preserve"> à échéance le </v>
          </cell>
        </row>
        <row r="5">
          <cell r="H5">
            <v>46265</v>
          </cell>
          <cell r="L5" t="str">
            <v>date de valeur</v>
          </cell>
          <cell r="M5">
            <v>46265</v>
          </cell>
          <cell r="P5" t="str">
            <v xml:space="preserve"> ; </v>
          </cell>
          <cell r="Q5" t="str">
            <v>mettre les couleurs</v>
          </cell>
        </row>
        <row r="6">
          <cell r="A6" t="str">
            <v>CLI</v>
          </cell>
          <cell r="B6" t="str">
            <v>AGENCE</v>
          </cell>
          <cell r="C6" t="str">
            <v>GESTIONNAIRE</v>
          </cell>
          <cell r="D6" t="str">
            <v>NCP</v>
          </cell>
          <cell r="E6" t="str">
            <v>CHA</v>
          </cell>
          <cell r="F6" t="str">
            <v>NOM</v>
          </cell>
          <cell r="G6" t="str">
            <v>FIN</v>
          </cell>
          <cell r="H6" t="str">
            <v>NOMBRE DE JOURS DE VALIDITE</v>
          </cell>
          <cell r="I6" t="str">
            <v>MONTANT_AUTORISE</v>
          </cell>
          <cell r="J6" t="str">
            <v>SOLDE_FIN_MOIS</v>
          </cell>
          <cell r="K6" t="str">
            <v>DEPASSEMENT</v>
          </cell>
          <cell r="L6" t="str">
            <v>DATE D'ORIGINE DU  DEPASSEMENT</v>
          </cell>
          <cell r="M6" t="str">
            <v>NOMBRE DE JOURS EN DEPASSEMENT ≥ 30 JOURS</v>
          </cell>
          <cell r="O6">
            <v>1000000</v>
          </cell>
          <cell r="P6" t="str">
            <v>Commentaires 31/08/2026</v>
          </cell>
          <cell r="Q6" t="str">
            <v>Classement 31/08/2026</v>
          </cell>
          <cell r="R6" t="str">
            <v>MOTIF PRINCIPAL</v>
          </cell>
        </row>
        <row r="7">
          <cell r="A7">
            <v>10812072</v>
          </cell>
          <cell r="B7" t="str">
            <v xml:space="preserve">LOME BIA TOGO                 </v>
          </cell>
          <cell r="C7" t="str">
            <v>HAIDARA 1 (COVERAGE)</v>
          </cell>
          <cell r="D7" t="str">
            <v>00136014634</v>
          </cell>
          <cell r="E7" t="str">
            <v xml:space="preserve">251130    </v>
          </cell>
          <cell r="F7" t="str">
            <v xml:space="preserve">MOOV AFRICA TOGO S.A </v>
          </cell>
          <cell r="G7" t="str">
            <v>30/06/27</v>
          </cell>
          <cell r="H7">
            <v>303</v>
          </cell>
          <cell r="I7">
            <v>5000000000</v>
          </cell>
          <cell r="J7">
            <v>-5028934753</v>
          </cell>
          <cell r="K7">
            <v>28934753</v>
          </cell>
          <cell r="L7">
            <v>46259</v>
          </cell>
          <cell r="M7">
            <v>6</v>
          </cell>
          <cell r="P7" t="str">
            <v xml:space="preserve">6 jours de dépassement sur une ligne de découvert de M FCFA à échéance le 30/06/27 ; </v>
          </cell>
          <cell r="Q7" t="str">
            <v/>
          </cell>
          <cell r="R7" t="str">
            <v/>
          </cell>
        </row>
        <row r="8">
          <cell r="A8">
            <v>10510111</v>
          </cell>
          <cell r="B8" t="str">
            <v xml:space="preserve">LOME BIA TOGO                 </v>
          </cell>
          <cell r="C8" t="str">
            <v xml:space="preserve">KUMAPLEY ESSI TINA 2          </v>
          </cell>
          <cell r="D8" t="str">
            <v>00136011308</v>
          </cell>
          <cell r="E8" t="str">
            <v xml:space="preserve">251130    </v>
          </cell>
          <cell r="F8" t="str">
            <v xml:space="preserve">RAMCO SARL </v>
          </cell>
          <cell r="G8" t="str">
            <v>30/06/27</v>
          </cell>
          <cell r="H8">
            <v>303</v>
          </cell>
          <cell r="I8">
            <v>500000000</v>
          </cell>
          <cell r="J8">
            <v>-500629367</v>
          </cell>
          <cell r="K8">
            <v>629367</v>
          </cell>
          <cell r="L8">
            <v>46234</v>
          </cell>
          <cell r="M8">
            <v>31</v>
          </cell>
          <cell r="O8">
            <v>500</v>
          </cell>
          <cell r="P8" t="str">
            <v xml:space="preserve">31 jours de dépassement sur une ligne de découvert de 500M FCFA à échéance le 30/06/27 ; </v>
          </cell>
          <cell r="Q8" t="str">
            <v>WL2</v>
          </cell>
          <cell r="R8" t="str">
            <v>Dépassement</v>
          </cell>
        </row>
        <row r="9">
          <cell r="A9">
            <v>70824196</v>
          </cell>
          <cell r="B9" t="str">
            <v xml:space="preserve">LOME BIA TOGO                 </v>
          </cell>
          <cell r="C9" t="str">
            <v xml:space="preserve">GAZARO MARDHYIA               </v>
          </cell>
          <cell r="D9" t="str">
            <v>00136730909</v>
          </cell>
          <cell r="E9" t="str">
            <v xml:space="preserve">251130    </v>
          </cell>
          <cell r="F9" t="str">
            <v xml:space="preserve">WILSEM CONSULTING SARLU </v>
          </cell>
          <cell r="G9" t="str">
            <v>31/01/27</v>
          </cell>
          <cell r="H9">
            <v>153</v>
          </cell>
          <cell r="I9">
            <v>100000000</v>
          </cell>
          <cell r="J9">
            <v>-101971307</v>
          </cell>
          <cell r="K9">
            <v>1971307</v>
          </cell>
          <cell r="L9">
            <v>46247</v>
          </cell>
          <cell r="M9">
            <v>18</v>
          </cell>
          <cell r="O9">
            <v>100</v>
          </cell>
          <cell r="P9" t="str">
            <v xml:space="preserve">18 jours de dépassement sur une ligne de découvert de 100M FCFA à échéance le 31/01/27 ; </v>
          </cell>
          <cell r="Q9" t="str">
            <v/>
          </cell>
          <cell r="R9" t="str">
            <v/>
          </cell>
        </row>
        <row r="10">
          <cell r="A10">
            <v>70837207</v>
          </cell>
          <cell r="B10" t="str">
            <v xml:space="preserve">KARA     BIA TOGO             </v>
          </cell>
          <cell r="C10" t="str">
            <v>CA KARA (KOUASSI YAOVI FRANCIS</v>
          </cell>
          <cell r="D10" t="str">
            <v>00536761490</v>
          </cell>
          <cell r="E10" t="str">
            <v xml:space="preserve">251130    </v>
          </cell>
          <cell r="F10" t="str">
            <v xml:space="preserve">ALFA KASSADE &amp; FILS </v>
          </cell>
          <cell r="G10" t="str">
            <v>31/08/26</v>
          </cell>
          <cell r="H10">
            <v>0</v>
          </cell>
          <cell r="I10">
            <v>60000000</v>
          </cell>
          <cell r="J10">
            <v>-60540645</v>
          </cell>
          <cell r="K10">
            <v>540645</v>
          </cell>
          <cell r="L10">
            <v>46259</v>
          </cell>
          <cell r="M10">
            <v>6</v>
          </cell>
          <cell r="O10">
            <v>60</v>
          </cell>
          <cell r="P10" t="str">
            <v xml:space="preserve">6 jours de dépassement sur une ligne de découvert de 60M FCFA à échéance le 31/08/26 ; </v>
          </cell>
          <cell r="Q10" t="str">
            <v/>
          </cell>
          <cell r="R10" t="str">
            <v/>
          </cell>
        </row>
        <row r="11">
          <cell r="A11">
            <v>10813456</v>
          </cell>
          <cell r="B11" t="str">
            <v xml:space="preserve">LOME BIA TOGO                 </v>
          </cell>
          <cell r="C11" t="str">
            <v xml:space="preserve">GAZARO MARDHYIA               </v>
          </cell>
          <cell r="D11" t="str">
            <v>00136014787</v>
          </cell>
          <cell r="E11" t="str">
            <v xml:space="preserve">251130    </v>
          </cell>
          <cell r="F11" t="str">
            <v xml:space="preserve">MAG MARINA </v>
          </cell>
          <cell r="G11" t="str">
            <v>30/11/26</v>
          </cell>
          <cell r="H11">
            <v>91</v>
          </cell>
          <cell r="I11">
            <v>50000000</v>
          </cell>
          <cell r="J11">
            <v>-52125576.5</v>
          </cell>
          <cell r="K11">
            <v>2125576.5</v>
          </cell>
          <cell r="L11">
            <v>46225</v>
          </cell>
          <cell r="M11">
            <v>40</v>
          </cell>
          <cell r="O11">
            <v>50</v>
          </cell>
          <cell r="P11" t="str">
            <v xml:space="preserve">40 jours de dépassement sur une ligne de découvert de 50M FCFA à échéance le 30/11/26 ; </v>
          </cell>
          <cell r="Q11" t="str">
            <v>WL2</v>
          </cell>
          <cell r="R11" t="str">
            <v>Dépassement</v>
          </cell>
        </row>
        <row r="12">
          <cell r="A12">
            <v>70844869</v>
          </cell>
          <cell r="B12" t="str">
            <v xml:space="preserve">LOME BIA TOGO                 </v>
          </cell>
          <cell r="C12" t="str">
            <v xml:space="preserve">WEGA KOFFI SENAM              </v>
          </cell>
          <cell r="D12" t="str">
            <v>00136788911</v>
          </cell>
          <cell r="E12" t="str">
            <v xml:space="preserve">251130    </v>
          </cell>
          <cell r="F12" t="str">
            <v xml:space="preserve">SOCIETE TRANSIT NICOLAS </v>
          </cell>
          <cell r="G12" t="str">
            <v>31/07/27</v>
          </cell>
          <cell r="H12">
            <v>334</v>
          </cell>
          <cell r="I12">
            <v>40000000</v>
          </cell>
          <cell r="J12">
            <v>-44281487</v>
          </cell>
          <cell r="K12">
            <v>4281487</v>
          </cell>
          <cell r="L12">
            <v>46224</v>
          </cell>
          <cell r="M12">
            <v>41</v>
          </cell>
          <cell r="O12">
            <v>40</v>
          </cell>
          <cell r="P12" t="str">
            <v xml:space="preserve">41 jours de dépassement sur une ligne de découvert de 40M FCFA à échéance le 31/07/27 ; </v>
          </cell>
          <cell r="Q12" t="str">
            <v>WL2</v>
          </cell>
          <cell r="R12" t="str">
            <v>Dépassement</v>
          </cell>
        </row>
        <row r="13">
          <cell r="A13">
            <v>70837440</v>
          </cell>
          <cell r="B13" t="str">
            <v xml:space="preserve">TOKOIN   BIA TOGO             </v>
          </cell>
          <cell r="C13" t="str">
            <v xml:space="preserve">CA TOKOIN (ALIHONOU)          </v>
          </cell>
          <cell r="D13" t="str">
            <v>00436762113</v>
          </cell>
          <cell r="E13" t="str">
            <v xml:space="preserve">251130    </v>
          </cell>
          <cell r="F13" t="str">
            <v xml:space="preserve">NOEUD PLAT </v>
          </cell>
          <cell r="G13" t="str">
            <v>30/06/27</v>
          </cell>
          <cell r="H13">
            <v>303</v>
          </cell>
          <cell r="I13">
            <v>40000000</v>
          </cell>
          <cell r="J13">
            <v>-40444959</v>
          </cell>
          <cell r="K13">
            <v>444959</v>
          </cell>
          <cell r="L13">
            <v>46234</v>
          </cell>
          <cell r="M13">
            <v>31</v>
          </cell>
          <cell r="O13">
            <v>40</v>
          </cell>
          <cell r="P13" t="str">
            <v xml:space="preserve">31 jours de dépassement sur une ligne de découvert de 40M FCFA à échéance le 30/06/27 ; </v>
          </cell>
          <cell r="Q13" t="str">
            <v>WL2</v>
          </cell>
          <cell r="R13" t="str">
            <v>Dépassement</v>
          </cell>
        </row>
        <row r="14">
          <cell r="A14">
            <v>70826043</v>
          </cell>
          <cell r="B14" t="str">
            <v xml:space="preserve">TOKOIN   BIA TOGO             </v>
          </cell>
          <cell r="C14" t="str">
            <v xml:space="preserve">CA TOKOIN (ALIHONOU)          </v>
          </cell>
          <cell r="D14" t="str">
            <v>00436738435</v>
          </cell>
          <cell r="E14" t="str">
            <v xml:space="preserve">251130    </v>
          </cell>
          <cell r="F14" t="str">
            <v xml:space="preserve">AMEDI ET FRERES </v>
          </cell>
          <cell r="G14" t="str">
            <v>30/09/26</v>
          </cell>
          <cell r="H14">
            <v>30</v>
          </cell>
          <cell r="I14">
            <v>20000000</v>
          </cell>
          <cell r="J14">
            <v>-24443780.9001</v>
          </cell>
          <cell r="K14">
            <v>4443780.9001000002</v>
          </cell>
          <cell r="L14">
            <v>46259</v>
          </cell>
          <cell r="M14">
            <v>6</v>
          </cell>
          <cell r="O14">
            <v>20</v>
          </cell>
          <cell r="P14" t="str">
            <v xml:space="preserve">6 jours de dépassement sur une ligne de découvert de 20M FCFA à échéance le 30/09/26 ; </v>
          </cell>
          <cell r="Q14" t="str">
            <v/>
          </cell>
          <cell r="R14" t="str">
            <v/>
          </cell>
        </row>
        <row r="15">
          <cell r="A15">
            <v>70841531</v>
          </cell>
          <cell r="B15" t="str">
            <v xml:space="preserve">ZONGO  BIA TOGO               </v>
          </cell>
          <cell r="C15" t="str">
            <v xml:space="preserve">CA ZONGO (ANAKPA)             </v>
          </cell>
          <cell r="D15" t="str">
            <v>00736779762</v>
          </cell>
          <cell r="E15" t="str">
            <v xml:space="preserve">251130    </v>
          </cell>
          <cell r="F15" t="str">
            <v xml:space="preserve">PHARMACIE LAUS-DEO </v>
          </cell>
          <cell r="G15" t="str">
            <v>30/06/27</v>
          </cell>
          <cell r="H15">
            <v>303</v>
          </cell>
          <cell r="I15">
            <v>20000000</v>
          </cell>
          <cell r="J15">
            <v>-21762202</v>
          </cell>
          <cell r="K15">
            <v>1762202</v>
          </cell>
          <cell r="L15">
            <v>46259</v>
          </cell>
          <cell r="M15">
            <v>6</v>
          </cell>
          <cell r="O15">
            <v>20</v>
          </cell>
          <cell r="P15" t="str">
            <v xml:space="preserve">6 jours de dépassement sur une ligne de découvert de 20M FCFA à échéance le 30/06/27 ; </v>
          </cell>
          <cell r="Q15" t="str">
            <v/>
          </cell>
          <cell r="R15" t="str">
            <v/>
          </cell>
        </row>
        <row r="16">
          <cell r="A16">
            <v>70838792</v>
          </cell>
          <cell r="B16" t="str">
            <v xml:space="preserve">LOME BIA TOGO                 </v>
          </cell>
          <cell r="C16" t="str">
            <v xml:space="preserve">WEGA KOFFI SENAM              </v>
          </cell>
          <cell r="D16" t="str">
            <v>00136766302</v>
          </cell>
          <cell r="E16" t="str">
            <v xml:space="preserve">251130    </v>
          </cell>
          <cell r="F16" t="str">
            <v xml:space="preserve">1001 PILES-BATTERIES-ACCUS </v>
          </cell>
          <cell r="G16" t="str">
            <v>31/12/26</v>
          </cell>
          <cell r="H16">
            <v>122</v>
          </cell>
          <cell r="I16">
            <v>15000000</v>
          </cell>
          <cell r="J16">
            <v>-15002200</v>
          </cell>
          <cell r="K16">
            <v>2200</v>
          </cell>
          <cell r="L16">
            <v>46265</v>
          </cell>
          <cell r="M16">
            <v>0</v>
          </cell>
          <cell r="O16">
            <v>15</v>
          </cell>
          <cell r="P16" t="str">
            <v xml:space="preserve">0 jours de dépassement sur une ligne de découvert de 15M FCFA à échéance le 31/12/26 ; </v>
          </cell>
          <cell r="Q16" t="str">
            <v/>
          </cell>
          <cell r="R16" t="str">
            <v/>
          </cell>
        </row>
        <row r="17">
          <cell r="A17">
            <v>70831285</v>
          </cell>
          <cell r="B17" t="str">
            <v xml:space="preserve">HEDZRANAWOE BIA TOGO          </v>
          </cell>
          <cell r="C17" t="str">
            <v xml:space="preserve">CA HEDZRANAWOE (AJAVON)       </v>
          </cell>
          <cell r="D17" t="str">
            <v>00636750078</v>
          </cell>
          <cell r="E17" t="str">
            <v xml:space="preserve">251130    </v>
          </cell>
          <cell r="F17" t="str">
            <v xml:space="preserve">FOMAPEK-TOGO </v>
          </cell>
          <cell r="G17" t="str">
            <v>30/11/26</v>
          </cell>
          <cell r="H17">
            <v>91</v>
          </cell>
          <cell r="I17">
            <v>10000000</v>
          </cell>
          <cell r="J17">
            <v>-12141098</v>
          </cell>
          <cell r="K17">
            <v>2141098</v>
          </cell>
          <cell r="L17">
            <v>46254</v>
          </cell>
          <cell r="M17">
            <v>11</v>
          </cell>
          <cell r="O17">
            <v>10</v>
          </cell>
          <cell r="P17" t="str">
            <v xml:space="preserve">11 jours de dépassement sur une ligne de découvert de 10M FCFA à échéance le 30/11/26 ; </v>
          </cell>
          <cell r="Q17" t="str">
            <v/>
          </cell>
          <cell r="R17" t="str">
            <v/>
          </cell>
        </row>
        <row r="18">
          <cell r="A18">
            <v>70818896</v>
          </cell>
          <cell r="B18" t="str">
            <v xml:space="preserve">BE BIA TOGO                   </v>
          </cell>
          <cell r="C18" t="str">
            <v xml:space="preserve">CA BE (AMEVOH)                </v>
          </cell>
          <cell r="D18" t="str">
            <v>00336710430</v>
          </cell>
          <cell r="E18" t="str">
            <v xml:space="preserve">251130    </v>
          </cell>
          <cell r="F18" t="str">
            <v xml:space="preserve">NOVALUS SARL U </v>
          </cell>
          <cell r="G18" t="str">
            <v>31/05/27</v>
          </cell>
          <cell r="H18">
            <v>273</v>
          </cell>
          <cell r="I18">
            <v>10000000</v>
          </cell>
          <cell r="J18">
            <v>-11962873</v>
          </cell>
          <cell r="K18">
            <v>1962873</v>
          </cell>
          <cell r="L18">
            <v>46259</v>
          </cell>
          <cell r="M18">
            <v>6</v>
          </cell>
          <cell r="O18">
            <v>10</v>
          </cell>
          <cell r="P18" t="str">
            <v xml:space="preserve">6 jours de dépassement sur une ligne de découvert de 10M FCFA à échéance le 31/05/27 ; </v>
          </cell>
          <cell r="Q18" t="str">
            <v/>
          </cell>
          <cell r="R18" t="str">
            <v/>
          </cell>
        </row>
        <row r="19">
          <cell r="A19">
            <v>70819715</v>
          </cell>
          <cell r="B19" t="str">
            <v xml:space="preserve">LOME BIA TOGO                 </v>
          </cell>
          <cell r="C19" t="str">
            <v xml:space="preserve">GAZARO MARDHYIA               </v>
          </cell>
          <cell r="D19" t="str">
            <v>00136712443</v>
          </cell>
          <cell r="E19" t="str">
            <v xml:space="preserve">251130    </v>
          </cell>
          <cell r="F19" t="str">
            <v xml:space="preserve">TECHNO-DIMENSION SARL </v>
          </cell>
          <cell r="G19" t="str">
            <v>30/11/26</v>
          </cell>
          <cell r="H19">
            <v>91</v>
          </cell>
          <cell r="I19">
            <v>10000000</v>
          </cell>
          <cell r="J19">
            <v>-10477644.9</v>
          </cell>
          <cell r="K19">
            <v>477644.9</v>
          </cell>
          <cell r="L19">
            <v>46219</v>
          </cell>
          <cell r="M19">
            <v>46</v>
          </cell>
          <cell r="O19">
            <v>10</v>
          </cell>
          <cell r="P19" t="str">
            <v xml:space="preserve">46 jours de dépassement sur une ligne de découvert de 10M FCFA à échéance le 30/11/26 ; </v>
          </cell>
          <cell r="Q19" t="str">
            <v>WL2</v>
          </cell>
          <cell r="R19" t="str">
            <v>Dépassement</v>
          </cell>
        </row>
        <row r="20">
          <cell r="A20">
            <v>70828327</v>
          </cell>
          <cell r="B20" t="str">
            <v xml:space="preserve">BE BIA TOGO                   </v>
          </cell>
          <cell r="C20" t="str">
            <v xml:space="preserve">CA BE (AMEVOH)                </v>
          </cell>
          <cell r="D20" t="str">
            <v>00336744429</v>
          </cell>
          <cell r="E20" t="str">
            <v xml:space="preserve">251130    </v>
          </cell>
          <cell r="F20" t="str">
            <v xml:space="preserve">ZONE FROIDE </v>
          </cell>
          <cell r="G20" t="str">
            <v>31/08/27</v>
          </cell>
          <cell r="H20">
            <v>365</v>
          </cell>
          <cell r="I20">
            <v>5000000</v>
          </cell>
          <cell r="J20">
            <v>-9919526</v>
          </cell>
          <cell r="K20">
            <v>4919526</v>
          </cell>
          <cell r="L20">
            <v>46259</v>
          </cell>
          <cell r="M20">
            <v>6</v>
          </cell>
          <cell r="O20">
            <v>5</v>
          </cell>
          <cell r="P20" t="str">
            <v xml:space="preserve">6 jours de dépassement sur une ligne de découvert de 5M FCFA à échéance le 31/08/27 ; </v>
          </cell>
          <cell r="Q20" t="str">
            <v/>
          </cell>
          <cell r="R20" t="str">
            <v/>
          </cell>
        </row>
        <row r="21">
          <cell r="A21">
            <v>70853470</v>
          </cell>
          <cell r="B21" t="str">
            <v xml:space="preserve">LOME BIA TOGO                 </v>
          </cell>
          <cell r="C21" t="str">
            <v xml:space="preserve">CCL 3 SIEGE (AFAN)            </v>
          </cell>
          <cell r="D21" t="str">
            <v>00135813609</v>
          </cell>
          <cell r="E21" t="str">
            <v xml:space="preserve">251120    </v>
          </cell>
          <cell r="F21" t="str">
            <v>SANWOGOU BASSAKIDI</v>
          </cell>
          <cell r="G21" t="str">
            <v>28/02/27</v>
          </cell>
          <cell r="H21">
            <v>181</v>
          </cell>
          <cell r="I21">
            <v>150000</v>
          </cell>
          <cell r="J21">
            <v>-337795</v>
          </cell>
          <cell r="K21">
            <v>187795</v>
          </cell>
          <cell r="L21">
            <v>46252</v>
          </cell>
          <cell r="M21">
            <v>13</v>
          </cell>
          <cell r="O21">
            <v>0.15</v>
          </cell>
          <cell r="P21" t="str">
            <v xml:space="preserve">13 jours de dépassement sur une ligne de découvert de 0,15M FCFA à échéance le 28/02/27 ; </v>
          </cell>
          <cell r="Q21" t="str">
            <v/>
          </cell>
          <cell r="R21" t="str">
            <v/>
          </cell>
        </row>
        <row r="22">
          <cell r="A22">
            <v>70853893</v>
          </cell>
          <cell r="B22" t="str">
            <v xml:space="preserve">LOME BIA TOGO                 </v>
          </cell>
          <cell r="C22" t="str">
            <v xml:space="preserve">CA PP SIEGE (TOGBETSE KYRIA)  </v>
          </cell>
          <cell r="D22" t="str">
            <v>00135814557</v>
          </cell>
          <cell r="E22" t="str">
            <v xml:space="preserve">251120    </v>
          </cell>
          <cell r="F22" t="str">
            <v>PAKALY PYABALO</v>
          </cell>
          <cell r="G22" t="str">
            <v>30/06/27</v>
          </cell>
          <cell r="H22">
            <v>303</v>
          </cell>
          <cell r="I22">
            <v>145000</v>
          </cell>
          <cell r="J22">
            <v>-160002</v>
          </cell>
          <cell r="K22">
            <v>15002</v>
          </cell>
          <cell r="L22">
            <v>46228</v>
          </cell>
          <cell r="M22">
            <v>37</v>
          </cell>
          <cell r="O22">
            <v>0.14499999999999999</v>
          </cell>
          <cell r="P22" t="str">
            <v xml:space="preserve">37 jours de dépassement sur une ligne de découvert de 0,145M FCFA à échéance le 30/06/27 ; </v>
          </cell>
          <cell r="Q22" t="str">
            <v>WL2</v>
          </cell>
          <cell r="R22" t="str">
            <v>Dépassement</v>
          </cell>
        </row>
        <row r="23">
          <cell r="A23">
            <v>70833388</v>
          </cell>
          <cell r="B23" t="str">
            <v xml:space="preserve">LOME BIA TOGO                 </v>
          </cell>
          <cell r="C23" t="str">
            <v xml:space="preserve">CCL 4 SIEGE (DOSSOU)          </v>
          </cell>
          <cell r="D23" t="str">
            <v>00135754139</v>
          </cell>
          <cell r="E23" t="str">
            <v xml:space="preserve">251120    </v>
          </cell>
          <cell r="F23" t="str">
            <v>AHOMBO KOAMI EDEM</v>
          </cell>
          <cell r="G23" t="str">
            <v>30/06/27</v>
          </cell>
          <cell r="H23">
            <v>303</v>
          </cell>
          <cell r="I23">
            <v>100000</v>
          </cell>
          <cell r="J23">
            <v>-273591.7</v>
          </cell>
          <cell r="K23">
            <v>173591.7</v>
          </cell>
          <cell r="L23">
            <v>46259</v>
          </cell>
          <cell r="M23">
            <v>6</v>
          </cell>
        </row>
      </sheetData>
      <sheetData sheetId="2">
        <row r="1">
          <cell r="A1">
            <v>46265</v>
          </cell>
          <cell r="P1">
            <v>1</v>
          </cell>
          <cell r="Q1">
            <v>2</v>
          </cell>
        </row>
        <row r="2">
          <cell r="N2">
            <v>14</v>
          </cell>
          <cell r="O2">
            <v>15</v>
          </cell>
          <cell r="P2">
            <v>16</v>
          </cell>
          <cell r="Q2">
            <v>17</v>
          </cell>
          <cell r="R2">
            <v>18</v>
          </cell>
        </row>
        <row r="3">
          <cell r="D3" t="str">
            <v>ETAT DES DEPASSEMENTS SUR LIGNES DE DECOUVERT ECHUES AU 31 août 2026</v>
          </cell>
          <cell r="P3" t="str">
            <v xml:space="preserve">Dépassement accordé sans une ligne de découvert valide et non régularisé depuis </v>
          </cell>
          <cell r="Q3" t="str">
            <v xml:space="preserve">Ligne de découvert échue depuis </v>
          </cell>
        </row>
        <row r="4">
          <cell r="P4" t="str">
            <v xml:space="preserve"> jours sur le compte N°</v>
          </cell>
          <cell r="Q4" t="str">
            <v>jours</v>
          </cell>
        </row>
        <row r="5">
          <cell r="P5" t="str">
            <v xml:space="preserve"> ; </v>
          </cell>
          <cell r="Q5" t="str">
            <v xml:space="preserve"> (</v>
          </cell>
        </row>
        <row r="6">
          <cell r="H6">
            <v>46265</v>
          </cell>
          <cell r="J6" t="str">
            <v>A trier</v>
          </cell>
          <cell r="L6" t="str">
            <v>date de valeur</v>
          </cell>
          <cell r="M6">
            <v>46265</v>
          </cell>
          <cell r="P6" t="str">
            <v>M FCFA</v>
          </cell>
          <cell r="Q6" t="str">
            <v>jours)</v>
          </cell>
        </row>
        <row r="7">
          <cell r="A7" t="str">
            <v>CLI</v>
          </cell>
          <cell r="B7" t="str">
            <v>GESTIONNAIRE</v>
          </cell>
          <cell r="C7" t="str">
            <v>AGENCE</v>
          </cell>
          <cell r="D7" t="str">
            <v>NCP</v>
          </cell>
          <cell r="E7" t="str">
            <v>CHA</v>
          </cell>
          <cell r="F7" t="str">
            <v>NOM</v>
          </cell>
          <cell r="G7" t="str">
            <v>FIN</v>
          </cell>
          <cell r="H7" t="str">
            <v>NOMBRE DE JOURS D'ECHEANCE</v>
          </cell>
          <cell r="I7" t="str">
            <v>MONTANT_AUTORISE</v>
          </cell>
          <cell r="J7" t="str">
            <v>SOLDE_FIN_MOIS</v>
          </cell>
          <cell r="K7" t="str">
            <v>STATUT</v>
          </cell>
          <cell r="L7" t="str">
            <v xml:space="preserve">DATE DU DEPASSEMENT </v>
          </cell>
          <cell r="M7" t="str">
            <v>NBRE DE JOURS DE DEPASSEMENT</v>
          </cell>
          <cell r="O7">
            <v>1000000</v>
          </cell>
          <cell r="P7" t="str">
            <v>Commentaires 31/08/26</v>
          </cell>
          <cell r="Q7" t="str">
            <v>Classement 31/08/2026</v>
          </cell>
          <cell r="R7" t="str">
            <v xml:space="preserve">MOTIF PRINCIPAL </v>
          </cell>
        </row>
        <row r="8">
          <cell r="A8">
            <v>70831620</v>
          </cell>
          <cell r="B8" t="str">
            <v xml:space="preserve">WEGA KOFFI SENAM              </v>
          </cell>
          <cell r="C8" t="str">
            <v xml:space="preserve">LOME BIA TOGO                 </v>
          </cell>
          <cell r="D8" t="str">
            <v>00136750719</v>
          </cell>
          <cell r="E8" t="str">
            <v xml:space="preserve">251130    </v>
          </cell>
          <cell r="F8" t="str">
            <v xml:space="preserve">BABATI PETROLEUM SERVICES </v>
          </cell>
          <cell r="G8" t="str">
            <v>31/07/26</v>
          </cell>
          <cell r="H8">
            <v>31</v>
          </cell>
          <cell r="I8">
            <v>200000000</v>
          </cell>
          <cell r="J8">
            <v>-200131937</v>
          </cell>
          <cell r="L8">
            <v>46234</v>
          </cell>
          <cell r="M8">
            <v>31</v>
          </cell>
          <cell r="O8">
            <v>200</v>
          </cell>
          <cell r="P8" t="str">
            <v xml:space="preserve">Dépassement accordé sans une ligne de découvert valide et non régularisé depuis 68 jours sur le compte N°00136750710 ; </v>
          </cell>
          <cell r="Q8" t="str">
            <v>WL2</v>
          </cell>
          <cell r="R8" t="str">
            <v>Dépassement</v>
          </cell>
        </row>
        <row r="9">
          <cell r="A9">
            <v>70831614</v>
          </cell>
          <cell r="B9" t="str">
            <v xml:space="preserve">GAZARO MARDHYIA               </v>
          </cell>
          <cell r="C9" t="str">
            <v xml:space="preserve">LOME BIA TOGO                 </v>
          </cell>
          <cell r="D9" t="str">
            <v>00136750710</v>
          </cell>
          <cell r="E9" t="str">
            <v xml:space="preserve">251130    </v>
          </cell>
          <cell r="F9" t="str">
            <v xml:space="preserve">3I-K(ISSAKA KANGOULINE) </v>
          </cell>
          <cell r="G9" t="str">
            <v>31/07/26</v>
          </cell>
          <cell r="H9">
            <v>31</v>
          </cell>
          <cell r="I9">
            <v>90000000</v>
          </cell>
          <cell r="J9">
            <v>-105586600</v>
          </cell>
          <cell r="L9">
            <v>46197</v>
          </cell>
          <cell r="M9">
            <v>68</v>
          </cell>
          <cell r="O9">
            <v>90</v>
          </cell>
          <cell r="P9" t="str">
            <v xml:space="preserve">Dépassement accordé sans une ligne de découvert valide et non régularisé depuis 62 jours sur le compte N°00136013545 ; </v>
          </cell>
          <cell r="Q9" t="str">
            <v>WL2</v>
          </cell>
          <cell r="R9" t="str">
            <v>Dépassement</v>
          </cell>
        </row>
        <row r="10">
          <cell r="A10">
            <v>10512992</v>
          </cell>
          <cell r="B10" t="str">
            <v xml:space="preserve">GAZARO MARDHYIA               </v>
          </cell>
          <cell r="C10" t="str">
            <v xml:space="preserve">LOME BIA TOGO                 </v>
          </cell>
          <cell r="D10" t="str">
            <v>00136013545</v>
          </cell>
          <cell r="E10" t="str">
            <v xml:space="preserve">251130    </v>
          </cell>
          <cell r="F10" t="str">
            <v xml:space="preserve">DHOSS INT TRANSIT SARL </v>
          </cell>
          <cell r="G10" t="str">
            <v>30/06/26</v>
          </cell>
          <cell r="H10">
            <v>62</v>
          </cell>
          <cell r="I10">
            <v>70000000</v>
          </cell>
          <cell r="J10">
            <v>-73157148</v>
          </cell>
          <cell r="L10">
            <v>46203</v>
          </cell>
          <cell r="M10">
            <v>62</v>
          </cell>
          <cell r="O10">
            <v>70</v>
          </cell>
          <cell r="P10" t="str">
            <v xml:space="preserve">Dépassement accordé sans une ligne de découvert valide et non régularisé depuis 63 jours sur le compte N°00136759631 ; </v>
          </cell>
          <cell r="Q10" t="str">
            <v>WL2</v>
          </cell>
          <cell r="R10" t="str">
            <v>Nombre de jours d'échéance</v>
          </cell>
        </row>
        <row r="11">
          <cell r="A11">
            <v>70828478</v>
          </cell>
          <cell r="B11" t="str">
            <v xml:space="preserve">WEGA KOFFI SENAM              </v>
          </cell>
          <cell r="C11" t="str">
            <v xml:space="preserve">LOME BIA TOGO                 </v>
          </cell>
          <cell r="D11" t="str">
            <v>00136759631</v>
          </cell>
          <cell r="E11" t="str">
            <v xml:space="preserve">251130    </v>
          </cell>
          <cell r="F11" t="str">
            <v xml:space="preserve">BATRAL </v>
          </cell>
          <cell r="G11" t="str">
            <v>28/02/26</v>
          </cell>
          <cell r="H11">
            <v>184</v>
          </cell>
          <cell r="I11">
            <v>200000000</v>
          </cell>
          <cell r="J11">
            <v>-65195098</v>
          </cell>
          <cell r="L11">
            <v>46202</v>
          </cell>
          <cell r="M11">
            <v>63</v>
          </cell>
          <cell r="O11">
            <v>200</v>
          </cell>
          <cell r="P11" t="str">
            <v xml:space="preserve">Dépassement accordé sans une ligne de découvert valide et non régularisé depuis 92 jours sur le compte N°00136768394 ; </v>
          </cell>
          <cell r="Q11" t="str">
            <v>WL1</v>
          </cell>
          <cell r="R11" t="str">
            <v>Nombre de jours d'échéance</v>
          </cell>
        </row>
        <row r="12">
          <cell r="A12">
            <v>70839371</v>
          </cell>
          <cell r="B12" t="str">
            <v xml:space="preserve">CCL 2 SIEGE (HAZOU)           </v>
          </cell>
          <cell r="C12" t="str">
            <v xml:space="preserve">LOME BIA TOGO                 </v>
          </cell>
          <cell r="D12" t="str">
            <v>00136768394</v>
          </cell>
          <cell r="E12" t="str">
            <v xml:space="preserve">251130    </v>
          </cell>
          <cell r="F12" t="str">
            <v xml:space="preserve">CABINET ME KOSSIKOUMA ADEDJE </v>
          </cell>
          <cell r="G12" t="str">
            <v>31/03/24</v>
          </cell>
          <cell r="H12">
            <v>883</v>
          </cell>
          <cell r="I12">
            <v>10000000</v>
          </cell>
          <cell r="J12">
            <v>-16492048</v>
          </cell>
          <cell r="L12">
            <v>46173</v>
          </cell>
          <cell r="M12">
            <v>92</v>
          </cell>
          <cell r="O12">
            <v>10</v>
          </cell>
          <cell r="P12" t="str">
            <v xml:space="preserve">Dépassement accordé sans une ligne de découvert valide et non régularisé depuis 583 jours sur le compte N°00535753110 ; </v>
          </cell>
          <cell r="Q12" t="str">
            <v>WL1</v>
          </cell>
          <cell r="R12" t="str">
            <v>Dépassement</v>
          </cell>
        </row>
        <row r="13">
          <cell r="A13">
            <v>70832847</v>
          </cell>
          <cell r="B13" t="str">
            <v xml:space="preserve">CCL AGENCE KARA (KPALLA)      </v>
          </cell>
          <cell r="C13" t="str">
            <v xml:space="preserve">KARA     BIA TOGO             </v>
          </cell>
          <cell r="D13" t="str">
            <v>00535753110</v>
          </cell>
          <cell r="E13" t="str">
            <v xml:space="preserve">251120    </v>
          </cell>
          <cell r="F13" t="str">
            <v>KATOKO BOUWEBADJOLO</v>
          </cell>
          <cell r="G13" t="str">
            <v>16/07/25</v>
          </cell>
          <cell r="H13">
            <v>411</v>
          </cell>
          <cell r="I13">
            <v>50000</v>
          </cell>
          <cell r="J13">
            <v>-6389243.0999999996</v>
          </cell>
          <cell r="L13">
            <v>45682</v>
          </cell>
          <cell r="M13">
            <v>583</v>
          </cell>
          <cell r="O13">
            <v>0.05</v>
          </cell>
          <cell r="P13" t="str">
            <v xml:space="preserve">Dépassement accordé sans une ligne de découvert valide et non régularisé depuis 123 jours sur le compte N°00136750928 ; </v>
          </cell>
          <cell r="Q13" t="str">
            <v>WL1</v>
          </cell>
          <cell r="R13" t="str">
            <v>Nombre de jours d'échéance</v>
          </cell>
        </row>
        <row r="14">
          <cell r="A14">
            <v>70831711</v>
          </cell>
          <cell r="B14" t="str">
            <v xml:space="preserve">BANIAB LIMAN SANDRA           </v>
          </cell>
          <cell r="C14" t="str">
            <v xml:space="preserve">LOME BIA TOGO                 </v>
          </cell>
          <cell r="D14" t="str">
            <v>00136750928</v>
          </cell>
          <cell r="E14" t="str">
            <v xml:space="preserve">251130    </v>
          </cell>
          <cell r="F14" t="str">
            <v xml:space="preserve">SEKO - NEGOCE ET FILS SARL U </v>
          </cell>
          <cell r="G14" t="str">
            <v>31/12/24</v>
          </cell>
          <cell r="H14">
            <v>608</v>
          </cell>
          <cell r="I14">
            <v>15000000</v>
          </cell>
          <cell r="J14">
            <v>-2554214</v>
          </cell>
          <cell r="L14">
            <v>46142</v>
          </cell>
          <cell r="M14">
            <v>123</v>
          </cell>
          <cell r="O14">
            <v>15</v>
          </cell>
          <cell r="P14" t="str">
            <v xml:space="preserve">Dépassement accordé sans une ligne de découvert valide et non régularisé depuis 6 jours sur le compte N°00236754128 ; </v>
          </cell>
          <cell r="Q14" t="str">
            <v/>
          </cell>
          <cell r="R14" t="str">
            <v>Nombre de jours d'échéance</v>
          </cell>
        </row>
        <row r="15">
          <cell r="A15">
            <v>70833378</v>
          </cell>
          <cell r="B15" t="str">
            <v>CCL AGENCE ADIDOG (GNASSIMGBE)</v>
          </cell>
          <cell r="C15" t="str">
            <v xml:space="preserve">ADIDOGOME  BIA TOGO           </v>
          </cell>
          <cell r="D15" t="str">
            <v>00236754128</v>
          </cell>
          <cell r="E15" t="str">
            <v xml:space="preserve">251130    </v>
          </cell>
          <cell r="F15" t="str">
            <v xml:space="preserve">M P J </v>
          </cell>
          <cell r="G15" t="str">
            <v>31/05/25</v>
          </cell>
          <cell r="H15">
            <v>457</v>
          </cell>
          <cell r="I15">
            <v>8000000</v>
          </cell>
          <cell r="J15">
            <v>-2327147</v>
          </cell>
          <cell r="L15">
            <v>46259</v>
          </cell>
          <cell r="M15">
            <v>6</v>
          </cell>
          <cell r="O15">
            <v>8</v>
          </cell>
          <cell r="P15" t="str">
            <v xml:space="preserve">Dépassement accordé sans une ligne de découvert valide et non régularisé depuis 6 jours sur le compte N°00135767869 ; </v>
          </cell>
          <cell r="Q15" t="str">
            <v/>
          </cell>
          <cell r="R15" t="str">
            <v>Nombre de jours d'échéance</v>
          </cell>
        </row>
        <row r="16">
          <cell r="A16">
            <v>70839150</v>
          </cell>
          <cell r="B16" t="str">
            <v xml:space="preserve">CA PP SIEGE (TOGBETSE KYRIA)  </v>
          </cell>
          <cell r="C16" t="str">
            <v xml:space="preserve">LOME BIA TOGO                 </v>
          </cell>
          <cell r="D16" t="str">
            <v>00135767869</v>
          </cell>
          <cell r="E16" t="str">
            <v xml:space="preserve">251120    </v>
          </cell>
          <cell r="F16" t="str">
            <v>ZOTCHI KOMLA EDEM A.</v>
          </cell>
          <cell r="G16" t="str">
            <v>11/09/25</v>
          </cell>
          <cell r="H16">
            <v>354</v>
          </cell>
          <cell r="I16">
            <v>1200000</v>
          </cell>
          <cell r="J16">
            <v>-1683779</v>
          </cell>
          <cell r="L16">
            <v>46259</v>
          </cell>
          <cell r="M16">
            <v>6</v>
          </cell>
          <cell r="O16">
            <v>1.2</v>
          </cell>
          <cell r="P16" t="str">
            <v xml:space="preserve">Dépassement accordé sans une ligne de découvert valide et non régularisé depuis 68 jours sur le compte N°00135766363 ; </v>
          </cell>
          <cell r="Q16" t="str">
            <v>WL2</v>
          </cell>
          <cell r="R16" t="str">
            <v>Nombre de jours d'échéance</v>
          </cell>
        </row>
        <row r="17">
          <cell r="A17">
            <v>70838816</v>
          </cell>
          <cell r="B17" t="str">
            <v xml:space="preserve">CCL 2 SIEGE (HAZOU)           </v>
          </cell>
          <cell r="C17" t="str">
            <v xml:space="preserve">LOME BIA TOGO                 </v>
          </cell>
          <cell r="D17" t="str">
            <v>00135766363</v>
          </cell>
          <cell r="E17" t="str">
            <v xml:space="preserve">251120    </v>
          </cell>
          <cell r="F17" t="str">
            <v>DJOKO-AMADOS KOUAMI</v>
          </cell>
          <cell r="G17" t="str">
            <v>26/03/25</v>
          </cell>
          <cell r="H17">
            <v>523</v>
          </cell>
          <cell r="I17">
            <v>700000</v>
          </cell>
          <cell r="J17">
            <v>-1458016</v>
          </cell>
          <cell r="L17">
            <v>46197</v>
          </cell>
          <cell r="M17">
            <v>68</v>
          </cell>
          <cell r="O17">
            <v>0.7</v>
          </cell>
          <cell r="P17" t="str">
            <v xml:space="preserve">Dépassement accordé sans une ligne de découvert valide et non régularisé depuis 6 jours sur le compte N°00136782590 ; </v>
          </cell>
          <cell r="Q17" t="str">
            <v/>
          </cell>
          <cell r="R17" t="str">
            <v>Nombre de jours d'échéance</v>
          </cell>
        </row>
        <row r="18">
          <cell r="A18">
            <v>70842557</v>
          </cell>
          <cell r="B18" t="str">
            <v xml:space="preserve">CA ARISTOS (BAETA)            </v>
          </cell>
          <cell r="C18" t="str">
            <v xml:space="preserve">ARISTOS BIA TOGO              </v>
          </cell>
          <cell r="D18" t="str">
            <v>00136782590</v>
          </cell>
          <cell r="E18" t="str">
            <v xml:space="preserve">251130    </v>
          </cell>
          <cell r="F18" t="str">
            <v xml:space="preserve">SOJEMEF SARL U </v>
          </cell>
          <cell r="G18" t="str">
            <v>31/03/26</v>
          </cell>
          <cell r="H18">
            <v>153</v>
          </cell>
          <cell r="I18">
            <v>10000000</v>
          </cell>
          <cell r="J18">
            <v>-1274770</v>
          </cell>
          <cell r="L18">
            <v>46259</v>
          </cell>
          <cell r="M18">
            <v>6</v>
          </cell>
          <cell r="O18">
            <v>10</v>
          </cell>
          <cell r="P18" t="str">
            <v xml:space="preserve">Dépassement accordé sans une ligne de découvert valide et non régularisé depuis 335 jours sur le compte N°00136014753 ; </v>
          </cell>
          <cell r="Q18" t="str">
            <v>WL1</v>
          </cell>
          <cell r="R18" t="str">
            <v>Nombre de jours d'échéance</v>
          </cell>
        </row>
        <row r="19">
          <cell r="A19">
            <v>10813108</v>
          </cell>
          <cell r="B19" t="str">
            <v xml:space="preserve">BANIAB LIMAN SANDRA           </v>
          </cell>
          <cell r="C19" t="str">
            <v xml:space="preserve">LOME BIA TOGO                 </v>
          </cell>
          <cell r="D19" t="str">
            <v>00136014753</v>
          </cell>
          <cell r="E19" t="str">
            <v xml:space="preserve">251130    </v>
          </cell>
          <cell r="F19" t="str">
            <v xml:space="preserve">ANEDAK SARL </v>
          </cell>
          <cell r="G19" t="str">
            <v>31/07/20</v>
          </cell>
          <cell r="H19">
            <v>2222</v>
          </cell>
          <cell r="I19">
            <v>200000000</v>
          </cell>
          <cell r="J19">
            <v>-821467.4</v>
          </cell>
          <cell r="L19">
            <v>45930</v>
          </cell>
          <cell r="M19">
            <v>335</v>
          </cell>
          <cell r="O19">
            <v>200</v>
          </cell>
          <cell r="P19" t="str">
            <v xml:space="preserve">Dépassement accordé sans une ligne de découvert valide et non régularisé depuis 62 jours sur le compte N°00136744658 ; </v>
          </cell>
          <cell r="Q19" t="str">
            <v>WL2</v>
          </cell>
          <cell r="R19" t="str">
            <v>Nombre de jours d'échéance</v>
          </cell>
        </row>
        <row r="20">
          <cell r="A20">
            <v>70828478</v>
          </cell>
          <cell r="B20" t="str">
            <v xml:space="preserve">WEGA KOFFI SENAM              </v>
          </cell>
          <cell r="C20" t="str">
            <v xml:space="preserve">LOME BIA TOGO                 </v>
          </cell>
          <cell r="D20" t="str">
            <v>00136744658</v>
          </cell>
          <cell r="E20" t="str">
            <v xml:space="preserve">251130    </v>
          </cell>
          <cell r="F20" t="str">
            <v xml:space="preserve">BATRAL </v>
          </cell>
          <cell r="G20" t="str">
            <v>28/02/26</v>
          </cell>
          <cell r="H20">
            <v>184</v>
          </cell>
          <cell r="I20">
            <v>60000000</v>
          </cell>
          <cell r="J20">
            <v>-441715</v>
          </cell>
          <cell r="L20">
            <v>46203</v>
          </cell>
          <cell r="M20">
            <v>62</v>
          </cell>
          <cell r="O20">
            <v>60</v>
          </cell>
          <cell r="P20" t="str">
            <v xml:space="preserve">Dépassement accordé sans une ligne de découvert valide et non régularisé depuis 669 jours sur le compte N°00135751432 ; </v>
          </cell>
          <cell r="Q20" t="str">
            <v>WL1</v>
          </cell>
          <cell r="R20" t="str">
            <v>Dépassement</v>
          </cell>
        </row>
        <row r="21">
          <cell r="A21">
            <v>70831994</v>
          </cell>
          <cell r="B21" t="str">
            <v xml:space="preserve">CCL 2 SIEGE (HAZOU)           </v>
          </cell>
          <cell r="C21" t="str">
            <v xml:space="preserve">LOME BIA TOGO                 </v>
          </cell>
          <cell r="D21" t="str">
            <v>00135751432</v>
          </cell>
          <cell r="E21" t="str">
            <v xml:space="preserve">251120    </v>
          </cell>
          <cell r="F21" t="str">
            <v>HOUNDJAFO KOUASSIVI MAWUKO</v>
          </cell>
          <cell r="G21" t="str">
            <v>03/05/25</v>
          </cell>
          <cell r="H21">
            <v>485</v>
          </cell>
          <cell r="I21">
            <v>120000</v>
          </cell>
          <cell r="J21">
            <v>-431972</v>
          </cell>
          <cell r="L21">
            <v>45596</v>
          </cell>
          <cell r="M21">
            <v>669</v>
          </cell>
          <cell r="O21">
            <v>0.12</v>
          </cell>
          <cell r="P21" t="str">
            <v xml:space="preserve">Dépassement accordé sans une ligne de découvert valide et non régularisé depuis 6 jours sur le compte N°00236772680 ; </v>
          </cell>
          <cell r="Q21" t="str">
            <v/>
          </cell>
          <cell r="R21" t="str">
            <v>Nombre de jours d'échéance</v>
          </cell>
        </row>
        <row r="22">
          <cell r="A22">
            <v>70840290</v>
          </cell>
          <cell r="B22" t="str">
            <v xml:space="preserve">CA ADIDOGOME (WALLA)          </v>
          </cell>
          <cell r="C22" t="str">
            <v xml:space="preserve">ADIDOGOME  BIA TOGO           </v>
          </cell>
          <cell r="D22" t="str">
            <v>00236772680</v>
          </cell>
          <cell r="E22" t="str">
            <v xml:space="preserve">251130    </v>
          </cell>
          <cell r="F22" t="str">
            <v xml:space="preserve">MANUELLA MARC &amp; MARIE ( LES 3M ) </v>
          </cell>
          <cell r="G22" t="str">
            <v>30/04/23</v>
          </cell>
          <cell r="H22">
            <v>1219</v>
          </cell>
          <cell r="I22">
            <v>20000000</v>
          </cell>
          <cell r="J22">
            <v>-406606</v>
          </cell>
          <cell r="L22">
            <v>46259</v>
          </cell>
          <cell r="M22">
            <v>6</v>
          </cell>
          <cell r="O22">
            <v>20</v>
          </cell>
          <cell r="P22" t="str">
            <v xml:space="preserve">Dépassement accordé sans une ligne de découvert valide et non régularisé depuis 536 jours sur le compte N°00135793533 ; </v>
          </cell>
          <cell r="Q22" t="str">
            <v>WL1</v>
          </cell>
          <cell r="R22" t="str">
            <v>Nombre de jours d'échéance</v>
          </cell>
        </row>
        <row r="23">
          <cell r="A23">
            <v>70846424</v>
          </cell>
          <cell r="B23" t="str">
            <v xml:space="preserve">CA PP SIEGE (TOGBETSE KYRIA)  </v>
          </cell>
          <cell r="C23" t="str">
            <v xml:space="preserve">LOME BIA TOGO                 </v>
          </cell>
          <cell r="D23" t="str">
            <v>00135793533</v>
          </cell>
          <cell r="E23" t="str">
            <v xml:space="preserve">251120    </v>
          </cell>
          <cell r="F23" t="str">
            <v>YOSSO DOVENAM</v>
          </cell>
          <cell r="G23" t="str">
            <v>01/07/24</v>
          </cell>
          <cell r="H23">
            <v>791</v>
          </cell>
          <cell r="I23">
            <v>200000</v>
          </cell>
          <cell r="J23">
            <v>-293804</v>
          </cell>
          <cell r="L23">
            <v>45729</v>
          </cell>
          <cell r="M23">
            <v>536</v>
          </cell>
          <cell r="O23">
            <v>0.2</v>
          </cell>
          <cell r="P23" t="str">
            <v xml:space="preserve">Dépassement accordé sans une ligne de découvert valide et non régularisé depuis 35 jours sur le compte N°00135761782 ; </v>
          </cell>
          <cell r="Q23" t="str">
            <v>WL2</v>
          </cell>
          <cell r="R23" t="str">
            <v>Nombre de jours d'échéance</v>
          </cell>
        </row>
        <row r="24">
          <cell r="A24">
            <v>70837301</v>
          </cell>
          <cell r="B24" t="str">
            <v xml:space="preserve">CCL 2 SIEGE (HAZOU)           </v>
          </cell>
          <cell r="C24" t="str">
            <v xml:space="preserve">LOME BIA TOGO                 </v>
          </cell>
          <cell r="D24" t="str">
            <v>00135761782</v>
          </cell>
          <cell r="E24" t="str">
            <v xml:space="preserve">251120    </v>
          </cell>
          <cell r="F24" t="str">
            <v>DANYIGBE AHOEFAVI</v>
          </cell>
          <cell r="G24" t="str">
            <v>21/08/24</v>
          </cell>
          <cell r="H24">
            <v>740</v>
          </cell>
          <cell r="I24">
            <v>150000</v>
          </cell>
          <cell r="J24">
            <v>-272563</v>
          </cell>
          <cell r="L24">
            <v>46230</v>
          </cell>
          <cell r="M24">
            <v>35</v>
          </cell>
          <cell r="O24">
            <v>0.15</v>
          </cell>
          <cell r="P24" t="str">
            <v xml:space="preserve">Dépassement accordé sans une ligne de découvert valide et non régularisé depuis 6 jours sur le compte N°00435752223 ; </v>
          </cell>
          <cell r="Q24" t="str">
            <v/>
          </cell>
          <cell r="R24" t="str">
            <v>Nombre de jours d'échéance</v>
          </cell>
        </row>
        <row r="25">
          <cell r="A25">
            <v>70832373</v>
          </cell>
          <cell r="B25" t="str">
            <v xml:space="preserve">CCL AGENCE TOKOIN (AYIVOR)    </v>
          </cell>
          <cell r="C25" t="str">
            <v xml:space="preserve">TOKOIN   BIA TOGO             </v>
          </cell>
          <cell r="D25" t="str">
            <v>00435752223</v>
          </cell>
          <cell r="E25" t="str">
            <v xml:space="preserve">251120    </v>
          </cell>
          <cell r="F25" t="str">
            <v>TCHAMOUSSA LEY-BAWE</v>
          </cell>
          <cell r="G25" t="str">
            <v>20/06/20</v>
          </cell>
          <cell r="H25">
            <v>2263</v>
          </cell>
          <cell r="I25">
            <v>120000</v>
          </cell>
          <cell r="J25">
            <v>-266082.59999999998</v>
          </cell>
          <cell r="L25">
            <v>46259</v>
          </cell>
          <cell r="M25">
            <v>6</v>
          </cell>
          <cell r="O25">
            <v>0.12</v>
          </cell>
          <cell r="P25" t="str">
            <v xml:space="preserve">Dépassement accordé sans une ligne de découvert valide et non régularisé depuis 220 jours sur le compte N°00135806376 ; </v>
          </cell>
          <cell r="Q25" t="str">
            <v>WL1</v>
          </cell>
          <cell r="R25" t="str">
            <v>Dépassement</v>
          </cell>
        </row>
        <row r="26">
          <cell r="A26">
            <v>70850823</v>
          </cell>
          <cell r="B26" t="str">
            <v xml:space="preserve">CCL 3 SIEGE (AFAN)            </v>
          </cell>
          <cell r="C26" t="str">
            <v xml:space="preserve">LOME BIA TOGO                 </v>
          </cell>
          <cell r="D26" t="str">
            <v>00135806376</v>
          </cell>
          <cell r="E26" t="str">
            <v xml:space="preserve">251120    </v>
          </cell>
          <cell r="F26" t="str">
            <v>KONLANI DAMTIE</v>
          </cell>
          <cell r="G26" t="str">
            <v>30/06/26</v>
          </cell>
          <cell r="H26">
            <v>62</v>
          </cell>
          <cell r="I26">
            <v>106000</v>
          </cell>
          <cell r="J26">
            <v>-257454</v>
          </cell>
          <cell r="L26">
            <v>46045</v>
          </cell>
          <cell r="M26">
            <v>220</v>
          </cell>
          <cell r="O26">
            <v>0.106</v>
          </cell>
          <cell r="P26" t="str">
            <v xml:space="preserve">Dépassement accordé sans une ligne de découvert valide et non régularisé depuis 10 jours sur le compte N°00135795376 ; </v>
          </cell>
          <cell r="Q26" t="str">
            <v/>
          </cell>
          <cell r="R26" t="str">
            <v>Nombre de jours d'échéance</v>
          </cell>
        </row>
        <row r="27">
          <cell r="A27">
            <v>70846996</v>
          </cell>
          <cell r="B27" t="str">
            <v xml:space="preserve">CA PP SIEGE (TOGBETSE KYRIA)  </v>
          </cell>
          <cell r="C27" t="str">
            <v xml:space="preserve">LOME BIA TOGO                 </v>
          </cell>
          <cell r="D27" t="str">
            <v>00135795376</v>
          </cell>
          <cell r="E27" t="str">
            <v xml:space="preserve">251120    </v>
          </cell>
          <cell r="F27" t="str">
            <v>LEKO-ASSINGUIME TCHOMATCHA</v>
          </cell>
          <cell r="G27" t="str">
            <v>16/07/25</v>
          </cell>
          <cell r="H27">
            <v>411</v>
          </cell>
          <cell r="I27">
            <v>180000</v>
          </cell>
          <cell r="J27">
            <v>-233902</v>
          </cell>
          <cell r="L27">
            <v>46255</v>
          </cell>
          <cell r="M27">
            <v>10</v>
          </cell>
          <cell r="O27">
            <v>0.18</v>
          </cell>
          <cell r="P27" t="str">
            <v xml:space="preserve">Dépassement accordé sans une ligne de découvert valide et non régularisé depuis 37 jours sur le compte N°00736727318 ; </v>
          </cell>
          <cell r="Q27" t="str">
            <v>WL2</v>
          </cell>
          <cell r="R27" t="str">
            <v>Nombre de jours d'échéance</v>
          </cell>
        </row>
        <row r="28">
          <cell r="A28">
            <v>70823473</v>
          </cell>
          <cell r="B28" t="str">
            <v xml:space="preserve">CA ZONGO (ANAKPA)             </v>
          </cell>
          <cell r="C28" t="str">
            <v xml:space="preserve">ZONGO  BIA TOGO               </v>
          </cell>
          <cell r="D28" t="str">
            <v>00736727318</v>
          </cell>
          <cell r="E28" t="str">
            <v xml:space="preserve">251130    </v>
          </cell>
          <cell r="F28" t="str">
            <v xml:space="preserve">SAMARIA SARL U </v>
          </cell>
          <cell r="G28" t="str">
            <v>31/12/21</v>
          </cell>
          <cell r="H28">
            <v>1704</v>
          </cell>
          <cell r="I28">
            <v>40000000</v>
          </cell>
          <cell r="J28">
            <v>-227869.5</v>
          </cell>
          <cell r="L28">
            <v>46228</v>
          </cell>
          <cell r="M28">
            <v>37</v>
          </cell>
          <cell r="O28">
            <v>40</v>
          </cell>
          <cell r="P28" t="str">
            <v xml:space="preserve">Dépassement accordé sans une ligne de découvert valide et non régularisé depuis 6 jours sur le compte N°00135757186 ; </v>
          </cell>
          <cell r="Q28" t="str">
            <v/>
          </cell>
          <cell r="R28" t="str">
            <v>Nombre de jours d'échéance</v>
          </cell>
        </row>
        <row r="29">
          <cell r="A29">
            <v>70835012</v>
          </cell>
          <cell r="B29" t="str">
            <v xml:space="preserve">CA PP SIEGE (TOGBETSE KYRIA)  </v>
          </cell>
          <cell r="C29" t="str">
            <v xml:space="preserve">LOME BIA TOGO                 </v>
          </cell>
          <cell r="D29" t="str">
            <v>00135757186</v>
          </cell>
          <cell r="E29" t="str">
            <v xml:space="preserve">251120    </v>
          </cell>
          <cell r="F29" t="str">
            <v>GNASSINGBE EYADEMA ESSODON</v>
          </cell>
          <cell r="G29" t="str">
            <v>30/12/25</v>
          </cell>
          <cell r="H29">
            <v>244</v>
          </cell>
          <cell r="I29">
            <v>179000</v>
          </cell>
          <cell r="J29">
            <v>-218331.10010000001</v>
          </cell>
          <cell r="L29">
            <v>46259</v>
          </cell>
          <cell r="M29">
            <v>6</v>
          </cell>
          <cell r="O29">
            <v>0.17899999999999999</v>
          </cell>
          <cell r="P29" t="str">
            <v xml:space="preserve">Dépassement accordé sans une ligne de découvert valide et non régularisé depuis 613 jours sur le compte N°00635760311 ; </v>
          </cell>
          <cell r="Q29" t="str">
            <v>WL1</v>
          </cell>
          <cell r="R29" t="str">
            <v>Nombre de jours d'échéance</v>
          </cell>
        </row>
        <row r="30">
          <cell r="A30">
            <v>70836649</v>
          </cell>
          <cell r="B30" t="str">
            <v>CCL AGENCE HEDZR (AGBAN-SOUKA)</v>
          </cell>
          <cell r="C30" t="str">
            <v xml:space="preserve">HEDZRANAWOE BIA TOGO          </v>
          </cell>
          <cell r="D30" t="str">
            <v>00635760311</v>
          </cell>
          <cell r="E30" t="str">
            <v xml:space="preserve">251120    </v>
          </cell>
          <cell r="F30" t="str">
            <v>KOUDAYA KOKOU  MESSAN</v>
          </cell>
          <cell r="G30" t="str">
            <v>31/05/23</v>
          </cell>
          <cell r="H30">
            <v>1188</v>
          </cell>
          <cell r="I30">
            <v>120000</v>
          </cell>
          <cell r="J30">
            <v>-191940</v>
          </cell>
          <cell r="L30">
            <v>45652</v>
          </cell>
          <cell r="M30">
            <v>613</v>
          </cell>
          <cell r="O30">
            <v>0.12</v>
          </cell>
          <cell r="P30" t="str">
            <v xml:space="preserve">Dépassement accordé sans une ligne de découvert valide et non régularisé depuis 31 jours sur le compte N°00135761903 ; </v>
          </cell>
          <cell r="Q30" t="str">
            <v>WL2</v>
          </cell>
          <cell r="R30" t="str">
            <v>Nombre de jours d'échéance</v>
          </cell>
        </row>
        <row r="31">
          <cell r="A31">
            <v>70837337</v>
          </cell>
          <cell r="B31" t="str">
            <v xml:space="preserve">CCL 2 SIEGE (HAZOU)           </v>
          </cell>
          <cell r="C31" t="str">
            <v xml:space="preserve">LOME BIA TOGO                 </v>
          </cell>
          <cell r="D31" t="str">
            <v>00135761903</v>
          </cell>
          <cell r="E31" t="str">
            <v xml:space="preserve">251120    </v>
          </cell>
          <cell r="F31" t="str">
            <v>AFFO MAWUWADO</v>
          </cell>
          <cell r="G31" t="str">
            <v>07/12/24</v>
          </cell>
          <cell r="H31">
            <v>632</v>
          </cell>
          <cell r="I31">
            <v>136000</v>
          </cell>
          <cell r="J31">
            <v>-180957</v>
          </cell>
          <cell r="L31">
            <v>46234</v>
          </cell>
          <cell r="M31">
            <v>31</v>
          </cell>
          <cell r="O31">
            <v>0.13600000000000001</v>
          </cell>
          <cell r="P31" t="str">
            <v xml:space="preserve">Dépassement accordé sans une ligne de découvert valide et non régularisé depuis 6 jours sur le compte N°00135797775 ; </v>
          </cell>
          <cell r="Q31" t="str">
            <v/>
          </cell>
          <cell r="R31" t="str">
            <v>Nombre de jours d'échéance</v>
          </cell>
        </row>
        <row r="32">
          <cell r="A32">
            <v>70847888</v>
          </cell>
          <cell r="B32" t="str">
            <v xml:space="preserve">CCL 2 SIEGE (HAZOU)           </v>
          </cell>
          <cell r="C32" t="str">
            <v xml:space="preserve">LOME BIA TOGO                 </v>
          </cell>
          <cell r="D32" t="str">
            <v>00135797775</v>
          </cell>
          <cell r="E32" t="str">
            <v xml:space="preserve">251120    </v>
          </cell>
          <cell r="F32" t="str">
            <v>HOUMEY VIDE</v>
          </cell>
          <cell r="G32" t="str">
            <v>30/12/25</v>
          </cell>
          <cell r="H32">
            <v>244</v>
          </cell>
          <cell r="I32">
            <v>200000</v>
          </cell>
          <cell r="J32">
            <v>-176247</v>
          </cell>
          <cell r="L32">
            <v>46259</v>
          </cell>
          <cell r="M32">
            <v>6</v>
          </cell>
          <cell r="O32">
            <v>0.2</v>
          </cell>
          <cell r="P32" t="str">
            <v xml:space="preserve">Dépassement accordé sans une ligne de découvert valide et non régularisé depuis 31 jours sur le compte N°00135711822 ; </v>
          </cell>
          <cell r="Q32" t="str">
            <v>WL2</v>
          </cell>
          <cell r="R32" t="str">
            <v>Nombre de jours d'échéance</v>
          </cell>
        </row>
        <row r="33">
          <cell r="A33">
            <v>70819419</v>
          </cell>
          <cell r="B33" t="str">
            <v xml:space="preserve">CCL 2 SIEGE (HAZOU)           </v>
          </cell>
          <cell r="C33" t="str">
            <v xml:space="preserve">LOME BIA TOGO                 </v>
          </cell>
          <cell r="D33" t="str">
            <v>00135711822</v>
          </cell>
          <cell r="E33" t="str">
            <v xml:space="preserve">251120    </v>
          </cell>
          <cell r="F33" t="str">
            <v>KOULAOSSIBA KOBREYASSA</v>
          </cell>
          <cell r="G33" t="str">
            <v>19/07/24</v>
          </cell>
          <cell r="H33">
            <v>773</v>
          </cell>
          <cell r="I33">
            <v>150000</v>
          </cell>
          <cell r="J33">
            <v>-159650</v>
          </cell>
          <cell r="L33">
            <v>46234</v>
          </cell>
          <cell r="M33">
            <v>31</v>
          </cell>
          <cell r="O33">
            <v>0.15</v>
          </cell>
          <cell r="P33" t="str">
            <v xml:space="preserve">Dépassement accordé sans une ligne de découvert valide et non régularisé depuis 6 jours sur le compte N°00135760152 ; </v>
          </cell>
          <cell r="Q33" t="str">
            <v/>
          </cell>
          <cell r="R33" t="str">
            <v>Nombre de jours d'échéance</v>
          </cell>
        </row>
        <row r="34">
          <cell r="A34">
            <v>70836570</v>
          </cell>
          <cell r="B34" t="str">
            <v xml:space="preserve">CCL 4 SIEGE (DOSSOU)          </v>
          </cell>
          <cell r="C34" t="str">
            <v xml:space="preserve">LOME BIA TOGO                 </v>
          </cell>
          <cell r="D34" t="str">
            <v>00135760152</v>
          </cell>
          <cell r="E34" t="str">
            <v xml:space="preserve">251120    </v>
          </cell>
          <cell r="F34" t="str">
            <v>ZOTCHI MAWUENAM JEAN-L</v>
          </cell>
          <cell r="G34" t="str">
            <v>24/04/25</v>
          </cell>
          <cell r="H34">
            <v>494</v>
          </cell>
          <cell r="I34">
            <v>140000</v>
          </cell>
          <cell r="J34">
            <v>-159300</v>
          </cell>
          <cell r="L34">
            <v>46259</v>
          </cell>
          <cell r="M34">
            <v>6</v>
          </cell>
          <cell r="O34">
            <v>0.14000000000000001</v>
          </cell>
          <cell r="P34" t="str">
            <v xml:space="preserve">Dépassement accordé sans une ligne de découvert valide et non régularisé depuis 705 jours sur le compte N°00135792408 ; </v>
          </cell>
          <cell r="Q34" t="str">
            <v>WL1</v>
          </cell>
          <cell r="R34" t="str">
            <v>Nombre de jours d'échéance</v>
          </cell>
        </row>
        <row r="35">
          <cell r="A35">
            <v>70846009</v>
          </cell>
          <cell r="B35" t="str">
            <v xml:space="preserve">CCL 2 SIEGE (HAZOU)           </v>
          </cell>
          <cell r="C35" t="str">
            <v xml:space="preserve">LOME BIA TOGO                 </v>
          </cell>
          <cell r="D35" t="str">
            <v>00135792408</v>
          </cell>
          <cell r="E35" t="str">
            <v xml:space="preserve">251120    </v>
          </cell>
          <cell r="F35" t="str">
            <v>DJOSSOU AMEVI</v>
          </cell>
          <cell r="G35" t="str">
            <v>04/05/24</v>
          </cell>
          <cell r="H35">
            <v>849</v>
          </cell>
          <cell r="I35">
            <v>200000</v>
          </cell>
          <cell r="J35">
            <v>-149731</v>
          </cell>
          <cell r="L35">
            <v>45560</v>
          </cell>
          <cell r="M35">
            <v>705</v>
          </cell>
          <cell r="O35">
            <v>0.2</v>
          </cell>
          <cell r="P35" t="str">
            <v xml:space="preserve">Dépassement accordé sans une ligne de découvert valide et non régularisé depuis 583 jours sur le compte N°00135793610 ; </v>
          </cell>
          <cell r="Q35" t="str">
            <v>WL1</v>
          </cell>
          <cell r="R35" t="str">
            <v>Dépassement</v>
          </cell>
        </row>
        <row r="36">
          <cell r="A36">
            <v>70846449</v>
          </cell>
          <cell r="B36" t="str">
            <v xml:space="preserve">CCL 2 SIEGE (HAZOU)           </v>
          </cell>
          <cell r="C36" t="str">
            <v xml:space="preserve">LOME BIA TOGO                 </v>
          </cell>
          <cell r="D36" t="str">
            <v>00135793610</v>
          </cell>
          <cell r="E36" t="str">
            <v xml:space="preserve">251120    </v>
          </cell>
          <cell r="F36" t="str">
            <v>TOGAN LAURENCE</v>
          </cell>
          <cell r="G36" t="str">
            <v>16/07/25</v>
          </cell>
          <cell r="H36">
            <v>411</v>
          </cell>
          <cell r="I36">
            <v>78000</v>
          </cell>
          <cell r="J36">
            <v>-145767</v>
          </cell>
          <cell r="L36">
            <v>45682</v>
          </cell>
          <cell r="M36">
            <v>583</v>
          </cell>
          <cell r="O36">
            <v>7.8E-2</v>
          </cell>
          <cell r="P36" t="str">
            <v xml:space="preserve">Dépassement accordé sans une ligne de découvert valide et non régularisé depuis 6 jours sur le compte N°00335759470 ; </v>
          </cell>
          <cell r="Q36" t="str">
            <v/>
          </cell>
          <cell r="R36" t="str">
            <v>Nombre de jours d'échéance</v>
          </cell>
        </row>
        <row r="37">
          <cell r="A37">
            <v>70836146</v>
          </cell>
          <cell r="B37" t="str">
            <v xml:space="preserve">CCL AGENCE BE (BABALOLA)      </v>
          </cell>
          <cell r="C37" t="str">
            <v xml:space="preserve">BE BIA TOGO                   </v>
          </cell>
          <cell r="D37" t="str">
            <v>00335759470</v>
          </cell>
          <cell r="E37" t="str">
            <v xml:space="preserve">251120    </v>
          </cell>
          <cell r="F37" t="str">
            <v>NADIO NAMORY ARAFAT</v>
          </cell>
          <cell r="G37" t="str">
            <v>31/10/24</v>
          </cell>
          <cell r="H37">
            <v>669</v>
          </cell>
          <cell r="I37">
            <v>80000</v>
          </cell>
          <cell r="J37">
            <v>-143210</v>
          </cell>
          <cell r="L37">
            <v>46259</v>
          </cell>
          <cell r="M37">
            <v>6</v>
          </cell>
          <cell r="O37">
            <v>0.08</v>
          </cell>
          <cell r="P37" t="str">
            <v xml:space="preserve">Dépassement accordé sans une ligne de découvert valide et non régularisé depuis 6 jours sur le compte N°00135761244 ; </v>
          </cell>
          <cell r="Q37" t="str">
            <v/>
          </cell>
          <cell r="R37" t="str">
            <v>Nombre de jours d'échéance</v>
          </cell>
        </row>
        <row r="38">
          <cell r="A38">
            <v>70837118</v>
          </cell>
          <cell r="B38" t="str">
            <v xml:space="preserve">CCL 2 SIEGE (HAZOU)           </v>
          </cell>
          <cell r="C38" t="str">
            <v xml:space="preserve">LOME BIA TOGO                 </v>
          </cell>
          <cell r="D38" t="str">
            <v>00135761244</v>
          </cell>
          <cell r="E38" t="str">
            <v xml:space="preserve">251120    </v>
          </cell>
          <cell r="F38" t="str">
            <v>OURO-AKPO T NAZIF</v>
          </cell>
          <cell r="G38" t="str">
            <v>28/08/25</v>
          </cell>
          <cell r="H38">
            <v>368</v>
          </cell>
          <cell r="I38">
            <v>100000</v>
          </cell>
          <cell r="J38">
            <v>-133195</v>
          </cell>
          <cell r="L38">
            <v>46259</v>
          </cell>
          <cell r="M38">
            <v>6</v>
          </cell>
          <cell r="O38">
            <v>0.1</v>
          </cell>
          <cell r="P38" t="str">
            <v xml:space="preserve">Dépassement accordé sans une ligne de découvert valide et non régularisé depuis 6 jours sur le compte N°00135763832 ; </v>
          </cell>
          <cell r="Q38" t="str">
            <v/>
          </cell>
          <cell r="R38" t="str">
            <v>Nombre de jours d'échéance</v>
          </cell>
        </row>
        <row r="39">
          <cell r="A39">
            <v>70837841</v>
          </cell>
          <cell r="B39" t="str">
            <v xml:space="preserve">CCL 2 SIEGE (HAZOU)           </v>
          </cell>
          <cell r="C39" t="str">
            <v xml:space="preserve">LOME BIA TOGO                 </v>
          </cell>
          <cell r="D39" t="str">
            <v>00135763832</v>
          </cell>
          <cell r="E39" t="str">
            <v xml:space="preserve">251120    </v>
          </cell>
          <cell r="F39" t="str">
            <v>WAYEGMA WANDAMBE</v>
          </cell>
          <cell r="G39" t="str">
            <v>10/01/26</v>
          </cell>
          <cell r="H39">
            <v>233</v>
          </cell>
          <cell r="I39">
            <v>150000</v>
          </cell>
          <cell r="J39">
            <v>-118198</v>
          </cell>
          <cell r="L39">
            <v>46259</v>
          </cell>
          <cell r="M39">
            <v>6</v>
          </cell>
          <cell r="O39">
            <v>0.15</v>
          </cell>
          <cell r="P39" t="str">
            <v xml:space="preserve">Dépassement accordé sans une ligne de découvert valide et non régularisé depuis 4 jours sur le compte N°00135791105 ; </v>
          </cell>
          <cell r="Q39" t="str">
            <v/>
          </cell>
          <cell r="R39" t="str">
            <v>Nombre de jours d'échéance</v>
          </cell>
        </row>
        <row r="40">
          <cell r="A40">
            <v>70845450</v>
          </cell>
          <cell r="B40" t="str">
            <v xml:space="preserve">CCL AGENCE DAPAONG (KOLANI)   </v>
          </cell>
          <cell r="C40" t="str">
            <v xml:space="preserve">DAPAONG BIA Togo              </v>
          </cell>
          <cell r="D40" t="str">
            <v>00135791105</v>
          </cell>
          <cell r="E40" t="str">
            <v xml:space="preserve">251120    </v>
          </cell>
          <cell r="F40" t="str">
            <v>KASSINGA KOUMEABALO</v>
          </cell>
          <cell r="G40" t="str">
            <v>05/09/25</v>
          </cell>
          <cell r="H40">
            <v>360</v>
          </cell>
          <cell r="I40">
            <v>110000</v>
          </cell>
          <cell r="J40">
            <v>-110505</v>
          </cell>
          <cell r="L40">
            <v>46261</v>
          </cell>
          <cell r="M40">
            <v>4</v>
          </cell>
          <cell r="O40">
            <v>0.11</v>
          </cell>
          <cell r="P40" t="str">
            <v xml:space="preserve">Dépassement accordé sans une ligne de découvert valide et non régularisé depuis 20 jours sur le compte N°00135796243 ; </v>
          </cell>
          <cell r="Q40" t="str">
            <v/>
          </cell>
          <cell r="R40" t="str">
            <v>Nombre de jours d'échéance</v>
          </cell>
        </row>
        <row r="41">
          <cell r="A41">
            <v>70847213</v>
          </cell>
          <cell r="B41" t="str">
            <v xml:space="preserve">CA PP SIEGE (TOGBETSE KYRIA)  </v>
          </cell>
          <cell r="C41" t="str">
            <v xml:space="preserve">LOME BIA TOGO                 </v>
          </cell>
          <cell r="D41" t="str">
            <v>00135796243</v>
          </cell>
          <cell r="E41" t="str">
            <v xml:space="preserve">251120    </v>
          </cell>
          <cell r="F41" t="str">
            <v>KOFFI AKOU ENYONAM</v>
          </cell>
          <cell r="G41" t="str">
            <v>04/01/25</v>
          </cell>
          <cell r="H41">
            <v>604</v>
          </cell>
          <cell r="I41">
            <v>85000</v>
          </cell>
          <cell r="J41">
            <v>-89262</v>
          </cell>
          <cell r="L41">
            <v>46245</v>
          </cell>
          <cell r="M41">
            <v>20</v>
          </cell>
          <cell r="O41">
            <v>8.5000000000000006E-2</v>
          </cell>
          <cell r="P41" t="str">
            <v xml:space="preserve">Dépassement accordé sans une ligne de découvert valide et non régularisé depuis 67 jours sur le compte N°00135785743 ; </v>
          </cell>
          <cell r="Q41" t="str">
            <v>WL2</v>
          </cell>
          <cell r="R41" t="str">
            <v>Nombre de jours d'échéance</v>
          </cell>
        </row>
        <row r="42">
          <cell r="A42">
            <v>70843775</v>
          </cell>
          <cell r="B42" t="str">
            <v xml:space="preserve">CCL 3 SIEGE (AFAN)            </v>
          </cell>
          <cell r="C42" t="str">
            <v xml:space="preserve">LOME BIA TOGO                 </v>
          </cell>
          <cell r="D42" t="str">
            <v>00135785743</v>
          </cell>
          <cell r="E42" t="str">
            <v xml:space="preserve">251120    </v>
          </cell>
          <cell r="F42" t="str">
            <v>ADJATE LANHEZIE</v>
          </cell>
          <cell r="G42" t="str">
            <v>30/04/23</v>
          </cell>
          <cell r="H42">
            <v>1219</v>
          </cell>
          <cell r="I42">
            <v>62000</v>
          </cell>
          <cell r="J42">
            <v>-81050</v>
          </cell>
          <cell r="L42">
            <v>46198</v>
          </cell>
          <cell r="M42">
            <v>67</v>
          </cell>
          <cell r="O42">
            <v>6.2E-2</v>
          </cell>
          <cell r="P42" t="str">
            <v xml:space="preserve">Dépassement accordé sans une ligne de découvert valide et non régularisé depuis 6 jours sur le compte N°00735800837 ; </v>
          </cell>
          <cell r="Q42" t="str">
            <v/>
          </cell>
          <cell r="R42" t="str">
            <v>Nombre de jours d'échéance</v>
          </cell>
        </row>
        <row r="43">
          <cell r="A43">
            <v>70849102</v>
          </cell>
          <cell r="B43" t="str">
            <v xml:space="preserve">CCL AGENCE ZONGO (TOUZAN)     </v>
          </cell>
          <cell r="C43" t="str">
            <v xml:space="preserve">ZONGO  BIA TOGO               </v>
          </cell>
          <cell r="D43" t="str">
            <v>00735800837</v>
          </cell>
          <cell r="E43" t="str">
            <v xml:space="preserve">251120    </v>
          </cell>
          <cell r="F43" t="str">
            <v>EKLOU YAOVI VIGNON</v>
          </cell>
          <cell r="G43" t="str">
            <v>25/10/25</v>
          </cell>
          <cell r="H43">
            <v>310</v>
          </cell>
          <cell r="I43">
            <v>200000</v>
          </cell>
          <cell r="J43">
            <v>-68191</v>
          </cell>
          <cell r="L43">
            <v>46259</v>
          </cell>
          <cell r="M43">
            <v>6</v>
          </cell>
          <cell r="O43">
            <v>0.2</v>
          </cell>
          <cell r="P43" t="str">
            <v xml:space="preserve">Dépassement accordé sans une ligne de découvert valide et non régularisé depuis 6 jours sur le compte N°00235775146 ; </v>
          </cell>
          <cell r="Q43" t="str">
            <v/>
          </cell>
          <cell r="R43" t="str">
            <v>Nombre de jours d'échéance</v>
          </cell>
        </row>
        <row r="44">
          <cell r="A44">
            <v>70840571</v>
          </cell>
          <cell r="B44" t="str">
            <v>CCL AGENCE ADIDOG (GNASSIMGBE)</v>
          </cell>
          <cell r="C44" t="str">
            <v xml:space="preserve">ADIDOGOME  BIA TOGO           </v>
          </cell>
          <cell r="D44" t="str">
            <v>00235775146</v>
          </cell>
          <cell r="E44" t="str">
            <v xml:space="preserve">251120    </v>
          </cell>
          <cell r="F44" t="str">
            <v>EKPEH KODJO DUMENYO</v>
          </cell>
          <cell r="G44" t="str">
            <v>15/04/26</v>
          </cell>
          <cell r="H44">
            <v>138</v>
          </cell>
          <cell r="I44">
            <v>150000</v>
          </cell>
          <cell r="J44">
            <v>-42431</v>
          </cell>
          <cell r="L44">
            <v>46259</v>
          </cell>
          <cell r="M44">
            <v>6</v>
          </cell>
          <cell r="O44">
            <v>0.15</v>
          </cell>
          <cell r="P44" t="str">
            <v xml:space="preserve">Dépassement accordé sans une ligne de découvert valide et non régularisé depuis 6 jours sur le compte N°00135754136 ; </v>
          </cell>
          <cell r="Q44" t="str">
            <v/>
          </cell>
          <cell r="R44" t="str">
            <v>Nombre de jours d'échéance</v>
          </cell>
        </row>
        <row r="45">
          <cell r="A45">
            <v>70833381</v>
          </cell>
          <cell r="B45" t="str">
            <v xml:space="preserve">CCL 3 SIEGE (AFAN)            </v>
          </cell>
          <cell r="C45" t="str">
            <v xml:space="preserve">LOME BIA TOGO                 </v>
          </cell>
          <cell r="D45" t="str">
            <v>00135754136</v>
          </cell>
          <cell r="E45" t="str">
            <v xml:space="preserve">251120    </v>
          </cell>
          <cell r="F45" t="str">
            <v>AGBEVOR KWAMI MAWUSI</v>
          </cell>
          <cell r="G45" t="str">
            <v>30/04/20</v>
          </cell>
          <cell r="H45">
            <v>2314</v>
          </cell>
          <cell r="I45">
            <v>55000</v>
          </cell>
          <cell r="J45">
            <v>-28544</v>
          </cell>
          <cell r="L45">
            <v>46259</v>
          </cell>
          <cell r="M45">
            <v>6</v>
          </cell>
          <cell r="O45">
            <v>5.5E-2</v>
          </cell>
          <cell r="P45" t="str">
            <v xml:space="preserve">Dépassement accordé sans une ligne de découvert valide et non régularisé depuis 6 jours sur le compte N°00135805903 ; </v>
          </cell>
          <cell r="Q45" t="str">
            <v/>
          </cell>
          <cell r="R45" t="str">
            <v>Nombre de jours d'échéance</v>
          </cell>
        </row>
        <row r="46">
          <cell r="A46">
            <v>70850632</v>
          </cell>
          <cell r="B46" t="str">
            <v xml:space="preserve">CCL 3 SIEGE (AFAN)            </v>
          </cell>
          <cell r="C46" t="str">
            <v xml:space="preserve">LOME BIA TOGO                 </v>
          </cell>
          <cell r="D46" t="str">
            <v>00135805903</v>
          </cell>
          <cell r="E46" t="str">
            <v xml:space="preserve">251120    </v>
          </cell>
          <cell r="F46" t="str">
            <v>AL MAZBOUH MOHAMAD</v>
          </cell>
          <cell r="G46" t="str">
            <v>13/03/26</v>
          </cell>
          <cell r="H46">
            <v>171</v>
          </cell>
          <cell r="I46">
            <v>240000</v>
          </cell>
          <cell r="J46">
            <v>-27699</v>
          </cell>
          <cell r="L46">
            <v>46259</v>
          </cell>
          <cell r="M46">
            <v>6</v>
          </cell>
          <cell r="O46">
            <v>0.24</v>
          </cell>
          <cell r="P46" t="str">
            <v xml:space="preserve">Dépassement accordé sans une ligne de découvert valide et non régularisé depuis 6 jours sur le compte N°00135794652 ; </v>
          </cell>
          <cell r="Q46" t="str">
            <v/>
          </cell>
          <cell r="R46" t="str">
            <v>Nombre de jours d'échéance</v>
          </cell>
        </row>
        <row r="47">
          <cell r="A47">
            <v>70846844</v>
          </cell>
          <cell r="B47" t="str">
            <v xml:space="preserve">CCL 2 SIEGE (HAZOU)           </v>
          </cell>
          <cell r="C47" t="str">
            <v xml:space="preserve">LOME BIA TOGO                 </v>
          </cell>
          <cell r="D47" t="str">
            <v>00135794652</v>
          </cell>
          <cell r="E47" t="str">
            <v xml:space="preserve">251120    </v>
          </cell>
          <cell r="F47" t="str">
            <v>BERENA ESSOMENDAN</v>
          </cell>
          <cell r="G47" t="str">
            <v>12/09/25</v>
          </cell>
          <cell r="H47">
            <v>353</v>
          </cell>
          <cell r="I47">
            <v>160000</v>
          </cell>
          <cell r="J47">
            <v>-3204</v>
          </cell>
          <cell r="L47">
            <v>46259</v>
          </cell>
          <cell r="M47">
            <v>6</v>
          </cell>
          <cell r="O47">
            <v>0.16</v>
          </cell>
          <cell r="P47" t="str">
            <v xml:space="preserve">Dépassement accordé sans une ligne de découvert valide et non régularisé depuis 0 jours sur le compte N°00136796733 ; </v>
          </cell>
          <cell r="Q47" t="str">
            <v/>
          </cell>
          <cell r="R47" t="str">
            <v>Nombre de jours d'échéance</v>
          </cell>
        </row>
        <row r="48">
          <cell r="A48">
            <v>70847493</v>
          </cell>
          <cell r="B48" t="str">
            <v xml:space="preserve">CCL 2 SIEGE (HAZOU)           </v>
          </cell>
          <cell r="C48" t="str">
            <v xml:space="preserve">LOME BIA TOGO                 </v>
          </cell>
          <cell r="D48" t="str">
            <v>00136796733</v>
          </cell>
          <cell r="E48" t="str">
            <v xml:space="preserve">251130    </v>
          </cell>
          <cell r="F48" t="str">
            <v xml:space="preserve">PHARMACIE DE KODJOVIAKOPE </v>
          </cell>
          <cell r="G48" t="str">
            <v>30/09/25</v>
          </cell>
          <cell r="H48">
            <v>335</v>
          </cell>
          <cell r="I48">
            <v>10000000</v>
          </cell>
          <cell r="J48">
            <v>-2200</v>
          </cell>
          <cell r="L48">
            <v>46265</v>
          </cell>
          <cell r="M48">
            <v>0</v>
          </cell>
          <cell r="O48">
            <v>10</v>
          </cell>
          <cell r="P48" t="str">
            <v xml:space="preserve">Dépassement accordé sans une ligne de découvert valide et non régularisé depuis 4 jours sur le compte N°00135795096 ; </v>
          </cell>
          <cell r="Q48" t="str">
            <v/>
          </cell>
          <cell r="R48" t="str">
            <v>Nombre de jours d'échéance</v>
          </cell>
        </row>
        <row r="49">
          <cell r="A49">
            <v>70846917</v>
          </cell>
          <cell r="B49" t="str">
            <v xml:space="preserve">CCL 2 SIEGE (HAZOU)           </v>
          </cell>
          <cell r="C49" t="str">
            <v xml:space="preserve">LOME BIA TOGO                 </v>
          </cell>
          <cell r="D49" t="str">
            <v>00135795096</v>
          </cell>
          <cell r="E49" t="str">
            <v xml:space="preserve">251120    </v>
          </cell>
          <cell r="F49" t="str">
            <v>TAMAZI PINIWE</v>
          </cell>
          <cell r="G49" t="str">
            <v>02/09/25</v>
          </cell>
          <cell r="H49">
            <v>363</v>
          </cell>
          <cell r="I49">
            <v>117000</v>
          </cell>
          <cell r="J49">
            <v>-1310</v>
          </cell>
          <cell r="L49">
            <v>46261</v>
          </cell>
          <cell r="M49">
            <v>4</v>
          </cell>
          <cell r="O49">
            <v>0.11700000000000001</v>
          </cell>
          <cell r="P49" t="str">
            <v xml:space="preserve">Dépassement accordé sans une ligne de découvert valide et non régularisé depuis  jours sur le compte N° ; </v>
          </cell>
          <cell r="Q49" t="str">
            <v/>
          </cell>
          <cell r="R49" t="str">
            <v>Dépassement</v>
          </cell>
        </row>
        <row r="50">
          <cell r="O50">
            <v>0</v>
          </cell>
        </row>
      </sheetData>
      <sheetData sheetId="3">
        <row r="1">
          <cell r="A1">
            <v>46265</v>
          </cell>
          <cell r="N1">
            <v>14</v>
          </cell>
          <cell r="O1">
            <v>15</v>
          </cell>
          <cell r="P1">
            <v>16</v>
          </cell>
          <cell r="Q1">
            <v>17</v>
          </cell>
        </row>
        <row r="2">
          <cell r="O2" t="str">
            <v>dépassement accordé sans une ligne de découvert valide et non régularisé depuis 90 jours sur le compte N° 00136708370-13;</v>
          </cell>
        </row>
        <row r="3">
          <cell r="D3" t="str">
            <v>ETAT DES DEPASSEMENTS SANS LIGNE DE DECOUVERT VALIDE AU 31 août 2026</v>
          </cell>
          <cell r="O3" t="str">
            <v xml:space="preserve">Dépassement accordé sans une ligne de découvert valide et non régularisé depuis </v>
          </cell>
        </row>
        <row r="4">
          <cell r="O4" t="str">
            <v xml:space="preserve"> jours sur le compte N°</v>
          </cell>
        </row>
        <row r="5">
          <cell r="G5" t="str">
            <v>A trier</v>
          </cell>
          <cell r="M5">
            <v>46265</v>
          </cell>
          <cell r="O5" t="str">
            <v xml:space="preserve"> ; </v>
          </cell>
        </row>
        <row r="6">
          <cell r="A6" t="str">
            <v>INDICE</v>
          </cell>
          <cell r="B6" t="str">
            <v>NUM_COMPTE</v>
          </cell>
          <cell r="C6" t="str">
            <v>GESTIONNAIRE</v>
          </cell>
          <cell r="D6" t="str">
            <v>CHA</v>
          </cell>
          <cell r="E6" t="str">
            <v>LIB_CHAPITRE</v>
          </cell>
          <cell r="F6" t="str">
            <v>CLIENT</v>
          </cell>
          <cell r="G6" t="str">
            <v>SDE</v>
          </cell>
          <cell r="H6" t="str">
            <v>DATE_OUVERTURE</v>
          </cell>
          <cell r="I6" t="str">
            <v>DATE_DERN_MODIF</v>
          </cell>
          <cell r="J6" t="str">
            <v>DATE_DERN_MVT_CREDIT</v>
          </cell>
          <cell r="K6" t="str">
            <v>DATE_DERN_MVT_DEBIT</v>
          </cell>
          <cell r="L6" t="str">
            <v>DATE_DEBIT</v>
          </cell>
          <cell r="M6" t="str">
            <v>NOMBRE DE JOURS DE DEPASSEMENT ≥ 30 JOURS</v>
          </cell>
          <cell r="N6" t="str">
            <v>WW</v>
          </cell>
          <cell r="O6" t="str">
            <v>Commentaires 31/08/2026</v>
          </cell>
          <cell r="P6" t="str">
            <v>Classement 31/08/2026</v>
          </cell>
          <cell r="Q6" t="str">
            <v xml:space="preserve">MOTIF PRINCIPAL </v>
          </cell>
        </row>
        <row r="7">
          <cell r="A7">
            <v>10700198</v>
          </cell>
          <cell r="B7" t="str">
            <v>00136811297</v>
          </cell>
          <cell r="C7" t="str">
            <v xml:space="preserve">HAIDARA 2 (INSTITUTIONNELS)   </v>
          </cell>
          <cell r="D7" t="str">
            <v xml:space="preserve">251100    </v>
          </cell>
          <cell r="E7" t="str">
            <v xml:space="preserve">COMPTES ORDINAIRES            </v>
          </cell>
          <cell r="F7" t="str">
            <v xml:space="preserve">PORT AUTONOME DE LOME </v>
          </cell>
          <cell r="G7">
            <v>-34334</v>
          </cell>
          <cell r="H7" t="str">
            <v>31/07/25</v>
          </cell>
          <cell r="I7" t="str">
            <v>23/06/26</v>
          </cell>
          <cell r="J7" t="str">
            <v>23/06/26</v>
          </cell>
          <cell r="L7" t="str">
            <v>01/07/26</v>
          </cell>
          <cell r="M7">
            <v>61</v>
          </cell>
          <cell r="O7" t="str">
            <v xml:space="preserve">Dépassement accordé sans une ligne de découvert valide et non régularisé depuis 61 jours sur le compte N°00136811297 ; </v>
          </cell>
          <cell r="P7" t="str">
            <v>WL2</v>
          </cell>
          <cell r="Q7" t="str">
            <v>Dépassement</v>
          </cell>
        </row>
        <row r="8">
          <cell r="A8">
            <v>10812592</v>
          </cell>
          <cell r="B8" t="str">
            <v>00136014692</v>
          </cell>
          <cell r="C8" t="str">
            <v xml:space="preserve">BANIAB LIMAN SANDRA           </v>
          </cell>
          <cell r="D8" t="str">
            <v xml:space="preserve">251130    </v>
          </cell>
          <cell r="E8" t="str">
            <v xml:space="preserve">COMPTES ORDINAIRES SOCIETE    </v>
          </cell>
          <cell r="F8" t="str">
            <v xml:space="preserve">AFFORD-TOGO SARL </v>
          </cell>
          <cell r="G8">
            <v>-820450</v>
          </cell>
          <cell r="H8" t="str">
            <v>02/12/98</v>
          </cell>
          <cell r="I8" t="str">
            <v>31/08/26</v>
          </cell>
          <cell r="J8" t="str">
            <v>06/07/26</v>
          </cell>
          <cell r="K8" t="str">
            <v>31/08/26</v>
          </cell>
          <cell r="L8" t="str">
            <v>31/07/26</v>
          </cell>
          <cell r="M8">
            <v>31</v>
          </cell>
          <cell r="O8" t="str">
            <v xml:space="preserve">Dépassement accordé sans une ligne de découvert valide et non régularisé depuis 31 jours sur le compte N°00136014692 ; </v>
          </cell>
          <cell r="P8" t="str">
            <v>WL2</v>
          </cell>
          <cell r="Q8" t="str">
            <v>Dépassement</v>
          </cell>
        </row>
        <row r="9">
          <cell r="A9">
            <v>52551521</v>
          </cell>
          <cell r="B9" t="str">
            <v>00541701426</v>
          </cell>
          <cell r="C9" t="str">
            <v>CA KARA (KOUASSI YAOVI FRANCIS</v>
          </cell>
          <cell r="D9" t="str">
            <v xml:space="preserve">251140    </v>
          </cell>
          <cell r="E9" t="str">
            <v xml:space="preserve">COMPTES GROSSISTES  BB        </v>
          </cell>
          <cell r="F9" t="str">
            <v xml:space="preserve">SODIBO SARL U </v>
          </cell>
          <cell r="G9">
            <v>-470154</v>
          </cell>
          <cell r="H9" t="str">
            <v>03/02/04</v>
          </cell>
          <cell r="I9" t="str">
            <v>26/06/26</v>
          </cell>
          <cell r="J9" t="str">
            <v>26/06/26</v>
          </cell>
          <cell r="K9" t="str">
            <v>12/03/26</v>
          </cell>
          <cell r="L9" t="str">
            <v>01/07/26</v>
          </cell>
          <cell r="M9">
            <v>61</v>
          </cell>
          <cell r="O9" t="str">
            <v xml:space="preserve">Dépassement accordé sans une ligne de découvert valide et non régularisé depuis 61 jours sur le compte N°00541701426 ; </v>
          </cell>
          <cell r="P9" t="str">
            <v>WL2</v>
          </cell>
          <cell r="Q9" t="str">
            <v>Dépassement</v>
          </cell>
        </row>
        <row r="10">
          <cell r="A10">
            <v>70815174</v>
          </cell>
          <cell r="B10" t="str">
            <v>00241702898</v>
          </cell>
          <cell r="C10" t="str">
            <v xml:space="preserve">CA ATAKPAME (ADJALO)          </v>
          </cell>
          <cell r="D10" t="str">
            <v xml:space="preserve">251140    </v>
          </cell>
          <cell r="E10" t="str">
            <v xml:space="preserve">COMPTES GROSSISTES  BB        </v>
          </cell>
          <cell r="F10" t="str">
            <v xml:space="preserve">MEMO KOSBOD </v>
          </cell>
          <cell r="G10">
            <v>-181029</v>
          </cell>
          <cell r="H10" t="str">
            <v>05/05/04</v>
          </cell>
          <cell r="I10" t="str">
            <v>30/04/26</v>
          </cell>
          <cell r="J10" t="str">
            <v>30/04/26</v>
          </cell>
          <cell r="K10" t="str">
            <v>31/03/26</v>
          </cell>
          <cell r="L10" t="str">
            <v>31/03/26</v>
          </cell>
          <cell r="M10">
            <v>153</v>
          </cell>
          <cell r="O10" t="str">
            <v xml:space="preserve">Dépassement accordé sans une ligne de découvert valide et non régularisé depuis 153 jours sur le compte N°00241702898 ; </v>
          </cell>
          <cell r="P10" t="str">
            <v>WL1</v>
          </cell>
          <cell r="Q10" t="str">
            <v>Dépassement</v>
          </cell>
        </row>
        <row r="11">
          <cell r="A11">
            <v>70819962</v>
          </cell>
          <cell r="B11" t="str">
            <v>00136713043</v>
          </cell>
          <cell r="C11" t="str">
            <v xml:space="preserve">CCL 2 SIEGE (HAZOU)           </v>
          </cell>
          <cell r="D11" t="str">
            <v xml:space="preserve">251130    </v>
          </cell>
          <cell r="E11" t="str">
            <v xml:space="preserve">COMPTES ORDINAIRES SOCIETE    </v>
          </cell>
          <cell r="F11" t="str">
            <v xml:space="preserve">P.D.G </v>
          </cell>
          <cell r="G11">
            <v>-347698</v>
          </cell>
          <cell r="H11" t="str">
            <v>19/04/06</v>
          </cell>
          <cell r="I11" t="str">
            <v>24/08/26</v>
          </cell>
          <cell r="J11" t="str">
            <v>24/08/26</v>
          </cell>
          <cell r="K11" t="str">
            <v>31/07/26</v>
          </cell>
          <cell r="L11" t="str">
            <v>31/07/26</v>
          </cell>
          <cell r="M11">
            <v>31</v>
          </cell>
          <cell r="O11" t="str">
            <v xml:space="preserve">Dépassement accordé sans une ligne de découvert valide et non régularisé depuis 31 jours sur le compte N°00136713043 ; </v>
          </cell>
          <cell r="P11" t="str">
            <v>WL2</v>
          </cell>
          <cell r="Q11" t="str">
            <v>Dépassement</v>
          </cell>
        </row>
        <row r="12">
          <cell r="A12">
            <v>70820009</v>
          </cell>
          <cell r="B12" t="str">
            <v>00541715583</v>
          </cell>
          <cell r="C12" t="str">
            <v>CA KARA (KOUASSI YAOVI FRANCIS</v>
          </cell>
          <cell r="D12" t="str">
            <v xml:space="preserve">251140    </v>
          </cell>
          <cell r="E12" t="str">
            <v xml:space="preserve">COMPTES GROSSISTES  BB        </v>
          </cell>
          <cell r="F12" t="str">
            <v xml:space="preserve">MATATA SARL U </v>
          </cell>
          <cell r="G12">
            <v>-2</v>
          </cell>
          <cell r="H12" t="str">
            <v>06/11/06</v>
          </cell>
          <cell r="I12" t="str">
            <v>24/06/26</v>
          </cell>
          <cell r="J12" t="str">
            <v>24/06/26</v>
          </cell>
          <cell r="K12" t="str">
            <v>24/06/26</v>
          </cell>
          <cell r="L12" t="str">
            <v>01/07/26</v>
          </cell>
          <cell r="M12">
            <v>61</v>
          </cell>
          <cell r="O12" t="str">
            <v xml:space="preserve">Dépassement accordé sans une ligne de découvert valide et non régularisé depuis 61 jours sur le compte N°00541715583 ; </v>
          </cell>
          <cell r="P12" t="str">
            <v>WL2</v>
          </cell>
          <cell r="Q12" t="str">
            <v>Dépassement</v>
          </cell>
        </row>
        <row r="13">
          <cell r="A13">
            <v>70823279</v>
          </cell>
          <cell r="B13" t="str">
            <v>00136726579</v>
          </cell>
          <cell r="C13" t="str">
            <v xml:space="preserve">GAZARO MARDHYIA               </v>
          </cell>
          <cell r="D13" t="str">
            <v xml:space="preserve">251130    </v>
          </cell>
          <cell r="E13" t="str">
            <v xml:space="preserve">COMPTES ORDINAIRES SOCIETE    </v>
          </cell>
          <cell r="F13" t="str">
            <v xml:space="preserve">SILME BTP SARL U </v>
          </cell>
          <cell r="G13">
            <v>-172766735</v>
          </cell>
          <cell r="H13" t="str">
            <v>04/12/09</v>
          </cell>
          <cell r="I13" t="str">
            <v>31/08/26</v>
          </cell>
          <cell r="J13" t="str">
            <v>25/08/26</v>
          </cell>
          <cell r="K13" t="str">
            <v>31/08/26</v>
          </cell>
          <cell r="L13" t="str">
            <v>26/06/26</v>
          </cell>
          <cell r="M13">
            <v>66</v>
          </cell>
          <cell r="O13" t="str">
            <v xml:space="preserve">Dépassement accordé sans une ligne de découvert valide et non régularisé depuis 66 jours sur le compte N°00136726579 ; </v>
          </cell>
          <cell r="P13" t="str">
            <v>WL2</v>
          </cell>
          <cell r="Q13" t="str">
            <v>Dépassement</v>
          </cell>
        </row>
        <row r="14">
          <cell r="A14">
            <v>70823279</v>
          </cell>
          <cell r="B14" t="str">
            <v>00136733892</v>
          </cell>
          <cell r="C14" t="str">
            <v xml:space="preserve">GAZARO MARDHYIA               </v>
          </cell>
          <cell r="D14" t="str">
            <v xml:space="preserve">251130    </v>
          </cell>
          <cell r="E14" t="str">
            <v xml:space="preserve">COMPTES ORDINAIRES SOCIETE    </v>
          </cell>
          <cell r="F14" t="str">
            <v xml:space="preserve">SILME BTP SARL U </v>
          </cell>
          <cell r="G14">
            <v>-149326</v>
          </cell>
          <cell r="H14" t="str">
            <v>08/02/12</v>
          </cell>
          <cell r="I14" t="str">
            <v>13/08/25</v>
          </cell>
          <cell r="J14" t="str">
            <v>11/08/25</v>
          </cell>
          <cell r="K14" t="str">
            <v>13/08/25</v>
          </cell>
          <cell r="L14" t="str">
            <v>01/12/25</v>
          </cell>
          <cell r="M14">
            <v>273</v>
          </cell>
          <cell r="O14" t="str">
            <v xml:space="preserve">Dépassement accordé sans une ligne de découvert valide et non régularisé depuis 273 jours sur le compte N°00136733892 ; </v>
          </cell>
          <cell r="P14" t="str">
            <v>WL1</v>
          </cell>
          <cell r="Q14" t="str">
            <v>Dépassement</v>
          </cell>
        </row>
        <row r="15">
          <cell r="A15">
            <v>70823862</v>
          </cell>
          <cell r="B15" t="str">
            <v>00136729015</v>
          </cell>
          <cell r="C15" t="str">
            <v xml:space="preserve">BANIAB LIMAN SANDRA           </v>
          </cell>
          <cell r="D15" t="str">
            <v xml:space="preserve">251130    </v>
          </cell>
          <cell r="E15" t="str">
            <v xml:space="preserve">COMPTES ORDINAIRES SOCIETE    </v>
          </cell>
          <cell r="F15" t="str">
            <v xml:space="preserve">CITRAF-TOGO SARL </v>
          </cell>
          <cell r="G15">
            <v>-304038</v>
          </cell>
          <cell r="H15" t="str">
            <v>27/08/10</v>
          </cell>
          <cell r="I15" t="str">
            <v>30/06/26</v>
          </cell>
          <cell r="J15" t="str">
            <v>11/06/26</v>
          </cell>
          <cell r="K15" t="str">
            <v>30/06/26</v>
          </cell>
          <cell r="L15" t="str">
            <v>01/12/25</v>
          </cell>
          <cell r="M15">
            <v>273</v>
          </cell>
          <cell r="O15" t="str">
            <v xml:space="preserve">Dépassement accordé sans une ligne de découvert valide et non régularisé depuis 273 jours sur le compte N°00136729015 ; </v>
          </cell>
          <cell r="P15" t="str">
            <v>WL1</v>
          </cell>
          <cell r="Q15" t="str">
            <v>Dépassement</v>
          </cell>
        </row>
        <row r="16">
          <cell r="A16">
            <v>70825011</v>
          </cell>
          <cell r="B16" t="str">
            <v>00136734003</v>
          </cell>
          <cell r="C16" t="str">
            <v xml:space="preserve">TAMAKLOE ADJOE EDEM           </v>
          </cell>
          <cell r="D16" t="str">
            <v xml:space="preserve">251130    </v>
          </cell>
          <cell r="E16" t="str">
            <v xml:space="preserve">COMPTES ORDINAIRES SOCIETE    </v>
          </cell>
          <cell r="F16" t="str">
            <v xml:space="preserve">NOSOCON SARL </v>
          </cell>
          <cell r="G16">
            <v>-2766780.3</v>
          </cell>
          <cell r="H16" t="str">
            <v>22/02/12</v>
          </cell>
          <cell r="I16" t="str">
            <v>12/01/26</v>
          </cell>
          <cell r="J16" t="str">
            <v>29/12/25</v>
          </cell>
          <cell r="K16" t="str">
            <v>12/01/26</v>
          </cell>
          <cell r="L16" t="str">
            <v>12/01/26</v>
          </cell>
          <cell r="M16">
            <v>231</v>
          </cell>
          <cell r="O16" t="str">
            <v xml:space="preserve">Dépassement accordé sans une ligne de découvert valide et non régularisé depuis 231 jours sur le compte N°00136734003 ; </v>
          </cell>
          <cell r="P16" t="str">
            <v>WL1</v>
          </cell>
          <cell r="Q16" t="str">
            <v>Dépassement</v>
          </cell>
        </row>
        <row r="17">
          <cell r="A17">
            <v>70827679</v>
          </cell>
          <cell r="B17" t="str">
            <v>00136814733</v>
          </cell>
          <cell r="C17" t="str">
            <v xml:space="preserve">BANIAB LIMAN SANDRA           </v>
          </cell>
          <cell r="D17" t="str">
            <v xml:space="preserve">251100    </v>
          </cell>
          <cell r="E17" t="str">
            <v xml:space="preserve">COMPTES ORDINAIRES            </v>
          </cell>
          <cell r="F17" t="str">
            <v xml:space="preserve">"LES COCOTIERS" </v>
          </cell>
          <cell r="G17">
            <v>-3168</v>
          </cell>
          <cell r="H17" t="str">
            <v>10/02/26</v>
          </cell>
          <cell r="I17" t="str">
            <v>10/07/26</v>
          </cell>
          <cell r="J17" t="str">
            <v>10/07/26</v>
          </cell>
          <cell r="K17" t="str">
            <v>02/03/26</v>
          </cell>
          <cell r="L17" t="str">
            <v>03/08/26</v>
          </cell>
          <cell r="M17">
            <v>28</v>
          </cell>
          <cell r="O17" t="str">
            <v xml:space="preserve">Dépassement accordé sans une ligne de découvert valide et non régularisé depuis 28 jours sur le compte N°00136814733 ; </v>
          </cell>
          <cell r="P17" t="str">
            <v/>
          </cell>
          <cell r="Q17" t="str">
            <v/>
          </cell>
        </row>
        <row r="18">
          <cell r="A18">
            <v>70829465</v>
          </cell>
          <cell r="B18" t="str">
            <v>00436746587</v>
          </cell>
          <cell r="C18" t="str">
            <v xml:space="preserve">BANIAB LIMAN SANDRA           </v>
          </cell>
          <cell r="D18" t="str">
            <v xml:space="preserve">251130    </v>
          </cell>
          <cell r="E18" t="str">
            <v xml:space="preserve">COMPTES ORDINAIRES SOCIETE    </v>
          </cell>
          <cell r="F18" t="str">
            <v xml:space="preserve">CONCEPT UNIVERSEL </v>
          </cell>
          <cell r="G18">
            <v>-14798159</v>
          </cell>
          <cell r="H18" t="str">
            <v>10/08/15</v>
          </cell>
          <cell r="I18" t="str">
            <v>31/08/26</v>
          </cell>
          <cell r="J18" t="str">
            <v>19/06/26</v>
          </cell>
          <cell r="K18" t="str">
            <v>31/08/26</v>
          </cell>
          <cell r="L18" t="str">
            <v>23/06/26</v>
          </cell>
          <cell r="M18">
            <v>69</v>
          </cell>
          <cell r="O18" t="str">
            <v xml:space="preserve">Dépassement accordé sans une ligne de découvert valide et non régularisé depuis 69 jours sur le compte N°00436746587 ; </v>
          </cell>
          <cell r="P18" t="str">
            <v>WL2</v>
          </cell>
          <cell r="Q18" t="str">
            <v>Dépassement</v>
          </cell>
        </row>
        <row r="19">
          <cell r="A19">
            <v>70833327</v>
          </cell>
          <cell r="B19" t="str">
            <v>00136754025</v>
          </cell>
          <cell r="C19" t="str">
            <v xml:space="preserve">BANIAB LIMAN SANDRA           </v>
          </cell>
          <cell r="D19" t="str">
            <v xml:space="preserve">251130    </v>
          </cell>
          <cell r="E19" t="str">
            <v xml:space="preserve">COMPTES ORDINAIRES SOCIETE    </v>
          </cell>
          <cell r="F19" t="str">
            <v xml:space="preserve">MULTIPRODUITS </v>
          </cell>
          <cell r="G19">
            <v>-1217423</v>
          </cell>
          <cell r="H19" t="str">
            <v>07/04/17</v>
          </cell>
          <cell r="I19" t="str">
            <v>31/08/26</v>
          </cell>
          <cell r="J19" t="str">
            <v>27/08/26</v>
          </cell>
          <cell r="K19" t="str">
            <v>31/08/26</v>
          </cell>
          <cell r="L19" t="str">
            <v>27/08/26</v>
          </cell>
          <cell r="M19">
            <v>4</v>
          </cell>
          <cell r="O19" t="str">
            <v xml:space="preserve">Dépassement accordé sans une ligne de découvert valide et non régularisé depuis 4 jours sur le compte N°00136754025 ; </v>
          </cell>
          <cell r="P19" t="str">
            <v/>
          </cell>
          <cell r="Q19" t="str">
            <v/>
          </cell>
        </row>
        <row r="20">
          <cell r="A20">
            <v>70833646</v>
          </cell>
          <cell r="B20" t="str">
            <v>00336754571</v>
          </cell>
          <cell r="C20" t="str">
            <v xml:space="preserve">CA BE (AMEVOH)                </v>
          </cell>
          <cell r="D20" t="str">
            <v xml:space="preserve">251130    </v>
          </cell>
          <cell r="E20" t="str">
            <v xml:space="preserve">COMPTES ORDINAIRES SOCIETE    </v>
          </cell>
          <cell r="F20" t="str">
            <v xml:space="preserve">SAINTE FAUSTINE </v>
          </cell>
          <cell r="G20">
            <v>-11646122</v>
          </cell>
          <cell r="H20" t="str">
            <v>31/05/17</v>
          </cell>
          <cell r="I20" t="str">
            <v>12/06/26</v>
          </cell>
          <cell r="J20" t="str">
            <v>23/12/25</v>
          </cell>
          <cell r="K20" t="str">
            <v>12/06/26</v>
          </cell>
          <cell r="L20" t="str">
            <v>26/12/25</v>
          </cell>
          <cell r="M20">
            <v>248</v>
          </cell>
          <cell r="O20" t="str">
            <v xml:space="preserve">Dépassement accordé sans une ligne de découvert valide et non régularisé depuis 248 jours sur le compte N°00336754571 ; </v>
          </cell>
          <cell r="P20" t="str">
            <v>WL1</v>
          </cell>
          <cell r="Q20" t="str">
            <v>Dépassement</v>
          </cell>
        </row>
        <row r="21">
          <cell r="A21">
            <v>70834414</v>
          </cell>
          <cell r="B21" t="str">
            <v>00136755780</v>
          </cell>
          <cell r="C21" t="str">
            <v xml:space="preserve">GAZARO MARDHYIA               </v>
          </cell>
          <cell r="D21" t="str">
            <v xml:space="preserve">251130    </v>
          </cell>
          <cell r="E21" t="str">
            <v xml:space="preserve">COMPTES ORDINAIRES SOCIETE    </v>
          </cell>
          <cell r="F21" t="str">
            <v xml:space="preserve">VMV AGRO IMPORT AND EXPORT </v>
          </cell>
          <cell r="G21">
            <v>-14651151</v>
          </cell>
          <cell r="H21" t="str">
            <v>24/08/17</v>
          </cell>
          <cell r="I21" t="str">
            <v>31/08/26</v>
          </cell>
          <cell r="J21" t="str">
            <v>28/08/26</v>
          </cell>
          <cell r="K21" t="str">
            <v>31/08/26</v>
          </cell>
          <cell r="L21" t="str">
            <v>01/06/26</v>
          </cell>
          <cell r="M21">
            <v>91</v>
          </cell>
          <cell r="O21" t="str">
            <v xml:space="preserve">Dépassement accordé sans une ligne de découvert valide et non régularisé depuis 91 jours sur le compte N°00136755780 ; </v>
          </cell>
          <cell r="P21" t="str">
            <v>WL1</v>
          </cell>
          <cell r="Q21" t="str">
            <v>Dépassement</v>
          </cell>
        </row>
        <row r="22">
          <cell r="A22">
            <v>70835665</v>
          </cell>
          <cell r="B22" t="str">
            <v>00136758638</v>
          </cell>
          <cell r="C22" t="str">
            <v xml:space="preserve">BANIAB LIMAN SANDRA           </v>
          </cell>
          <cell r="D22" t="str">
            <v xml:space="preserve">251130    </v>
          </cell>
          <cell r="E22" t="str">
            <v xml:space="preserve">COMPTES ORDINAIRES SOCIETE    </v>
          </cell>
          <cell r="F22" t="str">
            <v xml:space="preserve">D.H. TRANS </v>
          </cell>
          <cell r="G22">
            <v>-353484</v>
          </cell>
          <cell r="H22" t="str">
            <v>16/03/18</v>
          </cell>
          <cell r="I22" t="str">
            <v>31/08/26</v>
          </cell>
          <cell r="J22" t="str">
            <v>29/06/26</v>
          </cell>
          <cell r="K22" t="str">
            <v>31/08/26</v>
          </cell>
          <cell r="L22" t="str">
            <v>21/04/26</v>
          </cell>
          <cell r="M22">
            <v>132</v>
          </cell>
          <cell r="O22" t="str">
            <v xml:space="preserve">Dépassement accordé sans une ligne de découvert valide et non régularisé depuis 132 jours sur le compte N°00136758638 ; </v>
          </cell>
          <cell r="P22" t="str">
            <v>WL1</v>
          </cell>
          <cell r="Q22" t="str">
            <v>Dépassement</v>
          </cell>
        </row>
        <row r="23">
          <cell r="A23">
            <v>70836388</v>
          </cell>
          <cell r="B23" t="str">
            <v>00135766241</v>
          </cell>
          <cell r="C23" t="str">
            <v xml:space="preserve">CCL 2 SIEGE (HAZOU)           </v>
          </cell>
          <cell r="D23" t="str">
            <v xml:space="preserve">251120    </v>
          </cell>
          <cell r="E23" t="str">
            <v>COMPTES ORDINAIRES PARTICULERS</v>
          </cell>
          <cell r="F23" t="str">
            <v>KPOGLI ESSI AKOSSIWA EPSE GUINHOUYA</v>
          </cell>
          <cell r="G23">
            <v>-660765</v>
          </cell>
          <cell r="H23" t="str">
            <v>10/05/19</v>
          </cell>
          <cell r="I23" t="str">
            <v>01/09/26</v>
          </cell>
          <cell r="J23" t="str">
            <v>01/09/26</v>
          </cell>
          <cell r="K23" t="str">
            <v>01/09/26</v>
          </cell>
          <cell r="L23" t="str">
            <v>31/07/26</v>
          </cell>
          <cell r="M23">
            <v>31</v>
          </cell>
          <cell r="O23" t="str">
            <v xml:space="preserve">Dépassement accordé sans une ligne de découvert valide et non régularisé depuis 31 jours sur le compte N°00135766241 ; </v>
          </cell>
          <cell r="P23" t="str">
            <v>WL2</v>
          </cell>
          <cell r="Q23" t="str">
            <v>Dépassement</v>
          </cell>
        </row>
        <row r="24">
          <cell r="A24">
            <v>70837045</v>
          </cell>
          <cell r="B24" t="str">
            <v>00135761038</v>
          </cell>
          <cell r="C24" t="str">
            <v xml:space="preserve">CCL 2 SIEGE (HAZOU)           </v>
          </cell>
          <cell r="D24" t="str">
            <v xml:space="preserve">251120    </v>
          </cell>
          <cell r="E24" t="str">
            <v>COMPTES ORDINAIRES PARTICULERS</v>
          </cell>
          <cell r="F24" t="str">
            <v>AYELIM MAHASSIME</v>
          </cell>
          <cell r="G24">
            <v>-558918</v>
          </cell>
          <cell r="H24" t="str">
            <v>09/08/18</v>
          </cell>
          <cell r="I24" t="str">
            <v>31/08/26</v>
          </cell>
          <cell r="J24" t="str">
            <v>11/08/26</v>
          </cell>
          <cell r="K24" t="str">
            <v>31/08/26</v>
          </cell>
          <cell r="L24" t="str">
            <v>13/08/26</v>
          </cell>
          <cell r="M24">
            <v>18</v>
          </cell>
          <cell r="O24" t="str">
            <v xml:space="preserve">Dépassement accordé sans une ligne de découvert valide et non régularisé depuis 18 jours sur le compte N°00135761038 ; </v>
          </cell>
          <cell r="P24" t="str">
            <v/>
          </cell>
          <cell r="Q24" t="str">
            <v/>
          </cell>
        </row>
        <row r="25">
          <cell r="A25">
            <v>70838190</v>
          </cell>
          <cell r="B25" t="str">
            <v>00136765061</v>
          </cell>
          <cell r="C25" t="str">
            <v xml:space="preserve">KUMAPLEY ESSI TINA            </v>
          </cell>
          <cell r="D25" t="str">
            <v xml:space="preserve">251130    </v>
          </cell>
          <cell r="E25" t="str">
            <v xml:space="preserve">COMPTES ORDINAIRES SOCIETE    </v>
          </cell>
          <cell r="F25" t="str">
            <v xml:space="preserve">CABINET MIDEX </v>
          </cell>
          <cell r="G25">
            <v>-2311</v>
          </cell>
          <cell r="H25" t="str">
            <v>12/02/19</v>
          </cell>
          <cell r="I25" t="str">
            <v>31/08/26</v>
          </cell>
          <cell r="J25" t="str">
            <v>18/08/26</v>
          </cell>
          <cell r="K25" t="str">
            <v>31/08/26</v>
          </cell>
          <cell r="L25" t="str">
            <v>06/05/26</v>
          </cell>
          <cell r="M25">
            <v>117</v>
          </cell>
          <cell r="O25" t="str">
            <v xml:space="preserve">Dépassement accordé sans une ligne de découvert valide et non régularisé depuis 117 jours sur le compte N°00136765061 ; </v>
          </cell>
          <cell r="P25" t="str">
            <v>WL1</v>
          </cell>
          <cell r="Q25" t="str">
            <v>Dépassement</v>
          </cell>
        </row>
        <row r="26">
          <cell r="A26">
            <v>70839191</v>
          </cell>
          <cell r="B26" t="str">
            <v>00136767957</v>
          </cell>
          <cell r="C26" t="str">
            <v xml:space="preserve">BANIAB LIMAN SANDRA           </v>
          </cell>
          <cell r="D26" t="str">
            <v xml:space="preserve">251130    </v>
          </cell>
          <cell r="E26" t="str">
            <v xml:space="preserve">COMPTES ORDINAIRES SOCIETE    </v>
          </cell>
          <cell r="F26" t="str">
            <v xml:space="preserve">TRIYOM - BTP SARL U </v>
          </cell>
          <cell r="G26">
            <v>-17586092</v>
          </cell>
          <cell r="H26" t="str">
            <v>23/07/19</v>
          </cell>
          <cell r="I26" t="str">
            <v>31/08/26</v>
          </cell>
          <cell r="J26" t="str">
            <v>18/06/26</v>
          </cell>
          <cell r="K26" t="str">
            <v>31/08/26</v>
          </cell>
          <cell r="L26" t="str">
            <v>23/06/26</v>
          </cell>
          <cell r="M26">
            <v>69</v>
          </cell>
          <cell r="O26" t="str">
            <v xml:space="preserve">Dépassement accordé sans une ligne de découvert valide et non régularisé depuis 69 jours sur le compte N°00136767957 ; </v>
          </cell>
          <cell r="P26" t="str">
            <v>WL2</v>
          </cell>
          <cell r="Q26" t="str">
            <v>Dépassement</v>
          </cell>
        </row>
        <row r="27">
          <cell r="A27">
            <v>70839191</v>
          </cell>
          <cell r="B27" t="str">
            <v>00136772235</v>
          </cell>
          <cell r="C27" t="str">
            <v xml:space="preserve">BANIAB LIMAN SANDRA           </v>
          </cell>
          <cell r="D27" t="str">
            <v xml:space="preserve">251130    </v>
          </cell>
          <cell r="E27" t="str">
            <v xml:space="preserve">COMPTES ORDINAIRES SOCIETE    </v>
          </cell>
          <cell r="F27" t="str">
            <v xml:space="preserve">TRIYOM - BTP SARL U </v>
          </cell>
          <cell r="G27">
            <v>-463964</v>
          </cell>
          <cell r="H27" t="str">
            <v>26/11/19</v>
          </cell>
          <cell r="I27" t="str">
            <v>27/07/26</v>
          </cell>
          <cell r="J27" t="str">
            <v>02/03/26</v>
          </cell>
          <cell r="K27" t="str">
            <v>27/07/26</v>
          </cell>
          <cell r="L27" t="str">
            <v>30/06/26</v>
          </cell>
          <cell r="M27">
            <v>62</v>
          </cell>
          <cell r="O27" t="str">
            <v xml:space="preserve">Dépassement accordé sans une ligne de découvert valide et non régularisé depuis 62 jours sur le compte N°00136772235 ; </v>
          </cell>
          <cell r="P27" t="str">
            <v>WL2</v>
          </cell>
          <cell r="Q27" t="str">
            <v>Dépassement</v>
          </cell>
        </row>
        <row r="28">
          <cell r="A28">
            <v>70839751</v>
          </cell>
          <cell r="B28" t="str">
            <v>00236769615</v>
          </cell>
          <cell r="C28" t="str">
            <v xml:space="preserve">CA ADIDOGOME (WALLA)          </v>
          </cell>
          <cell r="D28" t="str">
            <v xml:space="preserve">251130    </v>
          </cell>
          <cell r="E28" t="str">
            <v xml:space="preserve">COMPTES ORDINAIRES SOCIETE    </v>
          </cell>
          <cell r="F28" t="str">
            <v xml:space="preserve">GRACE PLUS </v>
          </cell>
          <cell r="G28">
            <v>-7300909</v>
          </cell>
          <cell r="H28" t="str">
            <v>21/10/19</v>
          </cell>
          <cell r="I28" t="str">
            <v>31/07/26</v>
          </cell>
          <cell r="J28" t="str">
            <v>30/06/26</v>
          </cell>
          <cell r="K28" t="str">
            <v>31/07/26</v>
          </cell>
          <cell r="L28" t="str">
            <v>19/06/26</v>
          </cell>
          <cell r="M28">
            <v>73</v>
          </cell>
          <cell r="O28" t="str">
            <v xml:space="preserve">Dépassement accordé sans une ligne de découvert valide et non régularisé depuis 73 jours sur le compte N°00236769615 ; </v>
          </cell>
          <cell r="P28" t="str">
            <v>WL2</v>
          </cell>
          <cell r="Q28" t="str">
            <v>Dépassement</v>
          </cell>
        </row>
        <row r="29">
          <cell r="A29">
            <v>70839792</v>
          </cell>
          <cell r="B29" t="str">
            <v>00235769699</v>
          </cell>
          <cell r="C29" t="str">
            <v>CCL AGENCE ADIDOG (GNASSIMGBE)</v>
          </cell>
          <cell r="D29" t="str">
            <v xml:space="preserve">251120    </v>
          </cell>
          <cell r="E29" t="str">
            <v>COMPTES ORDINAIRES PARTICULERS</v>
          </cell>
          <cell r="F29" t="str">
            <v>KPANDAN TOI ALEX</v>
          </cell>
          <cell r="G29">
            <v>-149186</v>
          </cell>
          <cell r="H29" t="str">
            <v>28/10/19</v>
          </cell>
          <cell r="I29" t="str">
            <v>01/09/26</v>
          </cell>
          <cell r="J29" t="str">
            <v>01/09/26</v>
          </cell>
          <cell r="K29" t="str">
            <v>01/09/26</v>
          </cell>
          <cell r="L29" t="str">
            <v>26/08/26</v>
          </cell>
          <cell r="M29">
            <v>5</v>
          </cell>
          <cell r="O29" t="str">
            <v xml:space="preserve">Dépassement accordé sans une ligne de découvert valide et non régularisé depuis 5 jours sur le compte N°00235769699 ; </v>
          </cell>
          <cell r="P29" t="str">
            <v/>
          </cell>
          <cell r="Q29" t="str">
            <v/>
          </cell>
        </row>
        <row r="30">
          <cell r="A30">
            <v>70840030</v>
          </cell>
          <cell r="B30" t="str">
            <v>00436770080</v>
          </cell>
          <cell r="C30" t="str">
            <v xml:space="preserve">CA TOKOIN (ALIHONOU)          </v>
          </cell>
          <cell r="D30" t="str">
            <v xml:space="preserve">251130    </v>
          </cell>
          <cell r="E30" t="str">
            <v xml:space="preserve">COMPTES ORDINAIRES SOCIETE    </v>
          </cell>
          <cell r="F30" t="str">
            <v xml:space="preserve">BELLE AFFAIRE ET BEN </v>
          </cell>
          <cell r="G30">
            <v>-1840086</v>
          </cell>
          <cell r="H30" t="str">
            <v>18/11/19</v>
          </cell>
          <cell r="I30" t="str">
            <v>31/08/26</v>
          </cell>
          <cell r="J30" t="str">
            <v>04/12/25</v>
          </cell>
          <cell r="K30" t="str">
            <v>31/08/26</v>
          </cell>
          <cell r="L30" t="str">
            <v>19/12/25</v>
          </cell>
          <cell r="M30">
            <v>255</v>
          </cell>
          <cell r="O30" t="str">
            <v xml:space="preserve">Dépassement accordé sans une ligne de découvert valide et non régularisé depuis 255 jours sur le compte N°00436770080 ; </v>
          </cell>
          <cell r="P30" t="str">
            <v>WL1</v>
          </cell>
          <cell r="Q30" t="str">
            <v>Dépassement</v>
          </cell>
        </row>
        <row r="31">
          <cell r="A31">
            <v>70840309</v>
          </cell>
          <cell r="B31" t="str">
            <v>00636774563</v>
          </cell>
          <cell r="C31" t="str">
            <v xml:space="preserve">CA HEDZRANAWOE (AJAVON)       </v>
          </cell>
          <cell r="D31" t="str">
            <v xml:space="preserve">251130    </v>
          </cell>
          <cell r="E31" t="str">
            <v xml:space="preserve">COMPTES ORDINAIRES SOCIETE    </v>
          </cell>
          <cell r="F31" t="str">
            <v xml:space="preserve">S G </v>
          </cell>
          <cell r="G31">
            <v>-17592397</v>
          </cell>
          <cell r="H31" t="str">
            <v>07/01/20</v>
          </cell>
          <cell r="I31" t="str">
            <v>31/08/26</v>
          </cell>
          <cell r="J31" t="str">
            <v>26/08/26</v>
          </cell>
          <cell r="K31" t="str">
            <v>31/08/26</v>
          </cell>
          <cell r="L31" t="str">
            <v>24/06/26</v>
          </cell>
          <cell r="M31">
            <v>68</v>
          </cell>
          <cell r="O31" t="str">
            <v xml:space="preserve">Dépassement accordé sans une ligne de découvert valide et non régularisé depuis 68 jours sur le compte N°00636774563 ; </v>
          </cell>
          <cell r="P31" t="str">
            <v>WL2</v>
          </cell>
          <cell r="Q31" t="str">
            <v>Dépassement</v>
          </cell>
        </row>
        <row r="32">
          <cell r="A32">
            <v>70840380</v>
          </cell>
          <cell r="B32" t="str">
            <v>00735774700</v>
          </cell>
          <cell r="C32" t="str">
            <v xml:space="preserve">CCL AGENCE ZONGO (TOUZAN)     </v>
          </cell>
          <cell r="D32" t="str">
            <v xml:space="preserve">251120    </v>
          </cell>
          <cell r="E32" t="str">
            <v>COMPTES ORDINAIRES PARTICULERS</v>
          </cell>
          <cell r="F32" t="str">
            <v>TOUGLO KODJO SEYRAM</v>
          </cell>
          <cell r="G32">
            <v>-225738</v>
          </cell>
          <cell r="H32" t="str">
            <v>16/01/20</v>
          </cell>
          <cell r="I32" t="str">
            <v>31/08/26</v>
          </cell>
          <cell r="J32" t="str">
            <v>03/08/26</v>
          </cell>
          <cell r="K32" t="str">
            <v>31/08/26</v>
          </cell>
          <cell r="L32" t="str">
            <v>17/08/26</v>
          </cell>
          <cell r="M32">
            <v>14</v>
          </cell>
          <cell r="O32" t="str">
            <v xml:space="preserve">Dépassement accordé sans une ligne de découvert valide et non régularisé depuis 14 jours sur le compte N°00735774700 ; </v>
          </cell>
          <cell r="P32" t="str">
            <v/>
          </cell>
          <cell r="Q32" t="str">
            <v/>
          </cell>
        </row>
        <row r="33">
          <cell r="A33">
            <v>70840407</v>
          </cell>
          <cell r="B33" t="str">
            <v>00136774758</v>
          </cell>
          <cell r="C33" t="str">
            <v xml:space="preserve">BANIAB LIMAN SANDRA           </v>
          </cell>
          <cell r="D33" t="str">
            <v xml:space="preserve">251130    </v>
          </cell>
          <cell r="E33" t="str">
            <v xml:space="preserve">COMPTES ORDINAIRES SOCIETE    </v>
          </cell>
          <cell r="F33" t="str">
            <v xml:space="preserve">LA GENERALE D'EMBALLAGES SARL </v>
          </cell>
          <cell r="G33">
            <v>-36701014</v>
          </cell>
          <cell r="H33" t="str">
            <v>21/01/20</v>
          </cell>
          <cell r="I33" t="str">
            <v>31/08/26</v>
          </cell>
          <cell r="J33" t="str">
            <v>31/12/25</v>
          </cell>
          <cell r="K33" t="str">
            <v>31/08/26</v>
          </cell>
          <cell r="L33" t="str">
            <v>30/12/25</v>
          </cell>
          <cell r="M33">
            <v>244</v>
          </cell>
          <cell r="O33" t="str">
            <v xml:space="preserve">Dépassement accordé sans une ligne de découvert valide et non régularisé depuis 244 jours sur le compte N°00136774758 ; </v>
          </cell>
          <cell r="P33" t="str">
            <v>WL1</v>
          </cell>
          <cell r="Q33" t="str">
            <v>Dépassement</v>
          </cell>
        </row>
        <row r="34">
          <cell r="A34">
            <v>70840578</v>
          </cell>
          <cell r="B34" t="str">
            <v>00136775167</v>
          </cell>
          <cell r="C34" t="str">
            <v xml:space="preserve">GAZARO MARDHYIA               </v>
          </cell>
          <cell r="D34" t="str">
            <v xml:space="preserve">251130    </v>
          </cell>
          <cell r="E34" t="str">
            <v xml:space="preserve">COMPTES ORDINAIRES SOCIETE    </v>
          </cell>
          <cell r="F34" t="str">
            <v xml:space="preserve">ENTREPRISE DE GENIE CIVIL (EGC) SAU </v>
          </cell>
          <cell r="G34">
            <v>-24145</v>
          </cell>
          <cell r="H34" t="str">
            <v>19/02/20</v>
          </cell>
          <cell r="I34" t="str">
            <v>28/07/26</v>
          </cell>
          <cell r="J34" t="str">
            <v>10/07/26</v>
          </cell>
          <cell r="K34" t="str">
            <v>28/07/26</v>
          </cell>
          <cell r="L34" t="str">
            <v>03/08/26</v>
          </cell>
          <cell r="M34">
            <v>28</v>
          </cell>
          <cell r="O34" t="str">
            <v xml:space="preserve">Dépassement accordé sans une ligne de découvert valide et non régularisé depuis 28 jours sur le compte N°00136775167 ; </v>
          </cell>
          <cell r="P34" t="str">
            <v/>
          </cell>
          <cell r="Q34" t="str">
            <v/>
          </cell>
        </row>
        <row r="35">
          <cell r="A35">
            <v>70840651</v>
          </cell>
          <cell r="B35" t="str">
            <v>00636775334</v>
          </cell>
          <cell r="C35" t="str">
            <v xml:space="preserve">CA HEDZRANAWOE (AJAVON)       </v>
          </cell>
          <cell r="D35" t="str">
            <v xml:space="preserve">251130    </v>
          </cell>
          <cell r="E35" t="str">
            <v xml:space="preserve">COMPTES ORDINAIRES SOCIETE    </v>
          </cell>
          <cell r="F35" t="str">
            <v xml:space="preserve">PIERRE ANGULAIRE DIVINE </v>
          </cell>
          <cell r="G35">
            <v>-20134</v>
          </cell>
          <cell r="H35" t="str">
            <v>04/03/20</v>
          </cell>
          <cell r="I35" t="str">
            <v>31/08/26</v>
          </cell>
          <cell r="J35" t="str">
            <v>28/08/26</v>
          </cell>
          <cell r="K35" t="str">
            <v>31/08/26</v>
          </cell>
          <cell r="L35" t="str">
            <v>22/06/26</v>
          </cell>
          <cell r="M35">
            <v>70</v>
          </cell>
          <cell r="O35" t="str">
            <v xml:space="preserve">Dépassement accordé sans une ligne de découvert valide et non régularisé depuis 70 jours sur le compte N°00636775334 ; </v>
          </cell>
          <cell r="P35" t="str">
            <v>WL2</v>
          </cell>
          <cell r="Q35" t="str">
            <v>Dépassement</v>
          </cell>
        </row>
        <row r="36">
          <cell r="A36">
            <v>70840670</v>
          </cell>
          <cell r="B36" t="str">
            <v>00141776296</v>
          </cell>
          <cell r="C36" t="str">
            <v xml:space="preserve">BANIAB LIMAN SANDRA           </v>
          </cell>
          <cell r="D36" t="str">
            <v xml:space="preserve">251140    </v>
          </cell>
          <cell r="E36" t="str">
            <v xml:space="preserve">COMPTES GROSSISTES  BB        </v>
          </cell>
          <cell r="F36" t="str">
            <v xml:space="preserve">KAF ET FILS SARL </v>
          </cell>
          <cell r="G36">
            <v>-9913366</v>
          </cell>
          <cell r="H36" t="str">
            <v>22/06/20</v>
          </cell>
          <cell r="I36" t="str">
            <v>09/06/26</v>
          </cell>
          <cell r="J36" t="str">
            <v>09/06/26</v>
          </cell>
          <cell r="K36" t="str">
            <v>03/03/26</v>
          </cell>
          <cell r="L36" t="str">
            <v>03/03/26</v>
          </cell>
          <cell r="M36">
            <v>181</v>
          </cell>
          <cell r="O36" t="str">
            <v xml:space="preserve">Dépassement accordé sans une ligne de découvert valide et non régularisé depuis 181 jours sur le compte N°00141776296 ; </v>
          </cell>
          <cell r="P36" t="str">
            <v>WL1</v>
          </cell>
          <cell r="Q36" t="str">
            <v>Dépassement</v>
          </cell>
        </row>
        <row r="37">
          <cell r="A37">
            <v>70840670</v>
          </cell>
          <cell r="B37" t="str">
            <v>00136775378</v>
          </cell>
          <cell r="C37" t="str">
            <v xml:space="preserve">BANIAB LIMAN SANDRA           </v>
          </cell>
          <cell r="D37" t="str">
            <v xml:space="preserve">251130    </v>
          </cell>
          <cell r="E37" t="str">
            <v xml:space="preserve">COMPTES ORDINAIRES SOCIETE    </v>
          </cell>
          <cell r="F37" t="str">
            <v xml:space="preserve">KAF ET FILS SARL </v>
          </cell>
          <cell r="G37">
            <v>-4254089</v>
          </cell>
          <cell r="H37" t="str">
            <v>06/03/20</v>
          </cell>
          <cell r="I37" t="str">
            <v>31/08/26</v>
          </cell>
          <cell r="J37" t="str">
            <v>09/03/26</v>
          </cell>
          <cell r="K37" t="str">
            <v>31/08/26</v>
          </cell>
          <cell r="L37" t="str">
            <v>06/05/26</v>
          </cell>
          <cell r="M37">
            <v>117</v>
          </cell>
          <cell r="O37" t="str">
            <v xml:space="preserve">Dépassement accordé sans une ligne de découvert valide et non régularisé depuis 117 jours sur le compte N°00136775378 ; </v>
          </cell>
          <cell r="P37" t="str">
            <v>WL1</v>
          </cell>
          <cell r="Q37" t="str">
            <v>Dépassement</v>
          </cell>
        </row>
        <row r="38">
          <cell r="A38">
            <v>70840873</v>
          </cell>
          <cell r="B38" t="str">
            <v>00236775866</v>
          </cell>
          <cell r="C38" t="str">
            <v xml:space="preserve">CA ADIDOGOME (WALLA)          </v>
          </cell>
          <cell r="D38" t="str">
            <v xml:space="preserve">251130    </v>
          </cell>
          <cell r="E38" t="str">
            <v xml:space="preserve">COMPTES ORDINAIRES SOCIETE    </v>
          </cell>
          <cell r="F38" t="str">
            <v xml:space="preserve">L'EMPIRE SEA </v>
          </cell>
          <cell r="G38">
            <v>-5736380</v>
          </cell>
          <cell r="H38" t="str">
            <v>06/05/20</v>
          </cell>
          <cell r="I38" t="str">
            <v>31/08/26</v>
          </cell>
          <cell r="J38" t="str">
            <v>19/06/26</v>
          </cell>
          <cell r="K38" t="str">
            <v>31/08/26</v>
          </cell>
          <cell r="L38" t="str">
            <v>29/06/26</v>
          </cell>
          <cell r="M38">
            <v>63</v>
          </cell>
          <cell r="O38" t="str">
            <v xml:space="preserve">Dépassement accordé sans une ligne de découvert valide et non régularisé depuis 63 jours sur le compte N°00236775866 ; </v>
          </cell>
          <cell r="P38" t="str">
            <v>WL2</v>
          </cell>
          <cell r="Q38" t="str">
            <v>Dépassement</v>
          </cell>
        </row>
        <row r="39">
          <cell r="A39">
            <v>70840873</v>
          </cell>
          <cell r="B39" t="str">
            <v>00236814266</v>
          </cell>
          <cell r="C39" t="str">
            <v xml:space="preserve">CA ADIDOGOME (WALLA)          </v>
          </cell>
          <cell r="D39" t="str">
            <v xml:space="preserve">251130    </v>
          </cell>
          <cell r="E39" t="str">
            <v xml:space="preserve">COMPTES ORDINAIRES SOCIETE    </v>
          </cell>
          <cell r="F39" t="str">
            <v xml:space="preserve">L'EMPIRE SEA </v>
          </cell>
          <cell r="G39">
            <v>-46500</v>
          </cell>
          <cell r="H39" t="str">
            <v>08/01/26</v>
          </cell>
          <cell r="I39" t="str">
            <v>04/05/26</v>
          </cell>
          <cell r="K39" t="str">
            <v>04/05/26</v>
          </cell>
          <cell r="L39" t="str">
            <v>02/02/26</v>
          </cell>
          <cell r="M39">
            <v>210</v>
          </cell>
          <cell r="O39" t="str">
            <v xml:space="preserve">Dépassement accordé sans une ligne de découvert valide et non régularisé depuis 210 jours sur le compte N°00236814266 ; </v>
          </cell>
          <cell r="P39" t="str">
            <v>WL1</v>
          </cell>
          <cell r="Q39" t="str">
            <v>Dépassement</v>
          </cell>
        </row>
        <row r="40">
          <cell r="A40">
            <v>70841023</v>
          </cell>
          <cell r="B40" t="str">
            <v>00141780025</v>
          </cell>
          <cell r="C40" t="str">
            <v xml:space="preserve">BANIAB LIMAN SANDRA           </v>
          </cell>
          <cell r="D40" t="str">
            <v xml:space="preserve">251140    </v>
          </cell>
          <cell r="E40" t="str">
            <v xml:space="preserve">COMPTES GROSSISTES  BB        </v>
          </cell>
          <cell r="F40" t="str">
            <v xml:space="preserve">GROUPE THE WILL </v>
          </cell>
          <cell r="G40">
            <v>-8895</v>
          </cell>
          <cell r="H40" t="str">
            <v>06/10/20</v>
          </cell>
          <cell r="I40" t="str">
            <v>31/08/26</v>
          </cell>
          <cell r="J40" t="str">
            <v>28/05/26</v>
          </cell>
          <cell r="K40" t="str">
            <v>31/08/26</v>
          </cell>
          <cell r="L40" t="str">
            <v>01/06/26</v>
          </cell>
          <cell r="M40">
            <v>91</v>
          </cell>
          <cell r="O40" t="str">
            <v xml:space="preserve">Dépassement accordé sans une ligne de découvert valide et non régularisé depuis 91 jours sur le compte N°00141780025 ; </v>
          </cell>
          <cell r="P40" t="str">
            <v>WL1</v>
          </cell>
          <cell r="Q40" t="str">
            <v>Dépassement</v>
          </cell>
        </row>
        <row r="41">
          <cell r="A41">
            <v>70841141</v>
          </cell>
          <cell r="B41" t="str">
            <v>00136777283</v>
          </cell>
          <cell r="C41" t="str">
            <v xml:space="preserve">HAIDARA 1 (GE COVERAGE)       </v>
          </cell>
          <cell r="D41" t="str">
            <v xml:space="preserve">251130    </v>
          </cell>
          <cell r="E41" t="str">
            <v xml:space="preserve">COMPTES ORDINAIRES SOCIETE    </v>
          </cell>
          <cell r="F41" t="str">
            <v xml:space="preserve">KEKELI EFFICIENT POWER (KEKELI) SA </v>
          </cell>
          <cell r="G41">
            <v>-66000</v>
          </cell>
          <cell r="H41" t="str">
            <v>08/07/20</v>
          </cell>
          <cell r="I41" t="str">
            <v>20/08/26</v>
          </cell>
          <cell r="J41" t="str">
            <v>20/05/26</v>
          </cell>
          <cell r="K41" t="str">
            <v>20/08/26</v>
          </cell>
          <cell r="L41" t="str">
            <v>20/08/26</v>
          </cell>
          <cell r="M41">
            <v>11</v>
          </cell>
          <cell r="O41" t="str">
            <v xml:space="preserve">Dépassement accordé sans une ligne de découvert valide et non régularisé depuis 11 jours sur le compte N°00136777283 ; </v>
          </cell>
          <cell r="P41" t="str">
            <v/>
          </cell>
          <cell r="Q41" t="str">
            <v/>
          </cell>
        </row>
        <row r="42">
          <cell r="A42">
            <v>70841454</v>
          </cell>
          <cell r="B42" t="str">
            <v>00135779572</v>
          </cell>
          <cell r="C42" t="str">
            <v xml:space="preserve">CA PP SIEGE (TOGBETSE KYRIA)  </v>
          </cell>
          <cell r="D42" t="str">
            <v xml:space="preserve">251120    </v>
          </cell>
          <cell r="E42" t="str">
            <v>COMPTES ORDINAIRES PARTICULERS</v>
          </cell>
          <cell r="F42" t="str">
            <v>GAFAN KOKOUVI CHARLES</v>
          </cell>
          <cell r="G42">
            <v>-49597</v>
          </cell>
          <cell r="H42" t="str">
            <v>01/09/20</v>
          </cell>
          <cell r="I42" t="str">
            <v>13/08/26</v>
          </cell>
          <cell r="J42" t="str">
            <v>05/08/26</v>
          </cell>
          <cell r="K42" t="str">
            <v>13/08/26</v>
          </cell>
          <cell r="L42" t="str">
            <v>13/08/26</v>
          </cell>
          <cell r="M42">
            <v>18</v>
          </cell>
          <cell r="O42" t="str">
            <v xml:space="preserve">Dépassement accordé sans une ligne de découvert valide et non régularisé depuis 18 jours sur le compte N°00135779572 ; </v>
          </cell>
          <cell r="P42" t="str">
            <v/>
          </cell>
          <cell r="Q42" t="str">
            <v/>
          </cell>
        </row>
        <row r="43">
          <cell r="A43">
            <v>70841726</v>
          </cell>
          <cell r="B43" t="str">
            <v>00136780306</v>
          </cell>
          <cell r="C43" t="str">
            <v xml:space="preserve">BANIAB LIMAN SANDRA           </v>
          </cell>
          <cell r="D43" t="str">
            <v xml:space="preserve">251130    </v>
          </cell>
          <cell r="E43" t="str">
            <v xml:space="preserve">COMPTES ORDINAIRES SOCIETE    </v>
          </cell>
          <cell r="F43" t="str">
            <v xml:space="preserve">ATIKO TRAVELS SARL </v>
          </cell>
          <cell r="G43">
            <v>-3732339</v>
          </cell>
          <cell r="H43" t="str">
            <v>22/10/20</v>
          </cell>
          <cell r="I43" t="str">
            <v>25/08/26</v>
          </cell>
          <cell r="J43" t="str">
            <v>25/08/26</v>
          </cell>
          <cell r="K43" t="str">
            <v>11/08/26</v>
          </cell>
          <cell r="L43" t="str">
            <v>25/06/26</v>
          </cell>
          <cell r="M43">
            <v>67</v>
          </cell>
          <cell r="O43" t="str">
            <v xml:space="preserve">Dépassement accordé sans une ligne de découvert valide et non régularisé depuis 67 jours sur le compte N°00136780306 ; </v>
          </cell>
          <cell r="P43" t="str">
            <v>WL2</v>
          </cell>
          <cell r="Q43" t="str">
            <v>Dépassement</v>
          </cell>
        </row>
        <row r="44">
          <cell r="A44">
            <v>70841853</v>
          </cell>
          <cell r="B44" t="str">
            <v>00336780654</v>
          </cell>
          <cell r="C44" t="str">
            <v xml:space="preserve">CA AGOE (AGBOLOSSOU KOMLA D.) </v>
          </cell>
          <cell r="D44" t="str">
            <v xml:space="preserve">251130    </v>
          </cell>
          <cell r="E44" t="str">
            <v xml:space="preserve">COMPTES ORDINAIRES SOCIETE    </v>
          </cell>
          <cell r="F44" t="str">
            <v xml:space="preserve">EASY  CONCEPT </v>
          </cell>
          <cell r="G44">
            <v>-4919710</v>
          </cell>
          <cell r="H44" t="str">
            <v>12/11/20</v>
          </cell>
          <cell r="I44" t="str">
            <v>31/08/26</v>
          </cell>
          <cell r="J44" t="str">
            <v>27/07/26</v>
          </cell>
          <cell r="K44" t="str">
            <v>31/08/26</v>
          </cell>
          <cell r="L44" t="str">
            <v>01/06/26</v>
          </cell>
          <cell r="M44">
            <v>91</v>
          </cell>
          <cell r="O44" t="str">
            <v xml:space="preserve">Dépassement accordé sans une ligne de découvert valide et non régularisé depuis 91 jours sur le compte N°00336780654 ; </v>
          </cell>
          <cell r="P44" t="str">
            <v>WL1</v>
          </cell>
          <cell r="Q44" t="str">
            <v>Dépassement</v>
          </cell>
        </row>
        <row r="45">
          <cell r="A45">
            <v>70842403</v>
          </cell>
          <cell r="B45" t="str">
            <v>00336804819</v>
          </cell>
          <cell r="C45" t="str">
            <v xml:space="preserve">CA AGOE (AGBOLOSSOU KOMLA D.) </v>
          </cell>
          <cell r="D45" t="str">
            <v xml:space="preserve">251130    </v>
          </cell>
          <cell r="E45" t="str">
            <v xml:space="preserve">COMPTES ORDINAIRES SOCIETE    </v>
          </cell>
          <cell r="F45" t="str">
            <v xml:space="preserve">PETER-GAZ </v>
          </cell>
          <cell r="G45">
            <v>-57852</v>
          </cell>
          <cell r="H45" t="str">
            <v>16/10/24</v>
          </cell>
          <cell r="I45" t="str">
            <v>31/07/26</v>
          </cell>
          <cell r="J45" t="str">
            <v>22/05/26</v>
          </cell>
          <cell r="K45" t="str">
            <v>31/07/26</v>
          </cell>
          <cell r="L45" t="str">
            <v>03/06/26</v>
          </cell>
          <cell r="M45">
            <v>89</v>
          </cell>
          <cell r="O45" t="str">
            <v xml:space="preserve">Dépassement accordé sans une ligne de découvert valide et non régularisé depuis 89 jours sur le compte N°00336804819 ; </v>
          </cell>
          <cell r="P45" t="str">
            <v>WL2</v>
          </cell>
          <cell r="Q45" t="str">
            <v>Dépassement</v>
          </cell>
        </row>
        <row r="46">
          <cell r="A46">
            <v>70843585</v>
          </cell>
          <cell r="B46" t="str">
            <v>00336785317</v>
          </cell>
          <cell r="C46" t="str">
            <v xml:space="preserve">CA AGOE (AGBOLOSSOU KOMLA D.) </v>
          </cell>
          <cell r="D46" t="str">
            <v xml:space="preserve">251130    </v>
          </cell>
          <cell r="E46" t="str">
            <v xml:space="preserve">COMPTES ORDINAIRES SOCIETE    </v>
          </cell>
          <cell r="F46" t="str">
            <v xml:space="preserve">TOP BUILDING SOLUTION </v>
          </cell>
          <cell r="G46">
            <v>-4626836</v>
          </cell>
          <cell r="H46" t="str">
            <v>11/10/21</v>
          </cell>
          <cell r="I46" t="str">
            <v>13/08/26</v>
          </cell>
          <cell r="J46" t="str">
            <v>13/08/26</v>
          </cell>
          <cell r="K46" t="str">
            <v>06/05/26</v>
          </cell>
          <cell r="L46" t="str">
            <v>06/02/25</v>
          </cell>
          <cell r="M46">
            <v>571</v>
          </cell>
          <cell r="O46" t="str">
            <v xml:space="preserve">Dépassement accordé sans une ligne de découvert valide et non régularisé depuis 571 jours sur le compte N°00336785317 ; </v>
          </cell>
          <cell r="P46" t="str">
            <v>WL1</v>
          </cell>
          <cell r="Q46" t="str">
            <v>Dépassement</v>
          </cell>
        </row>
        <row r="47">
          <cell r="A47">
            <v>70843585</v>
          </cell>
          <cell r="B47" t="str">
            <v>00336785316</v>
          </cell>
          <cell r="C47" t="str">
            <v xml:space="preserve">CA AGOE (AGBOLOSSOU KOMLA D.) </v>
          </cell>
          <cell r="D47" t="str">
            <v xml:space="preserve">251130    </v>
          </cell>
          <cell r="E47" t="str">
            <v xml:space="preserve">COMPTES ORDINAIRES SOCIETE    </v>
          </cell>
          <cell r="F47" t="str">
            <v xml:space="preserve">TOP BUILDING SOLUTION </v>
          </cell>
          <cell r="G47">
            <v>-571273</v>
          </cell>
          <cell r="H47" t="str">
            <v>11/10/21</v>
          </cell>
          <cell r="I47" t="str">
            <v>31/08/26</v>
          </cell>
          <cell r="J47" t="str">
            <v>22/08/24</v>
          </cell>
          <cell r="K47" t="str">
            <v>31/08/26</v>
          </cell>
          <cell r="L47" t="str">
            <v>31/03/25</v>
          </cell>
          <cell r="M47">
            <v>518</v>
          </cell>
          <cell r="O47" t="str">
            <v xml:space="preserve">Dépassement accordé sans une ligne de découvert valide et non régularisé depuis 518 jours sur le compte N°00336785316 ; </v>
          </cell>
          <cell r="P47" t="str">
            <v>WL1</v>
          </cell>
          <cell r="Q47" t="str">
            <v>Dépassement</v>
          </cell>
        </row>
        <row r="48">
          <cell r="A48">
            <v>70843930</v>
          </cell>
          <cell r="B48" t="str">
            <v>00136786088</v>
          </cell>
          <cell r="C48" t="str">
            <v xml:space="preserve">CCL 2 SIEGE (HAZOU)           </v>
          </cell>
          <cell r="D48" t="str">
            <v xml:space="preserve">251130    </v>
          </cell>
          <cell r="E48" t="str">
            <v xml:space="preserve">COMPTES ORDINAIRES SOCIETE    </v>
          </cell>
          <cell r="F48" t="str">
            <v xml:space="preserve">MAWU LOM DAA </v>
          </cell>
          <cell r="G48">
            <v>-1445623</v>
          </cell>
          <cell r="H48" t="str">
            <v>20/12/21</v>
          </cell>
          <cell r="I48" t="str">
            <v>06/08/26</v>
          </cell>
          <cell r="J48" t="str">
            <v>19/06/26</v>
          </cell>
          <cell r="K48" t="str">
            <v>06/08/26</v>
          </cell>
          <cell r="L48" t="str">
            <v>19/06/26</v>
          </cell>
          <cell r="M48">
            <v>73</v>
          </cell>
          <cell r="O48" t="str">
            <v xml:space="preserve">Dépassement accordé sans une ligne de découvert valide et non régularisé depuis 73 jours sur le compte N°00136786088 ; </v>
          </cell>
          <cell r="P48" t="str">
            <v>WL2</v>
          </cell>
          <cell r="Q48" t="str">
            <v>Dépassement</v>
          </cell>
        </row>
        <row r="49">
          <cell r="A49">
            <v>70844144</v>
          </cell>
          <cell r="B49" t="str">
            <v>00736786865</v>
          </cell>
          <cell r="C49" t="str">
            <v xml:space="preserve">CA ZONGO (ANAKPA)             </v>
          </cell>
          <cell r="D49" t="str">
            <v xml:space="preserve">251130    </v>
          </cell>
          <cell r="E49" t="str">
            <v xml:space="preserve">COMPTES ORDINAIRES SOCIETE    </v>
          </cell>
          <cell r="F49" t="str">
            <v xml:space="preserve">JOENEC INVESTMENT COMPANY </v>
          </cell>
          <cell r="G49">
            <v>-2243516</v>
          </cell>
          <cell r="H49" t="str">
            <v>03/02/22</v>
          </cell>
          <cell r="I49" t="str">
            <v>31/08/26</v>
          </cell>
          <cell r="J49" t="str">
            <v>18/06/26</v>
          </cell>
          <cell r="K49" t="str">
            <v>31/08/26</v>
          </cell>
          <cell r="L49" t="str">
            <v>22/06/26</v>
          </cell>
          <cell r="M49">
            <v>70</v>
          </cell>
          <cell r="O49" t="str">
            <v xml:space="preserve">Dépassement accordé sans une ligne de découvert valide et non régularisé depuis 70 jours sur le compte N°00736786865 ; </v>
          </cell>
          <cell r="P49" t="str">
            <v>WL2</v>
          </cell>
          <cell r="Q49" t="str">
            <v>Dépassement</v>
          </cell>
        </row>
        <row r="50">
          <cell r="A50">
            <v>70844146</v>
          </cell>
          <cell r="B50" t="str">
            <v>00136786843</v>
          </cell>
          <cell r="C50" t="str">
            <v xml:space="preserve">WEGA KOFFI SENAM              </v>
          </cell>
          <cell r="D50" t="str">
            <v xml:space="preserve">251130    </v>
          </cell>
          <cell r="E50" t="str">
            <v xml:space="preserve">COMPTES ORDINAIRES SOCIETE    </v>
          </cell>
          <cell r="F50" t="str">
            <v xml:space="preserve">GRAND-KAPITAL </v>
          </cell>
          <cell r="G50">
            <v>-166368</v>
          </cell>
          <cell r="H50" t="str">
            <v>02/02/22</v>
          </cell>
          <cell r="I50" t="str">
            <v>31/08/26</v>
          </cell>
          <cell r="J50" t="str">
            <v>10/08/26</v>
          </cell>
          <cell r="K50" t="str">
            <v>31/08/26</v>
          </cell>
          <cell r="L50" t="str">
            <v>15/06/26</v>
          </cell>
          <cell r="M50">
            <v>77</v>
          </cell>
          <cell r="O50" t="str">
            <v xml:space="preserve">Dépassement accordé sans une ligne de découvert valide et non régularisé depuis 77 jours sur le compte N°00136786843 ; </v>
          </cell>
          <cell r="P50" t="str">
            <v>WL2</v>
          </cell>
          <cell r="Q50" t="str">
            <v>Dépassement</v>
          </cell>
        </row>
        <row r="51">
          <cell r="A51">
            <v>70844479</v>
          </cell>
          <cell r="B51" t="str">
            <v>00335787485</v>
          </cell>
          <cell r="C51" t="str">
            <v xml:space="preserve">CCL AGENCE BE (BABALOLA)      </v>
          </cell>
          <cell r="D51" t="str">
            <v xml:space="preserve">251120    </v>
          </cell>
          <cell r="E51" t="str">
            <v>COMPTES ORDINAIRES PARTICULERS</v>
          </cell>
          <cell r="F51" t="str">
            <v>AKOUETE-AKUE ADOTE</v>
          </cell>
          <cell r="G51">
            <v>-194448</v>
          </cell>
          <cell r="H51" t="str">
            <v>14/04/22</v>
          </cell>
          <cell r="I51" t="str">
            <v>31/08/26</v>
          </cell>
          <cell r="J51" t="str">
            <v>03/08/26</v>
          </cell>
          <cell r="K51" t="str">
            <v>31/08/26</v>
          </cell>
          <cell r="L51" t="str">
            <v>24/08/26</v>
          </cell>
          <cell r="M51">
            <v>7</v>
          </cell>
          <cell r="O51" t="str">
            <v xml:space="preserve">Dépassement accordé sans une ligne de découvert valide et non régularisé depuis 7 jours sur le compte N°00335787485 ; </v>
          </cell>
          <cell r="P51" t="str">
            <v/>
          </cell>
          <cell r="Q51" t="str">
            <v/>
          </cell>
        </row>
        <row r="52">
          <cell r="A52">
            <v>70844494</v>
          </cell>
          <cell r="B52" t="str">
            <v>00535787518</v>
          </cell>
          <cell r="C52" t="str">
            <v>CA KARA (KOUASSI YAOVI FRANCIS</v>
          </cell>
          <cell r="D52" t="str">
            <v xml:space="preserve">251120    </v>
          </cell>
          <cell r="E52" t="str">
            <v>COMPTES ORDINAIRES PARTICULERS</v>
          </cell>
          <cell r="F52" t="str">
            <v xml:space="preserve">ETABA ETOILE DE LA KOZAH </v>
          </cell>
          <cell r="G52">
            <v>-14755</v>
          </cell>
          <cell r="H52" t="str">
            <v>20/04/22</v>
          </cell>
          <cell r="I52" t="str">
            <v>22/12/25</v>
          </cell>
          <cell r="J52" t="str">
            <v>22/12/25</v>
          </cell>
          <cell r="K52" t="str">
            <v>23/09/25</v>
          </cell>
          <cell r="L52" t="str">
            <v>02/02/26</v>
          </cell>
          <cell r="M52">
            <v>210</v>
          </cell>
          <cell r="O52" t="str">
            <v xml:space="preserve">Dépassement accordé sans une ligne de découvert valide et non régularisé depuis 210 jours sur le compte N°00535787518 ; </v>
          </cell>
          <cell r="P52" t="str">
            <v>WL1</v>
          </cell>
          <cell r="Q52" t="str">
            <v>Dépassement</v>
          </cell>
        </row>
        <row r="53">
          <cell r="A53">
            <v>70844821</v>
          </cell>
          <cell r="B53" t="str">
            <v>00236788785</v>
          </cell>
          <cell r="C53" t="str">
            <v xml:space="preserve">CA ADIDOGOME (WALLA)          </v>
          </cell>
          <cell r="D53" t="str">
            <v xml:space="preserve">251130    </v>
          </cell>
          <cell r="E53" t="str">
            <v xml:space="preserve">COMPTES ORDINAIRES SOCIETE    </v>
          </cell>
          <cell r="F53" t="str">
            <v xml:space="preserve">GROUPE GRACESTEL &amp; ASSOCIES </v>
          </cell>
          <cell r="G53">
            <v>-3548650</v>
          </cell>
          <cell r="H53" t="str">
            <v>07/07/22</v>
          </cell>
          <cell r="I53" t="str">
            <v>25/06/26</v>
          </cell>
          <cell r="J53" t="str">
            <v>24/06/26</v>
          </cell>
          <cell r="K53" t="str">
            <v>25/06/26</v>
          </cell>
          <cell r="L53" t="str">
            <v>25/06/26</v>
          </cell>
          <cell r="M53">
            <v>67</v>
          </cell>
          <cell r="O53" t="str">
            <v xml:space="preserve">Dépassement accordé sans une ligne de découvert valide et non régularisé depuis 67 jours sur le compte N°00236788785 ; </v>
          </cell>
          <cell r="P53" t="str">
            <v>WL2</v>
          </cell>
          <cell r="Q53" t="str">
            <v>Dépassement</v>
          </cell>
        </row>
        <row r="54">
          <cell r="A54">
            <v>70845032</v>
          </cell>
          <cell r="B54" t="str">
            <v>00635789374</v>
          </cell>
          <cell r="C54" t="str">
            <v xml:space="preserve">CA HEDZRANAWOE (AJAVON)       </v>
          </cell>
          <cell r="D54" t="str">
            <v xml:space="preserve">251120    </v>
          </cell>
          <cell r="E54" t="str">
            <v>COMPTES ORDINAIRES PARTICULERS</v>
          </cell>
          <cell r="F54" t="str">
            <v>MESSAN AYELE MAWULAWOE</v>
          </cell>
          <cell r="G54">
            <v>-365856</v>
          </cell>
          <cell r="H54" t="str">
            <v>25/08/22</v>
          </cell>
          <cell r="I54" t="str">
            <v>26/08/26</v>
          </cell>
          <cell r="J54" t="str">
            <v>08/05/26</v>
          </cell>
          <cell r="K54" t="str">
            <v>26/08/26</v>
          </cell>
          <cell r="L54" t="str">
            <v>26/05/26</v>
          </cell>
          <cell r="M54">
            <v>97</v>
          </cell>
          <cell r="O54" t="str">
            <v xml:space="preserve">Dépassement accordé sans une ligne de découvert valide et non régularisé depuis 97 jours sur le compte N°00635789374 ; </v>
          </cell>
          <cell r="P54" t="str">
            <v>WL1</v>
          </cell>
          <cell r="Q54" t="str">
            <v>Dépassement</v>
          </cell>
        </row>
        <row r="55">
          <cell r="A55">
            <v>70845179</v>
          </cell>
          <cell r="B55" t="str">
            <v>00436789881</v>
          </cell>
          <cell r="C55" t="str">
            <v xml:space="preserve">CA TOKOIN (ALIHONOU)          </v>
          </cell>
          <cell r="D55" t="str">
            <v xml:space="preserve">251130    </v>
          </cell>
          <cell r="E55" t="str">
            <v xml:space="preserve">COMPTES ORDINAIRES SOCIETE    </v>
          </cell>
          <cell r="F55" t="str">
            <v xml:space="preserve">MOBIO </v>
          </cell>
          <cell r="G55">
            <v>-9975633</v>
          </cell>
          <cell r="H55" t="str">
            <v>22/09/22</v>
          </cell>
          <cell r="I55" t="str">
            <v>17/08/26</v>
          </cell>
          <cell r="J55" t="str">
            <v>04/08/26</v>
          </cell>
          <cell r="K55" t="str">
            <v>17/08/26</v>
          </cell>
          <cell r="L55" t="str">
            <v>17/08/26</v>
          </cell>
          <cell r="M55">
            <v>14</v>
          </cell>
          <cell r="O55" t="str">
            <v xml:space="preserve">Dépassement accordé sans une ligne de découvert valide et non régularisé depuis 14 jours sur le compte N°00436789881 ; </v>
          </cell>
          <cell r="P55" t="str">
            <v/>
          </cell>
          <cell r="Q55" t="str">
            <v/>
          </cell>
        </row>
        <row r="56">
          <cell r="A56">
            <v>70845348</v>
          </cell>
          <cell r="B56" t="str">
            <v>00636791007</v>
          </cell>
          <cell r="C56" t="str">
            <v xml:space="preserve">CA HEDZRANAWOE (AJAVON)       </v>
          </cell>
          <cell r="D56" t="str">
            <v xml:space="preserve">251130    </v>
          </cell>
          <cell r="E56" t="str">
            <v xml:space="preserve">COMPTES ORDINAIRES SOCIETE    </v>
          </cell>
          <cell r="F56" t="str">
            <v xml:space="preserve">VOX POPULI </v>
          </cell>
          <cell r="G56">
            <v>-4502942</v>
          </cell>
          <cell r="H56" t="str">
            <v>09/12/22</v>
          </cell>
          <cell r="I56" t="str">
            <v>01/09/26</v>
          </cell>
          <cell r="J56" t="str">
            <v>01/09/26</v>
          </cell>
          <cell r="K56" t="str">
            <v>31/08/26</v>
          </cell>
          <cell r="L56" t="str">
            <v>31/07/26</v>
          </cell>
          <cell r="M56">
            <v>31</v>
          </cell>
          <cell r="O56" t="str">
            <v xml:space="preserve">Dépassement accordé sans une ligne de découvert valide et non régularisé depuis 31 jours sur le compte N°00636791007 ; </v>
          </cell>
          <cell r="P56" t="str">
            <v>WL2</v>
          </cell>
          <cell r="Q56" t="str">
            <v>Dépassement</v>
          </cell>
        </row>
        <row r="57">
          <cell r="A57">
            <v>70845458</v>
          </cell>
          <cell r="B57" t="str">
            <v>00136790686</v>
          </cell>
          <cell r="C57" t="str">
            <v xml:space="preserve">WEGA KOFFI SENAM              </v>
          </cell>
          <cell r="D57" t="str">
            <v xml:space="preserve">251130    </v>
          </cell>
          <cell r="E57" t="str">
            <v xml:space="preserve">COMPTES ORDINAIRES SOCIETE    </v>
          </cell>
          <cell r="F57" t="str">
            <v xml:space="preserve">DC 10 TRANSPORTS </v>
          </cell>
          <cell r="G57">
            <v>-31492887</v>
          </cell>
          <cell r="H57" t="str">
            <v>14/11/22</v>
          </cell>
          <cell r="I57" t="str">
            <v>01/09/26</v>
          </cell>
          <cell r="J57" t="str">
            <v>01/09/26</v>
          </cell>
          <cell r="K57" t="str">
            <v>31/08/26</v>
          </cell>
          <cell r="L57" t="str">
            <v>24/06/26</v>
          </cell>
          <cell r="M57">
            <v>68</v>
          </cell>
          <cell r="O57" t="str">
            <v xml:space="preserve">Dépassement accordé sans une ligne de découvert valide et non régularisé depuis 68 jours sur le compte N°00136790686 ; </v>
          </cell>
          <cell r="P57" t="str">
            <v>WL2</v>
          </cell>
          <cell r="Q57" t="str">
            <v>Dépassement</v>
          </cell>
        </row>
        <row r="58">
          <cell r="A58">
            <v>70845647</v>
          </cell>
          <cell r="B58" t="str">
            <v>00136791101</v>
          </cell>
          <cell r="C58" t="str">
            <v xml:space="preserve">BANIAB LIMAN SANDRA           </v>
          </cell>
          <cell r="D58" t="str">
            <v xml:space="preserve">251130    </v>
          </cell>
          <cell r="E58" t="str">
            <v xml:space="preserve">COMPTES ORDINAIRES SOCIETE    </v>
          </cell>
          <cell r="F58" t="str">
            <v xml:space="preserve">SMAT SARL </v>
          </cell>
          <cell r="G58">
            <v>-687111</v>
          </cell>
          <cell r="H58" t="str">
            <v>16/12/22</v>
          </cell>
          <cell r="I58" t="str">
            <v>31/08/26</v>
          </cell>
          <cell r="J58" t="str">
            <v>10/08/26</v>
          </cell>
          <cell r="K58" t="str">
            <v>31/08/26</v>
          </cell>
          <cell r="L58" t="str">
            <v>21/08/26</v>
          </cell>
          <cell r="M58">
            <v>10</v>
          </cell>
          <cell r="O58" t="str">
            <v xml:space="preserve">Dépassement accordé sans une ligne de découvert valide et non régularisé depuis 10 jours sur le compte N°00136791101 ; </v>
          </cell>
          <cell r="P58" t="str">
            <v/>
          </cell>
          <cell r="Q58" t="str">
            <v/>
          </cell>
        </row>
        <row r="59">
          <cell r="A59">
            <v>70845702</v>
          </cell>
          <cell r="B59" t="str">
            <v>00336791570</v>
          </cell>
          <cell r="C59" t="str">
            <v xml:space="preserve">CA AGOE (AGBOLOSSOU KOMLA D.) </v>
          </cell>
          <cell r="D59" t="str">
            <v xml:space="preserve">251130    </v>
          </cell>
          <cell r="E59" t="str">
            <v xml:space="preserve">COMPTES ORDINAIRES SOCIETE    </v>
          </cell>
          <cell r="F59" t="str">
            <v xml:space="preserve">DE L'AMOUR </v>
          </cell>
          <cell r="G59">
            <v>-18310</v>
          </cell>
          <cell r="H59" t="str">
            <v>30/12/22</v>
          </cell>
          <cell r="I59" t="str">
            <v>06/07/26</v>
          </cell>
          <cell r="J59" t="str">
            <v>06/07/26</v>
          </cell>
          <cell r="K59" t="str">
            <v>06/07/26</v>
          </cell>
          <cell r="L59" t="str">
            <v>03/08/26</v>
          </cell>
          <cell r="M59">
            <v>28</v>
          </cell>
          <cell r="O59" t="str">
            <v xml:space="preserve">Dépassement accordé sans une ligne de découvert valide et non régularisé depuis 28 jours sur le compte N°00336791570 ; </v>
          </cell>
          <cell r="P59" t="str">
            <v/>
          </cell>
          <cell r="Q59" t="str">
            <v/>
          </cell>
        </row>
        <row r="60">
          <cell r="A60">
            <v>70845881</v>
          </cell>
          <cell r="B60" t="str">
            <v>00636792059</v>
          </cell>
          <cell r="C60" t="str">
            <v xml:space="preserve">CA HEDZRANAWOE (AJAVON)       </v>
          </cell>
          <cell r="D60" t="str">
            <v xml:space="preserve">251130    </v>
          </cell>
          <cell r="E60" t="str">
            <v xml:space="preserve">COMPTES ORDINAIRES SOCIETE    </v>
          </cell>
          <cell r="F60" t="str">
            <v xml:space="preserve">PRO COMPAGNIE AZIATOR </v>
          </cell>
          <cell r="G60">
            <v>-28882350</v>
          </cell>
          <cell r="H60" t="str">
            <v>08/02/23</v>
          </cell>
          <cell r="I60" t="str">
            <v>31/07/26</v>
          </cell>
          <cell r="J60" t="str">
            <v>18/06/26</v>
          </cell>
          <cell r="K60" t="str">
            <v>31/07/26</v>
          </cell>
          <cell r="L60" t="str">
            <v>23/06/26</v>
          </cell>
          <cell r="M60">
            <v>69</v>
          </cell>
          <cell r="O60" t="str">
            <v xml:space="preserve">Dépassement accordé sans une ligne de découvert valide et non régularisé depuis 69 jours sur le compte N°00636792059 ; </v>
          </cell>
          <cell r="P60" t="str">
            <v>WL2</v>
          </cell>
          <cell r="Q60" t="str">
            <v>Dépassement</v>
          </cell>
        </row>
        <row r="61">
          <cell r="A61">
            <v>70846190</v>
          </cell>
          <cell r="B61" t="str">
            <v>00136792811</v>
          </cell>
          <cell r="C61" t="str">
            <v xml:space="preserve">BANIAB LIMAN SANDRA           </v>
          </cell>
          <cell r="D61" t="str">
            <v xml:space="preserve">251100    </v>
          </cell>
          <cell r="E61" t="str">
            <v xml:space="preserve">COMPTES ORDINAIRES            </v>
          </cell>
          <cell r="F61" t="str">
            <v xml:space="preserve">SECURITE 360° </v>
          </cell>
          <cell r="G61">
            <v>-2943317</v>
          </cell>
          <cell r="H61" t="str">
            <v>31/03/23</v>
          </cell>
          <cell r="I61" t="str">
            <v>31/08/26</v>
          </cell>
          <cell r="J61" t="str">
            <v>31/08/26</v>
          </cell>
          <cell r="K61" t="str">
            <v>31/08/26</v>
          </cell>
          <cell r="L61" t="str">
            <v>23/06/26</v>
          </cell>
          <cell r="M61">
            <v>69</v>
          </cell>
          <cell r="O61" t="str">
            <v xml:space="preserve">Dépassement accordé sans une ligne de découvert valide et non régularisé depuis 69 jours sur le compte N°00136792811 ; </v>
          </cell>
          <cell r="P61" t="str">
            <v>WL2</v>
          </cell>
          <cell r="Q61" t="str">
            <v>Dépassement</v>
          </cell>
        </row>
        <row r="62">
          <cell r="A62">
            <v>70846267</v>
          </cell>
          <cell r="B62" t="str">
            <v>00236793105</v>
          </cell>
          <cell r="C62" t="str">
            <v xml:space="preserve">CA ADIDOGOME (WALLA)          </v>
          </cell>
          <cell r="D62" t="str">
            <v xml:space="preserve">251130    </v>
          </cell>
          <cell r="E62" t="str">
            <v xml:space="preserve">COMPTES ORDINAIRES SOCIETE    </v>
          </cell>
          <cell r="F62" t="str">
            <v xml:space="preserve">RECA TOGO </v>
          </cell>
          <cell r="G62">
            <v>-53667017</v>
          </cell>
          <cell r="H62" t="str">
            <v>24/04/23</v>
          </cell>
          <cell r="I62" t="str">
            <v>31/08/26</v>
          </cell>
          <cell r="J62" t="str">
            <v>12/06/26</v>
          </cell>
          <cell r="K62" t="str">
            <v>31/08/26</v>
          </cell>
          <cell r="L62" t="str">
            <v>19/06/26</v>
          </cell>
          <cell r="M62">
            <v>73</v>
          </cell>
          <cell r="O62" t="str">
            <v xml:space="preserve">Dépassement accordé sans une ligne de découvert valide et non régularisé depuis 73 jours sur le compte N°00236793105 ; </v>
          </cell>
          <cell r="P62" t="str">
            <v>WL2</v>
          </cell>
          <cell r="Q62" t="str">
            <v>Dépassement</v>
          </cell>
        </row>
        <row r="63">
          <cell r="A63">
            <v>70846283</v>
          </cell>
          <cell r="B63" t="str">
            <v>00136812197</v>
          </cell>
          <cell r="C63" t="str">
            <v xml:space="preserve">KUMAPLEY ESSI TINA 2          </v>
          </cell>
          <cell r="D63" t="str">
            <v xml:space="preserve">251130    </v>
          </cell>
          <cell r="E63" t="str">
            <v xml:space="preserve">COMPTES ORDINAIRES SOCIETE    </v>
          </cell>
          <cell r="F63" t="str">
            <v xml:space="preserve">SANOU S.A </v>
          </cell>
          <cell r="G63">
            <v>-24201</v>
          </cell>
          <cell r="H63" t="str">
            <v>03/09/25</v>
          </cell>
          <cell r="I63" t="str">
            <v>08/01/26</v>
          </cell>
          <cell r="J63" t="str">
            <v>08/01/26</v>
          </cell>
          <cell r="K63" t="str">
            <v>04/09/25</v>
          </cell>
          <cell r="L63" t="str">
            <v>01/07/26</v>
          </cell>
          <cell r="M63">
            <v>61</v>
          </cell>
          <cell r="O63" t="str">
            <v xml:space="preserve">Dépassement accordé sans une ligne de découvert valide et non régularisé depuis 61 jours sur le compte N°00136812197 ; </v>
          </cell>
          <cell r="P63" t="str">
            <v>WL2</v>
          </cell>
          <cell r="Q63" t="str">
            <v>Dépassement</v>
          </cell>
        </row>
        <row r="64">
          <cell r="A64">
            <v>70846330</v>
          </cell>
          <cell r="B64" t="str">
            <v>00136793266</v>
          </cell>
          <cell r="C64" t="str">
            <v xml:space="preserve">BANIAB LIMAN SANDRA           </v>
          </cell>
          <cell r="D64" t="str">
            <v xml:space="preserve">251130    </v>
          </cell>
          <cell r="E64" t="str">
            <v xml:space="preserve">COMPTES ORDINAIRES SOCIETE    </v>
          </cell>
          <cell r="F64" t="str">
            <v xml:space="preserve">DAKE ET FILS </v>
          </cell>
          <cell r="G64">
            <v>-1792412</v>
          </cell>
          <cell r="H64" t="str">
            <v>10/05/23</v>
          </cell>
          <cell r="I64" t="str">
            <v>01/09/26</v>
          </cell>
          <cell r="J64" t="str">
            <v>01/09/26</v>
          </cell>
          <cell r="K64" t="str">
            <v>31/08/26</v>
          </cell>
          <cell r="L64" t="str">
            <v>23/06/26</v>
          </cell>
          <cell r="M64">
            <v>69</v>
          </cell>
          <cell r="O64" t="str">
            <v xml:space="preserve">Dépassement accordé sans une ligne de découvert valide et non régularisé depuis 69 jours sur le compte N°00136793266 ; </v>
          </cell>
          <cell r="P64" t="str">
            <v>WL2</v>
          </cell>
          <cell r="Q64" t="str">
            <v>Dépassement</v>
          </cell>
        </row>
        <row r="65">
          <cell r="A65">
            <v>70846533</v>
          </cell>
          <cell r="B65" t="str">
            <v>00136814734</v>
          </cell>
          <cell r="C65" t="str">
            <v xml:space="preserve">WEGA KOFFI SENAM              </v>
          </cell>
          <cell r="D65" t="str">
            <v xml:space="preserve">251100    </v>
          </cell>
          <cell r="E65" t="str">
            <v xml:space="preserve">COMPTES ORDINAIRES            </v>
          </cell>
          <cell r="F65" t="str">
            <v xml:space="preserve">SCI PACIFIQUE IMMOBILIER </v>
          </cell>
          <cell r="G65">
            <v>-3878</v>
          </cell>
          <cell r="H65" t="str">
            <v>10/02/26</v>
          </cell>
          <cell r="I65" t="str">
            <v>31/07/26</v>
          </cell>
          <cell r="J65" t="str">
            <v>31/07/26</v>
          </cell>
          <cell r="K65" t="str">
            <v>02/03/26</v>
          </cell>
          <cell r="L65" t="str">
            <v>03/08/26</v>
          </cell>
          <cell r="M65">
            <v>28</v>
          </cell>
          <cell r="O65" t="str">
            <v xml:space="preserve">Dépassement accordé sans une ligne de découvert valide et non régularisé depuis 28 jours sur le compte N°00136814734 ; </v>
          </cell>
          <cell r="P65" t="str">
            <v/>
          </cell>
          <cell r="Q65" t="str">
            <v/>
          </cell>
        </row>
        <row r="66">
          <cell r="A66">
            <v>70846570</v>
          </cell>
          <cell r="B66" t="str">
            <v>00136793797</v>
          </cell>
          <cell r="C66" t="str">
            <v xml:space="preserve">BANIAB LIMAN SANDRA           </v>
          </cell>
          <cell r="D66" t="str">
            <v xml:space="preserve">251130    </v>
          </cell>
          <cell r="E66" t="str">
            <v xml:space="preserve">COMPTES ORDINAIRES SOCIETE    </v>
          </cell>
          <cell r="F66" t="str">
            <v xml:space="preserve">FACAM STRAIRWAY SUCCURSALE TOGO </v>
          </cell>
          <cell r="G66">
            <v>-8771098</v>
          </cell>
          <cell r="H66" t="str">
            <v>19/06/23</v>
          </cell>
          <cell r="I66" t="str">
            <v>31/08/26</v>
          </cell>
          <cell r="J66" t="str">
            <v>29/06/26</v>
          </cell>
          <cell r="K66" t="str">
            <v>31/08/26</v>
          </cell>
          <cell r="L66" t="str">
            <v>30/06/26</v>
          </cell>
          <cell r="M66">
            <v>62</v>
          </cell>
          <cell r="O66" t="str">
            <v xml:space="preserve">Dépassement accordé sans une ligne de découvert valide et non régularisé depuis 62 jours sur le compte N°00136793797 ; </v>
          </cell>
          <cell r="P66" t="str">
            <v>WL2</v>
          </cell>
          <cell r="Q66" t="str">
            <v>Dépassement</v>
          </cell>
        </row>
        <row r="67">
          <cell r="A67">
            <v>70846661</v>
          </cell>
          <cell r="B67" t="str">
            <v>00136794043</v>
          </cell>
          <cell r="C67" t="str">
            <v xml:space="preserve">CCL 2 SIEGE (HAZOU)           </v>
          </cell>
          <cell r="D67" t="str">
            <v xml:space="preserve">251100    </v>
          </cell>
          <cell r="E67" t="str">
            <v xml:space="preserve">COMPTES ORDINAIRES            </v>
          </cell>
          <cell r="F67" t="str">
            <v xml:space="preserve">CABINET ME ATSOO KOKOU TOTEKPO-MAWU </v>
          </cell>
          <cell r="G67">
            <v>-400037</v>
          </cell>
          <cell r="H67" t="str">
            <v>04/07/23</v>
          </cell>
          <cell r="I67" t="str">
            <v>06/08/26</v>
          </cell>
          <cell r="J67" t="str">
            <v>05/08/26</v>
          </cell>
          <cell r="K67" t="str">
            <v>06/08/26</v>
          </cell>
          <cell r="L67" t="str">
            <v>06/08/26</v>
          </cell>
          <cell r="M67">
            <v>25</v>
          </cell>
          <cell r="O67" t="str">
            <v xml:space="preserve">Dépassement accordé sans une ligne de découvert valide et non régularisé depuis 25 jours sur le compte N°00136794043 ; </v>
          </cell>
          <cell r="P67" t="str">
            <v/>
          </cell>
          <cell r="Q67" t="str">
            <v/>
          </cell>
        </row>
        <row r="68">
          <cell r="A68">
            <v>70846915</v>
          </cell>
          <cell r="B68" t="str">
            <v>00336795176</v>
          </cell>
          <cell r="C68" t="str">
            <v xml:space="preserve">CA AGOE (AGBOLOSSOU KOMLA D.) </v>
          </cell>
          <cell r="D68" t="str">
            <v xml:space="preserve">251130    </v>
          </cell>
          <cell r="E68" t="str">
            <v xml:space="preserve">COMPTES ORDINAIRES SOCIETE    </v>
          </cell>
          <cell r="F68" t="str">
            <v xml:space="preserve">JEFF PRESTATION SERVICE </v>
          </cell>
          <cell r="G68">
            <v>-1410559</v>
          </cell>
          <cell r="H68" t="str">
            <v>01/09/23</v>
          </cell>
          <cell r="I68" t="str">
            <v>24/08/26</v>
          </cell>
          <cell r="J68" t="str">
            <v>24/08/26</v>
          </cell>
          <cell r="K68" t="str">
            <v>02/07/26</v>
          </cell>
          <cell r="L68" t="str">
            <v>15/06/26</v>
          </cell>
          <cell r="M68">
            <v>77</v>
          </cell>
          <cell r="O68" t="str">
            <v xml:space="preserve">Dépassement accordé sans une ligne de découvert valide et non régularisé depuis 77 jours sur le compte N°00336795176 ; </v>
          </cell>
          <cell r="P68" t="str">
            <v>WL2</v>
          </cell>
          <cell r="Q68" t="str">
            <v>Dépassement</v>
          </cell>
        </row>
        <row r="69">
          <cell r="A69">
            <v>70846962</v>
          </cell>
          <cell r="B69" t="str">
            <v>00236795314</v>
          </cell>
          <cell r="C69" t="str">
            <v xml:space="preserve">CA ATAKPAME (ADJALO)          </v>
          </cell>
          <cell r="D69" t="str">
            <v xml:space="preserve">251130    </v>
          </cell>
          <cell r="E69" t="str">
            <v xml:space="preserve">COMPTES ORDINAIRES SOCIETE    </v>
          </cell>
          <cell r="F69" t="str">
            <v xml:space="preserve">G.N.I.S. </v>
          </cell>
          <cell r="G69">
            <v>-538163</v>
          </cell>
          <cell r="H69" t="str">
            <v>11/09/23</v>
          </cell>
          <cell r="I69" t="str">
            <v>31/08/26</v>
          </cell>
          <cell r="J69" t="str">
            <v>31/08/26</v>
          </cell>
          <cell r="K69" t="str">
            <v>06/08/26</v>
          </cell>
          <cell r="L69" t="str">
            <v>08/04/26</v>
          </cell>
          <cell r="M69">
            <v>145</v>
          </cell>
          <cell r="O69" t="str">
            <v xml:space="preserve">Dépassement accordé sans une ligne de découvert valide et non régularisé depuis 145 jours sur le compte N°00236795314 ; </v>
          </cell>
          <cell r="P69" t="str">
            <v>WL1</v>
          </cell>
          <cell r="Q69" t="str">
            <v>Dépassement</v>
          </cell>
        </row>
        <row r="70">
          <cell r="A70">
            <v>70846965</v>
          </cell>
          <cell r="B70" t="str">
            <v>00136795274</v>
          </cell>
          <cell r="C70" t="str">
            <v xml:space="preserve">BANIAB LIMAN SANDRA           </v>
          </cell>
          <cell r="D70" t="str">
            <v xml:space="preserve">251130    </v>
          </cell>
          <cell r="E70" t="str">
            <v xml:space="preserve">COMPTES ORDINAIRES SOCIETE    </v>
          </cell>
          <cell r="F70" t="str">
            <v xml:space="preserve">LEBINDE BOURAIMA SALIFOU </v>
          </cell>
          <cell r="G70">
            <v>-6065291</v>
          </cell>
          <cell r="H70" t="str">
            <v>07/09/23</v>
          </cell>
          <cell r="I70" t="str">
            <v>31/08/26</v>
          </cell>
          <cell r="J70" t="str">
            <v>28/08/26</v>
          </cell>
          <cell r="K70" t="str">
            <v>31/08/26</v>
          </cell>
          <cell r="L70" t="str">
            <v>10/07/26</v>
          </cell>
          <cell r="M70">
            <v>52</v>
          </cell>
          <cell r="O70" t="str">
            <v xml:space="preserve">Dépassement accordé sans une ligne de découvert valide et non régularisé depuis 52 jours sur le compte N°00136795274 ; </v>
          </cell>
          <cell r="P70" t="str">
            <v>WL2</v>
          </cell>
          <cell r="Q70" t="str">
            <v>Dépassement</v>
          </cell>
        </row>
        <row r="71">
          <cell r="A71">
            <v>70847373</v>
          </cell>
          <cell r="B71" t="str">
            <v>00136796369</v>
          </cell>
          <cell r="C71" t="str">
            <v xml:space="preserve">WEGA KOFFI SENAM              </v>
          </cell>
          <cell r="D71" t="str">
            <v xml:space="preserve">251130    </v>
          </cell>
          <cell r="E71" t="str">
            <v xml:space="preserve">COMPTES ORDINAIRES SOCIETE    </v>
          </cell>
          <cell r="F71" t="str">
            <v xml:space="preserve">PEKA BRIQUES  (PKB) </v>
          </cell>
          <cell r="G71">
            <v>-272561</v>
          </cell>
          <cell r="H71" t="str">
            <v>13/11/23</v>
          </cell>
          <cell r="I71" t="str">
            <v>31/08/26</v>
          </cell>
          <cell r="J71" t="str">
            <v>20/08/26</v>
          </cell>
          <cell r="K71" t="str">
            <v>31/08/26</v>
          </cell>
          <cell r="L71" t="str">
            <v>24/08/26</v>
          </cell>
          <cell r="M71">
            <v>7</v>
          </cell>
          <cell r="O71" t="str">
            <v xml:space="preserve">Dépassement accordé sans une ligne de découvert valide et non régularisé depuis 7 jours sur le compte N°00136796369 ; </v>
          </cell>
          <cell r="P71" t="str">
            <v/>
          </cell>
          <cell r="Q71" t="str">
            <v/>
          </cell>
        </row>
        <row r="72">
          <cell r="A72">
            <v>70847416</v>
          </cell>
          <cell r="B72" t="str">
            <v>00635796552</v>
          </cell>
          <cell r="C72" t="str">
            <v>CCL AGENCE HEDZR (AGBAN-SOUKA)</v>
          </cell>
          <cell r="D72" t="str">
            <v xml:space="preserve">251120    </v>
          </cell>
          <cell r="E72" t="str">
            <v>COMPTES ORDINAIRES PARTICULERS</v>
          </cell>
          <cell r="F72" t="str">
            <v>TEKO DEDE</v>
          </cell>
          <cell r="G72">
            <v>-106195</v>
          </cell>
          <cell r="H72" t="str">
            <v>22/11/23</v>
          </cell>
          <cell r="I72" t="str">
            <v>31/08/26</v>
          </cell>
          <cell r="J72" t="str">
            <v>30/07/26</v>
          </cell>
          <cell r="K72" t="str">
            <v>31/08/26</v>
          </cell>
          <cell r="L72" t="str">
            <v>03/08/26</v>
          </cell>
          <cell r="M72">
            <v>28</v>
          </cell>
          <cell r="O72" t="str">
            <v xml:space="preserve">Dépassement accordé sans une ligne de découvert valide et non régularisé depuis 28 jours sur le compte N°00635796552 ; </v>
          </cell>
          <cell r="P72" t="str">
            <v/>
          </cell>
          <cell r="Q72" t="str">
            <v/>
          </cell>
        </row>
        <row r="73">
          <cell r="A73">
            <v>70847518</v>
          </cell>
          <cell r="B73" t="str">
            <v>00736796758</v>
          </cell>
          <cell r="C73" t="str">
            <v xml:space="preserve">CA ZONGO (ANAKPA)             </v>
          </cell>
          <cell r="D73" t="str">
            <v xml:space="preserve">251130    </v>
          </cell>
          <cell r="E73" t="str">
            <v xml:space="preserve">COMPTES ORDINAIRES SOCIETE    </v>
          </cell>
          <cell r="F73" t="str">
            <v xml:space="preserve">CORAIL </v>
          </cell>
          <cell r="G73">
            <v>-696995</v>
          </cell>
          <cell r="H73" t="str">
            <v>01/12/23</v>
          </cell>
          <cell r="I73" t="str">
            <v>06/08/26</v>
          </cell>
          <cell r="J73" t="str">
            <v>05/08/26</v>
          </cell>
          <cell r="K73" t="str">
            <v>06/08/26</v>
          </cell>
          <cell r="L73" t="str">
            <v>04/05/26</v>
          </cell>
          <cell r="M73">
            <v>119</v>
          </cell>
          <cell r="O73" t="str">
            <v xml:space="preserve">Dépassement accordé sans une ligne de découvert valide et non régularisé depuis 119 jours sur le compte N°00736796758 ; </v>
          </cell>
          <cell r="P73" t="str">
            <v>WL1</v>
          </cell>
          <cell r="Q73" t="str">
            <v>Dépassement</v>
          </cell>
        </row>
        <row r="74">
          <cell r="A74">
            <v>70847552</v>
          </cell>
          <cell r="B74" t="str">
            <v>00136796824</v>
          </cell>
          <cell r="C74" t="str">
            <v xml:space="preserve">BANIAB LIMAN SANDRA           </v>
          </cell>
          <cell r="D74" t="str">
            <v xml:space="preserve">251130    </v>
          </cell>
          <cell r="E74" t="str">
            <v xml:space="preserve">COMPTES ORDINAIRES SOCIETE    </v>
          </cell>
          <cell r="F74" t="str">
            <v xml:space="preserve">BLEWU &amp; FILS </v>
          </cell>
          <cell r="G74">
            <v>-5492838</v>
          </cell>
          <cell r="H74" t="str">
            <v>07/12/23</v>
          </cell>
          <cell r="I74" t="str">
            <v>31/08/26</v>
          </cell>
          <cell r="J74" t="str">
            <v>31/08/26</v>
          </cell>
          <cell r="K74" t="str">
            <v>02/07/26</v>
          </cell>
          <cell r="L74" t="str">
            <v>09/04/26</v>
          </cell>
          <cell r="M74">
            <v>144</v>
          </cell>
          <cell r="O74" t="str">
            <v xml:space="preserve">Dépassement accordé sans une ligne de découvert valide et non régularisé depuis 144 jours sur le compte N°00136796824 ; </v>
          </cell>
          <cell r="P74" t="str">
            <v>WL1</v>
          </cell>
          <cell r="Q74" t="str">
            <v>Dépassement</v>
          </cell>
        </row>
        <row r="75">
          <cell r="A75">
            <v>70847576</v>
          </cell>
          <cell r="B75" t="str">
            <v>00136796902</v>
          </cell>
          <cell r="C75" t="str">
            <v xml:space="preserve">BANIAB LIMAN SANDRA           </v>
          </cell>
          <cell r="D75" t="str">
            <v xml:space="preserve">251130    </v>
          </cell>
          <cell r="E75" t="str">
            <v xml:space="preserve">COMPTES ORDINAIRES SOCIETE    </v>
          </cell>
          <cell r="F75" t="str">
            <v xml:space="preserve">TRADE AND SERVICE COMPANY </v>
          </cell>
          <cell r="G75">
            <v>-3296447</v>
          </cell>
          <cell r="H75" t="str">
            <v>12/12/23</v>
          </cell>
          <cell r="I75" t="str">
            <v>28/08/26</v>
          </cell>
          <cell r="J75" t="str">
            <v>28/08/26</v>
          </cell>
          <cell r="K75" t="str">
            <v>14/07/26</v>
          </cell>
          <cell r="L75" t="str">
            <v>15/04/26</v>
          </cell>
          <cell r="M75">
            <v>138</v>
          </cell>
          <cell r="O75" t="str">
            <v xml:space="preserve">Dépassement accordé sans une ligne de découvert valide et non régularisé depuis 138 jours sur le compte N°00136796902 ; </v>
          </cell>
          <cell r="P75" t="str">
            <v>WL1</v>
          </cell>
          <cell r="Q75" t="str">
            <v>Dépassement</v>
          </cell>
        </row>
        <row r="76">
          <cell r="A76">
            <v>70847632</v>
          </cell>
          <cell r="B76" t="str">
            <v>00336797167</v>
          </cell>
          <cell r="C76" t="str">
            <v xml:space="preserve">CA AGOE (AGBOLOSSOU KOMLA D.) </v>
          </cell>
          <cell r="D76" t="str">
            <v xml:space="preserve">251130    </v>
          </cell>
          <cell r="E76" t="str">
            <v xml:space="preserve">COMPTES ORDINAIRES SOCIETE    </v>
          </cell>
          <cell r="F76" t="str">
            <v xml:space="preserve">POLYCLINIQUE MAKKAH AL MOUKARRAMAH </v>
          </cell>
          <cell r="G76">
            <v>-684764</v>
          </cell>
          <cell r="H76" t="str">
            <v>27/12/23</v>
          </cell>
          <cell r="I76" t="str">
            <v>03/06/26</v>
          </cell>
          <cell r="J76" t="str">
            <v>22/05/26</v>
          </cell>
          <cell r="K76" t="str">
            <v>03/06/26</v>
          </cell>
          <cell r="L76" t="str">
            <v>03/06/26</v>
          </cell>
          <cell r="M76">
            <v>89</v>
          </cell>
          <cell r="O76" t="str">
            <v xml:space="preserve">Dépassement accordé sans une ligne de découvert valide et non régularisé depuis 89 jours sur le compte N°00336797167 ; </v>
          </cell>
          <cell r="P76" t="str">
            <v>WL2</v>
          </cell>
          <cell r="Q76" t="str">
            <v>Dépassement</v>
          </cell>
        </row>
        <row r="77">
          <cell r="A77">
            <v>70848004</v>
          </cell>
          <cell r="B77" t="str">
            <v>00136797929</v>
          </cell>
          <cell r="C77" t="str">
            <v xml:space="preserve">BANIAB LIMAN SANDRA           </v>
          </cell>
          <cell r="D77" t="str">
            <v xml:space="preserve">251100    </v>
          </cell>
          <cell r="E77" t="str">
            <v xml:space="preserve">COMPTES ORDINAIRES            </v>
          </cell>
          <cell r="F77" t="str">
            <v xml:space="preserve">ASSOKO </v>
          </cell>
          <cell r="G77">
            <v>-2600161</v>
          </cell>
          <cell r="H77" t="str">
            <v>16/02/24</v>
          </cell>
          <cell r="I77" t="str">
            <v>31/08/26</v>
          </cell>
          <cell r="J77" t="str">
            <v>17/08/26</v>
          </cell>
          <cell r="K77" t="str">
            <v>31/08/26</v>
          </cell>
          <cell r="L77" t="str">
            <v>01/06/26</v>
          </cell>
          <cell r="M77">
            <v>91</v>
          </cell>
          <cell r="O77" t="str">
            <v xml:space="preserve">Dépassement accordé sans une ligne de découvert valide et non régularisé depuis 91 jours sur le compte N°00136797929 ; </v>
          </cell>
          <cell r="P77" t="str">
            <v>WL1</v>
          </cell>
          <cell r="Q77" t="str">
            <v>Dépassement</v>
          </cell>
        </row>
        <row r="78">
          <cell r="A78">
            <v>70848320</v>
          </cell>
          <cell r="B78" t="str">
            <v>00136798952</v>
          </cell>
          <cell r="C78" t="str">
            <v xml:space="preserve">WEGA KOFFI SENAM              </v>
          </cell>
          <cell r="D78" t="str">
            <v xml:space="preserve">251100    </v>
          </cell>
          <cell r="E78" t="str">
            <v xml:space="preserve">COMPTES ORDINAIRES            </v>
          </cell>
          <cell r="F78" t="str">
            <v xml:space="preserve">BAH AMADOU OURY </v>
          </cell>
          <cell r="G78">
            <v>-1583032</v>
          </cell>
          <cell r="H78" t="str">
            <v>02/04/24</v>
          </cell>
          <cell r="I78" t="str">
            <v>31/08/26</v>
          </cell>
          <cell r="J78" t="str">
            <v>19/08/26</v>
          </cell>
          <cell r="K78" t="str">
            <v>31/08/26</v>
          </cell>
          <cell r="L78" t="str">
            <v>22/06/26</v>
          </cell>
          <cell r="M78">
            <v>70</v>
          </cell>
          <cell r="O78" t="str">
            <v xml:space="preserve">Dépassement accordé sans une ligne de découvert valide et non régularisé depuis 70 jours sur le compte N°00136798952 ; </v>
          </cell>
          <cell r="P78" t="str">
            <v>WL2</v>
          </cell>
          <cell r="Q78" t="str">
            <v>Dépassement</v>
          </cell>
        </row>
        <row r="79">
          <cell r="A79">
            <v>70848742</v>
          </cell>
          <cell r="B79" t="str">
            <v>00136800023</v>
          </cell>
          <cell r="C79" t="str">
            <v xml:space="preserve">KUMAPLEY ESSI TINA            </v>
          </cell>
          <cell r="D79" t="str">
            <v xml:space="preserve">251100    </v>
          </cell>
          <cell r="E79" t="str">
            <v xml:space="preserve">COMPTES ORDINAIRES            </v>
          </cell>
          <cell r="F79" t="str">
            <v xml:space="preserve">SOCIETE TOGOLAISE DE MANGANESE </v>
          </cell>
          <cell r="G79">
            <v>-554850</v>
          </cell>
          <cell r="H79" t="str">
            <v>23/05/24</v>
          </cell>
          <cell r="I79" t="str">
            <v>31/08/26</v>
          </cell>
          <cell r="J79" t="str">
            <v>27/08/26</v>
          </cell>
          <cell r="K79" t="str">
            <v>31/08/26</v>
          </cell>
          <cell r="L79" t="str">
            <v>03/08/26</v>
          </cell>
          <cell r="M79">
            <v>28</v>
          </cell>
          <cell r="O79" t="str">
            <v xml:space="preserve">Dépassement accordé sans une ligne de découvert valide et non régularisé depuis 28 jours sur le compte N°00136800023 ; </v>
          </cell>
          <cell r="P79" t="str">
            <v/>
          </cell>
          <cell r="Q79" t="str">
            <v/>
          </cell>
        </row>
        <row r="80">
          <cell r="A80">
            <v>70848957</v>
          </cell>
          <cell r="B80" t="str">
            <v>00135800480</v>
          </cell>
          <cell r="C80" t="str">
            <v xml:space="preserve">CA PP SIEGE (TOGBETSE KYRIA)  </v>
          </cell>
          <cell r="D80" t="str">
            <v xml:space="preserve">251120    </v>
          </cell>
          <cell r="E80" t="str">
            <v>COMPTES ORDINAIRES PARTICULERS</v>
          </cell>
          <cell r="F80" t="str">
            <v>CAMIL CHRISTIAN</v>
          </cell>
          <cell r="G80">
            <v>-1028537</v>
          </cell>
          <cell r="H80" t="str">
            <v>13/06/24</v>
          </cell>
          <cell r="I80" t="str">
            <v>31/08/26</v>
          </cell>
          <cell r="J80" t="str">
            <v>10/08/26</v>
          </cell>
          <cell r="K80" t="str">
            <v>31/08/26</v>
          </cell>
          <cell r="L80" t="str">
            <v>13/08/26</v>
          </cell>
          <cell r="M80">
            <v>18</v>
          </cell>
          <cell r="O80" t="str">
            <v xml:space="preserve">Dépassement accordé sans une ligne de découvert valide et non régularisé depuis 18 jours sur le compte N°00135800480 ; </v>
          </cell>
          <cell r="P80" t="str">
            <v/>
          </cell>
          <cell r="Q80" t="str">
            <v/>
          </cell>
        </row>
        <row r="81">
          <cell r="A81">
            <v>70849423</v>
          </cell>
          <cell r="B81" t="str">
            <v>00136801665</v>
          </cell>
          <cell r="C81" t="str">
            <v xml:space="preserve">BANIAB LIMAN SANDRA           </v>
          </cell>
          <cell r="D81" t="str">
            <v xml:space="preserve">251130    </v>
          </cell>
          <cell r="E81" t="str">
            <v xml:space="preserve">COMPTES ORDINAIRES SOCIETE    </v>
          </cell>
          <cell r="F81" t="str">
            <v xml:space="preserve">ART DES GRANDES CONSTRUCTIONS </v>
          </cell>
          <cell r="G81">
            <v>-1690086</v>
          </cell>
          <cell r="H81" t="str">
            <v>07/08/24</v>
          </cell>
          <cell r="I81" t="str">
            <v>31/08/26</v>
          </cell>
          <cell r="J81" t="str">
            <v>18/06/26</v>
          </cell>
          <cell r="K81" t="str">
            <v>31/08/26</v>
          </cell>
          <cell r="L81" t="str">
            <v>30/06/26</v>
          </cell>
          <cell r="M81">
            <v>62</v>
          </cell>
          <cell r="O81" t="str">
            <v xml:space="preserve">Dépassement accordé sans une ligne de découvert valide et non régularisé depuis 62 jours sur le compte N°00136801665 ; </v>
          </cell>
          <cell r="P81" t="str">
            <v>WL2</v>
          </cell>
          <cell r="Q81" t="str">
            <v>Dépassement</v>
          </cell>
        </row>
        <row r="82">
          <cell r="A82">
            <v>70849513</v>
          </cell>
          <cell r="B82" t="str">
            <v>00135802013</v>
          </cell>
          <cell r="C82" t="str">
            <v xml:space="preserve">CA DAPAONG (KOLANI)           </v>
          </cell>
          <cell r="D82" t="str">
            <v xml:space="preserve">251120    </v>
          </cell>
          <cell r="E82" t="str">
            <v>COMPTES ORDINAIRES PARTICULERS</v>
          </cell>
          <cell r="F82" t="str">
            <v>VIAGBO KOFFI</v>
          </cell>
          <cell r="G82">
            <v>-103325</v>
          </cell>
          <cell r="H82" t="str">
            <v>19/08/24</v>
          </cell>
          <cell r="I82" t="str">
            <v>19/08/26</v>
          </cell>
          <cell r="J82" t="str">
            <v>25/09/24</v>
          </cell>
          <cell r="K82" t="str">
            <v>19/08/26</v>
          </cell>
          <cell r="L82" t="str">
            <v>01/12/25</v>
          </cell>
          <cell r="M82">
            <v>273</v>
          </cell>
          <cell r="O82" t="str">
            <v xml:space="preserve">Dépassement accordé sans une ligne de découvert valide et non régularisé depuis 273 jours sur le compte N°00135802013 ; </v>
          </cell>
          <cell r="P82" t="str">
            <v>WL1</v>
          </cell>
          <cell r="Q82" t="str">
            <v>Dépassement</v>
          </cell>
        </row>
        <row r="83">
          <cell r="A83">
            <v>70850207</v>
          </cell>
          <cell r="B83" t="str">
            <v>00435804726</v>
          </cell>
          <cell r="C83" t="str">
            <v xml:space="preserve">CA TOKOIN (ALIHONOU)          </v>
          </cell>
          <cell r="D83" t="str">
            <v xml:space="preserve">251120    </v>
          </cell>
          <cell r="E83" t="str">
            <v>COMPTES ORDINAIRES PARTICULERS</v>
          </cell>
          <cell r="F83" t="str">
            <v>AMOUZOU ANTHONY -SOREL N</v>
          </cell>
          <cell r="G83">
            <v>-252859</v>
          </cell>
          <cell r="H83" t="str">
            <v>15/10/24</v>
          </cell>
          <cell r="I83" t="str">
            <v>31/08/26</v>
          </cell>
          <cell r="J83" t="str">
            <v>07/08/26</v>
          </cell>
          <cell r="K83" t="str">
            <v>31/08/26</v>
          </cell>
          <cell r="L83" t="str">
            <v>18/08/26</v>
          </cell>
          <cell r="M83">
            <v>13</v>
          </cell>
          <cell r="O83" t="str">
            <v xml:space="preserve">Dépassement accordé sans une ligne de découvert valide et non régularisé depuis 13 jours sur le compte N°00435804726 ; </v>
          </cell>
          <cell r="P83" t="str">
            <v/>
          </cell>
          <cell r="Q83" t="str">
            <v/>
          </cell>
        </row>
        <row r="84">
          <cell r="A84">
            <v>70850410</v>
          </cell>
          <cell r="B84" t="str">
            <v>00336805296</v>
          </cell>
          <cell r="C84" t="str">
            <v xml:space="preserve">CA AGOE (AGBOLOSSOU KOMLA D.) </v>
          </cell>
          <cell r="D84" t="str">
            <v xml:space="preserve">251130    </v>
          </cell>
          <cell r="E84" t="str">
            <v xml:space="preserve">COMPTES ORDINAIRES SOCIETE    </v>
          </cell>
          <cell r="F84" t="str">
            <v xml:space="preserve">DIEU BENI THIERY </v>
          </cell>
          <cell r="G84">
            <v>-550322</v>
          </cell>
          <cell r="H84" t="str">
            <v>06/11/24</v>
          </cell>
          <cell r="I84" t="str">
            <v>20/08/26</v>
          </cell>
          <cell r="J84" t="str">
            <v>20/08/26</v>
          </cell>
          <cell r="K84" t="str">
            <v>06/08/26</v>
          </cell>
          <cell r="L84" t="str">
            <v>30/06/26</v>
          </cell>
          <cell r="M84">
            <v>62</v>
          </cell>
          <cell r="O84" t="str">
            <v xml:space="preserve">Dépassement accordé sans une ligne de découvert valide et non régularisé depuis 62 jours sur le compte N°00336805296 ; </v>
          </cell>
          <cell r="P84" t="str">
            <v>WL2</v>
          </cell>
          <cell r="Q84" t="str">
            <v>Dépassement</v>
          </cell>
        </row>
        <row r="85">
          <cell r="A85">
            <v>70850641</v>
          </cell>
          <cell r="B85" t="str">
            <v>00335805922</v>
          </cell>
          <cell r="C85" t="str">
            <v xml:space="preserve">CCL AGENCE AGOE (AWOKOU)      </v>
          </cell>
          <cell r="D85" t="str">
            <v xml:space="preserve">251120    </v>
          </cell>
          <cell r="E85" t="str">
            <v>COMPTES ORDINAIRES PARTICULERS</v>
          </cell>
          <cell r="F85" t="str">
            <v>AMEGADJE KOSSIVI</v>
          </cell>
          <cell r="G85">
            <v>-796726</v>
          </cell>
          <cell r="H85" t="str">
            <v>02/12/24</v>
          </cell>
          <cell r="I85" t="str">
            <v>05/08/26</v>
          </cell>
          <cell r="J85" t="str">
            <v>19/08/25</v>
          </cell>
          <cell r="K85" t="str">
            <v>05/08/26</v>
          </cell>
          <cell r="L85" t="str">
            <v>20/08/25</v>
          </cell>
          <cell r="M85">
            <v>376</v>
          </cell>
          <cell r="O85" t="str">
            <v xml:space="preserve">Dépassement accordé sans une ligne de découvert valide et non régularisé depuis 376 jours sur le compte N°00335805922 ; </v>
          </cell>
          <cell r="P85" t="str">
            <v>WL1</v>
          </cell>
          <cell r="Q85" t="str">
            <v>Dépassement</v>
          </cell>
        </row>
        <row r="86">
          <cell r="A86">
            <v>70850735</v>
          </cell>
          <cell r="B86" t="str">
            <v>00335806127</v>
          </cell>
          <cell r="C86" t="str">
            <v xml:space="preserve">CCL AGENCE AGOE (AWOKOU)      </v>
          </cell>
          <cell r="D86" t="str">
            <v xml:space="preserve">251120    </v>
          </cell>
          <cell r="E86" t="str">
            <v>COMPTES ORDINAIRES PARTICULERS</v>
          </cell>
          <cell r="F86" t="str">
            <v>MAWOUVI ASSIDENOU KOMLA</v>
          </cell>
          <cell r="G86">
            <v>-159182</v>
          </cell>
          <cell r="H86" t="str">
            <v>11/12/24</v>
          </cell>
          <cell r="I86" t="str">
            <v>07/08/26</v>
          </cell>
          <cell r="J86" t="str">
            <v>28/08/25</v>
          </cell>
          <cell r="K86" t="str">
            <v>07/08/26</v>
          </cell>
          <cell r="L86" t="str">
            <v>29/09/25</v>
          </cell>
          <cell r="M86">
            <v>336</v>
          </cell>
          <cell r="O86" t="str">
            <v xml:space="preserve">Dépassement accordé sans une ligne de découvert valide et non régularisé depuis 336 jours sur le compte N°00335806127 ; </v>
          </cell>
          <cell r="P86" t="str">
            <v>WL1</v>
          </cell>
          <cell r="Q86" t="str">
            <v>Dépassement</v>
          </cell>
        </row>
        <row r="87">
          <cell r="A87">
            <v>70850939</v>
          </cell>
          <cell r="B87" t="str">
            <v>00435806676</v>
          </cell>
          <cell r="C87" t="str">
            <v xml:space="preserve">CA TOKOIN (ALIHONOU)          </v>
          </cell>
          <cell r="D87" t="str">
            <v xml:space="preserve">251120    </v>
          </cell>
          <cell r="E87" t="str">
            <v>COMPTES ORDINAIRES PARTICULERS</v>
          </cell>
          <cell r="F87" t="str">
            <v>YAOZIM EPSE BABAKE MAZALO</v>
          </cell>
          <cell r="G87">
            <v>-117004</v>
          </cell>
          <cell r="H87" t="str">
            <v>07/01/25</v>
          </cell>
          <cell r="I87" t="str">
            <v>31/08/26</v>
          </cell>
          <cell r="J87" t="str">
            <v>03/08/26</v>
          </cell>
          <cell r="K87" t="str">
            <v>31/08/26</v>
          </cell>
          <cell r="L87" t="str">
            <v>24/08/26</v>
          </cell>
          <cell r="M87">
            <v>7</v>
          </cell>
          <cell r="O87" t="str">
            <v xml:space="preserve">Dépassement accordé sans une ligne de découvert valide et non régularisé depuis 7 jours sur le compte N°00435806676 ; </v>
          </cell>
          <cell r="P87" t="str">
            <v/>
          </cell>
          <cell r="Q87" t="str">
            <v/>
          </cell>
        </row>
        <row r="88">
          <cell r="A88">
            <v>70853757</v>
          </cell>
          <cell r="B88" t="str">
            <v>00136814282</v>
          </cell>
          <cell r="C88" t="str">
            <v xml:space="preserve">BANIAB LIMAN SANDRA           </v>
          </cell>
          <cell r="D88" t="str">
            <v xml:space="preserve">251130    </v>
          </cell>
          <cell r="E88" t="str">
            <v xml:space="preserve">COMPTES ORDINAIRES SOCIETE    </v>
          </cell>
          <cell r="F88" t="str">
            <v xml:space="preserve">Y SERVICES </v>
          </cell>
          <cell r="G88">
            <v>-565307</v>
          </cell>
          <cell r="H88" t="str">
            <v>08/01/26</v>
          </cell>
          <cell r="I88" t="str">
            <v>30/06/26</v>
          </cell>
          <cell r="J88" t="str">
            <v>29/06/26</v>
          </cell>
          <cell r="K88" t="str">
            <v>30/06/26</v>
          </cell>
          <cell r="L88" t="str">
            <v>29/06/26</v>
          </cell>
          <cell r="M88">
            <v>63</v>
          </cell>
          <cell r="O88" t="str">
            <v xml:space="preserve">Dépassement accordé sans une ligne de découvert valide et non régularisé depuis 63 jours sur le compte N°00136814282 ; </v>
          </cell>
          <cell r="P88" t="str">
            <v>WL2</v>
          </cell>
          <cell r="Q88" t="str">
            <v>Dépassement</v>
          </cell>
        </row>
        <row r="89">
          <cell r="A89">
            <v>70853762</v>
          </cell>
          <cell r="B89" t="str">
            <v>00136814299</v>
          </cell>
          <cell r="C89" t="str">
            <v xml:space="preserve">BANIAB LIMAN SANDRA           </v>
          </cell>
          <cell r="D89" t="str">
            <v xml:space="preserve">251130    </v>
          </cell>
          <cell r="E89" t="str">
            <v xml:space="preserve">COMPTES ORDINAIRES SOCIETE    </v>
          </cell>
          <cell r="F89" t="str">
            <v xml:space="preserve">XERUS </v>
          </cell>
          <cell r="G89">
            <v>-524117</v>
          </cell>
          <cell r="H89" t="str">
            <v>09/01/26</v>
          </cell>
          <cell r="I89" t="str">
            <v>30/06/26</v>
          </cell>
          <cell r="J89" t="str">
            <v>29/06/26</v>
          </cell>
          <cell r="K89" t="str">
            <v>30/06/26</v>
          </cell>
          <cell r="L89" t="str">
            <v>29/06/26</v>
          </cell>
          <cell r="M89">
            <v>63</v>
          </cell>
          <cell r="O89" t="str">
            <v xml:space="preserve">Dépassement accordé sans une ligne de découvert valide et non régularisé depuis 63 jours sur le compte N°00136814299 ; </v>
          </cell>
          <cell r="P89" t="str">
            <v>WL2</v>
          </cell>
          <cell r="Q89" t="str">
            <v>Dépassement</v>
          </cell>
        </row>
      </sheetData>
      <sheetData sheetId="4">
        <row r="1">
          <cell r="A1">
            <v>46265</v>
          </cell>
          <cell r="T1" t="str">
            <v xml:space="preserve">2 impayé(s) de 37 jours sur le CMT de 25MFCFA; </v>
          </cell>
        </row>
        <row r="2">
          <cell r="T2" t="str">
            <v xml:space="preserve"> impayé(s) de  </v>
          </cell>
        </row>
        <row r="3">
          <cell r="E3" t="str">
            <v>ETAT DES IMPAYES AU 31 août 2026</v>
          </cell>
          <cell r="T3" t="str">
            <v xml:space="preserve"> jours sur le </v>
          </cell>
        </row>
        <row r="4">
          <cell r="T4" t="str">
            <v xml:space="preserve"> de </v>
          </cell>
        </row>
        <row r="5">
          <cell r="A5">
            <v>1</v>
          </cell>
          <cell r="B5">
            <v>2</v>
          </cell>
          <cell r="C5">
            <v>3</v>
          </cell>
          <cell r="D5">
            <v>4</v>
          </cell>
          <cell r="E5">
            <v>5</v>
          </cell>
          <cell r="F5">
            <v>6</v>
          </cell>
          <cell r="G5">
            <v>7</v>
          </cell>
          <cell r="H5">
            <v>8</v>
          </cell>
          <cell r="I5">
            <v>9</v>
          </cell>
          <cell r="J5">
            <v>10</v>
          </cell>
          <cell r="K5">
            <v>11</v>
          </cell>
          <cell r="L5">
            <v>12</v>
          </cell>
          <cell r="M5">
            <v>13</v>
          </cell>
          <cell r="N5">
            <v>14</v>
          </cell>
          <cell r="O5">
            <v>15</v>
          </cell>
          <cell r="P5">
            <v>16</v>
          </cell>
          <cell r="Q5">
            <v>17</v>
          </cell>
          <cell r="R5">
            <v>18</v>
          </cell>
          <cell r="S5">
            <v>19</v>
          </cell>
          <cell r="T5" t="str">
            <v xml:space="preserve">MFCFA ; </v>
          </cell>
        </row>
        <row r="6">
          <cell r="H6" t="str">
            <v>format texte</v>
          </cell>
          <cell r="S6">
            <v>1000000</v>
          </cell>
          <cell r="T6">
            <v>20</v>
          </cell>
          <cell r="U6">
            <v>21</v>
          </cell>
          <cell r="V6">
            <v>22</v>
          </cell>
        </row>
        <row r="7">
          <cell r="A7" t="str">
            <v>CODE_CLIENT</v>
          </cell>
          <cell r="B7" t="str">
            <v>AGE</v>
          </cell>
          <cell r="C7" t="str">
            <v>GESTIONNAIRE</v>
          </cell>
          <cell r="D7" t="str">
            <v>CLIENT</v>
          </cell>
          <cell r="E7" t="str">
            <v>CHA</v>
          </cell>
          <cell r="F7" t="str">
            <v>NUM_DOSSIER</v>
          </cell>
          <cell r="G7" t="str">
            <v>NB_IMP</v>
          </cell>
          <cell r="H7" t="str">
            <v>NB_IMP</v>
          </cell>
          <cell r="I7" t="str">
            <v>NBJR_IMP</v>
          </cell>
          <cell r="J7" t="str">
            <v>NBR_CAU</v>
          </cell>
          <cell r="K7" t="str">
            <v>DMEP</v>
          </cell>
          <cell r="L7" t="str">
            <v>DPEC</v>
          </cell>
          <cell r="M7" t="str">
            <v>PREM_IMP</v>
          </cell>
          <cell r="N7" t="str">
            <v>DERN_IMP</v>
          </cell>
          <cell r="O7" t="str">
            <v>MT_ECHEANCE</v>
          </cell>
          <cell r="P7" t="str">
            <v>SOLDE_CAPITAL</v>
          </cell>
          <cell r="Q7" t="str">
            <v>MT_EMPRUNTE</v>
          </cell>
          <cell r="R7" t="str">
            <v>TYPE CREDIT</v>
          </cell>
          <cell r="S7" t="str">
            <v>MT_EMPRUNTE</v>
          </cell>
          <cell r="T7" t="str">
            <v>Commentaires 31/08/26</v>
          </cell>
          <cell r="U7" t="str">
            <v>Classement 31/08/26</v>
          </cell>
          <cell r="V7" t="str">
            <v>MOTIF PRINCIPAL</v>
          </cell>
        </row>
        <row r="8">
          <cell r="A8">
            <v>10512857</v>
          </cell>
          <cell r="B8" t="str">
            <v>01251</v>
          </cell>
          <cell r="C8" t="str">
            <v xml:space="preserve">KUMAPLEY ESSI TINA 2          </v>
          </cell>
          <cell r="D8" t="str">
            <v xml:space="preserve">CCT - BATIMAT                               </v>
          </cell>
          <cell r="E8">
            <v>203300</v>
          </cell>
          <cell r="F8" t="str">
            <v>851332</v>
          </cell>
          <cell r="G8">
            <v>1</v>
          </cell>
          <cell r="H8" t="str">
            <v>1</v>
          </cell>
          <cell r="I8">
            <v>8</v>
          </cell>
          <cell r="J8">
            <v>0</v>
          </cell>
          <cell r="K8" t="str">
            <v>30/12/25</v>
          </cell>
          <cell r="L8" t="str">
            <v>25/01/26</v>
          </cell>
          <cell r="M8" t="str">
            <v>25/08/26</v>
          </cell>
          <cell r="N8" t="str">
            <v>25/08/26</v>
          </cell>
          <cell r="O8">
            <v>20002328</v>
          </cell>
          <cell r="P8">
            <v>887058108</v>
          </cell>
          <cell r="Q8">
            <v>1000000000</v>
          </cell>
          <cell r="R8" t="str">
            <v>CMT</v>
          </cell>
          <cell r="S8">
            <v>1000</v>
          </cell>
          <cell r="T8" t="str">
            <v xml:space="preserve">1 impayé(s) de  8 jours sur le CMT de 1000MFCFA ; </v>
          </cell>
          <cell r="U8" t="str">
            <v/>
          </cell>
          <cell r="V8" t="str">
            <v/>
          </cell>
        </row>
        <row r="9">
          <cell r="A9">
            <v>10812072</v>
          </cell>
          <cell r="B9" t="str">
            <v>01251</v>
          </cell>
          <cell r="C9" t="str">
            <v xml:space="preserve">HAIDARA 1 (GE COVERAGE)       </v>
          </cell>
          <cell r="D9" t="str">
            <v xml:space="preserve">MOOV AFRICA TOGO S.A                               </v>
          </cell>
          <cell r="E9">
            <v>203300</v>
          </cell>
          <cell r="F9" t="str">
            <v>841414</v>
          </cell>
          <cell r="G9">
            <v>5</v>
          </cell>
          <cell r="H9" t="str">
            <v>5</v>
          </cell>
          <cell r="I9">
            <v>130</v>
          </cell>
          <cell r="J9">
            <v>0</v>
          </cell>
          <cell r="K9" t="str">
            <v>29/12/22</v>
          </cell>
          <cell r="L9" t="str">
            <v>25/01/23</v>
          </cell>
          <cell r="M9" t="str">
            <v>25/04/26</v>
          </cell>
          <cell r="N9" t="str">
            <v>25/08/26</v>
          </cell>
          <cell r="O9">
            <v>96141762</v>
          </cell>
          <cell r="P9">
            <v>1477119589</v>
          </cell>
          <cell r="Q9">
            <v>5000000000</v>
          </cell>
          <cell r="R9" t="str">
            <v>CMT</v>
          </cell>
          <cell r="S9">
            <v>5000</v>
          </cell>
          <cell r="T9" t="str">
            <v xml:space="preserve">5 impayé(s) de  130 jours sur le CMT de 5000MFCFA ; </v>
          </cell>
          <cell r="U9" t="str">
            <v>WL1</v>
          </cell>
          <cell r="V9" t="str">
            <v>Impayés</v>
          </cell>
        </row>
        <row r="10">
          <cell r="A10">
            <v>10812072</v>
          </cell>
          <cell r="B10" t="str">
            <v>01251</v>
          </cell>
          <cell r="C10" t="str">
            <v xml:space="preserve">HAIDARA 1 (GE COVERAGE)       </v>
          </cell>
          <cell r="D10" t="str">
            <v xml:space="preserve">MOOV AFRICA TOGO S.A                               </v>
          </cell>
          <cell r="E10">
            <v>203300</v>
          </cell>
          <cell r="F10" t="str">
            <v>839775</v>
          </cell>
          <cell r="G10">
            <v>4</v>
          </cell>
          <cell r="H10" t="str">
            <v>4</v>
          </cell>
          <cell r="I10">
            <v>100</v>
          </cell>
          <cell r="J10">
            <v>0</v>
          </cell>
          <cell r="K10" t="str">
            <v>27/06/22</v>
          </cell>
          <cell r="L10" t="str">
            <v>25/07/22</v>
          </cell>
          <cell r="M10" t="str">
            <v>25/05/26</v>
          </cell>
          <cell r="N10" t="str">
            <v>25/08/26</v>
          </cell>
          <cell r="O10">
            <v>96141762</v>
          </cell>
          <cell r="P10">
            <v>936452378</v>
          </cell>
          <cell r="Q10">
            <v>5000000000</v>
          </cell>
          <cell r="R10" t="str">
            <v>CMT</v>
          </cell>
          <cell r="S10">
            <v>5000</v>
          </cell>
          <cell r="T10" t="str">
            <v xml:space="preserve">4 impayé(s) de  100 jours sur le CMT de 5000MFCFA ; </v>
          </cell>
          <cell r="U10" t="str">
            <v>WL1</v>
          </cell>
          <cell r="V10" t="str">
            <v>Impayés</v>
          </cell>
        </row>
        <row r="11">
          <cell r="A11">
            <v>10812072</v>
          </cell>
          <cell r="B11" t="str">
            <v>01251</v>
          </cell>
          <cell r="C11" t="str">
            <v xml:space="preserve">HAIDARA 1 (GE COVERAGE)       </v>
          </cell>
          <cell r="D11" t="str">
            <v xml:space="preserve">MOOV AFRICA TOGO S.A                               </v>
          </cell>
          <cell r="E11">
            <v>203300</v>
          </cell>
          <cell r="F11" t="str">
            <v>850675</v>
          </cell>
          <cell r="G11">
            <v>1</v>
          </cell>
          <cell r="H11" t="str">
            <v>1</v>
          </cell>
          <cell r="I11">
            <v>8</v>
          </cell>
          <cell r="J11">
            <v>0</v>
          </cell>
          <cell r="K11" t="str">
            <v>02/10/25</v>
          </cell>
          <cell r="L11" t="str">
            <v>25/10/25</v>
          </cell>
          <cell r="M11" t="str">
            <v>25/08/26</v>
          </cell>
          <cell r="N11" t="str">
            <v>25/08/26</v>
          </cell>
          <cell r="O11">
            <v>88953473</v>
          </cell>
          <cell r="P11">
            <v>4390911931</v>
          </cell>
          <cell r="Q11">
            <v>5000000000</v>
          </cell>
          <cell r="R11" t="str">
            <v>CMT</v>
          </cell>
          <cell r="S11">
            <v>5000</v>
          </cell>
          <cell r="T11" t="str">
            <v xml:space="preserve">1 impayé(s) de  8 jours sur le CMT de 5000MFCFA ; </v>
          </cell>
          <cell r="U11" t="str">
            <v/>
          </cell>
          <cell r="V11" t="str">
            <v/>
          </cell>
        </row>
        <row r="12">
          <cell r="A12">
            <v>10813123</v>
          </cell>
          <cell r="B12" t="str">
            <v>01251</v>
          </cell>
          <cell r="C12" t="str">
            <v xml:space="preserve">WEGA KOFFI SENAM              </v>
          </cell>
          <cell r="D12" t="str">
            <v xml:space="preserve">INTER COGEREP                               </v>
          </cell>
          <cell r="E12">
            <v>203300</v>
          </cell>
          <cell r="F12" t="str">
            <v>845346</v>
          </cell>
          <cell r="G12">
            <v>1</v>
          </cell>
          <cell r="H12" t="str">
            <v>1</v>
          </cell>
          <cell r="I12">
            <v>8</v>
          </cell>
          <cell r="J12">
            <v>0</v>
          </cell>
          <cell r="K12" t="str">
            <v>19/06/24</v>
          </cell>
          <cell r="L12" t="str">
            <v>25/07/24</v>
          </cell>
          <cell r="M12" t="str">
            <v>25/08/26</v>
          </cell>
          <cell r="N12" t="str">
            <v>25/08/26</v>
          </cell>
          <cell r="O12">
            <v>2285559</v>
          </cell>
          <cell r="P12">
            <v>64539333</v>
          </cell>
          <cell r="Q12">
            <v>100000000</v>
          </cell>
          <cell r="R12" t="str">
            <v>CMT</v>
          </cell>
          <cell r="S12">
            <v>100</v>
          </cell>
          <cell r="T12" t="str">
            <v xml:space="preserve">1 impayé(s) de  8 jours sur le CMT de 100MFCFA ; </v>
          </cell>
          <cell r="U12" t="str">
            <v/>
          </cell>
          <cell r="V12" t="str">
            <v/>
          </cell>
        </row>
        <row r="13">
          <cell r="A13">
            <v>10813456</v>
          </cell>
          <cell r="B13" t="str">
            <v>01251</v>
          </cell>
          <cell r="C13" t="str">
            <v xml:space="preserve">GAZARO MARDHYIA               </v>
          </cell>
          <cell r="D13" t="str">
            <v xml:space="preserve">MAG MARINA                               </v>
          </cell>
          <cell r="E13">
            <v>203300</v>
          </cell>
          <cell r="F13" t="str">
            <v>851137</v>
          </cell>
          <cell r="G13">
            <v>2</v>
          </cell>
          <cell r="H13" t="str">
            <v>2</v>
          </cell>
          <cell r="I13">
            <v>39</v>
          </cell>
          <cell r="J13">
            <v>0</v>
          </cell>
          <cell r="K13" t="str">
            <v>28/11/25</v>
          </cell>
          <cell r="L13" t="str">
            <v>25/12/25</v>
          </cell>
          <cell r="M13" t="str">
            <v>25/07/26</v>
          </cell>
          <cell r="N13" t="str">
            <v>25/08/26</v>
          </cell>
          <cell r="O13">
            <v>1077075</v>
          </cell>
          <cell r="P13">
            <v>34007461</v>
          </cell>
          <cell r="Q13">
            <v>40000000</v>
          </cell>
          <cell r="R13" t="str">
            <v>CMT</v>
          </cell>
          <cell r="S13">
            <v>40</v>
          </cell>
          <cell r="T13" t="str">
            <v xml:space="preserve">2 impayé(s) de  39 jours sur le CMT de 40MFCFA ; </v>
          </cell>
          <cell r="U13" t="str">
            <v>WL2</v>
          </cell>
          <cell r="V13" t="str">
            <v>Impayés</v>
          </cell>
        </row>
        <row r="14">
          <cell r="A14">
            <v>70814911</v>
          </cell>
          <cell r="B14" t="str">
            <v>01251</v>
          </cell>
          <cell r="C14" t="str">
            <v xml:space="preserve">BANIAB LIMAN SANDRA           </v>
          </cell>
          <cell r="D14" t="str">
            <v xml:space="preserve">ANLOHO                               </v>
          </cell>
          <cell r="E14">
            <v>202230</v>
          </cell>
          <cell r="F14" t="str">
            <v>852156</v>
          </cell>
          <cell r="G14">
            <v>2</v>
          </cell>
          <cell r="H14" t="str">
            <v>2</v>
          </cell>
          <cell r="I14">
            <v>39</v>
          </cell>
          <cell r="J14">
            <v>0</v>
          </cell>
          <cell r="K14" t="str">
            <v>24/06/26</v>
          </cell>
          <cell r="L14" t="str">
            <v>25/07/26</v>
          </cell>
          <cell r="M14" t="str">
            <v>25/07/26</v>
          </cell>
          <cell r="N14" t="str">
            <v>25/08/26</v>
          </cell>
          <cell r="O14">
            <v>2441433</v>
          </cell>
          <cell r="P14">
            <v>18599062</v>
          </cell>
          <cell r="Q14">
            <v>23000000</v>
          </cell>
          <cell r="R14" t="str">
            <v>CCT</v>
          </cell>
          <cell r="S14">
            <v>23</v>
          </cell>
          <cell r="T14" t="str">
            <v xml:space="preserve">2 impayé(s) de  39 jours sur le CCT de 23MFCFA ; </v>
          </cell>
          <cell r="U14" t="str">
            <v>WL2</v>
          </cell>
          <cell r="V14" t="str">
            <v>Impayés</v>
          </cell>
        </row>
        <row r="15">
          <cell r="A15">
            <v>70817017</v>
          </cell>
          <cell r="B15" t="str">
            <v>01251</v>
          </cell>
          <cell r="C15" t="str">
            <v xml:space="preserve">CCL 2 SIEGE (HAZOU)           </v>
          </cell>
          <cell r="D15" t="str">
            <v xml:space="preserve">DES ECOLES                               </v>
          </cell>
          <cell r="E15">
            <v>203300</v>
          </cell>
          <cell r="F15" t="str">
            <v>841303</v>
          </cell>
          <cell r="G15">
            <v>1</v>
          </cell>
          <cell r="H15" t="str">
            <v>1</v>
          </cell>
          <cell r="I15">
            <v>8</v>
          </cell>
          <cell r="J15">
            <v>0</v>
          </cell>
          <cell r="K15" t="str">
            <v>07/12/22</v>
          </cell>
          <cell r="L15" t="str">
            <v>25/12/22</v>
          </cell>
          <cell r="M15" t="str">
            <v>25/08/26</v>
          </cell>
          <cell r="N15" t="str">
            <v>25/08/26</v>
          </cell>
          <cell r="O15">
            <v>1571106</v>
          </cell>
          <cell r="P15">
            <v>53585750</v>
          </cell>
          <cell r="Q15">
            <v>100000000</v>
          </cell>
          <cell r="R15" t="str">
            <v>CMT</v>
          </cell>
          <cell r="S15">
            <v>100</v>
          </cell>
          <cell r="T15" t="str">
            <v xml:space="preserve">1 impayé(s) de  8 jours sur le CMT de 100MFCFA ; </v>
          </cell>
          <cell r="U15" t="str">
            <v/>
          </cell>
          <cell r="V15" t="str">
            <v/>
          </cell>
        </row>
        <row r="16">
          <cell r="A16">
            <v>70819962</v>
          </cell>
          <cell r="B16" t="str">
            <v>01251</v>
          </cell>
          <cell r="C16" t="str">
            <v xml:space="preserve">CCL 2 SIEGE (HAZOU)           </v>
          </cell>
          <cell r="D16" t="str">
            <v xml:space="preserve">P.D.G                               </v>
          </cell>
          <cell r="E16">
            <v>203300</v>
          </cell>
          <cell r="F16" t="str">
            <v>844013</v>
          </cell>
          <cell r="G16">
            <v>1</v>
          </cell>
          <cell r="H16" t="str">
            <v>1</v>
          </cell>
          <cell r="I16">
            <v>8</v>
          </cell>
          <cell r="J16">
            <v>0</v>
          </cell>
          <cell r="K16" t="str">
            <v>22/11/23</v>
          </cell>
          <cell r="L16" t="str">
            <v>25/12/23</v>
          </cell>
          <cell r="M16" t="str">
            <v>25/08/26</v>
          </cell>
          <cell r="N16" t="str">
            <v>25/08/26</v>
          </cell>
          <cell r="O16">
            <v>1920793</v>
          </cell>
          <cell r="P16">
            <v>90420430</v>
          </cell>
          <cell r="Q16">
            <v>120000000</v>
          </cell>
          <cell r="R16" t="str">
            <v>CMT</v>
          </cell>
          <cell r="S16">
            <v>120</v>
          </cell>
          <cell r="T16" t="str">
            <v xml:space="preserve">1 impayé(s) de  8 jours sur le CMT de 120MFCFA ; </v>
          </cell>
          <cell r="U16" t="str">
            <v/>
          </cell>
          <cell r="V16" t="str">
            <v/>
          </cell>
        </row>
        <row r="17">
          <cell r="A17">
            <v>70821076</v>
          </cell>
          <cell r="B17" t="str">
            <v>01251</v>
          </cell>
          <cell r="C17" t="str">
            <v xml:space="preserve">BANIAB LIMAN SANDRA           </v>
          </cell>
          <cell r="D17" t="str">
            <v xml:space="preserve">AMETEK                               </v>
          </cell>
          <cell r="E17">
            <v>202230</v>
          </cell>
          <cell r="F17" t="str">
            <v>851944</v>
          </cell>
          <cell r="G17">
            <v>1</v>
          </cell>
          <cell r="H17" t="str">
            <v>1</v>
          </cell>
          <cell r="I17">
            <v>8</v>
          </cell>
          <cell r="J17">
            <v>0</v>
          </cell>
          <cell r="K17" t="str">
            <v>11/05/26</v>
          </cell>
          <cell r="L17" t="str">
            <v>25/05/26</v>
          </cell>
          <cell r="M17" t="str">
            <v>25/08/26</v>
          </cell>
          <cell r="N17" t="str">
            <v>25/08/26</v>
          </cell>
          <cell r="O17">
            <v>8651732</v>
          </cell>
          <cell r="P17">
            <v>111321506</v>
          </cell>
          <cell r="Q17">
            <v>140000000</v>
          </cell>
          <cell r="R17" t="str">
            <v>CCT</v>
          </cell>
          <cell r="S17">
            <v>140</v>
          </cell>
          <cell r="T17" t="str">
            <v xml:space="preserve">1 impayé(s) de  8 jours sur le CCT de 140MFCFA ; </v>
          </cell>
          <cell r="U17" t="str">
            <v/>
          </cell>
          <cell r="V17" t="str">
            <v/>
          </cell>
        </row>
        <row r="18">
          <cell r="A18">
            <v>70821260</v>
          </cell>
          <cell r="B18" t="str">
            <v>01251</v>
          </cell>
          <cell r="C18" t="str">
            <v xml:space="preserve">TAMAKLOE ADJOE EDEM           </v>
          </cell>
          <cell r="D18" t="str">
            <v xml:space="preserve">AKPEKO YAWO                          </v>
          </cell>
          <cell r="E18">
            <v>204300</v>
          </cell>
          <cell r="F18" t="str">
            <v>848526</v>
          </cell>
          <cell r="G18">
            <v>7</v>
          </cell>
          <cell r="H18" t="str">
            <v>7</v>
          </cell>
          <cell r="I18">
            <v>189</v>
          </cell>
          <cell r="J18">
            <v>0</v>
          </cell>
          <cell r="K18" t="str">
            <v>12/03/25</v>
          </cell>
          <cell r="L18" t="str">
            <v>25/03/25</v>
          </cell>
          <cell r="M18" t="str">
            <v>25/02/26</v>
          </cell>
          <cell r="N18" t="str">
            <v>25/08/26</v>
          </cell>
          <cell r="O18">
            <v>150643</v>
          </cell>
          <cell r="P18">
            <v>13435370</v>
          </cell>
          <cell r="Q18">
            <v>14098600</v>
          </cell>
          <cell r="R18" t="str">
            <v>CLT</v>
          </cell>
          <cell r="S18">
            <v>14.1</v>
          </cell>
          <cell r="T18" t="str">
            <v xml:space="preserve">7 impayé(s) de  189 jours sur le CLT de 14,1MFCFA ; </v>
          </cell>
          <cell r="U18" t="str">
            <v>WL1</v>
          </cell>
          <cell r="V18" t="str">
            <v>Impayés</v>
          </cell>
        </row>
        <row r="19">
          <cell r="A19">
            <v>70823279</v>
          </cell>
          <cell r="B19" t="str">
            <v>01251</v>
          </cell>
          <cell r="C19" t="str">
            <v xml:space="preserve">GAZARO MARDHYIA               </v>
          </cell>
          <cell r="D19" t="str">
            <v xml:space="preserve">SILME BTP SARL U </v>
          </cell>
          <cell r="E19">
            <v>205130</v>
          </cell>
          <cell r="F19" t="str">
            <v>-</v>
          </cell>
          <cell r="G19">
            <v>2.9999998981720117</v>
          </cell>
          <cell r="H19" t="str">
            <v>3</v>
          </cell>
          <cell r="I19">
            <v>69</v>
          </cell>
          <cell r="J19">
            <v>0</v>
          </cell>
          <cell r="K19">
            <v>44673</v>
          </cell>
          <cell r="L19">
            <v>44673</v>
          </cell>
          <cell r="M19" t="str">
            <v>25/06/26</v>
          </cell>
          <cell r="N19" t="str">
            <v>25/08/26</v>
          </cell>
          <cell r="O19">
            <v>3810858.1293506725</v>
          </cell>
          <cell r="P19">
            <v>28532636.884768579</v>
          </cell>
          <cell r="Q19">
            <v>249415692</v>
          </cell>
          <cell r="R19" t="str">
            <v>Leasing</v>
          </cell>
          <cell r="S19">
            <v>249.42</v>
          </cell>
          <cell r="T19" t="str">
            <v xml:space="preserve">3 impayé(s) de  69 jours sur le Leasing de 249,42MFCFA ; </v>
          </cell>
          <cell r="U19" t="str">
            <v>WL2</v>
          </cell>
          <cell r="V19" t="str">
            <v>Impayés</v>
          </cell>
        </row>
        <row r="20">
          <cell r="A20">
            <v>70823279</v>
          </cell>
          <cell r="B20" t="str">
            <v>01251</v>
          </cell>
          <cell r="C20" t="str">
            <v xml:space="preserve">GAZARO MARDHYIA               </v>
          </cell>
          <cell r="D20" t="str">
            <v xml:space="preserve">SILME BTP SARL U </v>
          </cell>
          <cell r="E20">
            <v>205130</v>
          </cell>
          <cell r="F20" t="str">
            <v>-</v>
          </cell>
          <cell r="G20">
            <v>3</v>
          </cell>
          <cell r="H20" t="str">
            <v>3</v>
          </cell>
          <cell r="I20">
            <v>69</v>
          </cell>
          <cell r="J20">
            <v>0</v>
          </cell>
          <cell r="K20">
            <v>44701</v>
          </cell>
          <cell r="L20">
            <v>44680</v>
          </cell>
          <cell r="M20" t="str">
            <v>25/06/26</v>
          </cell>
          <cell r="N20" t="str">
            <v>25/08/26</v>
          </cell>
          <cell r="O20">
            <v>2866673</v>
          </cell>
          <cell r="P20">
            <v>18189269.601682495</v>
          </cell>
          <cell r="Q20">
            <v>159000000</v>
          </cell>
          <cell r="R20" t="str">
            <v>Leasing</v>
          </cell>
          <cell r="S20">
            <v>159</v>
          </cell>
          <cell r="T20" t="str">
            <v xml:space="preserve">3 impayé(s) de  69 jours sur le Leasing de 159MFCFA ; </v>
          </cell>
          <cell r="U20" t="str">
            <v>WL2</v>
          </cell>
          <cell r="V20" t="str">
            <v>Impayés</v>
          </cell>
        </row>
        <row r="21">
          <cell r="A21">
            <v>70823279</v>
          </cell>
          <cell r="B21" t="str">
            <v>01251</v>
          </cell>
          <cell r="C21" t="str">
            <v xml:space="preserve">GAZARO MARDHYIA               </v>
          </cell>
          <cell r="D21" t="str">
            <v xml:space="preserve">SILME BTP SARL U </v>
          </cell>
          <cell r="E21">
            <v>205130</v>
          </cell>
          <cell r="F21" t="str">
            <v>-</v>
          </cell>
          <cell r="G21">
            <v>3.0000001536603169</v>
          </cell>
          <cell r="H21" t="str">
            <v>3</v>
          </cell>
          <cell r="I21">
            <v>69</v>
          </cell>
          <cell r="J21">
            <v>0</v>
          </cell>
          <cell r="K21">
            <v>44673</v>
          </cell>
          <cell r="L21">
            <v>44673</v>
          </cell>
          <cell r="M21" t="str">
            <v>25/06/26</v>
          </cell>
          <cell r="N21" t="str">
            <v>25/08/26</v>
          </cell>
          <cell r="O21">
            <v>1938091.9007307282</v>
          </cell>
          <cell r="P21">
            <v>14510871.456210082</v>
          </cell>
          <cell r="Q21">
            <v>126845586</v>
          </cell>
          <cell r="R21" t="str">
            <v>Leasing</v>
          </cell>
          <cell r="S21">
            <v>126.85</v>
          </cell>
          <cell r="T21" t="str">
            <v xml:space="preserve">3 impayé(s) de  69 jours sur le Leasing de 126,85MFCFA ; </v>
          </cell>
          <cell r="U21" t="str">
            <v>WL2</v>
          </cell>
          <cell r="V21" t="str">
            <v>Impayés</v>
          </cell>
        </row>
        <row r="22">
          <cell r="A22">
            <v>70823388</v>
          </cell>
          <cell r="B22" t="str">
            <v>01251</v>
          </cell>
          <cell r="C22" t="str">
            <v xml:space="preserve">GAZARO MARDHYIA               </v>
          </cell>
          <cell r="D22" t="str">
            <v xml:space="preserve">MAWUNEDJRO                               </v>
          </cell>
          <cell r="E22">
            <v>204300</v>
          </cell>
          <cell r="F22" t="str">
            <v>841651</v>
          </cell>
          <cell r="G22">
            <v>2</v>
          </cell>
          <cell r="H22" t="str">
            <v>2</v>
          </cell>
          <cell r="I22">
            <v>39</v>
          </cell>
          <cell r="J22">
            <v>0</v>
          </cell>
          <cell r="K22" t="str">
            <v>07/02/23</v>
          </cell>
          <cell r="L22" t="str">
            <v>25/02/23</v>
          </cell>
          <cell r="M22" t="str">
            <v>25/07/26</v>
          </cell>
          <cell r="N22" t="str">
            <v>25/08/26</v>
          </cell>
          <cell r="O22">
            <v>5351888</v>
          </cell>
          <cell r="P22">
            <v>365794957</v>
          </cell>
          <cell r="Q22">
            <v>450000000</v>
          </cell>
          <cell r="R22" t="str">
            <v>CLT</v>
          </cell>
          <cell r="S22">
            <v>450</v>
          </cell>
          <cell r="T22" t="str">
            <v xml:space="preserve">2 impayé(s) de  39 jours sur le CLT de 450MFCFA ; </v>
          </cell>
          <cell r="U22" t="str">
            <v>WL2</v>
          </cell>
          <cell r="V22" t="str">
            <v>Impayés</v>
          </cell>
        </row>
        <row r="23">
          <cell r="A23">
            <v>70823473</v>
          </cell>
          <cell r="B23" t="str">
            <v>01257</v>
          </cell>
          <cell r="C23" t="str">
            <v xml:space="preserve">CA ZONGO (ANAKPA)             </v>
          </cell>
          <cell r="D23" t="str">
            <v xml:space="preserve">SAMARIA SARL U                               </v>
          </cell>
          <cell r="E23">
            <v>203300</v>
          </cell>
          <cell r="F23" t="str">
            <v>849434</v>
          </cell>
          <cell r="G23">
            <v>1</v>
          </cell>
          <cell r="H23" t="str">
            <v>1</v>
          </cell>
          <cell r="I23">
            <v>8</v>
          </cell>
          <cell r="J23">
            <v>0</v>
          </cell>
          <cell r="K23" t="str">
            <v>11/07/25</v>
          </cell>
          <cell r="L23" t="str">
            <v>25/07/25</v>
          </cell>
          <cell r="M23" t="str">
            <v>25/08/26</v>
          </cell>
          <cell r="N23" t="str">
            <v>25/08/26</v>
          </cell>
          <cell r="O23">
            <v>996802</v>
          </cell>
          <cell r="P23">
            <v>17309164</v>
          </cell>
          <cell r="Q23">
            <v>28274297</v>
          </cell>
          <cell r="R23" t="str">
            <v>CMT</v>
          </cell>
          <cell r="S23">
            <v>28.27</v>
          </cell>
          <cell r="T23" t="str">
            <v xml:space="preserve">1 impayé(s) de  8 jours sur le CMT de 28,27MFCFA ; </v>
          </cell>
          <cell r="U23" t="str">
            <v/>
          </cell>
          <cell r="V23" t="str">
            <v/>
          </cell>
        </row>
        <row r="24">
          <cell r="A24">
            <v>70824196</v>
          </cell>
          <cell r="B24" t="str">
            <v>01251</v>
          </cell>
          <cell r="C24" t="str">
            <v xml:space="preserve">GAZARO MARDHYIA               </v>
          </cell>
          <cell r="D24" t="str">
            <v xml:space="preserve">WILSEM CONSULTING SARLU                               </v>
          </cell>
          <cell r="E24">
            <v>203300</v>
          </cell>
          <cell r="F24" t="str">
            <v>844010</v>
          </cell>
          <cell r="G24">
            <v>1</v>
          </cell>
          <cell r="H24" t="str">
            <v>1</v>
          </cell>
          <cell r="I24">
            <v>8</v>
          </cell>
          <cell r="J24">
            <v>0</v>
          </cell>
          <cell r="K24" t="str">
            <v>22/11/23</v>
          </cell>
          <cell r="L24" t="str">
            <v>25/12/23</v>
          </cell>
          <cell r="M24" t="str">
            <v>25/08/26</v>
          </cell>
          <cell r="N24" t="str">
            <v>25/08/26</v>
          </cell>
          <cell r="O24">
            <v>9916074</v>
          </cell>
          <cell r="P24">
            <v>140365924</v>
          </cell>
          <cell r="Q24">
            <v>400000000</v>
          </cell>
          <cell r="R24" t="str">
            <v>CMT</v>
          </cell>
          <cell r="S24">
            <v>400</v>
          </cell>
          <cell r="T24" t="str">
            <v xml:space="preserve">1 impayé(s) de  8 jours sur le CMT de 400MFCFA ; </v>
          </cell>
          <cell r="U24" t="str">
            <v/>
          </cell>
          <cell r="V24" t="str">
            <v/>
          </cell>
        </row>
        <row r="25">
          <cell r="A25">
            <v>70824838</v>
          </cell>
          <cell r="B25" t="str">
            <v>01251</v>
          </cell>
          <cell r="C25" t="str">
            <v xml:space="preserve">BANIAB LIMAN SANDRA           </v>
          </cell>
          <cell r="D25" t="str">
            <v xml:space="preserve">BOMMEY-SARL                               </v>
          </cell>
          <cell r="E25">
            <v>203300</v>
          </cell>
          <cell r="F25" t="str">
            <v>843695</v>
          </cell>
          <cell r="G25">
            <v>4</v>
          </cell>
          <cell r="H25" t="str">
            <v>4</v>
          </cell>
          <cell r="I25">
            <v>100</v>
          </cell>
          <cell r="J25">
            <v>0</v>
          </cell>
          <cell r="K25" t="str">
            <v>12/10/23</v>
          </cell>
          <cell r="L25" t="str">
            <v>25/11/23</v>
          </cell>
          <cell r="M25" t="str">
            <v>25/05/26</v>
          </cell>
          <cell r="N25" t="str">
            <v>25/08/26</v>
          </cell>
          <cell r="O25">
            <v>1663105</v>
          </cell>
          <cell r="P25">
            <v>3276553</v>
          </cell>
          <cell r="Q25">
            <v>50000000</v>
          </cell>
          <cell r="R25" t="str">
            <v>CMT</v>
          </cell>
          <cell r="S25">
            <v>50</v>
          </cell>
          <cell r="T25" t="str">
            <v xml:space="preserve">4 impayé(s) de  100 jours sur le CMT de 50MFCFA ; </v>
          </cell>
          <cell r="U25" t="str">
            <v>WL1</v>
          </cell>
          <cell r="V25" t="str">
            <v>Impayés</v>
          </cell>
        </row>
        <row r="26">
          <cell r="A26">
            <v>70825011</v>
          </cell>
          <cell r="B26" t="str">
            <v>01251</v>
          </cell>
          <cell r="C26" t="str">
            <v xml:space="preserve">TAMAKLOE ADJOE EDEM           </v>
          </cell>
          <cell r="D26" t="str">
            <v xml:space="preserve">NOSOCON SARL                               </v>
          </cell>
          <cell r="E26">
            <v>203300</v>
          </cell>
          <cell r="F26" t="str">
            <v>841167</v>
          </cell>
          <cell r="G26">
            <v>8</v>
          </cell>
          <cell r="H26" t="str">
            <v>8</v>
          </cell>
          <cell r="I26">
            <v>220</v>
          </cell>
          <cell r="J26">
            <v>0</v>
          </cell>
          <cell r="K26" t="str">
            <v>15/11/22</v>
          </cell>
          <cell r="L26" t="str">
            <v>25/11/22</v>
          </cell>
          <cell r="M26" t="str">
            <v>25/01/26</v>
          </cell>
          <cell r="N26" t="str">
            <v>25/08/26</v>
          </cell>
          <cell r="O26">
            <v>1297294</v>
          </cell>
          <cell r="P26">
            <v>2594594</v>
          </cell>
          <cell r="Q26">
            <v>62270118</v>
          </cell>
          <cell r="R26" t="str">
            <v>CMT</v>
          </cell>
          <cell r="S26">
            <v>62.27</v>
          </cell>
          <cell r="T26" t="str">
            <v xml:space="preserve">8 impayé(s) de  220 jours sur le CMT de 62,27MFCFA ; </v>
          </cell>
          <cell r="U26" t="str">
            <v>WL1</v>
          </cell>
          <cell r="V26" t="str">
            <v>Impayés</v>
          </cell>
        </row>
        <row r="27">
          <cell r="A27">
            <v>70827074</v>
          </cell>
          <cell r="B27" t="str">
            <v>01251</v>
          </cell>
          <cell r="C27" t="str">
            <v xml:space="preserve">KODJO YAO PIERE CLAVER        </v>
          </cell>
          <cell r="D27" t="str">
            <v xml:space="preserve">FEU DE DIEU                               </v>
          </cell>
          <cell r="E27">
            <v>203300</v>
          </cell>
          <cell r="F27" t="str">
            <v>841170</v>
          </cell>
          <cell r="G27">
            <v>3</v>
          </cell>
          <cell r="H27" t="str">
            <v>3</v>
          </cell>
          <cell r="I27">
            <v>69</v>
          </cell>
          <cell r="J27">
            <v>0</v>
          </cell>
          <cell r="K27" t="str">
            <v>15/11/22</v>
          </cell>
          <cell r="L27" t="str">
            <v>25/11/22</v>
          </cell>
          <cell r="M27" t="str">
            <v>25/06/26</v>
          </cell>
          <cell r="N27" t="str">
            <v>25/08/26</v>
          </cell>
          <cell r="O27">
            <v>397292</v>
          </cell>
          <cell r="P27">
            <v>16853324</v>
          </cell>
          <cell r="Q27">
            <v>27507139</v>
          </cell>
          <cell r="R27" t="str">
            <v>CMT</v>
          </cell>
          <cell r="S27">
            <v>27.51</v>
          </cell>
          <cell r="T27" t="str">
            <v xml:space="preserve">3 impayé(s) de  69 jours sur le CMT de 27,51MFCFA ; </v>
          </cell>
          <cell r="U27" t="str">
            <v>WL2</v>
          </cell>
          <cell r="V27" t="str">
            <v>Impayés</v>
          </cell>
        </row>
        <row r="28">
          <cell r="A28">
            <v>70829051</v>
          </cell>
          <cell r="B28" t="str">
            <v>01259</v>
          </cell>
          <cell r="C28" t="str">
            <v xml:space="preserve">CA BAGUIDA                    </v>
          </cell>
          <cell r="D28" t="str">
            <v xml:space="preserve">DUMONT MICHEL ANDRE JOSEPH LOUIS     </v>
          </cell>
          <cell r="E28">
            <v>203300</v>
          </cell>
          <cell r="F28" t="str">
            <v>843082</v>
          </cell>
          <cell r="G28">
            <v>2</v>
          </cell>
          <cell r="H28" t="str">
            <v>2</v>
          </cell>
          <cell r="I28">
            <v>39</v>
          </cell>
          <cell r="J28">
            <v>0</v>
          </cell>
          <cell r="K28" t="str">
            <v>23/08/23</v>
          </cell>
          <cell r="L28" t="str">
            <v>25/09/23</v>
          </cell>
          <cell r="M28" t="str">
            <v>25/07/26</v>
          </cell>
          <cell r="N28" t="str">
            <v>25/08/26</v>
          </cell>
          <cell r="O28">
            <v>568601</v>
          </cell>
          <cell r="P28">
            <v>6433502</v>
          </cell>
          <cell r="Q28">
            <v>22000000</v>
          </cell>
          <cell r="R28" t="str">
            <v>CMT</v>
          </cell>
          <cell r="S28">
            <v>22</v>
          </cell>
          <cell r="T28" t="str">
            <v xml:space="preserve">2 impayé(s) de  39 jours sur le CMT de 22MFCFA ; </v>
          </cell>
          <cell r="U28" t="str">
            <v>WL2</v>
          </cell>
          <cell r="V28" t="str">
            <v>Impayés</v>
          </cell>
        </row>
        <row r="29">
          <cell r="A29">
            <v>70829051</v>
          </cell>
          <cell r="B29" t="str">
            <v>01259</v>
          </cell>
          <cell r="C29" t="str">
            <v xml:space="preserve">CA BAGUIDA                    </v>
          </cell>
          <cell r="D29" t="str">
            <v xml:space="preserve">DUMONT MICHEL ANDRE JOSEPH LOUIS     </v>
          </cell>
          <cell r="E29">
            <v>203300</v>
          </cell>
          <cell r="F29" t="str">
            <v>847112</v>
          </cell>
          <cell r="G29">
            <v>2</v>
          </cell>
          <cell r="H29" t="str">
            <v>2</v>
          </cell>
          <cell r="I29">
            <v>39</v>
          </cell>
          <cell r="J29">
            <v>0</v>
          </cell>
          <cell r="K29" t="str">
            <v>14/10/24</v>
          </cell>
          <cell r="L29" t="str">
            <v>25/10/24</v>
          </cell>
          <cell r="M29" t="str">
            <v>25/07/26</v>
          </cell>
          <cell r="N29" t="str">
            <v>25/08/26</v>
          </cell>
          <cell r="O29">
            <v>170257</v>
          </cell>
          <cell r="P29">
            <v>1915240</v>
          </cell>
          <cell r="Q29">
            <v>5000000</v>
          </cell>
          <cell r="R29" t="str">
            <v>CMT</v>
          </cell>
          <cell r="S29">
            <v>5</v>
          </cell>
          <cell r="T29" t="str">
            <v xml:space="preserve">2 impayé(s) de  39 jours sur le CMT de 5MFCFA ; </v>
          </cell>
          <cell r="U29" t="str">
            <v>WL2</v>
          </cell>
          <cell r="V29" t="str">
            <v>Impayés</v>
          </cell>
        </row>
        <row r="30">
          <cell r="A30">
            <v>70829051</v>
          </cell>
          <cell r="B30" t="str">
            <v>01259</v>
          </cell>
          <cell r="C30" t="str">
            <v xml:space="preserve">CA BAGUIDA                    </v>
          </cell>
          <cell r="D30" t="str">
            <v xml:space="preserve">DUMONT MICHEL ANDRE JOSEPH LOUIS     </v>
          </cell>
          <cell r="E30">
            <v>202230</v>
          </cell>
          <cell r="F30" t="str">
            <v>848154</v>
          </cell>
          <cell r="G30">
            <v>2</v>
          </cell>
          <cell r="H30" t="str">
            <v>2</v>
          </cell>
          <cell r="I30">
            <v>39</v>
          </cell>
          <cell r="J30">
            <v>0</v>
          </cell>
          <cell r="K30" t="str">
            <v>30/01/25</v>
          </cell>
          <cell r="L30" t="str">
            <v>25/02/25</v>
          </cell>
          <cell r="M30" t="str">
            <v>25/07/26</v>
          </cell>
          <cell r="N30" t="str">
            <v>25/08/26</v>
          </cell>
          <cell r="O30">
            <v>94240</v>
          </cell>
          <cell r="P30">
            <v>457286</v>
          </cell>
          <cell r="Q30">
            <v>2000000</v>
          </cell>
          <cell r="R30" t="str">
            <v>CCT</v>
          </cell>
          <cell r="S30">
            <v>2</v>
          </cell>
          <cell r="T30" t="str">
            <v xml:space="preserve">2 impayé(s) de  39 jours sur le CCT de 2MFCFA ; </v>
          </cell>
          <cell r="U30" t="str">
            <v>WL2</v>
          </cell>
          <cell r="V30" t="str">
            <v>Impayés</v>
          </cell>
        </row>
        <row r="31">
          <cell r="A31">
            <v>70831614</v>
          </cell>
          <cell r="B31" t="str">
            <v>01251</v>
          </cell>
          <cell r="C31" t="str">
            <v xml:space="preserve">GAZARO MARDHYIA               </v>
          </cell>
          <cell r="D31" t="str">
            <v xml:space="preserve">3I-K(ISSAKA KANGOULINE) </v>
          </cell>
          <cell r="E31">
            <v>205130</v>
          </cell>
          <cell r="F31" t="str">
            <v>-</v>
          </cell>
          <cell r="G31">
            <v>3</v>
          </cell>
          <cell r="H31" t="str">
            <v>3</v>
          </cell>
          <cell r="I31">
            <v>69</v>
          </cell>
          <cell r="J31">
            <v>0</v>
          </cell>
          <cell r="K31">
            <v>45625</v>
          </cell>
          <cell r="L31">
            <v>45657</v>
          </cell>
          <cell r="M31" t="str">
            <v>25/06/26</v>
          </cell>
          <cell r="N31" t="str">
            <v>25/08/26</v>
          </cell>
          <cell r="O31">
            <v>2628357</v>
          </cell>
          <cell r="P31">
            <v>86195328</v>
          </cell>
          <cell r="Q31">
            <v>119999999.99999991</v>
          </cell>
          <cell r="R31" t="str">
            <v>Leasing</v>
          </cell>
          <cell r="S31">
            <v>120</v>
          </cell>
          <cell r="T31" t="str">
            <v xml:space="preserve">3 impayé(s) de  69 jours sur le Leasing de 120MFCFA ; </v>
          </cell>
          <cell r="U31" t="str">
            <v>WL2</v>
          </cell>
          <cell r="V31" t="str">
            <v>Impayés</v>
          </cell>
        </row>
        <row r="32">
          <cell r="A32">
            <v>70831614</v>
          </cell>
          <cell r="B32" t="str">
            <v>01251</v>
          </cell>
          <cell r="C32" t="str">
            <v xml:space="preserve">GAZARO MARDHYIA               </v>
          </cell>
          <cell r="D32" t="str">
            <v xml:space="preserve">3I-K(ISSAKA KANGOULINE) </v>
          </cell>
          <cell r="E32">
            <v>205130</v>
          </cell>
          <cell r="F32" t="str">
            <v>-</v>
          </cell>
          <cell r="G32">
            <v>3</v>
          </cell>
          <cell r="H32" t="str">
            <v>3</v>
          </cell>
          <cell r="I32">
            <v>69</v>
          </cell>
          <cell r="J32">
            <v>0</v>
          </cell>
          <cell r="K32">
            <v>45254</v>
          </cell>
          <cell r="L32">
            <v>45289</v>
          </cell>
          <cell r="M32" t="str">
            <v>25/06/26</v>
          </cell>
          <cell r="N32" t="str">
            <v>25/08/26</v>
          </cell>
          <cell r="O32">
            <v>2408489</v>
          </cell>
          <cell r="P32">
            <v>59419923</v>
          </cell>
          <cell r="Q32">
            <v>115000000.00000042</v>
          </cell>
          <cell r="R32" t="str">
            <v>Leasing</v>
          </cell>
          <cell r="S32">
            <v>115</v>
          </cell>
          <cell r="T32" t="str">
            <v xml:space="preserve">3 impayé(s) de  69 jours sur le Leasing de 115MFCFA ; </v>
          </cell>
          <cell r="U32" t="str">
            <v>WL2</v>
          </cell>
          <cell r="V32" t="str">
            <v>Impayés</v>
          </cell>
        </row>
        <row r="33">
          <cell r="A33">
            <v>70831614</v>
          </cell>
          <cell r="B33" t="str">
            <v>01251</v>
          </cell>
          <cell r="C33" t="str">
            <v xml:space="preserve">GAZARO MARDHYIA               </v>
          </cell>
          <cell r="D33" t="str">
            <v xml:space="preserve">3I-K(ISSAKA KANGOULINE) </v>
          </cell>
          <cell r="E33">
            <v>205130</v>
          </cell>
          <cell r="F33" t="str">
            <v>-</v>
          </cell>
          <cell r="G33">
            <v>2.9999999808264097</v>
          </cell>
          <cell r="H33" t="str">
            <v>3</v>
          </cell>
          <cell r="I33">
            <v>69</v>
          </cell>
          <cell r="J33">
            <v>0</v>
          </cell>
          <cell r="K33">
            <v>45869</v>
          </cell>
          <cell r="L33">
            <v>45898</v>
          </cell>
          <cell r="M33" t="str">
            <v>25/06/26</v>
          </cell>
          <cell r="N33" t="str">
            <v>25/08/26</v>
          </cell>
          <cell r="O33">
            <v>3285446.0209979317</v>
          </cell>
          <cell r="P33">
            <v>124890494</v>
          </cell>
          <cell r="Q33">
            <v>149999999.99999988</v>
          </cell>
          <cell r="R33" t="str">
            <v>Leasing</v>
          </cell>
          <cell r="S33">
            <v>150</v>
          </cell>
          <cell r="T33" t="str">
            <v xml:space="preserve">3 impayé(s) de  69 jours sur le Leasing de 150MFCFA ; </v>
          </cell>
          <cell r="U33" t="str">
            <v>WL2</v>
          </cell>
          <cell r="V33" t="str">
            <v>Impayés</v>
          </cell>
        </row>
        <row r="34">
          <cell r="A34">
            <v>70831614</v>
          </cell>
          <cell r="B34" t="str">
            <v>01251</v>
          </cell>
          <cell r="C34" t="str">
            <v xml:space="preserve">GAZARO MARDHYIA               </v>
          </cell>
          <cell r="D34" t="str">
            <v xml:space="preserve">3I-K(ISSAKA KANGOULINE) </v>
          </cell>
          <cell r="E34">
            <v>205130</v>
          </cell>
          <cell r="F34" t="str">
            <v>-</v>
          </cell>
          <cell r="G34">
            <v>3</v>
          </cell>
          <cell r="H34" t="str">
            <v>3</v>
          </cell>
          <cell r="I34">
            <v>69</v>
          </cell>
          <cell r="J34">
            <v>0</v>
          </cell>
          <cell r="K34">
            <v>44651</v>
          </cell>
          <cell r="L34">
            <v>44651</v>
          </cell>
          <cell r="M34" t="str">
            <v>25/06/26</v>
          </cell>
          <cell r="N34" t="str">
            <v>25/08/26</v>
          </cell>
          <cell r="O34">
            <v>1837087</v>
          </cell>
          <cell r="P34">
            <v>11820071</v>
          </cell>
          <cell r="Q34">
            <v>107500000.0000003</v>
          </cell>
          <cell r="R34" t="str">
            <v>Leasing</v>
          </cell>
          <cell r="S34">
            <v>107.5</v>
          </cell>
          <cell r="T34" t="str">
            <v xml:space="preserve">3 impayé(s) de  69 jours sur le Leasing de 107,5MFCFA ; </v>
          </cell>
          <cell r="U34" t="str">
            <v>WL2</v>
          </cell>
          <cell r="V34" t="str">
            <v>Impayés</v>
          </cell>
        </row>
        <row r="35">
          <cell r="A35">
            <v>70831620</v>
          </cell>
          <cell r="B35" t="str">
            <v>01251</v>
          </cell>
          <cell r="C35" t="str">
            <v xml:space="preserve">WEGA KOFFI SENAM              </v>
          </cell>
          <cell r="D35" t="str">
            <v xml:space="preserve">BABATI PETROLEUM SERVICES                               </v>
          </cell>
          <cell r="E35">
            <v>203300</v>
          </cell>
          <cell r="F35" t="str">
            <v>845044</v>
          </cell>
          <cell r="G35">
            <v>1</v>
          </cell>
          <cell r="H35" t="str">
            <v>1</v>
          </cell>
          <cell r="I35">
            <v>8</v>
          </cell>
          <cell r="J35">
            <v>0</v>
          </cell>
          <cell r="K35" t="str">
            <v>13/05/24</v>
          </cell>
          <cell r="L35" t="str">
            <v>25/11/24</v>
          </cell>
          <cell r="M35" t="str">
            <v>25/08/26</v>
          </cell>
          <cell r="N35" t="str">
            <v>25/08/26</v>
          </cell>
          <cell r="O35">
            <v>4766610</v>
          </cell>
          <cell r="P35">
            <v>130742018</v>
          </cell>
          <cell r="Q35">
            <v>200000000</v>
          </cell>
          <cell r="R35" t="str">
            <v>CMT</v>
          </cell>
          <cell r="S35">
            <v>200</v>
          </cell>
          <cell r="T35" t="str">
            <v xml:space="preserve">1 impayé(s) de  8 jours sur le CMT de 200MFCFA ; </v>
          </cell>
          <cell r="U35" t="str">
            <v/>
          </cell>
          <cell r="V35" t="str">
            <v/>
          </cell>
        </row>
        <row r="36">
          <cell r="A36">
            <v>70831620</v>
          </cell>
          <cell r="B36" t="str">
            <v>01251</v>
          </cell>
          <cell r="C36" t="str">
            <v xml:space="preserve">WEGA KOFFI SENAM              </v>
          </cell>
          <cell r="D36" t="str">
            <v xml:space="preserve">BABATI PETROLEUM SERVICES                               </v>
          </cell>
          <cell r="E36">
            <v>202230</v>
          </cell>
          <cell r="F36" t="str">
            <v>851232</v>
          </cell>
          <cell r="G36">
            <v>1</v>
          </cell>
          <cell r="H36" t="str">
            <v>1</v>
          </cell>
          <cell r="I36">
            <v>8</v>
          </cell>
          <cell r="J36">
            <v>0</v>
          </cell>
          <cell r="K36" t="str">
            <v>17/12/25</v>
          </cell>
          <cell r="L36" t="str">
            <v>25/01/26</v>
          </cell>
          <cell r="M36" t="str">
            <v>25/08/26</v>
          </cell>
          <cell r="N36" t="str">
            <v>25/08/26</v>
          </cell>
          <cell r="O36">
            <v>3006884</v>
          </cell>
          <cell r="P36">
            <v>28712858</v>
          </cell>
          <cell r="Q36">
            <v>50000000</v>
          </cell>
          <cell r="R36" t="str">
            <v>CCT</v>
          </cell>
          <cell r="S36">
            <v>50</v>
          </cell>
          <cell r="T36" t="str">
            <v xml:space="preserve">1 impayé(s) de  8 jours sur le CCT de 50MFCFA ; </v>
          </cell>
          <cell r="U36" t="str">
            <v/>
          </cell>
          <cell r="V36" t="str">
            <v/>
          </cell>
        </row>
        <row r="37">
          <cell r="A37">
            <v>70831711</v>
          </cell>
          <cell r="B37" t="str">
            <v>01251</v>
          </cell>
          <cell r="C37" t="str">
            <v xml:space="preserve">BANIAB LIMAN SANDRA           </v>
          </cell>
          <cell r="D37" t="str">
            <v xml:space="preserve">SEKO - NEGOCE ET FILS SARL U                               </v>
          </cell>
          <cell r="E37">
            <v>203300</v>
          </cell>
          <cell r="F37" t="str">
            <v>848551</v>
          </cell>
          <cell r="G37">
            <v>3</v>
          </cell>
          <cell r="H37" t="str">
            <v>3</v>
          </cell>
          <cell r="I37">
            <v>69</v>
          </cell>
          <cell r="J37">
            <v>0</v>
          </cell>
          <cell r="K37" t="str">
            <v>14/03/25</v>
          </cell>
          <cell r="L37" t="str">
            <v>25/04/25</v>
          </cell>
          <cell r="M37" t="str">
            <v>25/06/26</v>
          </cell>
          <cell r="N37" t="str">
            <v>25/08/26</v>
          </cell>
          <cell r="O37">
            <v>668850</v>
          </cell>
          <cell r="P37">
            <v>23243417</v>
          </cell>
          <cell r="Q37">
            <v>30000000</v>
          </cell>
          <cell r="R37" t="str">
            <v>CMT</v>
          </cell>
          <cell r="S37">
            <v>30</v>
          </cell>
          <cell r="T37" t="str">
            <v xml:space="preserve">3 impayé(s) de  69 jours sur le CMT de 30MFCFA ; </v>
          </cell>
          <cell r="U37" t="str">
            <v>WL2</v>
          </cell>
          <cell r="V37" t="str">
            <v>Impayés</v>
          </cell>
        </row>
        <row r="38">
          <cell r="A38">
            <v>70831994</v>
          </cell>
          <cell r="B38" t="str">
            <v>01251</v>
          </cell>
          <cell r="C38" t="str">
            <v xml:space="preserve">CCL 2 SIEGE (HAZOU)           </v>
          </cell>
          <cell r="D38" t="str">
            <v xml:space="preserve">HOUNDJAFO KOUASSIVI MAWUKO              </v>
          </cell>
          <cell r="E38">
            <v>203300</v>
          </cell>
          <cell r="F38" t="str">
            <v>841833</v>
          </cell>
          <cell r="G38">
            <v>22</v>
          </cell>
          <cell r="H38" t="str">
            <v>22</v>
          </cell>
          <cell r="I38">
            <v>677</v>
          </cell>
          <cell r="J38">
            <v>0</v>
          </cell>
          <cell r="K38" t="str">
            <v>08/03/23</v>
          </cell>
          <cell r="L38" t="str">
            <v>25/03/23</v>
          </cell>
          <cell r="M38" t="str">
            <v>25/10/24</v>
          </cell>
          <cell r="N38" t="str">
            <v>25/08/26</v>
          </cell>
          <cell r="O38">
            <v>114204</v>
          </cell>
          <cell r="P38">
            <v>2983573</v>
          </cell>
          <cell r="Q38">
            <v>6000000</v>
          </cell>
          <cell r="R38" t="str">
            <v>CMT</v>
          </cell>
          <cell r="S38">
            <v>6</v>
          </cell>
          <cell r="T38" t="str">
            <v xml:space="preserve">22 impayé(s) de  677 jours sur le CMT de 6MFCFA ; </v>
          </cell>
          <cell r="U38" t="str">
            <v>WL1</v>
          </cell>
          <cell r="V38" t="str">
            <v>Impayés</v>
          </cell>
        </row>
        <row r="39">
          <cell r="A39">
            <v>70833646</v>
          </cell>
          <cell r="B39" t="str">
            <v>01253</v>
          </cell>
          <cell r="C39" t="str">
            <v xml:space="preserve">CA BE (AMEVOH)                </v>
          </cell>
          <cell r="D39" t="str">
            <v xml:space="preserve">SAINTE FAUSTINE                               </v>
          </cell>
          <cell r="E39">
            <v>203300</v>
          </cell>
          <cell r="F39" t="str">
            <v>848164</v>
          </cell>
          <cell r="G39">
            <v>9</v>
          </cell>
          <cell r="H39" t="str">
            <v>9</v>
          </cell>
          <cell r="I39">
            <v>251</v>
          </cell>
          <cell r="J39">
            <v>0</v>
          </cell>
          <cell r="K39" t="str">
            <v>03/02/25</v>
          </cell>
          <cell r="L39" t="str">
            <v>25/02/25</v>
          </cell>
          <cell r="M39" t="str">
            <v>25/12/25</v>
          </cell>
          <cell r="N39" t="str">
            <v>25/08/26</v>
          </cell>
          <cell r="O39">
            <v>2983552</v>
          </cell>
          <cell r="P39">
            <v>79773326</v>
          </cell>
          <cell r="Q39">
            <v>125564549</v>
          </cell>
          <cell r="R39" t="str">
            <v>CMT</v>
          </cell>
          <cell r="S39">
            <v>125.56</v>
          </cell>
          <cell r="T39" t="str">
            <v xml:space="preserve">9 impayé(s) de  251 jours sur le CMT de 125,56MFCFA ; </v>
          </cell>
          <cell r="U39" t="str">
            <v>WL1</v>
          </cell>
          <cell r="V39" t="str">
            <v>Impayés</v>
          </cell>
        </row>
        <row r="40">
          <cell r="A40">
            <v>70833998</v>
          </cell>
          <cell r="B40" t="str">
            <v>01251</v>
          </cell>
          <cell r="C40" t="str">
            <v xml:space="preserve">CCL 2 SIEGE (HAZOU)           </v>
          </cell>
          <cell r="D40" t="str">
            <v xml:space="preserve">AFANVI KOMI ROGER                    </v>
          </cell>
          <cell r="E40">
            <v>203300</v>
          </cell>
          <cell r="F40" t="str">
            <v>845305</v>
          </cell>
          <cell r="G40">
            <v>3</v>
          </cell>
          <cell r="H40" t="str">
            <v>3</v>
          </cell>
          <cell r="I40">
            <v>69</v>
          </cell>
          <cell r="J40">
            <v>0</v>
          </cell>
          <cell r="K40" t="str">
            <v>14/06/24</v>
          </cell>
          <cell r="L40" t="str">
            <v>25/07/24</v>
          </cell>
          <cell r="M40" t="str">
            <v>25/06/26</v>
          </cell>
          <cell r="N40" t="str">
            <v>25/08/26</v>
          </cell>
          <cell r="O40">
            <v>162898</v>
          </cell>
          <cell r="P40">
            <v>7127096</v>
          </cell>
          <cell r="Q40">
            <v>9200000</v>
          </cell>
          <cell r="R40" t="str">
            <v>CMT</v>
          </cell>
          <cell r="S40">
            <v>9.1999999999999993</v>
          </cell>
          <cell r="T40" t="str">
            <v xml:space="preserve">3 impayé(s) de  69 jours sur le CMT de 9,2MFCFA ; </v>
          </cell>
          <cell r="U40" t="str">
            <v>WL2</v>
          </cell>
          <cell r="V40" t="str">
            <v>Impayés</v>
          </cell>
        </row>
        <row r="41">
          <cell r="A41">
            <v>70834699</v>
          </cell>
          <cell r="B41" t="str">
            <v>01251</v>
          </cell>
          <cell r="C41" t="str">
            <v xml:space="preserve">BANIAB LIMAN SANDRA           </v>
          </cell>
          <cell r="D41" t="str">
            <v xml:space="preserve">BURVAL CORPORATE SA </v>
          </cell>
          <cell r="E41">
            <v>205130</v>
          </cell>
          <cell r="F41" t="str">
            <v>-</v>
          </cell>
          <cell r="G41">
            <v>2.0000004406269052</v>
          </cell>
          <cell r="H41" t="str">
            <v>2</v>
          </cell>
          <cell r="I41">
            <v>39</v>
          </cell>
          <cell r="J41">
            <v>0</v>
          </cell>
          <cell r="K41">
            <v>45289</v>
          </cell>
          <cell r="L41">
            <v>45322</v>
          </cell>
          <cell r="M41" t="str">
            <v>25/07/26</v>
          </cell>
          <cell r="N41" t="str">
            <v>25/08/26</v>
          </cell>
          <cell r="O41">
            <v>548131.87923917326</v>
          </cell>
          <cell r="P41">
            <v>2338012</v>
          </cell>
          <cell r="Q41">
            <v>17600000</v>
          </cell>
          <cell r="R41" t="str">
            <v>Leasing</v>
          </cell>
          <cell r="S41">
            <v>17.600000000000001</v>
          </cell>
          <cell r="T41" t="str">
            <v xml:space="preserve">2 impayé(s) de  39 jours sur le Leasing de 17,6MFCFA ; </v>
          </cell>
          <cell r="U41" t="str">
            <v>WL2</v>
          </cell>
          <cell r="V41" t="str">
            <v>Impayés</v>
          </cell>
        </row>
        <row r="42">
          <cell r="A42">
            <v>70834699</v>
          </cell>
          <cell r="B42" t="str">
            <v>01251</v>
          </cell>
          <cell r="C42" t="str">
            <v xml:space="preserve">BANIAB LIMAN SANDRA           </v>
          </cell>
          <cell r="D42" t="str">
            <v xml:space="preserve">BURVAL CORPORATE SA </v>
          </cell>
          <cell r="E42">
            <v>205130</v>
          </cell>
          <cell r="F42" t="str">
            <v>-</v>
          </cell>
          <cell r="G42">
            <v>1.999998616248434</v>
          </cell>
          <cell r="H42" t="str">
            <v>2</v>
          </cell>
          <cell r="I42">
            <v>39</v>
          </cell>
          <cell r="J42">
            <v>0</v>
          </cell>
          <cell r="K42">
            <v>45289</v>
          </cell>
          <cell r="L42">
            <v>45322</v>
          </cell>
          <cell r="M42" t="str">
            <v>25/07/26</v>
          </cell>
          <cell r="N42" t="str">
            <v>25/08/26</v>
          </cell>
          <cell r="O42">
            <v>313218.21670809895</v>
          </cell>
          <cell r="P42">
            <v>1336011</v>
          </cell>
          <cell r="Q42">
            <v>9999999.9999999013</v>
          </cell>
          <cell r="R42" t="str">
            <v>Leasing</v>
          </cell>
          <cell r="S42">
            <v>10</v>
          </cell>
          <cell r="T42" t="str">
            <v xml:space="preserve">2 impayé(s) de  39 jours sur le Leasing de 10MFCFA ; </v>
          </cell>
          <cell r="U42" t="str">
            <v>WL2</v>
          </cell>
          <cell r="V42" t="str">
            <v>Impayés</v>
          </cell>
        </row>
        <row r="43">
          <cell r="A43">
            <v>70834699</v>
          </cell>
          <cell r="B43" t="str">
            <v>01251</v>
          </cell>
          <cell r="C43" t="str">
            <v xml:space="preserve">BANIAB LIMAN SANDRA           </v>
          </cell>
          <cell r="D43" t="str">
            <v xml:space="preserve">BURVAL CORPORATE SA </v>
          </cell>
          <cell r="E43">
            <v>205130</v>
          </cell>
          <cell r="F43" t="str">
            <v>-</v>
          </cell>
          <cell r="G43">
            <v>1.999998616248434</v>
          </cell>
          <cell r="H43" t="str">
            <v>2</v>
          </cell>
          <cell r="I43">
            <v>39</v>
          </cell>
          <cell r="J43">
            <v>0</v>
          </cell>
          <cell r="K43">
            <v>45289</v>
          </cell>
          <cell r="L43">
            <v>45322</v>
          </cell>
          <cell r="M43" t="str">
            <v>25/07/26</v>
          </cell>
          <cell r="N43" t="str">
            <v>25/08/26</v>
          </cell>
          <cell r="O43">
            <v>313218.21670809895</v>
          </cell>
          <cell r="P43">
            <v>1336011</v>
          </cell>
          <cell r="Q43">
            <v>9999999.9999999013</v>
          </cell>
          <cell r="R43" t="str">
            <v>Leasing</v>
          </cell>
          <cell r="S43">
            <v>10</v>
          </cell>
          <cell r="T43" t="str">
            <v xml:space="preserve">2 impayé(s) de  39 jours sur le Leasing de 10MFCFA ; </v>
          </cell>
          <cell r="U43" t="str">
            <v>WL2</v>
          </cell>
          <cell r="V43" t="str">
            <v>Impayés</v>
          </cell>
        </row>
        <row r="44">
          <cell r="A44">
            <v>70834699</v>
          </cell>
          <cell r="B44" t="str">
            <v>01251</v>
          </cell>
          <cell r="C44" t="str">
            <v xml:space="preserve">BANIAB LIMAN SANDRA           </v>
          </cell>
          <cell r="D44" t="str">
            <v xml:space="preserve">BURVAL CORPORATE SA </v>
          </cell>
          <cell r="E44">
            <v>205130</v>
          </cell>
          <cell r="F44" t="str">
            <v>-</v>
          </cell>
          <cell r="G44">
            <v>1.999998616248434</v>
          </cell>
          <cell r="H44" t="str">
            <v>2</v>
          </cell>
          <cell r="I44">
            <v>39</v>
          </cell>
          <cell r="J44">
            <v>0</v>
          </cell>
          <cell r="K44">
            <v>45289</v>
          </cell>
          <cell r="L44">
            <v>45322</v>
          </cell>
          <cell r="M44" t="str">
            <v>25/07/26</v>
          </cell>
          <cell r="N44" t="str">
            <v>25/08/26</v>
          </cell>
          <cell r="O44">
            <v>313218.21670809895</v>
          </cell>
          <cell r="P44">
            <v>1336011</v>
          </cell>
          <cell r="Q44">
            <v>9999999.9999999013</v>
          </cell>
          <cell r="R44" t="str">
            <v>Leasing</v>
          </cell>
          <cell r="S44">
            <v>10</v>
          </cell>
          <cell r="T44" t="str">
            <v xml:space="preserve">2 impayé(s) de  39 jours sur le Leasing de 10MFCFA ; </v>
          </cell>
          <cell r="U44" t="str">
            <v>WL2</v>
          </cell>
          <cell r="V44" t="str">
            <v>Impayés</v>
          </cell>
        </row>
        <row r="45">
          <cell r="A45">
            <v>70834699</v>
          </cell>
          <cell r="B45" t="str">
            <v>01251</v>
          </cell>
          <cell r="C45" t="str">
            <v xml:space="preserve">BANIAB LIMAN SANDRA           </v>
          </cell>
          <cell r="D45" t="str">
            <v xml:space="preserve">BURVAL CORPORATE SA </v>
          </cell>
          <cell r="E45">
            <v>205130</v>
          </cell>
          <cell r="F45" t="str">
            <v>-</v>
          </cell>
          <cell r="G45">
            <v>1.999998616248434</v>
          </cell>
          <cell r="H45" t="str">
            <v>2</v>
          </cell>
          <cell r="I45">
            <v>39</v>
          </cell>
          <cell r="J45">
            <v>0</v>
          </cell>
          <cell r="K45">
            <v>45289</v>
          </cell>
          <cell r="L45">
            <v>45322</v>
          </cell>
          <cell r="M45" t="str">
            <v>25/07/26</v>
          </cell>
          <cell r="N45" t="str">
            <v>25/08/26</v>
          </cell>
          <cell r="O45">
            <v>313218.21670809895</v>
          </cell>
          <cell r="P45">
            <v>1336011</v>
          </cell>
          <cell r="Q45">
            <v>9999999.9999999013</v>
          </cell>
          <cell r="R45" t="str">
            <v>Leasing</v>
          </cell>
          <cell r="S45">
            <v>10</v>
          </cell>
          <cell r="T45" t="str">
            <v xml:space="preserve">2 impayé(s) de  39 jours sur le Leasing de 10MFCFA ; </v>
          </cell>
          <cell r="U45" t="str">
            <v>WL2</v>
          </cell>
          <cell r="V45" t="str">
            <v>Impayés</v>
          </cell>
        </row>
        <row r="46">
          <cell r="A46">
            <v>70835322</v>
          </cell>
          <cell r="B46" t="str">
            <v>01251</v>
          </cell>
          <cell r="C46" t="str">
            <v xml:space="preserve">BANIAB LIMAN SANDRA           </v>
          </cell>
          <cell r="D46" t="str">
            <v xml:space="preserve">BIGMAN SOLUTIONS                               </v>
          </cell>
          <cell r="E46">
            <v>203300</v>
          </cell>
          <cell r="F46" t="str">
            <v>841548</v>
          </cell>
          <cell r="G46">
            <v>2</v>
          </cell>
          <cell r="H46" t="str">
            <v>2</v>
          </cell>
          <cell r="I46">
            <v>39</v>
          </cell>
          <cell r="J46">
            <v>0</v>
          </cell>
          <cell r="K46" t="str">
            <v>19/01/23</v>
          </cell>
          <cell r="L46" t="str">
            <v>25/02/23</v>
          </cell>
          <cell r="M46" t="str">
            <v>25/07/26</v>
          </cell>
          <cell r="N46" t="str">
            <v>25/08/26</v>
          </cell>
          <cell r="O46">
            <v>6847781</v>
          </cell>
          <cell r="P46">
            <v>109954164</v>
          </cell>
          <cell r="Q46">
            <v>340125131</v>
          </cell>
          <cell r="R46" t="str">
            <v>CMT</v>
          </cell>
          <cell r="S46">
            <v>340.13</v>
          </cell>
          <cell r="T46" t="str">
            <v xml:space="preserve">2 impayé(s) de  39 jours sur le CMT de 340,13MFCFA ; </v>
          </cell>
          <cell r="U46" t="str">
            <v>WL2</v>
          </cell>
          <cell r="V46" t="str">
            <v>Impayés</v>
          </cell>
        </row>
        <row r="47">
          <cell r="A47">
            <v>70835665</v>
          </cell>
          <cell r="B47" t="str">
            <v>01251</v>
          </cell>
          <cell r="C47" t="str">
            <v xml:space="preserve">BANIAB LIMAN SANDRA           </v>
          </cell>
          <cell r="D47" t="str">
            <v xml:space="preserve">DH TRANS </v>
          </cell>
          <cell r="E47">
            <v>205130</v>
          </cell>
          <cell r="F47" t="str">
            <v>-</v>
          </cell>
          <cell r="G47">
            <v>2.9999983662498315</v>
          </cell>
          <cell r="H47" t="str">
            <v>3</v>
          </cell>
          <cell r="I47">
            <v>69</v>
          </cell>
          <cell r="J47">
            <v>0</v>
          </cell>
          <cell r="K47">
            <v>45289</v>
          </cell>
          <cell r="L47">
            <v>45322</v>
          </cell>
          <cell r="M47" t="str">
            <v>25/06/26</v>
          </cell>
          <cell r="N47" t="str">
            <v>25/08/26</v>
          </cell>
          <cell r="O47">
            <v>801454.43645877356</v>
          </cell>
          <cell r="P47">
            <v>20071460</v>
          </cell>
          <cell r="Q47">
            <v>37000000</v>
          </cell>
          <cell r="R47" t="str">
            <v>Leasing</v>
          </cell>
          <cell r="S47">
            <v>37</v>
          </cell>
          <cell r="T47" t="str">
            <v xml:space="preserve">3 impayé(s) de  69 jours sur le Leasing de 37MFCFA ; </v>
          </cell>
          <cell r="U47" t="str">
            <v>WL2</v>
          </cell>
          <cell r="V47" t="str">
            <v>Impayés</v>
          </cell>
        </row>
        <row r="48">
          <cell r="A48">
            <v>70835665</v>
          </cell>
          <cell r="B48" t="str">
            <v>01251</v>
          </cell>
          <cell r="C48" t="str">
            <v xml:space="preserve">BANIAB LIMAN SANDRA           </v>
          </cell>
          <cell r="D48" t="str">
            <v xml:space="preserve">DH TRANS </v>
          </cell>
          <cell r="E48">
            <v>205130</v>
          </cell>
          <cell r="F48" t="str">
            <v>-</v>
          </cell>
          <cell r="G48">
            <v>2.9999983662498315</v>
          </cell>
          <cell r="H48" t="str">
            <v>3</v>
          </cell>
          <cell r="I48">
            <v>69</v>
          </cell>
          <cell r="J48">
            <v>0</v>
          </cell>
          <cell r="K48">
            <v>45289</v>
          </cell>
          <cell r="L48">
            <v>45322</v>
          </cell>
          <cell r="M48" t="str">
            <v>25/06/26</v>
          </cell>
          <cell r="N48" t="str">
            <v>25/08/26</v>
          </cell>
          <cell r="O48">
            <v>801454.43645877356</v>
          </cell>
          <cell r="P48">
            <v>20071460</v>
          </cell>
          <cell r="Q48">
            <v>37000000</v>
          </cell>
          <cell r="R48" t="str">
            <v>Leasing</v>
          </cell>
          <cell r="S48">
            <v>37</v>
          </cell>
          <cell r="T48" t="str">
            <v xml:space="preserve">3 impayé(s) de  69 jours sur le Leasing de 37MFCFA ; </v>
          </cell>
          <cell r="U48" t="str">
            <v>WL2</v>
          </cell>
          <cell r="V48" t="str">
            <v>Impayés</v>
          </cell>
        </row>
        <row r="49">
          <cell r="A49">
            <v>70835665</v>
          </cell>
          <cell r="B49" t="str">
            <v>01251</v>
          </cell>
          <cell r="C49" t="str">
            <v xml:space="preserve">BANIAB LIMAN SANDRA           </v>
          </cell>
          <cell r="D49" t="str">
            <v xml:space="preserve">DH TRANS </v>
          </cell>
          <cell r="E49">
            <v>205130</v>
          </cell>
          <cell r="F49" t="str">
            <v>-</v>
          </cell>
          <cell r="G49">
            <v>3</v>
          </cell>
          <cell r="H49" t="str">
            <v>3</v>
          </cell>
          <cell r="I49">
            <v>69</v>
          </cell>
          <cell r="J49">
            <v>0</v>
          </cell>
          <cell r="K49">
            <v>45365</v>
          </cell>
          <cell r="L49">
            <v>45380</v>
          </cell>
          <cell r="M49" t="str">
            <v>25/06/26</v>
          </cell>
          <cell r="N49" t="str">
            <v>25/08/26</v>
          </cell>
          <cell r="O49">
            <v>277836</v>
          </cell>
          <cell r="P49">
            <v>5896671</v>
          </cell>
          <cell r="Q49">
            <v>10870000.000000006</v>
          </cell>
          <cell r="R49" t="str">
            <v>Leasing</v>
          </cell>
          <cell r="S49">
            <v>10.87</v>
          </cell>
          <cell r="T49" t="str">
            <v xml:space="preserve">3 impayé(s) de  69 jours sur le Leasing de 10,87MFCFA ; </v>
          </cell>
          <cell r="U49" t="str">
            <v>WL2</v>
          </cell>
          <cell r="V49" t="str">
            <v>Impayés</v>
          </cell>
        </row>
        <row r="50">
          <cell r="A50">
            <v>70835665</v>
          </cell>
          <cell r="B50" t="str">
            <v>01251</v>
          </cell>
          <cell r="C50" t="str">
            <v xml:space="preserve">BANIAB LIMAN SANDRA           </v>
          </cell>
          <cell r="D50" t="str">
            <v xml:space="preserve">DH TRANS </v>
          </cell>
          <cell r="E50">
            <v>205130</v>
          </cell>
          <cell r="F50" t="str">
            <v>-</v>
          </cell>
          <cell r="G50">
            <v>3</v>
          </cell>
          <cell r="H50" t="str">
            <v>3</v>
          </cell>
          <cell r="I50">
            <v>69</v>
          </cell>
          <cell r="J50">
            <v>0</v>
          </cell>
          <cell r="K50">
            <v>45365</v>
          </cell>
          <cell r="L50">
            <v>45380</v>
          </cell>
          <cell r="M50" t="str">
            <v>25/06/26</v>
          </cell>
          <cell r="N50" t="str">
            <v>25/08/26</v>
          </cell>
          <cell r="O50">
            <v>277836</v>
          </cell>
          <cell r="P50">
            <v>5896671</v>
          </cell>
          <cell r="Q50">
            <v>10870000.000000006</v>
          </cell>
          <cell r="R50" t="str">
            <v>Leasing</v>
          </cell>
          <cell r="S50">
            <v>10.87</v>
          </cell>
          <cell r="T50" t="str">
            <v xml:space="preserve">3 impayé(s) de  69 jours sur le Leasing de 10,87MFCFA ; </v>
          </cell>
          <cell r="U50" t="str">
            <v>WL2</v>
          </cell>
          <cell r="V50" t="str">
            <v>Impayés</v>
          </cell>
        </row>
        <row r="51">
          <cell r="A51">
            <v>70836388</v>
          </cell>
          <cell r="B51" t="str">
            <v>01251</v>
          </cell>
          <cell r="C51" t="str">
            <v xml:space="preserve">CCL 2 SIEGE (HAZOU)           </v>
          </cell>
          <cell r="D51" t="str">
            <v xml:space="preserve">KPOGLI ESSI AKOSSIWA EPSE GUINHOUYA  </v>
          </cell>
          <cell r="E51">
            <v>202230</v>
          </cell>
          <cell r="F51" t="str">
            <v>851475</v>
          </cell>
          <cell r="G51">
            <v>1</v>
          </cell>
          <cell r="H51" t="str">
            <v>1</v>
          </cell>
          <cell r="I51">
            <v>8</v>
          </cell>
          <cell r="J51">
            <v>0</v>
          </cell>
          <cell r="K51" t="str">
            <v>27/01/26</v>
          </cell>
          <cell r="L51" t="str">
            <v>25/02/26</v>
          </cell>
          <cell r="M51" t="str">
            <v>25/08/26</v>
          </cell>
          <cell r="N51" t="str">
            <v>25/08/26</v>
          </cell>
          <cell r="O51">
            <v>1165196</v>
          </cell>
          <cell r="P51">
            <v>18264829</v>
          </cell>
          <cell r="Q51">
            <v>25000000</v>
          </cell>
          <cell r="R51" t="str">
            <v>CCT</v>
          </cell>
          <cell r="S51">
            <v>25</v>
          </cell>
          <cell r="T51" t="str">
            <v xml:space="preserve">1 impayé(s) de  8 jours sur le CCT de 25MFCFA ; </v>
          </cell>
          <cell r="U51" t="str">
            <v/>
          </cell>
          <cell r="V51" t="str">
            <v/>
          </cell>
        </row>
        <row r="52">
          <cell r="A52">
            <v>70836649</v>
          </cell>
          <cell r="B52" t="str">
            <v>01256</v>
          </cell>
          <cell r="C52" t="str">
            <v>CCL AGENCE HEDZR (AGBAN-SOUKA)</v>
          </cell>
          <cell r="D52" t="str">
            <v xml:space="preserve">KOUDAYA KOKOU  MESSAN                 </v>
          </cell>
          <cell r="E52">
            <v>203300</v>
          </cell>
          <cell r="F52" t="str">
            <v>839560</v>
          </cell>
          <cell r="G52">
            <v>22</v>
          </cell>
          <cell r="H52" t="str">
            <v>22</v>
          </cell>
          <cell r="I52">
            <v>677</v>
          </cell>
          <cell r="J52">
            <v>0</v>
          </cell>
          <cell r="K52" t="str">
            <v>18/05/22</v>
          </cell>
          <cell r="L52" t="str">
            <v>25/06/22</v>
          </cell>
          <cell r="M52" t="str">
            <v>25/10/24</v>
          </cell>
          <cell r="N52" t="str">
            <v>25/08/26</v>
          </cell>
          <cell r="O52">
            <v>143214</v>
          </cell>
          <cell r="P52">
            <v>2779154</v>
          </cell>
          <cell r="Q52">
            <v>8000000</v>
          </cell>
          <cell r="R52" t="str">
            <v>CMT</v>
          </cell>
          <cell r="S52">
            <v>8</v>
          </cell>
          <cell r="T52" t="str">
            <v xml:space="preserve">22 impayé(s) de  677 jours sur le CMT de 8MFCFA ; </v>
          </cell>
          <cell r="U52" t="str">
            <v>WL1</v>
          </cell>
          <cell r="V52" t="str">
            <v>Impayés</v>
          </cell>
        </row>
        <row r="53">
          <cell r="A53">
            <v>70837045</v>
          </cell>
          <cell r="B53" t="str">
            <v>01251</v>
          </cell>
          <cell r="C53" t="str">
            <v xml:space="preserve">CCL 2 SIEGE (HAZOU)           </v>
          </cell>
          <cell r="D53" t="str">
            <v xml:space="preserve">AYELIM MAHASSIME                     </v>
          </cell>
          <cell r="E53">
            <v>204300</v>
          </cell>
          <cell r="F53" t="str">
            <v>832791</v>
          </cell>
          <cell r="G53">
            <v>1</v>
          </cell>
          <cell r="H53" t="str">
            <v>1</v>
          </cell>
          <cell r="I53">
            <v>8</v>
          </cell>
          <cell r="J53">
            <v>0</v>
          </cell>
          <cell r="K53" t="str">
            <v>25/10/18</v>
          </cell>
          <cell r="L53" t="str">
            <v>25/11/18</v>
          </cell>
          <cell r="M53" t="str">
            <v>25/08/26</v>
          </cell>
          <cell r="N53" t="str">
            <v>25/08/26</v>
          </cell>
          <cell r="O53">
            <v>644763</v>
          </cell>
          <cell r="P53">
            <v>39472679</v>
          </cell>
          <cell r="Q53">
            <v>60000000</v>
          </cell>
          <cell r="R53" t="str">
            <v>CLT</v>
          </cell>
          <cell r="S53">
            <v>60</v>
          </cell>
          <cell r="T53" t="str">
            <v xml:space="preserve">1 impayé(s) de  8 jours sur le CLT de 60MFCFA ; </v>
          </cell>
          <cell r="U53" t="str">
            <v/>
          </cell>
          <cell r="V53" t="str">
            <v/>
          </cell>
        </row>
        <row r="54">
          <cell r="A54">
            <v>70837301</v>
          </cell>
          <cell r="B54" t="str">
            <v>01251</v>
          </cell>
          <cell r="C54" t="str">
            <v xml:space="preserve">CCL 2 SIEGE (HAZOU)           </v>
          </cell>
          <cell r="D54" t="str">
            <v xml:space="preserve">DANYIGBE AHOEFAVI                      </v>
          </cell>
          <cell r="E54">
            <v>203300</v>
          </cell>
          <cell r="F54" t="str">
            <v>843047</v>
          </cell>
          <cell r="G54">
            <v>17</v>
          </cell>
          <cell r="H54" t="str">
            <v>17</v>
          </cell>
          <cell r="I54">
            <v>554</v>
          </cell>
          <cell r="J54">
            <v>0</v>
          </cell>
          <cell r="K54" t="str">
            <v>22/08/23</v>
          </cell>
          <cell r="L54" t="str">
            <v>25/09/23</v>
          </cell>
          <cell r="M54" t="str">
            <v>25/02/25</v>
          </cell>
          <cell r="N54" t="str">
            <v>25/08/26</v>
          </cell>
          <cell r="O54">
            <v>171224</v>
          </cell>
          <cell r="P54">
            <v>6624922</v>
          </cell>
          <cell r="Q54">
            <v>10000000</v>
          </cell>
          <cell r="R54" t="str">
            <v>CMT</v>
          </cell>
          <cell r="S54">
            <v>10</v>
          </cell>
          <cell r="T54" t="str">
            <v xml:space="preserve">17 impayé(s) de  554 jours sur le CMT de 10MFCFA ; </v>
          </cell>
          <cell r="U54" t="str">
            <v>WL1</v>
          </cell>
          <cell r="V54" t="str">
            <v>Impayés</v>
          </cell>
        </row>
        <row r="55">
          <cell r="A55">
            <v>70838176</v>
          </cell>
          <cell r="B55" t="str">
            <v>01251</v>
          </cell>
          <cell r="C55" t="str">
            <v xml:space="preserve">HAIDARA 1 (GE COVERAGE)       </v>
          </cell>
          <cell r="D55" t="str">
            <v xml:space="preserve">CFAO MOBILITY TOGO S A                               </v>
          </cell>
          <cell r="E55">
            <v>203300</v>
          </cell>
          <cell r="F55" t="str">
            <v>851068</v>
          </cell>
          <cell r="G55">
            <v>1</v>
          </cell>
          <cell r="H55" t="str">
            <v>1</v>
          </cell>
          <cell r="I55">
            <v>8</v>
          </cell>
          <cell r="J55">
            <v>0</v>
          </cell>
          <cell r="K55" t="str">
            <v>21/11/25</v>
          </cell>
          <cell r="L55" t="str">
            <v>25/12/25</v>
          </cell>
          <cell r="M55" t="str">
            <v>25/08/26</v>
          </cell>
          <cell r="N55" t="str">
            <v>25/08/26</v>
          </cell>
          <cell r="O55">
            <v>3477608</v>
          </cell>
          <cell r="P55">
            <v>152556292</v>
          </cell>
          <cell r="Q55">
            <v>175000000</v>
          </cell>
          <cell r="R55" t="str">
            <v>CMT</v>
          </cell>
          <cell r="S55">
            <v>175</v>
          </cell>
          <cell r="T55" t="str">
            <v xml:space="preserve">1 impayé(s) de  8 jours sur le CMT de 175MFCFA ; </v>
          </cell>
          <cell r="U55" t="str">
            <v/>
          </cell>
          <cell r="V55" t="str">
            <v/>
          </cell>
        </row>
        <row r="56">
          <cell r="A56">
            <v>70838347</v>
          </cell>
          <cell r="B56" t="str">
            <v>01254</v>
          </cell>
          <cell r="C56" t="str">
            <v xml:space="preserve">CCL AGENCE TOKOIN (AYIVOR)    </v>
          </cell>
          <cell r="D56" t="str">
            <v xml:space="preserve">TCHEOU ALOWALOU                      </v>
          </cell>
          <cell r="E56">
            <v>204300</v>
          </cell>
          <cell r="F56" t="str">
            <v>843085</v>
          </cell>
          <cell r="G56">
            <v>3</v>
          </cell>
          <cell r="H56" t="str">
            <v>3</v>
          </cell>
          <cell r="I56">
            <v>69</v>
          </cell>
          <cell r="J56">
            <v>0</v>
          </cell>
          <cell r="K56" t="str">
            <v>23/08/23</v>
          </cell>
          <cell r="L56" t="str">
            <v>25/09/23</v>
          </cell>
          <cell r="M56" t="str">
            <v>25/06/26</v>
          </cell>
          <cell r="N56" t="str">
            <v>25/08/26</v>
          </cell>
          <cell r="O56">
            <v>77611</v>
          </cell>
          <cell r="P56">
            <v>7079989</v>
          </cell>
          <cell r="Q56">
            <v>8000000</v>
          </cell>
          <cell r="R56" t="str">
            <v>CLT</v>
          </cell>
          <cell r="S56">
            <v>8</v>
          </cell>
          <cell r="T56" t="str">
            <v xml:space="preserve">3 impayé(s) de  69 jours sur le CLT de 8MFCFA ; </v>
          </cell>
          <cell r="U56" t="str">
            <v>WL2</v>
          </cell>
          <cell r="V56" t="str">
            <v>Impayés</v>
          </cell>
        </row>
        <row r="57">
          <cell r="A57">
            <v>70838347</v>
          </cell>
          <cell r="B57" t="str">
            <v>01254</v>
          </cell>
          <cell r="C57" t="str">
            <v xml:space="preserve">CCL AGENCE TOKOIN (AYIVOR)    </v>
          </cell>
          <cell r="D57" t="str">
            <v xml:space="preserve">TCHEOU ALOWALOU                      </v>
          </cell>
          <cell r="E57">
            <v>203300</v>
          </cell>
          <cell r="F57" t="str">
            <v>843813</v>
          </cell>
          <cell r="G57">
            <v>1</v>
          </cell>
          <cell r="H57" t="str">
            <v>1</v>
          </cell>
          <cell r="I57">
            <v>8</v>
          </cell>
          <cell r="J57">
            <v>0</v>
          </cell>
          <cell r="K57" t="str">
            <v>24/10/23</v>
          </cell>
          <cell r="L57" t="str">
            <v>25/11/23</v>
          </cell>
          <cell r="M57" t="str">
            <v>25/08/26</v>
          </cell>
          <cell r="N57" t="str">
            <v>25/08/26</v>
          </cell>
          <cell r="O57">
            <v>7116</v>
          </cell>
          <cell r="P57">
            <v>236278</v>
          </cell>
          <cell r="Q57">
            <v>400000</v>
          </cell>
          <cell r="R57" t="str">
            <v>CMT</v>
          </cell>
          <cell r="S57">
            <v>0.4</v>
          </cell>
          <cell r="T57" t="str">
            <v xml:space="preserve">1 impayé(s) de  8 jours sur le CMT de 0,4MFCFA ; </v>
          </cell>
          <cell r="U57" t="str">
            <v/>
          </cell>
          <cell r="V57" t="str">
            <v/>
          </cell>
        </row>
        <row r="58">
          <cell r="A58">
            <v>70838792</v>
          </cell>
          <cell r="B58" t="str">
            <v>01251</v>
          </cell>
          <cell r="C58" t="str">
            <v xml:space="preserve">WEGA KOFFI SENAM              </v>
          </cell>
          <cell r="D58" t="str">
            <v xml:space="preserve">1001 PILES-BATTERIES-ACCUS                               </v>
          </cell>
          <cell r="E58">
            <v>202230</v>
          </cell>
          <cell r="F58" t="str">
            <v>845612</v>
          </cell>
          <cell r="G58">
            <v>1</v>
          </cell>
          <cell r="H58" t="str">
            <v>1</v>
          </cell>
          <cell r="I58">
            <v>39</v>
          </cell>
          <cell r="J58">
            <v>0</v>
          </cell>
          <cell r="K58" t="str">
            <v>18/07/24</v>
          </cell>
          <cell r="L58" t="str">
            <v>25/08/24</v>
          </cell>
          <cell r="M58" t="str">
            <v>25/07/26</v>
          </cell>
          <cell r="N58" t="str">
            <v>25/07/26</v>
          </cell>
          <cell r="O58">
            <v>1429075</v>
          </cell>
          <cell r="P58">
            <v>0</v>
          </cell>
          <cell r="Q58">
            <v>30000000</v>
          </cell>
          <cell r="R58" t="str">
            <v>CCT</v>
          </cell>
          <cell r="S58">
            <v>30</v>
          </cell>
          <cell r="T58" t="str">
            <v xml:space="preserve">1 impayé(s) de  39 jours sur le CCT de 30MFCFA ; </v>
          </cell>
          <cell r="U58" t="str">
            <v>WL2</v>
          </cell>
          <cell r="V58" t="str">
            <v>Impayés</v>
          </cell>
        </row>
        <row r="59">
          <cell r="A59">
            <v>70838792</v>
          </cell>
          <cell r="B59" t="str">
            <v>01251</v>
          </cell>
          <cell r="C59" t="str">
            <v xml:space="preserve">WEGA KOFFI SENAM              </v>
          </cell>
          <cell r="D59" t="str">
            <v xml:space="preserve">1001 PILES-BATTERIES-ACCUS                               </v>
          </cell>
          <cell r="E59">
            <v>203300</v>
          </cell>
          <cell r="F59" t="str">
            <v>842049</v>
          </cell>
          <cell r="G59">
            <v>1</v>
          </cell>
          <cell r="H59" t="str">
            <v>1</v>
          </cell>
          <cell r="I59">
            <v>8</v>
          </cell>
          <cell r="J59">
            <v>0</v>
          </cell>
          <cell r="K59" t="str">
            <v>14/04/23</v>
          </cell>
          <cell r="L59" t="str">
            <v>25/05/23</v>
          </cell>
          <cell r="M59" t="str">
            <v>25/08/26</v>
          </cell>
          <cell r="N59" t="str">
            <v>25/08/26</v>
          </cell>
          <cell r="O59">
            <v>659574</v>
          </cell>
          <cell r="P59">
            <v>5044998</v>
          </cell>
          <cell r="Q59">
            <v>25000000</v>
          </cell>
          <cell r="R59" t="str">
            <v>CMT</v>
          </cell>
          <cell r="S59">
            <v>25</v>
          </cell>
          <cell r="T59" t="str">
            <v xml:space="preserve">1 impayé(s) de  8 jours sur le CMT de 25MFCFA ; </v>
          </cell>
          <cell r="U59" t="str">
            <v/>
          </cell>
          <cell r="V59" t="str">
            <v/>
          </cell>
        </row>
        <row r="60">
          <cell r="A60">
            <v>70838816</v>
          </cell>
          <cell r="B60" t="str">
            <v>01251</v>
          </cell>
          <cell r="C60" t="str">
            <v xml:space="preserve">CCL 2 SIEGE (HAZOU)           </v>
          </cell>
          <cell r="D60" t="str">
            <v xml:space="preserve">DJOKO-AMADOS KOUAMI                        </v>
          </cell>
          <cell r="E60">
            <v>203300</v>
          </cell>
          <cell r="F60" t="str">
            <v>845471</v>
          </cell>
          <cell r="G60">
            <v>3</v>
          </cell>
          <cell r="H60" t="str">
            <v>3</v>
          </cell>
          <cell r="I60">
            <v>69</v>
          </cell>
          <cell r="J60">
            <v>0</v>
          </cell>
          <cell r="K60" t="str">
            <v>08/07/24</v>
          </cell>
          <cell r="L60" t="str">
            <v>25/07/24</v>
          </cell>
          <cell r="M60" t="str">
            <v>25/06/26</v>
          </cell>
          <cell r="N60" t="str">
            <v>25/08/26</v>
          </cell>
          <cell r="O60">
            <v>915044</v>
          </cell>
          <cell r="P60">
            <v>39081355</v>
          </cell>
          <cell r="Q60">
            <v>50000000</v>
          </cell>
          <cell r="R60" t="str">
            <v>CMT</v>
          </cell>
          <cell r="S60">
            <v>50</v>
          </cell>
          <cell r="T60" t="str">
            <v xml:space="preserve">3 impayé(s) de  69 jours sur le CMT de 50MFCFA ; </v>
          </cell>
          <cell r="U60" t="str">
            <v>WL2</v>
          </cell>
          <cell r="V60" t="str">
            <v>Impayés</v>
          </cell>
        </row>
        <row r="61">
          <cell r="A61">
            <v>70839191</v>
          </cell>
          <cell r="B61" t="str">
            <v>01251</v>
          </cell>
          <cell r="C61" t="str">
            <v xml:space="preserve">BANIAB LIMAN SANDRA           </v>
          </cell>
          <cell r="D61" t="str">
            <v xml:space="preserve">TRIYOM - BTP SARL U </v>
          </cell>
          <cell r="E61">
            <v>205130</v>
          </cell>
          <cell r="F61" t="str">
            <v>-</v>
          </cell>
          <cell r="G61">
            <v>3</v>
          </cell>
          <cell r="H61" t="str">
            <v>3</v>
          </cell>
          <cell r="I61">
            <v>69</v>
          </cell>
          <cell r="J61">
            <v>0</v>
          </cell>
          <cell r="K61">
            <v>44834</v>
          </cell>
          <cell r="L61">
            <v>44834</v>
          </cell>
          <cell r="M61" t="str">
            <v>25/06/26</v>
          </cell>
          <cell r="N61" t="str">
            <v>25/08/26</v>
          </cell>
          <cell r="O61">
            <v>1693268</v>
          </cell>
          <cell r="P61">
            <v>20217181.727011185</v>
          </cell>
          <cell r="Q61">
            <v>88000000.000000283</v>
          </cell>
          <cell r="R61" t="str">
            <v>Leasing</v>
          </cell>
          <cell r="S61">
            <v>88</v>
          </cell>
          <cell r="T61" t="str">
            <v xml:space="preserve">3 impayé(s) de  69 jours sur le Leasing de 88MFCFA ; </v>
          </cell>
          <cell r="U61" t="str">
            <v>WL2</v>
          </cell>
          <cell r="V61" t="str">
            <v>Impayés</v>
          </cell>
        </row>
        <row r="62">
          <cell r="A62">
            <v>70839191</v>
          </cell>
          <cell r="B62" t="str">
            <v>01251</v>
          </cell>
          <cell r="C62" t="str">
            <v xml:space="preserve">BANIAB LIMAN SANDRA           </v>
          </cell>
          <cell r="D62" t="str">
            <v xml:space="preserve">TRIYOM - BTP SARL U </v>
          </cell>
          <cell r="E62">
            <v>205130</v>
          </cell>
          <cell r="F62" t="str">
            <v>-</v>
          </cell>
          <cell r="G62">
            <v>3</v>
          </cell>
          <cell r="H62" t="str">
            <v>3</v>
          </cell>
          <cell r="I62">
            <v>69</v>
          </cell>
          <cell r="J62">
            <v>0</v>
          </cell>
          <cell r="K62">
            <v>44966</v>
          </cell>
          <cell r="L62">
            <v>44985</v>
          </cell>
          <cell r="M62" t="str">
            <v>25/06/26</v>
          </cell>
          <cell r="N62" t="str">
            <v>25/08/26</v>
          </cell>
          <cell r="O62">
            <v>1256603</v>
          </cell>
          <cell r="P62">
            <v>20527629.451654997</v>
          </cell>
          <cell r="Q62">
            <v>60000000.000000216</v>
          </cell>
          <cell r="R62" t="str">
            <v>Leasing</v>
          </cell>
          <cell r="S62">
            <v>60</v>
          </cell>
          <cell r="T62" t="str">
            <v xml:space="preserve">3 impayé(s) de  69 jours sur le Leasing de 60MFCFA ; </v>
          </cell>
          <cell r="U62" t="str">
            <v>WL2</v>
          </cell>
          <cell r="V62" t="str">
            <v>Impayés</v>
          </cell>
        </row>
        <row r="63">
          <cell r="A63">
            <v>70839315</v>
          </cell>
          <cell r="B63" t="str">
            <v>01251</v>
          </cell>
          <cell r="C63" t="str">
            <v xml:space="preserve">GAZARO MARDHYIA               </v>
          </cell>
          <cell r="D63" t="str">
            <v xml:space="preserve">MS CONSULTING                               </v>
          </cell>
          <cell r="E63">
            <v>202230</v>
          </cell>
          <cell r="F63" t="str">
            <v>849240</v>
          </cell>
          <cell r="G63">
            <v>2</v>
          </cell>
          <cell r="H63" t="str">
            <v>2</v>
          </cell>
          <cell r="I63">
            <v>39</v>
          </cell>
          <cell r="J63">
            <v>0</v>
          </cell>
          <cell r="K63" t="str">
            <v>23/06/25</v>
          </cell>
          <cell r="L63" t="str">
            <v>25/07/25</v>
          </cell>
          <cell r="M63" t="str">
            <v>25/07/26</v>
          </cell>
          <cell r="N63" t="str">
            <v>25/08/26</v>
          </cell>
          <cell r="O63">
            <v>942404</v>
          </cell>
          <cell r="P63">
            <v>8921798</v>
          </cell>
          <cell r="Q63">
            <v>20000000</v>
          </cell>
          <cell r="R63" t="str">
            <v>CCT</v>
          </cell>
          <cell r="S63">
            <v>20</v>
          </cell>
          <cell r="T63" t="str">
            <v xml:space="preserve">2 impayé(s) de  39 jours sur le CCT de 20MFCFA ; </v>
          </cell>
          <cell r="U63" t="str">
            <v>WL2</v>
          </cell>
          <cell r="V63" t="str">
            <v>Impayés</v>
          </cell>
        </row>
        <row r="64">
          <cell r="A64">
            <v>70839371</v>
          </cell>
          <cell r="B64" t="str">
            <v>01251</v>
          </cell>
          <cell r="C64" t="str">
            <v xml:space="preserve">CCL 2 SIEGE (HAZOU)           </v>
          </cell>
          <cell r="D64" t="str">
            <v xml:space="preserve">CABINET ME KOSSIKOUMA ADEDJE                               </v>
          </cell>
          <cell r="E64">
            <v>203300</v>
          </cell>
          <cell r="F64" t="str">
            <v>842202</v>
          </cell>
          <cell r="G64">
            <v>3</v>
          </cell>
          <cell r="H64" t="str">
            <v>3</v>
          </cell>
          <cell r="I64">
            <v>69</v>
          </cell>
          <cell r="J64">
            <v>0</v>
          </cell>
          <cell r="K64" t="str">
            <v>14/03/23</v>
          </cell>
          <cell r="L64" t="str">
            <v>25/07/23</v>
          </cell>
          <cell r="M64" t="str">
            <v>25/06/26</v>
          </cell>
          <cell r="N64" t="str">
            <v>25/08/26</v>
          </cell>
          <cell r="O64">
            <v>3055631</v>
          </cell>
          <cell r="P64">
            <v>110236016</v>
          </cell>
          <cell r="Q64">
            <v>180000000</v>
          </cell>
          <cell r="R64" t="str">
            <v>CMT</v>
          </cell>
          <cell r="S64">
            <v>180</v>
          </cell>
          <cell r="T64" t="str">
            <v xml:space="preserve">3 impayé(s) de  69 jours sur le CMT de 180MFCFA ; </v>
          </cell>
          <cell r="U64" t="str">
            <v>WL2</v>
          </cell>
          <cell r="V64" t="str">
            <v>Impayés</v>
          </cell>
        </row>
        <row r="65">
          <cell r="A65">
            <v>70839751</v>
          </cell>
          <cell r="B65" t="str">
            <v>01262</v>
          </cell>
          <cell r="C65" t="str">
            <v xml:space="preserve">CA ADIDOGOME (WALLA)          </v>
          </cell>
          <cell r="D65" t="str">
            <v xml:space="preserve">GRACE PLUS                               </v>
          </cell>
          <cell r="E65">
            <v>203300</v>
          </cell>
          <cell r="F65" t="str">
            <v>846881</v>
          </cell>
          <cell r="G65">
            <v>2</v>
          </cell>
          <cell r="H65" t="str">
            <v>2</v>
          </cell>
          <cell r="I65">
            <v>69</v>
          </cell>
          <cell r="J65">
            <v>0</v>
          </cell>
          <cell r="K65" t="str">
            <v>24/09/24</v>
          </cell>
          <cell r="L65" t="str">
            <v>25/10/24</v>
          </cell>
          <cell r="M65" t="str">
            <v>25/06/26</v>
          </cell>
          <cell r="N65" t="str">
            <v>25/08/26</v>
          </cell>
          <cell r="O65">
            <v>1142779</v>
          </cell>
          <cell r="P65">
            <v>34582062</v>
          </cell>
          <cell r="Q65">
            <v>50000000</v>
          </cell>
          <cell r="R65" t="str">
            <v>CMT</v>
          </cell>
          <cell r="S65">
            <v>50</v>
          </cell>
          <cell r="T65" t="str">
            <v xml:space="preserve">2 impayé(s) de  69 jours sur le CMT de 50MFCFA ; </v>
          </cell>
          <cell r="U65" t="str">
            <v>WL2</v>
          </cell>
          <cell r="V65" t="str">
            <v>Impayés</v>
          </cell>
        </row>
        <row r="66">
          <cell r="A66">
            <v>70839792</v>
          </cell>
          <cell r="B66" t="str">
            <v>01262</v>
          </cell>
          <cell r="C66" t="str">
            <v>CCL AGENCE ADIDOG (GNASSIMGBE)</v>
          </cell>
          <cell r="D66" t="str">
            <v xml:space="preserve">KPANDAN TOI ALEX                      </v>
          </cell>
          <cell r="E66">
            <v>203300</v>
          </cell>
          <cell r="F66" t="str">
            <v>851393</v>
          </cell>
          <cell r="G66">
            <v>1</v>
          </cell>
          <cell r="H66" t="str">
            <v>1</v>
          </cell>
          <cell r="I66">
            <v>39</v>
          </cell>
          <cell r="J66">
            <v>0</v>
          </cell>
          <cell r="K66" t="str">
            <v>12/01/26</v>
          </cell>
          <cell r="L66" t="str">
            <v>25/01/26</v>
          </cell>
          <cell r="M66" t="str">
            <v>25/07/26</v>
          </cell>
          <cell r="N66" t="str">
            <v>25/07/26</v>
          </cell>
          <cell r="O66">
            <v>144918</v>
          </cell>
          <cell r="P66">
            <v>5927273</v>
          </cell>
          <cell r="Q66">
            <v>6500000</v>
          </cell>
          <cell r="R66" t="str">
            <v>CMT</v>
          </cell>
          <cell r="S66">
            <v>6.5</v>
          </cell>
          <cell r="T66" t="str">
            <v xml:space="preserve">1 impayé(s) de  39 jours sur le CMT de 6,5MFCFA ; </v>
          </cell>
          <cell r="U66" t="str">
            <v>WL2</v>
          </cell>
          <cell r="V66" t="str">
            <v>Impayés</v>
          </cell>
        </row>
        <row r="67">
          <cell r="A67">
            <v>70840030</v>
          </cell>
          <cell r="B67" t="str">
            <v>01254</v>
          </cell>
          <cell r="C67" t="str">
            <v xml:space="preserve">CA TOKOIN (ALIHONOU)          </v>
          </cell>
          <cell r="D67" t="str">
            <v xml:space="preserve">BELLE AFFAIRE ET BEN                               </v>
          </cell>
          <cell r="E67">
            <v>202230</v>
          </cell>
          <cell r="F67" t="str">
            <v>846740</v>
          </cell>
          <cell r="G67">
            <v>9</v>
          </cell>
          <cell r="H67" t="str">
            <v>9</v>
          </cell>
          <cell r="I67">
            <v>251</v>
          </cell>
          <cell r="J67">
            <v>0</v>
          </cell>
          <cell r="K67" t="str">
            <v>13/09/24</v>
          </cell>
          <cell r="L67" t="str">
            <v>25/10/24</v>
          </cell>
          <cell r="M67" t="str">
            <v>25/12/25</v>
          </cell>
          <cell r="N67" t="str">
            <v>25/08/26</v>
          </cell>
          <cell r="O67">
            <v>481547</v>
          </cell>
          <cell r="P67">
            <v>475887</v>
          </cell>
          <cell r="Q67">
            <v>10000000</v>
          </cell>
          <cell r="R67" t="str">
            <v>CCT</v>
          </cell>
          <cell r="S67">
            <v>10</v>
          </cell>
          <cell r="T67" t="str">
            <v xml:space="preserve">9 impayé(s) de  251 jours sur le CCT de 10MFCFA ; </v>
          </cell>
          <cell r="U67" t="str">
            <v>WL1</v>
          </cell>
          <cell r="V67" t="str">
            <v>Impayés</v>
          </cell>
        </row>
        <row r="68">
          <cell r="A68">
            <v>70840309</v>
          </cell>
          <cell r="B68" t="str">
            <v>01256</v>
          </cell>
          <cell r="C68" t="str">
            <v xml:space="preserve">CA HEDZRANAWOE (AJAVON)       </v>
          </cell>
          <cell r="D68" t="str">
            <v xml:space="preserve">S G                               </v>
          </cell>
          <cell r="E68">
            <v>202230</v>
          </cell>
          <cell r="F68" t="str">
            <v>848646</v>
          </cell>
          <cell r="G68">
            <v>3</v>
          </cell>
          <cell r="H68" t="str">
            <v>3</v>
          </cell>
          <cell r="I68">
            <v>69</v>
          </cell>
          <cell r="J68">
            <v>0</v>
          </cell>
          <cell r="K68" t="str">
            <v>28/03/25</v>
          </cell>
          <cell r="L68" t="str">
            <v>25/04/25</v>
          </cell>
          <cell r="M68" t="str">
            <v>25/06/26</v>
          </cell>
          <cell r="N68" t="str">
            <v>25/08/26</v>
          </cell>
          <cell r="O68">
            <v>2381791</v>
          </cell>
          <cell r="P68">
            <v>15962503</v>
          </cell>
          <cell r="Q68">
            <v>50000000</v>
          </cell>
          <cell r="R68" t="str">
            <v>CCT</v>
          </cell>
          <cell r="S68">
            <v>50</v>
          </cell>
          <cell r="T68" t="str">
            <v xml:space="preserve">3 impayé(s) de  69 jours sur le CCT de 50MFCFA ; </v>
          </cell>
          <cell r="U68" t="str">
            <v>WL2</v>
          </cell>
          <cell r="V68" t="str">
            <v>Impayés</v>
          </cell>
        </row>
        <row r="69">
          <cell r="A69">
            <v>70840309</v>
          </cell>
          <cell r="B69" t="str">
            <v>01256</v>
          </cell>
          <cell r="C69" t="str">
            <v xml:space="preserve">CA HEDZRANAWOE (AJAVON)       </v>
          </cell>
          <cell r="D69" t="str">
            <v xml:space="preserve">S G </v>
          </cell>
          <cell r="E69">
            <v>205130</v>
          </cell>
          <cell r="F69" t="str">
            <v>-</v>
          </cell>
          <cell r="G69">
            <v>3.0000006557397367</v>
          </cell>
          <cell r="H69" t="str">
            <v>3</v>
          </cell>
          <cell r="I69">
            <v>69</v>
          </cell>
          <cell r="J69">
            <v>0</v>
          </cell>
          <cell r="K69">
            <v>45434</v>
          </cell>
          <cell r="L69">
            <v>45471</v>
          </cell>
          <cell r="M69" t="str">
            <v>25/06/26</v>
          </cell>
          <cell r="N69" t="str">
            <v>25/08/26</v>
          </cell>
          <cell r="O69">
            <v>1007536.7797726991</v>
          </cell>
          <cell r="P69">
            <v>28813898.557286285</v>
          </cell>
          <cell r="Q69">
            <v>45999999.999999978</v>
          </cell>
          <cell r="R69" t="str">
            <v>Leasing</v>
          </cell>
          <cell r="S69">
            <v>46</v>
          </cell>
          <cell r="T69" t="str">
            <v xml:space="preserve">3 impayé(s) de  69 jours sur le Leasing de 46MFCFA ; </v>
          </cell>
          <cell r="U69" t="str">
            <v>WL2</v>
          </cell>
          <cell r="V69" t="str">
            <v>Impayés</v>
          </cell>
        </row>
        <row r="70">
          <cell r="A70">
            <v>70840309</v>
          </cell>
          <cell r="B70" t="str">
            <v>01256</v>
          </cell>
          <cell r="C70" t="str">
            <v xml:space="preserve">CA HEDZRANAWOE (AJAVON)       </v>
          </cell>
          <cell r="D70" t="str">
            <v xml:space="preserve">S G </v>
          </cell>
          <cell r="E70">
            <v>205130</v>
          </cell>
          <cell r="F70" t="str">
            <v>-</v>
          </cell>
          <cell r="G70">
            <v>3.0000005895717639</v>
          </cell>
          <cell r="H70" t="str">
            <v>3</v>
          </cell>
          <cell r="I70">
            <v>69</v>
          </cell>
          <cell r="J70">
            <v>0</v>
          </cell>
          <cell r="K70">
            <v>45435</v>
          </cell>
          <cell r="L70">
            <v>45471</v>
          </cell>
          <cell r="M70" t="str">
            <v>25/06/26</v>
          </cell>
          <cell r="N70" t="str">
            <v>25/08/26</v>
          </cell>
          <cell r="O70">
            <v>985633.80629937944</v>
          </cell>
          <cell r="P70">
            <v>28187509.458214831</v>
          </cell>
          <cell r="Q70">
            <v>44999999.999999963</v>
          </cell>
          <cell r="R70" t="str">
            <v>Leasing</v>
          </cell>
          <cell r="S70">
            <v>45</v>
          </cell>
          <cell r="T70" t="str">
            <v xml:space="preserve">3 impayé(s) de  69 jours sur le Leasing de 45MFCFA ; </v>
          </cell>
          <cell r="U70" t="str">
            <v>WL2</v>
          </cell>
          <cell r="V70" t="str">
            <v>Impayés</v>
          </cell>
        </row>
        <row r="71">
          <cell r="A71">
            <v>70840309</v>
          </cell>
          <cell r="B71" t="str">
            <v>01256</v>
          </cell>
          <cell r="C71" t="str">
            <v xml:space="preserve">CA HEDZRANAWOE (AJAVON)       </v>
          </cell>
          <cell r="D71" t="str">
            <v xml:space="preserve">S G </v>
          </cell>
          <cell r="E71">
            <v>205130</v>
          </cell>
          <cell r="F71" t="str">
            <v>-</v>
          </cell>
          <cell r="G71">
            <v>2.9999997199355444</v>
          </cell>
          <cell r="H71" t="str">
            <v>3</v>
          </cell>
          <cell r="I71">
            <v>69</v>
          </cell>
          <cell r="J71">
            <v>0</v>
          </cell>
          <cell r="K71">
            <v>45435</v>
          </cell>
          <cell r="L71">
            <v>45471</v>
          </cell>
          <cell r="M71" t="str">
            <v>25/06/26</v>
          </cell>
          <cell r="N71" t="str">
            <v>25/08/26</v>
          </cell>
          <cell r="O71">
            <v>766604.07156618405</v>
          </cell>
          <cell r="P71">
            <v>21923618.467500433</v>
          </cell>
          <cell r="Q71">
            <v>34999999.99999997</v>
          </cell>
          <cell r="R71" t="str">
            <v>Leasing</v>
          </cell>
          <cell r="S71">
            <v>35</v>
          </cell>
          <cell r="T71" t="str">
            <v xml:space="preserve">3 impayé(s) de  69 jours sur le Leasing de 35MFCFA ; </v>
          </cell>
          <cell r="U71" t="str">
            <v>WL2</v>
          </cell>
          <cell r="V71" t="str">
            <v>Impayés</v>
          </cell>
        </row>
        <row r="72">
          <cell r="A72">
            <v>70840407</v>
          </cell>
          <cell r="B72" t="str">
            <v>01251</v>
          </cell>
          <cell r="C72" t="str">
            <v xml:space="preserve">BANIAB LIMAN SANDRA           </v>
          </cell>
          <cell r="D72" t="str">
            <v xml:space="preserve">LA GENERALE D'EMBALLAGES SARL                               </v>
          </cell>
          <cell r="E72">
            <v>202230</v>
          </cell>
          <cell r="F72" t="str">
            <v>848315</v>
          </cell>
          <cell r="G72">
            <v>1</v>
          </cell>
          <cell r="H72" t="str">
            <v>1</v>
          </cell>
          <cell r="I72">
            <v>373</v>
          </cell>
          <cell r="J72">
            <v>0</v>
          </cell>
          <cell r="K72" t="str">
            <v>18/02/25</v>
          </cell>
          <cell r="L72" t="str">
            <v>25/08/25</v>
          </cell>
          <cell r="M72" t="str">
            <v>25/08/25</v>
          </cell>
          <cell r="N72" t="str">
            <v>25/08/25</v>
          </cell>
          <cell r="O72">
            <v>296112304</v>
          </cell>
          <cell r="P72">
            <v>0</v>
          </cell>
          <cell r="Q72">
            <v>245000000</v>
          </cell>
          <cell r="R72" t="str">
            <v>CCT</v>
          </cell>
          <cell r="S72">
            <v>245</v>
          </cell>
          <cell r="T72" t="str">
            <v xml:space="preserve">1 impayé(s) de  373 jours sur le CCT de 245MFCFA ; </v>
          </cell>
          <cell r="U72" t="str">
            <v>WL1</v>
          </cell>
          <cell r="V72" t="str">
            <v>Impayés</v>
          </cell>
        </row>
        <row r="73">
          <cell r="A73">
            <v>70840407</v>
          </cell>
          <cell r="B73" t="str">
            <v>01251</v>
          </cell>
          <cell r="C73" t="str">
            <v xml:space="preserve">BANIAB LIMAN SANDRA           </v>
          </cell>
          <cell r="D73" t="str">
            <v xml:space="preserve">LA GENERALE D'EMBALLAGES SARL </v>
          </cell>
          <cell r="E73">
            <v>205130</v>
          </cell>
          <cell r="F73" t="str">
            <v>-</v>
          </cell>
          <cell r="G73">
            <v>11</v>
          </cell>
          <cell r="H73" t="str">
            <v>11</v>
          </cell>
          <cell r="I73">
            <v>312</v>
          </cell>
          <cell r="J73">
            <v>0</v>
          </cell>
          <cell r="K73">
            <v>45742</v>
          </cell>
          <cell r="L73">
            <v>45747</v>
          </cell>
          <cell r="M73" t="str">
            <v>25/10/25</v>
          </cell>
          <cell r="N73" t="str">
            <v>25/08/26</v>
          </cell>
          <cell r="O73">
            <v>1293591</v>
          </cell>
          <cell r="P73">
            <v>18838319</v>
          </cell>
          <cell r="Q73">
            <v>35000000</v>
          </cell>
          <cell r="R73" t="str">
            <v>Leasing</v>
          </cell>
          <cell r="S73">
            <v>35</v>
          </cell>
          <cell r="T73" t="str">
            <v xml:space="preserve">11 impayé(s) de  312 jours sur le Leasing de 35MFCFA ; </v>
          </cell>
          <cell r="U73" t="str">
            <v>WL1</v>
          </cell>
          <cell r="V73" t="str">
            <v>Impayés</v>
          </cell>
        </row>
        <row r="74">
          <cell r="A74">
            <v>70840651</v>
          </cell>
          <cell r="B74" t="str">
            <v>01256</v>
          </cell>
          <cell r="C74" t="str">
            <v xml:space="preserve">CA HEDZRANAWOE (AJAVON)       </v>
          </cell>
          <cell r="D74" t="str">
            <v xml:space="preserve">PIERRE ANGULAIRE DIVINE </v>
          </cell>
          <cell r="E74">
            <v>205130</v>
          </cell>
          <cell r="F74" t="str">
            <v>-</v>
          </cell>
          <cell r="G74">
            <v>2.999999763085011</v>
          </cell>
          <cell r="H74" t="str">
            <v>3</v>
          </cell>
          <cell r="I74">
            <v>69</v>
          </cell>
          <cell r="J74">
            <v>0</v>
          </cell>
          <cell r="K74">
            <v>45016</v>
          </cell>
          <cell r="L74">
            <v>45016</v>
          </cell>
          <cell r="M74" t="str">
            <v>25/06/26</v>
          </cell>
          <cell r="N74" t="str">
            <v>25/08/26</v>
          </cell>
          <cell r="O74">
            <v>1750390.8048979393</v>
          </cell>
          <cell r="P74">
            <v>29909594</v>
          </cell>
          <cell r="Q74">
            <v>85000000</v>
          </cell>
          <cell r="R74" t="str">
            <v>Leasing</v>
          </cell>
          <cell r="S74">
            <v>85</v>
          </cell>
          <cell r="T74" t="str">
            <v xml:space="preserve">3 impayé(s) de  69 jours sur le Leasing de 85MFCFA ; </v>
          </cell>
          <cell r="U74" t="str">
            <v>WL2</v>
          </cell>
          <cell r="V74" t="str">
            <v>Impayés</v>
          </cell>
        </row>
        <row r="75">
          <cell r="A75">
            <v>70840651</v>
          </cell>
          <cell r="B75" t="str">
            <v>01256</v>
          </cell>
          <cell r="C75" t="str">
            <v xml:space="preserve">CA HEDZRANAWOE (AJAVON)       </v>
          </cell>
          <cell r="D75" t="str">
            <v xml:space="preserve">PIERRE ANGULAIRE DIVINE </v>
          </cell>
          <cell r="E75">
            <v>205130</v>
          </cell>
          <cell r="F75" t="str">
            <v>-</v>
          </cell>
          <cell r="G75">
            <v>2.9999995631880969</v>
          </cell>
          <cell r="H75" t="str">
            <v>3</v>
          </cell>
          <cell r="I75">
            <v>69</v>
          </cell>
          <cell r="J75">
            <v>0</v>
          </cell>
          <cell r="K75">
            <v>45257</v>
          </cell>
          <cell r="L75">
            <v>45289</v>
          </cell>
          <cell r="M75" t="str">
            <v>25/06/26</v>
          </cell>
          <cell r="N75" t="str">
            <v>25/08/26</v>
          </cell>
          <cell r="O75">
            <v>899653.13099306542</v>
          </cell>
          <cell r="P75">
            <v>21956343</v>
          </cell>
          <cell r="Q75">
            <v>42000000</v>
          </cell>
          <cell r="R75" t="str">
            <v>Leasing</v>
          </cell>
          <cell r="S75">
            <v>42</v>
          </cell>
          <cell r="T75" t="str">
            <v xml:space="preserve">3 impayé(s) de  69 jours sur le Leasing de 42MFCFA ; </v>
          </cell>
          <cell r="U75" t="str">
            <v>WL2</v>
          </cell>
          <cell r="V75" t="str">
            <v>Impayés</v>
          </cell>
        </row>
        <row r="76">
          <cell r="A76">
            <v>70840651</v>
          </cell>
          <cell r="B76" t="str">
            <v>01256</v>
          </cell>
          <cell r="C76" t="str">
            <v xml:space="preserve">CA HEDZRANAWOE (AJAVON)       </v>
          </cell>
          <cell r="D76" t="str">
            <v xml:space="preserve">PIERRE ANGULAIRE DIVINE </v>
          </cell>
          <cell r="E76">
            <v>205130</v>
          </cell>
          <cell r="F76" t="str">
            <v>-</v>
          </cell>
          <cell r="G76">
            <v>2.9999995631880969</v>
          </cell>
          <cell r="H76" t="str">
            <v>3</v>
          </cell>
          <cell r="I76">
            <v>69</v>
          </cell>
          <cell r="J76">
            <v>0</v>
          </cell>
          <cell r="K76">
            <v>45257</v>
          </cell>
          <cell r="L76">
            <v>45289</v>
          </cell>
          <cell r="M76" t="str">
            <v>25/06/26</v>
          </cell>
          <cell r="N76" t="str">
            <v>25/08/26</v>
          </cell>
          <cell r="O76">
            <v>899653.13099306542</v>
          </cell>
          <cell r="P76">
            <v>21956343</v>
          </cell>
          <cell r="Q76">
            <v>42000000</v>
          </cell>
          <cell r="R76" t="str">
            <v>Leasing</v>
          </cell>
          <cell r="S76">
            <v>42</v>
          </cell>
          <cell r="T76" t="str">
            <v xml:space="preserve">3 impayé(s) de  69 jours sur le Leasing de 42MFCFA ; </v>
          </cell>
          <cell r="U76" t="str">
            <v>WL2</v>
          </cell>
          <cell r="V76" t="str">
            <v>Impayés</v>
          </cell>
        </row>
        <row r="77">
          <cell r="A77">
            <v>70840651</v>
          </cell>
          <cell r="B77" t="str">
            <v>01256</v>
          </cell>
          <cell r="C77" t="str">
            <v xml:space="preserve">CA HEDZRANAWOE (AJAVON)       </v>
          </cell>
          <cell r="D77" t="str">
            <v xml:space="preserve">PIERRE ANGULAIRE DIVINE </v>
          </cell>
          <cell r="E77">
            <v>205130</v>
          </cell>
          <cell r="F77" t="str">
            <v>-</v>
          </cell>
          <cell r="G77">
            <v>2.9999995631880969</v>
          </cell>
          <cell r="H77" t="str">
            <v>3</v>
          </cell>
          <cell r="I77">
            <v>69</v>
          </cell>
          <cell r="J77">
            <v>0</v>
          </cell>
          <cell r="K77">
            <v>45257</v>
          </cell>
          <cell r="L77">
            <v>45289</v>
          </cell>
          <cell r="M77" t="str">
            <v>25/06/26</v>
          </cell>
          <cell r="N77" t="str">
            <v>25/08/26</v>
          </cell>
          <cell r="O77">
            <v>899653.13099306542</v>
          </cell>
          <cell r="P77">
            <v>21956343</v>
          </cell>
          <cell r="Q77">
            <v>42000000</v>
          </cell>
          <cell r="R77" t="str">
            <v>Leasing</v>
          </cell>
          <cell r="S77">
            <v>42</v>
          </cell>
          <cell r="T77" t="str">
            <v xml:space="preserve">3 impayé(s) de  69 jours sur le Leasing de 42MFCFA ; </v>
          </cell>
          <cell r="U77" t="str">
            <v>WL2</v>
          </cell>
          <cell r="V77" t="str">
            <v>Impayés</v>
          </cell>
        </row>
        <row r="78">
          <cell r="A78">
            <v>70840873</v>
          </cell>
          <cell r="B78" t="str">
            <v>01262</v>
          </cell>
          <cell r="C78" t="str">
            <v xml:space="preserve">CA ADIDOGOME (WALLA)          </v>
          </cell>
          <cell r="D78" t="str">
            <v xml:space="preserve">L'EMPIRE SEA </v>
          </cell>
          <cell r="E78">
            <v>205130</v>
          </cell>
          <cell r="F78" t="str">
            <v>-</v>
          </cell>
          <cell r="G78">
            <v>1.0000001462529409</v>
          </cell>
          <cell r="H78" t="str">
            <v>1</v>
          </cell>
          <cell r="I78">
            <v>8</v>
          </cell>
          <cell r="J78">
            <v>0</v>
          </cell>
          <cell r="K78">
            <v>45657</v>
          </cell>
          <cell r="L78">
            <v>45688</v>
          </cell>
          <cell r="M78" t="str">
            <v>25/08/26</v>
          </cell>
          <cell r="N78" t="str">
            <v>25/08/26</v>
          </cell>
          <cell r="O78">
            <v>1273568.8137368155</v>
          </cell>
          <cell r="P78">
            <v>19264267</v>
          </cell>
          <cell r="Q78">
            <v>39000000</v>
          </cell>
          <cell r="R78" t="str">
            <v>Leasing</v>
          </cell>
          <cell r="S78">
            <v>39</v>
          </cell>
          <cell r="T78" t="str">
            <v xml:space="preserve">1 impayé(s) de  8 jours sur le Leasing de 39MFCFA ; </v>
          </cell>
          <cell r="U78" t="str">
            <v/>
          </cell>
          <cell r="V78" t="str">
            <v/>
          </cell>
        </row>
        <row r="79">
          <cell r="A79">
            <v>70840873</v>
          </cell>
          <cell r="B79" t="str">
            <v>01262</v>
          </cell>
          <cell r="C79" t="str">
            <v xml:space="preserve">CA ADIDOGOME (WALLA)          </v>
          </cell>
          <cell r="D79" t="str">
            <v xml:space="preserve">L'EMPIRE SEA </v>
          </cell>
          <cell r="E79">
            <v>205130</v>
          </cell>
          <cell r="F79" t="str">
            <v>-</v>
          </cell>
          <cell r="G79">
            <v>1.0000001462529409</v>
          </cell>
          <cell r="H79" t="str">
            <v>1</v>
          </cell>
          <cell r="I79">
            <v>8</v>
          </cell>
          <cell r="J79">
            <v>0</v>
          </cell>
          <cell r="K79">
            <v>45657</v>
          </cell>
          <cell r="L79">
            <v>45688</v>
          </cell>
          <cell r="M79" t="str">
            <v>25/08/26</v>
          </cell>
          <cell r="N79" t="str">
            <v>25/08/26</v>
          </cell>
          <cell r="O79">
            <v>1273568.8137368155</v>
          </cell>
          <cell r="P79">
            <v>19264267</v>
          </cell>
          <cell r="Q79">
            <v>39000000</v>
          </cell>
          <cell r="R79" t="str">
            <v>Leasing</v>
          </cell>
          <cell r="S79">
            <v>39</v>
          </cell>
          <cell r="T79" t="str">
            <v xml:space="preserve">1 impayé(s) de  8 jours sur le Leasing de 39MFCFA ; </v>
          </cell>
          <cell r="U79" t="str">
            <v/>
          </cell>
          <cell r="V79" t="str">
            <v/>
          </cell>
        </row>
        <row r="80">
          <cell r="A80">
            <v>70841222</v>
          </cell>
          <cell r="B80" t="str">
            <v>01263</v>
          </cell>
          <cell r="C80" t="str">
            <v xml:space="preserve">CA AGOE (AGBOLOSSOU KOMLA D.) </v>
          </cell>
          <cell r="D80" t="str">
            <v xml:space="preserve">KOM-OMBO                               </v>
          </cell>
          <cell r="E80">
            <v>203300</v>
          </cell>
          <cell r="F80" t="str">
            <v>840005</v>
          </cell>
          <cell r="G80">
            <v>1</v>
          </cell>
          <cell r="H80" t="str">
            <v>1</v>
          </cell>
          <cell r="I80">
            <v>8</v>
          </cell>
          <cell r="J80">
            <v>0</v>
          </cell>
          <cell r="K80" t="str">
            <v>26/07/22</v>
          </cell>
          <cell r="L80" t="str">
            <v>25/08/22</v>
          </cell>
          <cell r="M80" t="str">
            <v>25/08/26</v>
          </cell>
          <cell r="N80" t="str">
            <v>25/08/26</v>
          </cell>
          <cell r="O80">
            <v>1307415</v>
          </cell>
          <cell r="P80">
            <v>39604801</v>
          </cell>
          <cell r="Q80">
            <v>79000000</v>
          </cell>
          <cell r="R80" t="str">
            <v>CMT</v>
          </cell>
          <cell r="S80">
            <v>79</v>
          </cell>
          <cell r="T80" t="str">
            <v xml:space="preserve">1 impayé(s) de  8 jours sur le CMT de 79MFCFA ; </v>
          </cell>
          <cell r="U80" t="str">
            <v/>
          </cell>
          <cell r="V80" t="str">
            <v/>
          </cell>
        </row>
        <row r="81">
          <cell r="A81">
            <v>70841222</v>
          </cell>
          <cell r="B81" t="str">
            <v>01263</v>
          </cell>
          <cell r="C81" t="str">
            <v xml:space="preserve">CA AGOE (AGBOLOSSOU KOMLA D) </v>
          </cell>
          <cell r="D81" t="str">
            <v xml:space="preserve">KOM-OMBO </v>
          </cell>
          <cell r="E81">
            <v>205130</v>
          </cell>
          <cell r="F81" t="str">
            <v>-</v>
          </cell>
          <cell r="G81">
            <v>3</v>
          </cell>
          <cell r="H81" t="str">
            <v>3</v>
          </cell>
          <cell r="I81">
            <v>69</v>
          </cell>
          <cell r="J81">
            <v>0</v>
          </cell>
          <cell r="K81">
            <v>45289</v>
          </cell>
          <cell r="L81">
            <v>45322</v>
          </cell>
          <cell r="M81" t="str">
            <v>25/06/26</v>
          </cell>
          <cell r="N81" t="str">
            <v>25/08/26</v>
          </cell>
          <cell r="O81">
            <v>648626</v>
          </cell>
          <cell r="P81">
            <v>2750303</v>
          </cell>
          <cell r="Q81">
            <v>20000000.000000011</v>
          </cell>
          <cell r="R81" t="str">
            <v>Leasing</v>
          </cell>
          <cell r="S81">
            <v>20</v>
          </cell>
          <cell r="T81" t="str">
            <v xml:space="preserve">3 impayé(s) de  69 jours sur le Leasing de 20MFCFA ; </v>
          </cell>
          <cell r="U81" t="str">
            <v>WL2</v>
          </cell>
          <cell r="V81" t="str">
            <v>Impayés</v>
          </cell>
        </row>
        <row r="82">
          <cell r="A82">
            <v>70841222</v>
          </cell>
          <cell r="B82" t="str">
            <v>01263</v>
          </cell>
          <cell r="C82" t="str">
            <v xml:space="preserve">CA AGOE (AGBOLOSSOU KOMLA D) </v>
          </cell>
          <cell r="D82" t="str">
            <v xml:space="preserve">KOM-OMBO </v>
          </cell>
          <cell r="E82">
            <v>205130</v>
          </cell>
          <cell r="F82" t="str">
            <v>-</v>
          </cell>
          <cell r="G82">
            <v>2.000010278126092</v>
          </cell>
          <cell r="H82" t="str">
            <v>2</v>
          </cell>
          <cell r="I82">
            <v>39</v>
          </cell>
          <cell r="J82">
            <v>0</v>
          </cell>
          <cell r="K82">
            <v>45289</v>
          </cell>
          <cell r="L82">
            <v>45322</v>
          </cell>
          <cell r="M82" t="str">
            <v>25/07/26</v>
          </cell>
          <cell r="N82" t="str">
            <v>25/08/26</v>
          </cell>
          <cell r="O82">
            <v>97294</v>
          </cell>
          <cell r="P82">
            <v>412546.08363611839</v>
          </cell>
          <cell r="Q82">
            <v>3000000.0000000028</v>
          </cell>
          <cell r="R82" t="str">
            <v>Leasing</v>
          </cell>
          <cell r="S82">
            <v>3</v>
          </cell>
          <cell r="T82" t="str">
            <v xml:space="preserve">2 impayé(s) de  39 jours sur le Leasing de 3MFCFA ; </v>
          </cell>
          <cell r="U82" t="str">
            <v>WL2</v>
          </cell>
          <cell r="V82" t="str">
            <v>Impayés</v>
          </cell>
        </row>
        <row r="83">
          <cell r="A83">
            <v>70841222</v>
          </cell>
          <cell r="B83" t="str">
            <v>01263</v>
          </cell>
          <cell r="C83" t="str">
            <v xml:space="preserve">CA AGOE (AGBOLOSSOU KOMLA D) </v>
          </cell>
          <cell r="D83" t="str">
            <v xml:space="preserve">KOM-OMBO </v>
          </cell>
          <cell r="E83">
            <v>205130</v>
          </cell>
          <cell r="F83" t="str">
            <v>-</v>
          </cell>
          <cell r="G83">
            <v>4.4999768743351369</v>
          </cell>
          <cell r="H83" t="str">
            <v>4</v>
          </cell>
          <cell r="I83">
            <v>100</v>
          </cell>
          <cell r="J83">
            <v>0</v>
          </cell>
          <cell r="K83">
            <v>45289</v>
          </cell>
          <cell r="L83">
            <v>45322</v>
          </cell>
          <cell r="M83" t="str">
            <v>25/05/26</v>
          </cell>
          <cell r="N83" t="str">
            <v>25/08/26</v>
          </cell>
          <cell r="O83">
            <v>64863</v>
          </cell>
          <cell r="P83">
            <v>275030.72242407897</v>
          </cell>
          <cell r="Q83">
            <v>2000000.0000000019</v>
          </cell>
          <cell r="R83" t="str">
            <v>Leasing</v>
          </cell>
          <cell r="S83">
            <v>2</v>
          </cell>
          <cell r="T83" t="str">
            <v xml:space="preserve">4 impayé(s) de  100 jours sur le Leasing de 2MFCFA ; </v>
          </cell>
          <cell r="U83" t="str">
            <v>WL1</v>
          </cell>
          <cell r="V83" t="str">
            <v>Impayés</v>
          </cell>
        </row>
        <row r="84">
          <cell r="A84">
            <v>70841454</v>
          </cell>
          <cell r="B84" t="str">
            <v>01251</v>
          </cell>
          <cell r="C84" t="str">
            <v xml:space="preserve">CA PP SIEGE (TOGBETSE KYRIA)  </v>
          </cell>
          <cell r="D84" t="str">
            <v xml:space="preserve">GAFAN KOKOUVI CHARLES               </v>
          </cell>
          <cell r="E84">
            <v>203300</v>
          </cell>
          <cell r="F84" t="str">
            <v>846418</v>
          </cell>
          <cell r="G84">
            <v>1</v>
          </cell>
          <cell r="H84" t="str">
            <v>1</v>
          </cell>
          <cell r="I84">
            <v>8</v>
          </cell>
          <cell r="J84">
            <v>0</v>
          </cell>
          <cell r="K84" t="str">
            <v>30/08/24</v>
          </cell>
          <cell r="L84" t="str">
            <v>25/09/24</v>
          </cell>
          <cell r="M84" t="str">
            <v>25/08/26</v>
          </cell>
          <cell r="N84" t="str">
            <v>25/08/26</v>
          </cell>
          <cell r="O84">
            <v>955058</v>
          </cell>
          <cell r="P84">
            <v>31628738</v>
          </cell>
          <cell r="Q84">
            <v>50000000</v>
          </cell>
          <cell r="R84" t="str">
            <v>CMT</v>
          </cell>
          <cell r="S84">
            <v>50</v>
          </cell>
          <cell r="T84" t="str">
            <v xml:space="preserve">1 impayé(s) de  8 jours sur le CMT de 50MFCFA ; </v>
          </cell>
          <cell r="U84" t="str">
            <v/>
          </cell>
          <cell r="V84" t="str">
            <v/>
          </cell>
        </row>
        <row r="85">
          <cell r="A85">
            <v>70841726</v>
          </cell>
          <cell r="B85" t="str">
            <v>01251</v>
          </cell>
          <cell r="C85" t="str">
            <v xml:space="preserve">BANIAB LIMAN SANDRA           </v>
          </cell>
          <cell r="D85" t="str">
            <v xml:space="preserve">ATIKO TRAVELS SARL                               </v>
          </cell>
          <cell r="E85">
            <v>203300</v>
          </cell>
          <cell r="F85" t="str">
            <v>852131</v>
          </cell>
          <cell r="G85">
            <v>2</v>
          </cell>
          <cell r="H85" t="str">
            <v>2</v>
          </cell>
          <cell r="I85">
            <v>39</v>
          </cell>
          <cell r="J85">
            <v>0</v>
          </cell>
          <cell r="K85" t="str">
            <v>19/06/26</v>
          </cell>
          <cell r="L85" t="str">
            <v>25/07/26</v>
          </cell>
          <cell r="M85" t="str">
            <v>25/07/26</v>
          </cell>
          <cell r="N85" t="str">
            <v>25/08/26</v>
          </cell>
          <cell r="O85">
            <v>3889701</v>
          </cell>
          <cell r="P85">
            <v>186555142</v>
          </cell>
          <cell r="Q85">
            <v>190000000</v>
          </cell>
          <cell r="R85" t="str">
            <v>CMT</v>
          </cell>
          <cell r="S85">
            <v>190</v>
          </cell>
          <cell r="T85" t="str">
            <v xml:space="preserve">2 impayé(s) de  39 jours sur le CMT de 190MFCFA ; </v>
          </cell>
          <cell r="U85" t="str">
            <v>WL2</v>
          </cell>
          <cell r="V85" t="str">
            <v>Impayés</v>
          </cell>
        </row>
        <row r="86">
          <cell r="A86">
            <v>70841726</v>
          </cell>
          <cell r="B86" t="str">
            <v>01251</v>
          </cell>
          <cell r="C86" t="str">
            <v xml:space="preserve">BANIAB LIMAN SANDRA           </v>
          </cell>
          <cell r="D86" t="str">
            <v xml:space="preserve">ATIKO TRAVELS SARL </v>
          </cell>
          <cell r="E86">
            <v>205130</v>
          </cell>
          <cell r="F86" t="str">
            <v>-</v>
          </cell>
          <cell r="G86">
            <v>2.9999998336539053</v>
          </cell>
          <cell r="H86" t="str">
            <v>3</v>
          </cell>
          <cell r="I86">
            <v>69</v>
          </cell>
          <cell r="J86">
            <v>0</v>
          </cell>
          <cell r="K86">
            <v>44966</v>
          </cell>
          <cell r="L86">
            <v>44985</v>
          </cell>
          <cell r="M86" t="str">
            <v>25/06/26</v>
          </cell>
          <cell r="N86" t="str">
            <v>25/08/26</v>
          </cell>
          <cell r="O86">
            <v>1814121.1005906535</v>
          </cell>
          <cell r="P86">
            <v>29919933</v>
          </cell>
          <cell r="Q86">
            <v>96500000</v>
          </cell>
          <cell r="R86" t="str">
            <v>Leasing</v>
          </cell>
          <cell r="S86">
            <v>96.5</v>
          </cell>
          <cell r="T86" t="str">
            <v xml:space="preserve">3 impayé(s) de  69 jours sur le Leasing de 96,5MFCFA ; </v>
          </cell>
          <cell r="U86" t="str">
            <v>WL2</v>
          </cell>
          <cell r="V86" t="str">
            <v>Impayés</v>
          </cell>
        </row>
        <row r="87">
          <cell r="A87">
            <v>70841726</v>
          </cell>
          <cell r="B87" t="str">
            <v>01251</v>
          </cell>
          <cell r="C87" t="str">
            <v xml:space="preserve">BANIAB LIMAN SANDRA           </v>
          </cell>
          <cell r="D87" t="str">
            <v xml:space="preserve">ATIKO TRAVELS SARL </v>
          </cell>
          <cell r="E87">
            <v>205130</v>
          </cell>
          <cell r="F87" t="str">
            <v>-</v>
          </cell>
          <cell r="G87">
            <v>2.9999992747049142</v>
          </cell>
          <cell r="H87" t="str">
            <v>3</v>
          </cell>
          <cell r="I87">
            <v>69</v>
          </cell>
          <cell r="J87">
            <v>0</v>
          </cell>
          <cell r="K87">
            <v>45107</v>
          </cell>
          <cell r="L87">
            <v>45138</v>
          </cell>
          <cell r="M87" t="str">
            <v>25/06/26</v>
          </cell>
          <cell r="N87" t="str">
            <v>25/08/26</v>
          </cell>
          <cell r="O87">
            <v>1637778.3959575407</v>
          </cell>
          <cell r="P87">
            <v>34028490</v>
          </cell>
          <cell r="Q87">
            <v>80000000</v>
          </cell>
          <cell r="R87" t="str">
            <v>Leasing</v>
          </cell>
          <cell r="S87">
            <v>80</v>
          </cell>
          <cell r="T87" t="str">
            <v xml:space="preserve">3 impayé(s) de  69 jours sur le Leasing de 80MFCFA ; </v>
          </cell>
          <cell r="U87" t="str">
            <v>WL2</v>
          </cell>
          <cell r="V87" t="str">
            <v>Impayés</v>
          </cell>
        </row>
        <row r="88">
          <cell r="A88">
            <v>70841726</v>
          </cell>
          <cell r="B88" t="str">
            <v>01251</v>
          </cell>
          <cell r="C88" t="str">
            <v xml:space="preserve">BANIAB LIMAN SANDRA           </v>
          </cell>
          <cell r="D88" t="str">
            <v xml:space="preserve">ATIKO TRAVELS SARL </v>
          </cell>
          <cell r="E88">
            <v>205130</v>
          </cell>
          <cell r="F88" t="str">
            <v>-</v>
          </cell>
          <cell r="G88">
            <v>2.9999992747049142</v>
          </cell>
          <cell r="H88" t="str">
            <v>3</v>
          </cell>
          <cell r="I88">
            <v>69</v>
          </cell>
          <cell r="J88">
            <v>0</v>
          </cell>
          <cell r="K88">
            <v>45138</v>
          </cell>
          <cell r="L88">
            <v>45169</v>
          </cell>
          <cell r="M88" t="str">
            <v>25/06/26</v>
          </cell>
          <cell r="N88" t="str">
            <v>25/08/26</v>
          </cell>
          <cell r="O88">
            <v>1637778.3959575407</v>
          </cell>
          <cell r="P88">
            <v>35412954</v>
          </cell>
          <cell r="Q88">
            <v>80000000</v>
          </cell>
          <cell r="R88" t="str">
            <v>Leasing</v>
          </cell>
          <cell r="S88">
            <v>80</v>
          </cell>
          <cell r="T88" t="str">
            <v xml:space="preserve">3 impayé(s) de  69 jours sur le Leasing de 80MFCFA ; </v>
          </cell>
          <cell r="U88" t="str">
            <v>WL2</v>
          </cell>
          <cell r="V88" t="str">
            <v>Impayés</v>
          </cell>
        </row>
        <row r="89">
          <cell r="A89">
            <v>70841726</v>
          </cell>
          <cell r="B89" t="str">
            <v>01251</v>
          </cell>
          <cell r="C89" t="str">
            <v xml:space="preserve">BANIAB LIMAN SANDRA           </v>
          </cell>
          <cell r="D89" t="str">
            <v xml:space="preserve">ATIKO TRAVELS SARL </v>
          </cell>
          <cell r="E89">
            <v>205130</v>
          </cell>
          <cell r="F89" t="str">
            <v>-</v>
          </cell>
          <cell r="G89">
            <v>3.0000011936807356</v>
          </cell>
          <cell r="H89" t="str">
            <v>3</v>
          </cell>
          <cell r="I89">
            <v>69</v>
          </cell>
          <cell r="J89">
            <v>0</v>
          </cell>
          <cell r="K89">
            <v>45260</v>
          </cell>
          <cell r="L89">
            <v>45289</v>
          </cell>
          <cell r="M89" t="str">
            <v>25/06/26</v>
          </cell>
          <cell r="N89" t="str">
            <v>25/08/26</v>
          </cell>
          <cell r="O89">
            <v>859833.6578777089</v>
          </cell>
          <cell r="P89">
            <v>21445464</v>
          </cell>
          <cell r="Q89">
            <v>42000000</v>
          </cell>
          <cell r="R89" t="str">
            <v>Leasing</v>
          </cell>
          <cell r="S89">
            <v>42</v>
          </cell>
          <cell r="T89" t="str">
            <v xml:space="preserve">3 impayé(s) de  69 jours sur le Leasing de 42MFCFA ; </v>
          </cell>
          <cell r="U89" t="str">
            <v>WL2</v>
          </cell>
          <cell r="V89" t="str">
            <v>Impayés</v>
          </cell>
        </row>
        <row r="90">
          <cell r="A90">
            <v>70841726</v>
          </cell>
          <cell r="B90" t="str">
            <v>01251</v>
          </cell>
          <cell r="C90" t="str">
            <v xml:space="preserve">BANIAB LIMAN SANDRA           </v>
          </cell>
          <cell r="D90" t="str">
            <v xml:space="preserve">ATIKO TRAVELS SARL </v>
          </cell>
          <cell r="E90">
            <v>205130</v>
          </cell>
          <cell r="F90" t="str">
            <v>-</v>
          </cell>
          <cell r="G90">
            <v>2.9999988676494369</v>
          </cell>
          <cell r="H90" t="str">
            <v>3</v>
          </cell>
          <cell r="I90">
            <v>69</v>
          </cell>
          <cell r="K90">
            <v>45260</v>
          </cell>
          <cell r="L90">
            <v>45289</v>
          </cell>
          <cell r="M90" t="str">
            <v>25/06/26</v>
          </cell>
          <cell r="N90" t="str">
            <v>25/08/26</v>
          </cell>
          <cell r="O90">
            <v>644875.24340828171</v>
          </cell>
          <cell r="P90">
            <v>16084105</v>
          </cell>
          <cell r="Q90">
            <v>31500000</v>
          </cell>
          <cell r="R90" t="str">
            <v>Leasing</v>
          </cell>
          <cell r="S90">
            <v>31.5</v>
          </cell>
          <cell r="T90" t="str">
            <v xml:space="preserve">3 impayé(s) de  69 jours sur le Leasing de 31,5MFCFA ; </v>
          </cell>
          <cell r="U90" t="str">
            <v>WL2</v>
          </cell>
          <cell r="V90" t="str">
            <v>Impayés</v>
          </cell>
        </row>
        <row r="91">
          <cell r="A91">
            <v>70841899</v>
          </cell>
          <cell r="B91" t="str">
            <v>01251</v>
          </cell>
          <cell r="C91" t="str">
            <v xml:space="preserve">GAZARO MARDHYIA               </v>
          </cell>
          <cell r="D91" t="str">
            <v xml:space="preserve">NAGODE TRANSFERT </v>
          </cell>
          <cell r="E91">
            <v>205130</v>
          </cell>
          <cell r="F91" t="str">
            <v>-</v>
          </cell>
          <cell r="G91">
            <v>2.9999996278196153</v>
          </cell>
          <cell r="H91" t="str">
            <v>3</v>
          </cell>
          <cell r="I91">
            <v>69</v>
          </cell>
          <cell r="J91">
            <v>0</v>
          </cell>
          <cell r="K91">
            <v>45596</v>
          </cell>
          <cell r="L91">
            <v>45596</v>
          </cell>
          <cell r="M91" t="str">
            <v>25/06/26</v>
          </cell>
          <cell r="N91" t="str">
            <v>25/08/26</v>
          </cell>
          <cell r="O91">
            <v>2987988.3706902205</v>
          </cell>
          <cell r="P91">
            <v>37422009</v>
          </cell>
          <cell r="Q91">
            <v>91500000</v>
          </cell>
          <cell r="R91" t="str">
            <v>Leasing</v>
          </cell>
          <cell r="S91">
            <v>91.5</v>
          </cell>
          <cell r="T91" t="str">
            <v xml:space="preserve">3 impayé(s) de  69 jours sur le Leasing de 91,5MFCFA ; </v>
          </cell>
          <cell r="U91" t="str">
            <v>WL2</v>
          </cell>
          <cell r="V91" t="str">
            <v>Impayés</v>
          </cell>
        </row>
        <row r="92">
          <cell r="A92">
            <v>70842178</v>
          </cell>
          <cell r="B92" t="str">
            <v>01258</v>
          </cell>
          <cell r="C92" t="str">
            <v xml:space="preserve">CA AKODESSEWA (AGLAGO)        </v>
          </cell>
          <cell r="D92" t="str">
            <v xml:space="preserve">DIEU DIT OUI                               </v>
          </cell>
          <cell r="E92">
            <v>203300</v>
          </cell>
          <cell r="F92" t="str">
            <v>848262</v>
          </cell>
          <cell r="G92">
            <v>4</v>
          </cell>
          <cell r="H92" t="str">
            <v>4</v>
          </cell>
          <cell r="I92">
            <v>130</v>
          </cell>
          <cell r="J92">
            <v>0</v>
          </cell>
          <cell r="K92" t="str">
            <v>13/02/25</v>
          </cell>
          <cell r="L92" t="str">
            <v>25/02/25</v>
          </cell>
          <cell r="M92" t="str">
            <v>25/04/26</v>
          </cell>
          <cell r="N92" t="str">
            <v>25/08/26</v>
          </cell>
          <cell r="O92">
            <v>349252</v>
          </cell>
          <cell r="P92">
            <v>5431220</v>
          </cell>
          <cell r="Q92">
            <v>10500000</v>
          </cell>
          <cell r="R92" t="str">
            <v>CMT</v>
          </cell>
          <cell r="S92">
            <v>10.5</v>
          </cell>
          <cell r="T92" t="str">
            <v xml:space="preserve">4 impayé(s) de  130 jours sur le CMT de 10,5MFCFA ; </v>
          </cell>
          <cell r="U92" t="str">
            <v>WL1</v>
          </cell>
          <cell r="V92" t="str">
            <v>Impayés</v>
          </cell>
        </row>
        <row r="93">
          <cell r="A93">
            <v>70843763</v>
          </cell>
          <cell r="B93" t="str">
            <v>01251</v>
          </cell>
          <cell r="C93" t="str">
            <v xml:space="preserve">WEGA KOFFI SENAM              </v>
          </cell>
          <cell r="D93" t="str">
            <v xml:space="preserve">COMPLEXE INDUSTRIEL DES CORPS GRAS T </v>
          </cell>
          <cell r="E93">
            <v>205130</v>
          </cell>
          <cell r="F93" t="str">
            <v>-</v>
          </cell>
          <cell r="G93">
            <v>3.0000006643186121</v>
          </cell>
          <cell r="H93" t="str">
            <v>3</v>
          </cell>
          <cell r="I93">
            <v>69</v>
          </cell>
          <cell r="J93">
            <v>0</v>
          </cell>
          <cell r="K93">
            <v>44895</v>
          </cell>
          <cell r="L93">
            <v>44895</v>
          </cell>
          <cell r="M93" t="str">
            <v>25/06/26</v>
          </cell>
          <cell r="N93" t="str">
            <v>25/08/26</v>
          </cell>
          <cell r="O93">
            <v>1638700.6371268891</v>
          </cell>
          <cell r="P93">
            <v>22748144</v>
          </cell>
          <cell r="Q93">
            <v>98152500</v>
          </cell>
          <cell r="R93" t="str">
            <v>Leasing</v>
          </cell>
          <cell r="S93">
            <v>98.15</v>
          </cell>
          <cell r="T93" t="str">
            <v xml:space="preserve">3 impayé(s) de  69 jours sur le Leasing de 98,15MFCFA ; </v>
          </cell>
          <cell r="U93" t="str">
            <v>WL2</v>
          </cell>
          <cell r="V93" t="str">
            <v>Impayés</v>
          </cell>
        </row>
        <row r="94">
          <cell r="A94">
            <v>70843763</v>
          </cell>
          <cell r="B94" t="str">
            <v>01251</v>
          </cell>
          <cell r="C94" t="str">
            <v xml:space="preserve">WEGA KOFFI SENAM              </v>
          </cell>
          <cell r="D94" t="str">
            <v xml:space="preserve">COMPLEXE INDUSTRIEL DES CORPS GRAS T </v>
          </cell>
          <cell r="E94">
            <v>205130</v>
          </cell>
          <cell r="F94" t="str">
            <v>-</v>
          </cell>
          <cell r="G94">
            <v>2.9999987171306164</v>
          </cell>
          <cell r="H94" t="str">
            <v>3</v>
          </cell>
          <cell r="I94">
            <v>69</v>
          </cell>
          <cell r="J94">
            <v>0</v>
          </cell>
          <cell r="K94">
            <v>44732</v>
          </cell>
          <cell r="L94">
            <v>44732</v>
          </cell>
          <cell r="M94" t="str">
            <v>25/06/26</v>
          </cell>
          <cell r="N94" t="str">
            <v>25/08/26</v>
          </cell>
          <cell r="O94">
            <v>1118595.4783372972</v>
          </cell>
          <cell r="P94">
            <v>10399172</v>
          </cell>
          <cell r="Q94">
            <v>67000000</v>
          </cell>
          <cell r="R94" t="str">
            <v>Leasing</v>
          </cell>
          <cell r="S94">
            <v>67</v>
          </cell>
          <cell r="T94" t="str">
            <v xml:space="preserve">3 impayé(s) de  69 jours sur le Leasing de 67MFCFA ; </v>
          </cell>
          <cell r="U94" t="str">
            <v>WL2</v>
          </cell>
          <cell r="V94" t="str">
            <v>Impayés</v>
          </cell>
        </row>
        <row r="95">
          <cell r="A95">
            <v>70843763</v>
          </cell>
          <cell r="B95" t="str">
            <v>01251</v>
          </cell>
          <cell r="C95" t="str">
            <v xml:space="preserve">WEGA KOFFI SENAM              </v>
          </cell>
          <cell r="D95" t="str">
            <v xml:space="preserve">COMPLEXE INDUSTRIEL DES CORPS GRAS T </v>
          </cell>
          <cell r="E95">
            <v>205130</v>
          </cell>
          <cell r="F95" t="str">
            <v>-</v>
          </cell>
          <cell r="G95">
            <v>2.9999993898567054</v>
          </cell>
          <cell r="H95" t="str">
            <v>3</v>
          </cell>
          <cell r="I95">
            <v>69</v>
          </cell>
          <cell r="J95">
            <v>0</v>
          </cell>
          <cell r="K95">
            <v>44895</v>
          </cell>
          <cell r="L95">
            <v>44895</v>
          </cell>
          <cell r="M95" t="str">
            <v>25/06/26</v>
          </cell>
          <cell r="N95" t="str">
            <v>25/08/26</v>
          </cell>
          <cell r="O95">
            <v>499194.10152664455</v>
          </cell>
          <cell r="P95">
            <v>6929726</v>
          </cell>
          <cell r="Q95">
            <v>29900000</v>
          </cell>
          <cell r="R95" t="str">
            <v>Leasing</v>
          </cell>
          <cell r="S95">
            <v>29.9</v>
          </cell>
          <cell r="T95" t="str">
            <v xml:space="preserve">3 impayé(s) de  69 jours sur le Leasing de 29,9MFCFA ; </v>
          </cell>
          <cell r="U95" t="str">
            <v>WL2</v>
          </cell>
          <cell r="V95" t="str">
            <v>Impayés</v>
          </cell>
        </row>
        <row r="96">
          <cell r="A96">
            <v>70843775</v>
          </cell>
          <cell r="B96" t="str">
            <v>01251</v>
          </cell>
          <cell r="C96" t="str">
            <v xml:space="preserve">CCL 3 SIEGE (AFAN)            </v>
          </cell>
          <cell r="D96" t="str">
            <v xml:space="preserve">ADJATE LANHEZIE                      </v>
          </cell>
          <cell r="E96">
            <v>203300</v>
          </cell>
          <cell r="F96" t="str">
            <v>839464</v>
          </cell>
          <cell r="G96">
            <v>2</v>
          </cell>
          <cell r="H96" t="str">
            <v>2</v>
          </cell>
          <cell r="I96">
            <v>39</v>
          </cell>
          <cell r="J96">
            <v>0</v>
          </cell>
          <cell r="K96" t="str">
            <v>04/05/22</v>
          </cell>
          <cell r="L96" t="str">
            <v>25/05/22</v>
          </cell>
          <cell r="M96" t="str">
            <v>25/07/26</v>
          </cell>
          <cell r="N96" t="str">
            <v>25/08/26</v>
          </cell>
          <cell r="O96">
            <v>126169</v>
          </cell>
          <cell r="P96">
            <v>3531091</v>
          </cell>
          <cell r="Q96">
            <v>7600000</v>
          </cell>
          <cell r="R96" t="str">
            <v>CMT</v>
          </cell>
          <cell r="S96">
            <v>7.6</v>
          </cell>
          <cell r="T96" t="str">
            <v xml:space="preserve">2 impayé(s) de  39 jours sur le CMT de 7,6MFCFA ; </v>
          </cell>
          <cell r="U96" t="str">
            <v>WL2</v>
          </cell>
          <cell r="V96" t="str">
            <v>Impayés</v>
          </cell>
        </row>
        <row r="97">
          <cell r="A97">
            <v>70843775</v>
          </cell>
          <cell r="B97" t="str">
            <v>01251</v>
          </cell>
          <cell r="C97" t="str">
            <v xml:space="preserve">CCL 3 SIEGE (AFAN)            </v>
          </cell>
          <cell r="D97" t="str">
            <v xml:space="preserve">ADJATE LANHEZIE                      </v>
          </cell>
          <cell r="E97">
            <v>203300</v>
          </cell>
          <cell r="F97" t="str">
            <v>844371</v>
          </cell>
          <cell r="G97">
            <v>2</v>
          </cell>
          <cell r="H97" t="str">
            <v>2</v>
          </cell>
          <cell r="I97">
            <v>39</v>
          </cell>
          <cell r="J97">
            <v>0</v>
          </cell>
          <cell r="K97" t="str">
            <v>19/01/24</v>
          </cell>
          <cell r="L97" t="str">
            <v>25/02/24</v>
          </cell>
          <cell r="M97" t="str">
            <v>25/07/26</v>
          </cell>
          <cell r="N97" t="str">
            <v>25/08/26</v>
          </cell>
          <cell r="O97">
            <v>217424</v>
          </cell>
          <cell r="P97">
            <v>5514778</v>
          </cell>
          <cell r="Q97">
            <v>10000000</v>
          </cell>
          <cell r="R97" t="str">
            <v>CMT</v>
          </cell>
          <cell r="S97">
            <v>10</v>
          </cell>
          <cell r="T97" t="str">
            <v xml:space="preserve">2 impayé(s) de  39 jours sur le CMT de 10MFCFA ; </v>
          </cell>
          <cell r="U97" t="str">
            <v>WL2</v>
          </cell>
          <cell r="V97" t="str">
            <v>Impayés</v>
          </cell>
        </row>
        <row r="98">
          <cell r="A98">
            <v>70843930</v>
          </cell>
          <cell r="B98" t="str">
            <v>01251</v>
          </cell>
          <cell r="C98" t="str">
            <v xml:space="preserve">CCL 2 SIEGE (HAZOU)           </v>
          </cell>
          <cell r="D98" t="str">
            <v xml:space="preserve">MAWU LOM DAA </v>
          </cell>
          <cell r="E98">
            <v>205130</v>
          </cell>
          <cell r="F98" t="str">
            <v>-</v>
          </cell>
          <cell r="G98">
            <v>0.99999953463766234</v>
          </cell>
          <cell r="H98" t="str">
            <v>1</v>
          </cell>
          <cell r="I98">
            <v>8</v>
          </cell>
          <cell r="J98">
            <v>0</v>
          </cell>
          <cell r="K98">
            <v>45350</v>
          </cell>
          <cell r="L98">
            <v>45350</v>
          </cell>
          <cell r="M98" t="str">
            <v>25/08/26</v>
          </cell>
          <cell r="N98" t="str">
            <v>25/08/26</v>
          </cell>
          <cell r="O98">
            <v>682319.31752571266</v>
          </cell>
          <cell r="P98">
            <v>17607977</v>
          </cell>
          <cell r="Q98">
            <v>31500000</v>
          </cell>
          <cell r="R98" t="str">
            <v>Leasing</v>
          </cell>
          <cell r="S98">
            <v>31.5</v>
          </cell>
          <cell r="T98" t="str">
            <v xml:space="preserve">1 impayé(s) de  8 jours sur le Leasing de 31,5MFCFA ; </v>
          </cell>
          <cell r="U98" t="str">
            <v/>
          </cell>
          <cell r="V98" t="str">
            <v/>
          </cell>
        </row>
        <row r="99">
          <cell r="A99">
            <v>70844052</v>
          </cell>
          <cell r="B99" t="str">
            <v>01251</v>
          </cell>
          <cell r="C99" t="str">
            <v xml:space="preserve">BANIAB LIMAN SANDRA           </v>
          </cell>
          <cell r="D99" t="str">
            <v xml:space="preserve">INGENIERIE GLOBALE                               </v>
          </cell>
          <cell r="E99">
            <v>203300</v>
          </cell>
          <cell r="F99" t="str">
            <v>844453</v>
          </cell>
          <cell r="G99">
            <v>6</v>
          </cell>
          <cell r="H99" t="str">
            <v>6</v>
          </cell>
          <cell r="I99">
            <v>161</v>
          </cell>
          <cell r="J99">
            <v>0</v>
          </cell>
          <cell r="K99" t="str">
            <v>30/01/24</v>
          </cell>
          <cell r="L99" t="str">
            <v>25/02/24</v>
          </cell>
          <cell r="M99" t="str">
            <v>25/03/26</v>
          </cell>
          <cell r="N99" t="str">
            <v>25/08/26</v>
          </cell>
          <cell r="O99">
            <v>685668</v>
          </cell>
          <cell r="P99">
            <v>16945782</v>
          </cell>
          <cell r="Q99">
            <v>30000000</v>
          </cell>
          <cell r="R99" t="str">
            <v>CMT</v>
          </cell>
          <cell r="S99">
            <v>30</v>
          </cell>
          <cell r="T99" t="str">
            <v xml:space="preserve">6 impayé(s) de  161 jours sur le CMT de 30MFCFA ; </v>
          </cell>
          <cell r="U99" t="str">
            <v>WL1</v>
          </cell>
          <cell r="V99" t="str">
            <v>Impayés</v>
          </cell>
        </row>
        <row r="100">
          <cell r="A100">
            <v>70844052</v>
          </cell>
          <cell r="B100" t="str">
            <v>01251</v>
          </cell>
          <cell r="C100" t="str">
            <v xml:space="preserve">BANIAB LIMAN SANDRA           </v>
          </cell>
          <cell r="D100" t="str">
            <v xml:space="preserve">INGENIERIE GLOBALE                               </v>
          </cell>
          <cell r="E100">
            <v>202230</v>
          </cell>
          <cell r="F100" t="str">
            <v>851342</v>
          </cell>
          <cell r="G100">
            <v>1</v>
          </cell>
          <cell r="H100" t="str">
            <v>1</v>
          </cell>
          <cell r="I100">
            <v>161</v>
          </cell>
          <cell r="J100">
            <v>0</v>
          </cell>
          <cell r="K100" t="str">
            <v>31/12/25</v>
          </cell>
          <cell r="L100" t="str">
            <v>25/03/26</v>
          </cell>
          <cell r="M100" t="str">
            <v>25/03/26</v>
          </cell>
          <cell r="N100" t="str">
            <v>25/03/26</v>
          </cell>
          <cell r="O100">
            <v>23721936</v>
          </cell>
          <cell r="P100">
            <v>0</v>
          </cell>
          <cell r="Q100">
            <v>23000000</v>
          </cell>
          <cell r="R100" t="str">
            <v>CCT</v>
          </cell>
          <cell r="S100">
            <v>23</v>
          </cell>
          <cell r="T100" t="str">
            <v xml:space="preserve">1 impayé(s) de  161 jours sur le CCT de 23MFCFA ; </v>
          </cell>
          <cell r="U100" t="str">
            <v>WL1</v>
          </cell>
          <cell r="V100" t="str">
            <v>Impayés</v>
          </cell>
        </row>
        <row r="101">
          <cell r="A101">
            <v>70844052</v>
          </cell>
          <cell r="B101" t="str">
            <v>01251</v>
          </cell>
          <cell r="C101" t="str">
            <v xml:space="preserve">BANIAB LIMAN SANDRA           </v>
          </cell>
          <cell r="D101" t="str">
            <v xml:space="preserve">INGENIERIE GLOBALE </v>
          </cell>
          <cell r="E101">
            <v>205130</v>
          </cell>
          <cell r="F101" t="str">
            <v>-</v>
          </cell>
          <cell r="G101">
            <v>6.9999924981310411</v>
          </cell>
          <cell r="H101" t="str">
            <v>7</v>
          </cell>
          <cell r="I101">
            <v>189</v>
          </cell>
          <cell r="J101">
            <v>0</v>
          </cell>
          <cell r="K101">
            <v>45533</v>
          </cell>
          <cell r="L101">
            <v>45565</v>
          </cell>
          <cell r="M101" t="str">
            <v>25/02/26</v>
          </cell>
          <cell r="N101" t="str">
            <v>25/08/26</v>
          </cell>
          <cell r="O101">
            <v>438059.4694663909</v>
          </cell>
          <cell r="P101">
            <v>13460556</v>
          </cell>
          <cell r="Q101">
            <v>20000000</v>
          </cell>
          <cell r="R101" t="str">
            <v>Leasing</v>
          </cell>
          <cell r="S101">
            <v>20</v>
          </cell>
          <cell r="T101" t="str">
            <v xml:space="preserve">7 impayé(s) de  189 jours sur le Leasing de 20MFCFA ; </v>
          </cell>
          <cell r="U101" t="str">
            <v>WL1</v>
          </cell>
          <cell r="V101" t="str">
            <v>Impayés</v>
          </cell>
        </row>
        <row r="102">
          <cell r="A102">
            <v>70844052</v>
          </cell>
          <cell r="B102" t="str">
            <v>01251</v>
          </cell>
          <cell r="C102" t="str">
            <v xml:space="preserve">BANIAB LIMAN SANDRA           </v>
          </cell>
          <cell r="D102" t="str">
            <v xml:space="preserve">INGENIERIE GLOBALE </v>
          </cell>
          <cell r="E102">
            <v>205130</v>
          </cell>
          <cell r="F102" t="str">
            <v>-</v>
          </cell>
          <cell r="G102">
            <v>6.9999858488440108</v>
          </cell>
          <cell r="H102" t="str">
            <v>7</v>
          </cell>
          <cell r="I102">
            <v>189</v>
          </cell>
          <cell r="J102">
            <v>0</v>
          </cell>
          <cell r="K102">
            <v>44741</v>
          </cell>
          <cell r="L102">
            <v>44741</v>
          </cell>
          <cell r="M102" t="str">
            <v>25/02/26</v>
          </cell>
          <cell r="N102" t="str">
            <v>25/08/26</v>
          </cell>
          <cell r="O102">
            <v>236245.47759237216</v>
          </cell>
          <cell r="P102">
            <v>2205190</v>
          </cell>
          <cell r="Q102">
            <v>15101742</v>
          </cell>
          <cell r="R102" t="str">
            <v>Leasing</v>
          </cell>
          <cell r="S102">
            <v>15.1</v>
          </cell>
          <cell r="T102" t="str">
            <v xml:space="preserve">7 impayé(s) de  189 jours sur le Leasing de 15,1MFCFA ; </v>
          </cell>
          <cell r="U102" t="str">
            <v>WL1</v>
          </cell>
          <cell r="V102" t="str">
            <v>Impayés</v>
          </cell>
        </row>
        <row r="103">
          <cell r="A103">
            <v>70844144</v>
          </cell>
          <cell r="B103" t="str">
            <v>01257</v>
          </cell>
          <cell r="C103" t="str">
            <v xml:space="preserve">CA ZONGO (ANAKPA)             </v>
          </cell>
          <cell r="D103" t="str">
            <v xml:space="preserve">JOENEC INVESTMENT COMPANY                               </v>
          </cell>
          <cell r="E103">
            <v>203300</v>
          </cell>
          <cell r="F103" t="str">
            <v>841712</v>
          </cell>
          <cell r="G103">
            <v>3</v>
          </cell>
          <cell r="H103" t="str">
            <v>3</v>
          </cell>
          <cell r="I103">
            <v>69</v>
          </cell>
          <cell r="J103">
            <v>0</v>
          </cell>
          <cell r="K103" t="str">
            <v>16/02/23</v>
          </cell>
          <cell r="L103" t="str">
            <v>25/03/23</v>
          </cell>
          <cell r="M103" t="str">
            <v>25/06/26</v>
          </cell>
          <cell r="N103" t="str">
            <v>25/08/26</v>
          </cell>
          <cell r="O103">
            <v>1292276</v>
          </cell>
          <cell r="P103">
            <v>7510859</v>
          </cell>
          <cell r="Q103">
            <v>50000000</v>
          </cell>
          <cell r="R103" t="str">
            <v>CMT</v>
          </cell>
          <cell r="S103">
            <v>50</v>
          </cell>
          <cell r="T103" t="str">
            <v xml:space="preserve">3 impayé(s) de  69 jours sur le CMT de 50MFCFA ; </v>
          </cell>
          <cell r="U103" t="str">
            <v>WL2</v>
          </cell>
          <cell r="V103" t="str">
            <v>Impayés</v>
          </cell>
        </row>
        <row r="104">
          <cell r="A104">
            <v>70844479</v>
          </cell>
          <cell r="B104" t="str">
            <v>01253</v>
          </cell>
          <cell r="C104" t="str">
            <v xml:space="preserve">CCL AGENCE BE (BABALOLA)      </v>
          </cell>
          <cell r="D104" t="str">
            <v xml:space="preserve">AKOUETE-AKUE ADOTE                         </v>
          </cell>
          <cell r="E104">
            <v>203300</v>
          </cell>
          <cell r="F104" t="str">
            <v>839636</v>
          </cell>
          <cell r="G104">
            <v>1</v>
          </cell>
          <cell r="H104" t="str">
            <v>1</v>
          </cell>
          <cell r="I104">
            <v>39</v>
          </cell>
          <cell r="J104">
            <v>0</v>
          </cell>
          <cell r="K104" t="str">
            <v>03/06/22</v>
          </cell>
          <cell r="L104" t="str">
            <v>25/06/22</v>
          </cell>
          <cell r="M104" t="str">
            <v>25/07/26</v>
          </cell>
          <cell r="N104" t="str">
            <v>25/07/26</v>
          </cell>
          <cell r="O104">
            <v>155862</v>
          </cell>
          <cell r="P104">
            <v>4727629</v>
          </cell>
          <cell r="Q104">
            <v>10000000</v>
          </cell>
          <cell r="R104" t="str">
            <v>CMT</v>
          </cell>
          <cell r="S104">
            <v>10</v>
          </cell>
          <cell r="T104" t="str">
            <v xml:space="preserve">1 impayé(s) de  39 jours sur le CMT de 10MFCFA ; </v>
          </cell>
          <cell r="U104" t="str">
            <v>WL2</v>
          </cell>
          <cell r="V104" t="str">
            <v>Impayés</v>
          </cell>
        </row>
        <row r="105">
          <cell r="A105">
            <v>70844821</v>
          </cell>
          <cell r="B105" t="str">
            <v>01262</v>
          </cell>
          <cell r="C105" t="str">
            <v xml:space="preserve">CA ADIDOGOME (WALLA)          </v>
          </cell>
          <cell r="D105" t="str">
            <v xml:space="preserve">GROUPE GRACESTEL &amp; ASSOCIES </v>
          </cell>
          <cell r="E105">
            <v>205130</v>
          </cell>
          <cell r="F105" t="str">
            <v>-</v>
          </cell>
          <cell r="G105">
            <v>3.0000063152576626</v>
          </cell>
          <cell r="H105" t="str">
            <v>3</v>
          </cell>
          <cell r="I105">
            <v>69</v>
          </cell>
          <cell r="J105">
            <v>0</v>
          </cell>
          <cell r="K105">
            <v>45351</v>
          </cell>
          <cell r="L105">
            <v>45380</v>
          </cell>
          <cell r="M105" t="str">
            <v>25/06/26</v>
          </cell>
          <cell r="N105" t="str">
            <v>25/08/26</v>
          </cell>
          <cell r="O105">
            <v>475040</v>
          </cell>
          <cell r="P105">
            <v>8050298</v>
          </cell>
          <cell r="Q105">
            <v>18500000</v>
          </cell>
          <cell r="R105" t="str">
            <v>Leasing</v>
          </cell>
          <cell r="S105">
            <v>18.5</v>
          </cell>
          <cell r="T105" t="str">
            <v xml:space="preserve">3 impayé(s) de  69 jours sur le Leasing de 18,5MFCFA ; </v>
          </cell>
          <cell r="U105" t="str">
            <v>WL2</v>
          </cell>
          <cell r="V105" t="str">
            <v>Impayés</v>
          </cell>
        </row>
        <row r="106">
          <cell r="A106">
            <v>70844961</v>
          </cell>
          <cell r="B106" t="str">
            <v>01251</v>
          </cell>
          <cell r="C106" t="str">
            <v xml:space="preserve">BANIAB LIMAN SANDRA           </v>
          </cell>
          <cell r="D106" t="str">
            <v xml:space="preserve">LA GENERALE D'EMBALLAGES PRODUCTION                               </v>
          </cell>
          <cell r="E106">
            <v>203300</v>
          </cell>
          <cell r="F106" t="str">
            <v>851343</v>
          </cell>
          <cell r="G106">
            <v>3</v>
          </cell>
          <cell r="H106" t="str">
            <v>3</v>
          </cell>
          <cell r="I106">
            <v>69</v>
          </cell>
          <cell r="J106">
            <v>0</v>
          </cell>
          <cell r="K106" t="str">
            <v>31/12/25</v>
          </cell>
          <cell r="L106" t="str">
            <v>25/02/26</v>
          </cell>
          <cell r="M106" t="str">
            <v>25/06/26</v>
          </cell>
          <cell r="N106" t="str">
            <v>25/08/26</v>
          </cell>
          <cell r="O106">
            <v>7673810</v>
          </cell>
          <cell r="P106">
            <v>380271551</v>
          </cell>
          <cell r="Q106">
            <v>400000000</v>
          </cell>
          <cell r="R106" t="str">
            <v>CMT</v>
          </cell>
          <cell r="S106">
            <v>400</v>
          </cell>
          <cell r="T106" t="str">
            <v xml:space="preserve">3 impayé(s) de  69 jours sur le CMT de 400MFCFA ; </v>
          </cell>
          <cell r="U106" t="str">
            <v>WL2</v>
          </cell>
          <cell r="V106" t="str">
            <v>Impayés</v>
          </cell>
        </row>
        <row r="107">
          <cell r="A107">
            <v>70845032</v>
          </cell>
          <cell r="B107" t="str">
            <v>01256</v>
          </cell>
          <cell r="C107" t="str">
            <v xml:space="preserve">CA HEDZRANAWOE (AJAVON)       </v>
          </cell>
          <cell r="D107" t="str">
            <v xml:space="preserve">MESSAN AYELE MAWULAWOE               </v>
          </cell>
          <cell r="E107">
            <v>203300</v>
          </cell>
          <cell r="F107" t="str">
            <v>842622</v>
          </cell>
          <cell r="G107">
            <v>10</v>
          </cell>
          <cell r="H107" t="str">
            <v>10</v>
          </cell>
          <cell r="I107">
            <v>342</v>
          </cell>
          <cell r="J107">
            <v>0</v>
          </cell>
          <cell r="K107" t="str">
            <v>06/07/23</v>
          </cell>
          <cell r="L107" t="str">
            <v>25/07/23</v>
          </cell>
          <cell r="M107" t="str">
            <v>25/09/25</v>
          </cell>
          <cell r="N107" t="str">
            <v>25/08/26</v>
          </cell>
          <cell r="O107">
            <v>195682</v>
          </cell>
          <cell r="P107">
            <v>3882634</v>
          </cell>
          <cell r="Q107">
            <v>9000000</v>
          </cell>
          <cell r="R107" t="str">
            <v>CMT</v>
          </cell>
          <cell r="S107">
            <v>9</v>
          </cell>
          <cell r="T107" t="str">
            <v xml:space="preserve">10 impayé(s) de  342 jours sur le CMT de 9MFCFA ; </v>
          </cell>
          <cell r="U107" t="str">
            <v>WL1</v>
          </cell>
          <cell r="V107" t="str">
            <v>Impayés</v>
          </cell>
        </row>
        <row r="108">
          <cell r="A108">
            <v>70845179</v>
          </cell>
          <cell r="B108" t="str">
            <v>01254</v>
          </cell>
          <cell r="C108" t="str">
            <v xml:space="preserve">CA TOKOIN (ALIHONOU)          </v>
          </cell>
          <cell r="D108" t="str">
            <v xml:space="preserve">MOBIO                               </v>
          </cell>
          <cell r="E108">
            <v>202230</v>
          </cell>
          <cell r="F108" t="str">
            <v>851489</v>
          </cell>
          <cell r="G108">
            <v>1</v>
          </cell>
          <cell r="H108" t="str">
            <v>1</v>
          </cell>
          <cell r="I108">
            <v>8</v>
          </cell>
          <cell r="J108">
            <v>0</v>
          </cell>
          <cell r="K108" t="str">
            <v>29/01/26</v>
          </cell>
          <cell r="L108" t="str">
            <v>25/02/26</v>
          </cell>
          <cell r="M108" t="str">
            <v>25/08/26</v>
          </cell>
          <cell r="N108" t="str">
            <v>25/08/26</v>
          </cell>
          <cell r="O108">
            <v>2381791</v>
          </cell>
          <cell r="P108">
            <v>36746475</v>
          </cell>
          <cell r="Q108">
            <v>50000000</v>
          </cell>
          <cell r="R108" t="str">
            <v>CCT</v>
          </cell>
          <cell r="S108">
            <v>50</v>
          </cell>
          <cell r="T108" t="str">
            <v xml:space="preserve">1 impayé(s) de  8 jours sur le CCT de 50MFCFA ; </v>
          </cell>
          <cell r="U108" t="str">
            <v/>
          </cell>
          <cell r="V108" t="str">
            <v/>
          </cell>
        </row>
        <row r="109">
          <cell r="A109">
            <v>70845458</v>
          </cell>
          <cell r="B109" t="str">
            <v>01251</v>
          </cell>
          <cell r="C109" t="str">
            <v xml:space="preserve">WEGA KOFFI SENAM              </v>
          </cell>
          <cell r="D109" t="str">
            <v xml:space="preserve">DC 10 TRANSPORTS </v>
          </cell>
          <cell r="E109">
            <v>205130</v>
          </cell>
          <cell r="F109" t="str">
            <v>-</v>
          </cell>
          <cell r="G109">
            <v>3.6135353970363848</v>
          </cell>
          <cell r="H109" t="str">
            <v>4</v>
          </cell>
          <cell r="I109">
            <v>100</v>
          </cell>
          <cell r="J109">
            <v>0</v>
          </cell>
          <cell r="K109">
            <v>45443</v>
          </cell>
          <cell r="L109">
            <v>45443</v>
          </cell>
          <cell r="M109" t="str">
            <v>25/05/26</v>
          </cell>
          <cell r="N109" t="str">
            <v>25/08/26</v>
          </cell>
          <cell r="O109">
            <v>5289553</v>
          </cell>
          <cell r="P109">
            <v>119093690</v>
          </cell>
          <cell r="Q109">
            <v>250391366</v>
          </cell>
          <cell r="R109" t="str">
            <v>Leasing</v>
          </cell>
          <cell r="S109">
            <v>250.39</v>
          </cell>
          <cell r="T109" t="str">
            <v xml:space="preserve">4 impayé(s) de  100 jours sur le Leasing de 250,39MFCFA ; </v>
          </cell>
          <cell r="U109" t="str">
            <v>WL1</v>
          </cell>
          <cell r="V109" t="str">
            <v>Impayés</v>
          </cell>
        </row>
        <row r="110">
          <cell r="A110">
            <v>70845647</v>
          </cell>
          <cell r="B110" t="str">
            <v>01251</v>
          </cell>
          <cell r="C110" t="str">
            <v xml:space="preserve">BANIAB LIMAN SANDRA           </v>
          </cell>
          <cell r="D110" t="str">
            <v xml:space="preserve">SMAT SARL </v>
          </cell>
          <cell r="E110">
            <v>205130</v>
          </cell>
          <cell r="F110" t="str">
            <v>-</v>
          </cell>
          <cell r="G110">
            <v>1.9999994381344108</v>
          </cell>
          <cell r="H110" t="str">
            <v>2</v>
          </cell>
          <cell r="I110">
            <v>39</v>
          </cell>
          <cell r="J110">
            <v>0</v>
          </cell>
          <cell r="K110">
            <v>45016</v>
          </cell>
          <cell r="L110">
            <v>45016</v>
          </cell>
          <cell r="M110" t="str">
            <v>25/07/26</v>
          </cell>
          <cell r="N110" t="str">
            <v>25/08/26</v>
          </cell>
          <cell r="O110">
            <v>1361333.3824431915</v>
          </cell>
          <cell r="P110">
            <v>8491252</v>
          </cell>
          <cell r="Q110">
            <v>53499999.999999583</v>
          </cell>
          <cell r="R110" t="str">
            <v>Leasing</v>
          </cell>
          <cell r="S110">
            <v>53.5</v>
          </cell>
          <cell r="T110" t="str">
            <v xml:space="preserve">2 impayé(s) de  39 jours sur le Leasing de 53,5MFCFA ; </v>
          </cell>
          <cell r="U110" t="str">
            <v>WL2</v>
          </cell>
          <cell r="V110" t="str">
            <v>Impayés</v>
          </cell>
        </row>
        <row r="111">
          <cell r="A111">
            <v>70845647</v>
          </cell>
          <cell r="B111" t="str">
            <v>01251</v>
          </cell>
          <cell r="C111" t="str">
            <v xml:space="preserve">BANIAB LIMAN SANDRA           </v>
          </cell>
          <cell r="D111" t="str">
            <v xml:space="preserve">SMAT SARL </v>
          </cell>
          <cell r="E111">
            <v>205130</v>
          </cell>
          <cell r="F111" t="str">
            <v>-</v>
          </cell>
          <cell r="G111">
            <v>2.0000023644468325</v>
          </cell>
          <cell r="H111" t="str">
            <v>2</v>
          </cell>
          <cell r="I111">
            <v>39</v>
          </cell>
          <cell r="J111">
            <v>0</v>
          </cell>
          <cell r="K111">
            <v>45350</v>
          </cell>
          <cell r="L111">
            <v>45350</v>
          </cell>
          <cell r="M111" t="str">
            <v>25/07/26</v>
          </cell>
          <cell r="N111" t="str">
            <v>25/08/26</v>
          </cell>
          <cell r="O111">
            <v>311961.63119165465</v>
          </cell>
          <cell r="P111">
            <v>4500202</v>
          </cell>
          <cell r="Q111">
            <v>12259999.999999905</v>
          </cell>
          <cell r="R111" t="str">
            <v>Leasing</v>
          </cell>
          <cell r="S111">
            <v>12.26</v>
          </cell>
          <cell r="T111" t="str">
            <v xml:space="preserve">2 impayé(s) de  39 jours sur le Leasing de 12,26MFCFA ; </v>
          </cell>
          <cell r="U111" t="str">
            <v>WL2</v>
          </cell>
          <cell r="V111" t="str">
            <v>Impayés</v>
          </cell>
        </row>
        <row r="112">
          <cell r="A112">
            <v>70845702</v>
          </cell>
          <cell r="B112" t="str">
            <v>01263</v>
          </cell>
          <cell r="C112" t="str">
            <v xml:space="preserve">CA AGOE (AGBOLOSSOU KOMLA D.) </v>
          </cell>
          <cell r="D112" t="str">
            <v xml:space="preserve">DE L'AMOUR                               </v>
          </cell>
          <cell r="E112">
            <v>203300</v>
          </cell>
          <cell r="F112" t="str">
            <v>846111</v>
          </cell>
          <cell r="G112">
            <v>3</v>
          </cell>
          <cell r="H112" t="str">
            <v>3</v>
          </cell>
          <cell r="I112">
            <v>69</v>
          </cell>
          <cell r="J112">
            <v>0</v>
          </cell>
          <cell r="K112" t="str">
            <v>21/08/24</v>
          </cell>
          <cell r="L112" t="str">
            <v>25/09/24</v>
          </cell>
          <cell r="M112" t="str">
            <v>25/06/26</v>
          </cell>
          <cell r="N112" t="str">
            <v>25/08/26</v>
          </cell>
          <cell r="O112">
            <v>514853</v>
          </cell>
          <cell r="P112">
            <v>5725136</v>
          </cell>
          <cell r="Q112">
            <v>15000000</v>
          </cell>
          <cell r="R112" t="str">
            <v>CMT</v>
          </cell>
          <cell r="S112">
            <v>15</v>
          </cell>
          <cell r="T112" t="str">
            <v xml:space="preserve">3 impayé(s) de  69 jours sur le CMT de 15MFCFA ; </v>
          </cell>
          <cell r="U112" t="str">
            <v>WL2</v>
          </cell>
          <cell r="V112" t="str">
            <v>Impayés</v>
          </cell>
        </row>
        <row r="113">
          <cell r="A113">
            <v>70845881</v>
          </cell>
          <cell r="B113" t="str">
            <v>01256</v>
          </cell>
          <cell r="C113" t="str">
            <v xml:space="preserve">CA HEDZRANAWOE (AJAVON)       </v>
          </cell>
          <cell r="D113" t="str">
            <v xml:space="preserve">PRO COMPAGNIE AZIATOR </v>
          </cell>
          <cell r="E113">
            <v>205130</v>
          </cell>
          <cell r="F113" t="str">
            <v>-</v>
          </cell>
          <cell r="G113">
            <v>3.0000008939444327</v>
          </cell>
          <cell r="H113" t="str">
            <v>3</v>
          </cell>
          <cell r="I113">
            <v>69</v>
          </cell>
          <cell r="J113">
            <v>0</v>
          </cell>
          <cell r="K113">
            <v>45568</v>
          </cell>
          <cell r="L113">
            <v>45596</v>
          </cell>
          <cell r="M113" t="str">
            <v>25/06/26</v>
          </cell>
          <cell r="N113" t="str">
            <v>25/08/26</v>
          </cell>
          <cell r="O113">
            <v>1095148.6736659801</v>
          </cell>
          <cell r="P113">
            <v>34413341</v>
          </cell>
          <cell r="Q113">
            <v>50000000</v>
          </cell>
          <cell r="R113" t="str">
            <v>Leasing</v>
          </cell>
          <cell r="S113">
            <v>50</v>
          </cell>
          <cell r="T113" t="str">
            <v xml:space="preserve">3 impayé(s) de  69 jours sur le Leasing de 50MFCFA ; </v>
          </cell>
          <cell r="U113" t="str">
            <v>WL2</v>
          </cell>
          <cell r="V113" t="str">
            <v>Impayés</v>
          </cell>
        </row>
        <row r="114">
          <cell r="A114">
            <v>70845881</v>
          </cell>
          <cell r="B114" t="str">
            <v>01256</v>
          </cell>
          <cell r="C114" t="str">
            <v xml:space="preserve">CA HEDZRANAWOE (AJAVON)       </v>
          </cell>
          <cell r="D114" t="str">
            <v xml:space="preserve">PRO COMPAGNIE AZIATOR </v>
          </cell>
          <cell r="E114">
            <v>205130</v>
          </cell>
          <cell r="F114" t="str">
            <v>-</v>
          </cell>
          <cell r="G114">
            <v>2.9999988382710256</v>
          </cell>
          <cell r="H114" t="str">
            <v>3</v>
          </cell>
          <cell r="I114">
            <v>69</v>
          </cell>
          <cell r="J114">
            <v>0</v>
          </cell>
          <cell r="K114">
            <v>45254</v>
          </cell>
          <cell r="L114">
            <v>45289</v>
          </cell>
          <cell r="M114" t="str">
            <v>25/06/26</v>
          </cell>
          <cell r="N114" t="str">
            <v>25/08/26</v>
          </cell>
          <cell r="O114">
            <v>985334.38156383357</v>
          </cell>
          <cell r="P114">
            <v>24047428</v>
          </cell>
          <cell r="Q114">
            <v>45999999.999999642</v>
          </cell>
          <cell r="R114" t="str">
            <v>Leasing</v>
          </cell>
          <cell r="S114">
            <v>46</v>
          </cell>
          <cell r="T114" t="str">
            <v xml:space="preserve">3 impayé(s) de  69 jours sur le Leasing de 46MFCFA ; </v>
          </cell>
          <cell r="U114" t="str">
            <v>WL2</v>
          </cell>
          <cell r="V114" t="str">
            <v>Impayés</v>
          </cell>
        </row>
        <row r="115">
          <cell r="A115">
            <v>70845881</v>
          </cell>
          <cell r="B115" t="str">
            <v>01256</v>
          </cell>
          <cell r="C115" t="str">
            <v xml:space="preserve">CA HEDZRANAWOE (AJAVON)       </v>
          </cell>
          <cell r="D115" t="str">
            <v xml:space="preserve">PRO COMPAGNIE AZIATOR </v>
          </cell>
          <cell r="E115">
            <v>205130</v>
          </cell>
          <cell r="F115" t="str">
            <v>-</v>
          </cell>
          <cell r="G115">
            <v>2.9999988382710256</v>
          </cell>
          <cell r="H115" t="str">
            <v>3</v>
          </cell>
          <cell r="I115">
            <v>69</v>
          </cell>
          <cell r="J115">
            <v>0</v>
          </cell>
          <cell r="K115">
            <v>45342</v>
          </cell>
          <cell r="L115">
            <v>45380</v>
          </cell>
          <cell r="M115" t="str">
            <v>25/06/26</v>
          </cell>
          <cell r="N115" t="str">
            <v>25/08/26</v>
          </cell>
          <cell r="O115">
            <v>985334.38156383357</v>
          </cell>
          <cell r="P115">
            <v>26327301</v>
          </cell>
          <cell r="Q115">
            <v>45999999.999999642</v>
          </cell>
          <cell r="R115" t="str">
            <v>Leasing</v>
          </cell>
          <cell r="S115">
            <v>46</v>
          </cell>
          <cell r="T115" t="str">
            <v xml:space="preserve">3 impayé(s) de  69 jours sur le Leasing de 46MFCFA ; </v>
          </cell>
          <cell r="U115" t="str">
            <v>WL2</v>
          </cell>
          <cell r="V115" t="str">
            <v>Impayés</v>
          </cell>
        </row>
        <row r="116">
          <cell r="A116">
            <v>70845881</v>
          </cell>
          <cell r="B116" t="str">
            <v>01256</v>
          </cell>
          <cell r="C116" t="str">
            <v xml:space="preserve">CA HEDZRANAWOE (AJAVON)       </v>
          </cell>
          <cell r="D116" t="str">
            <v xml:space="preserve">PRO COMPAGNIE AZIATOR </v>
          </cell>
          <cell r="E116">
            <v>205130</v>
          </cell>
          <cell r="F116" t="str">
            <v>-</v>
          </cell>
          <cell r="G116">
            <v>3.0000005895717639</v>
          </cell>
          <cell r="H116" t="str">
            <v>3</v>
          </cell>
          <cell r="I116">
            <v>69</v>
          </cell>
          <cell r="J116">
            <v>0</v>
          </cell>
          <cell r="K116">
            <v>45657</v>
          </cell>
          <cell r="L116">
            <v>45688</v>
          </cell>
          <cell r="M116" t="str">
            <v>25/06/26</v>
          </cell>
          <cell r="N116" t="str">
            <v>25/08/26</v>
          </cell>
          <cell r="O116">
            <v>492816.90314968972</v>
          </cell>
          <cell r="P116">
            <v>16494425</v>
          </cell>
          <cell r="Q116">
            <v>22500000</v>
          </cell>
          <cell r="R116" t="str">
            <v>Leasing</v>
          </cell>
          <cell r="S116">
            <v>22.5</v>
          </cell>
          <cell r="T116" t="str">
            <v xml:space="preserve">3 impayé(s) de  69 jours sur le Leasing de 22,5MFCFA ; </v>
          </cell>
          <cell r="U116" t="str">
            <v>WL2</v>
          </cell>
          <cell r="V116" t="str">
            <v>Impayés</v>
          </cell>
        </row>
        <row r="117">
          <cell r="A117">
            <v>70846009</v>
          </cell>
          <cell r="B117" t="str">
            <v>01251</v>
          </cell>
          <cell r="C117" t="str">
            <v xml:space="preserve">CCL 2 SIEGE (HAZOU)           </v>
          </cell>
          <cell r="D117" t="str">
            <v xml:space="preserve">DJOSSOU AMEVI                         </v>
          </cell>
          <cell r="E117">
            <v>203300</v>
          </cell>
          <cell r="F117" t="str">
            <v>842148</v>
          </cell>
          <cell r="G117">
            <v>23</v>
          </cell>
          <cell r="H117" t="str">
            <v>23</v>
          </cell>
          <cell r="I117">
            <v>677</v>
          </cell>
          <cell r="J117">
            <v>0</v>
          </cell>
          <cell r="K117" t="str">
            <v>04/05/23</v>
          </cell>
          <cell r="L117" t="str">
            <v>25/05/23</v>
          </cell>
          <cell r="M117" t="str">
            <v>25/10/24</v>
          </cell>
          <cell r="N117" t="str">
            <v>25/08/26</v>
          </cell>
          <cell r="O117">
            <v>217424</v>
          </cell>
          <cell r="P117">
            <v>3956670</v>
          </cell>
          <cell r="Q117">
            <v>10000000</v>
          </cell>
          <cell r="R117" t="str">
            <v>CMT</v>
          </cell>
          <cell r="S117">
            <v>10</v>
          </cell>
          <cell r="T117" t="str">
            <v xml:space="preserve">23 impayé(s) de  677 jours sur le CMT de 10MFCFA ; </v>
          </cell>
          <cell r="U117" t="str">
            <v>WL1</v>
          </cell>
          <cell r="V117" t="str">
            <v>Impayés</v>
          </cell>
        </row>
        <row r="118">
          <cell r="A118">
            <v>70846180</v>
          </cell>
          <cell r="B118" t="str">
            <v>03252</v>
          </cell>
          <cell r="C118" t="str">
            <v xml:space="preserve">CA ATAKPAME (ADJALO)          </v>
          </cell>
          <cell r="D118" t="str">
            <v xml:space="preserve">ENTREPRISE DE FERTILISANT AGRICOLE                               </v>
          </cell>
          <cell r="E118">
            <v>202230</v>
          </cell>
          <cell r="F118" t="str">
            <v>848114</v>
          </cell>
          <cell r="G118">
            <v>3</v>
          </cell>
          <cell r="H118" t="str">
            <v>3</v>
          </cell>
          <cell r="I118">
            <v>69</v>
          </cell>
          <cell r="J118">
            <v>0</v>
          </cell>
          <cell r="K118" t="str">
            <v>28/01/25</v>
          </cell>
          <cell r="L118" t="str">
            <v>25/02/25</v>
          </cell>
          <cell r="M118" t="str">
            <v>25/06/26</v>
          </cell>
          <cell r="N118" t="str">
            <v>25/08/26</v>
          </cell>
          <cell r="O118">
            <v>2423608</v>
          </cell>
          <cell r="P118">
            <v>11791786</v>
          </cell>
          <cell r="Q118">
            <v>52000000</v>
          </cell>
          <cell r="R118" t="str">
            <v>CCT</v>
          </cell>
          <cell r="S118">
            <v>52</v>
          </cell>
          <cell r="T118" t="str">
            <v xml:space="preserve">3 impayé(s) de  69 jours sur le CCT de 52MFCFA ; </v>
          </cell>
          <cell r="U118" t="str">
            <v>WL2</v>
          </cell>
          <cell r="V118" t="str">
            <v>Impayés</v>
          </cell>
        </row>
        <row r="119">
          <cell r="A119">
            <v>70846190</v>
          </cell>
          <cell r="B119" t="str">
            <v>01251</v>
          </cell>
          <cell r="C119" t="str">
            <v xml:space="preserve">BANIAB LIMAN SANDRA           </v>
          </cell>
          <cell r="D119" t="str">
            <v xml:space="preserve">SECURITE 360° </v>
          </cell>
          <cell r="E119">
            <v>205130</v>
          </cell>
          <cell r="F119" t="str">
            <v>-</v>
          </cell>
          <cell r="G119">
            <v>3.0000012879907842</v>
          </cell>
          <cell r="H119" t="str">
            <v>3</v>
          </cell>
          <cell r="I119">
            <v>69</v>
          </cell>
          <cell r="J119">
            <v>0</v>
          </cell>
          <cell r="K119">
            <v>45169</v>
          </cell>
          <cell r="L119">
            <v>45198</v>
          </cell>
          <cell r="M119" t="str">
            <v>25/06/26</v>
          </cell>
          <cell r="N119" t="str">
            <v>25/08/26</v>
          </cell>
          <cell r="O119">
            <v>931783.59995710349</v>
          </cell>
          <cell r="P119">
            <v>20524699</v>
          </cell>
          <cell r="Q119">
            <v>43500000</v>
          </cell>
          <cell r="R119" t="str">
            <v>Leasing</v>
          </cell>
          <cell r="S119">
            <v>43.5</v>
          </cell>
          <cell r="T119" t="str">
            <v xml:space="preserve">3 impayé(s) de  69 jours sur le Leasing de 43,5MFCFA ; </v>
          </cell>
          <cell r="U119" t="str">
            <v>WL2</v>
          </cell>
          <cell r="V119" t="str">
            <v>Impayés</v>
          </cell>
        </row>
        <row r="120">
          <cell r="A120">
            <v>70846190</v>
          </cell>
          <cell r="B120" t="str">
            <v>01251</v>
          </cell>
          <cell r="C120" t="str">
            <v xml:space="preserve">BANIAB LIMAN SANDRA           </v>
          </cell>
          <cell r="D120" t="str">
            <v xml:space="preserve">SECURITE 360° </v>
          </cell>
          <cell r="E120">
            <v>205130</v>
          </cell>
          <cell r="F120" t="str">
            <v>-</v>
          </cell>
          <cell r="G120">
            <v>2.9999985948377188</v>
          </cell>
          <cell r="H120" t="str">
            <v>3</v>
          </cell>
          <cell r="I120">
            <v>69</v>
          </cell>
          <cell r="J120">
            <v>0</v>
          </cell>
          <cell r="K120">
            <v>45412</v>
          </cell>
          <cell r="L120">
            <v>45443</v>
          </cell>
          <cell r="M120" t="str">
            <v>25/06/26</v>
          </cell>
          <cell r="N120" t="str">
            <v>25/08/26</v>
          </cell>
          <cell r="O120">
            <v>918043.43</v>
          </cell>
          <cell r="P120">
            <v>25272434</v>
          </cell>
          <cell r="Q120">
            <v>41000000</v>
          </cell>
          <cell r="R120" t="str">
            <v>Leasing</v>
          </cell>
          <cell r="S120">
            <v>41</v>
          </cell>
          <cell r="T120" t="str">
            <v xml:space="preserve">3 impayé(s) de  69 jours sur le Leasing de 41MFCFA ; </v>
          </cell>
          <cell r="U120" t="str">
            <v>WL2</v>
          </cell>
          <cell r="V120" t="str">
            <v>Impayés</v>
          </cell>
        </row>
        <row r="121">
          <cell r="A121">
            <v>70846267</v>
          </cell>
          <cell r="B121" t="str">
            <v>01262</v>
          </cell>
          <cell r="C121" t="str">
            <v xml:space="preserve">CA ADIDOGOME (WALLA)          </v>
          </cell>
          <cell r="D121" t="str">
            <v xml:space="preserve">RECA TOGO </v>
          </cell>
          <cell r="E121">
            <v>205130</v>
          </cell>
          <cell r="F121" t="str">
            <v>-</v>
          </cell>
          <cell r="G121">
            <v>2.9999999808264097</v>
          </cell>
          <cell r="H121" t="str">
            <v>3</v>
          </cell>
          <cell r="I121">
            <v>69</v>
          </cell>
          <cell r="J121">
            <v>0</v>
          </cell>
          <cell r="K121">
            <v>45385</v>
          </cell>
          <cell r="L121">
            <v>45412</v>
          </cell>
          <cell r="M121" t="str">
            <v>25/06/26</v>
          </cell>
          <cell r="N121" t="str">
            <v>25/08/26</v>
          </cell>
          <cell r="O121">
            <v>3285446.0209979317</v>
          </cell>
          <cell r="P121">
            <v>86750617</v>
          </cell>
          <cell r="Q121">
            <v>145000000</v>
          </cell>
          <cell r="R121" t="str">
            <v>Leasing</v>
          </cell>
          <cell r="S121">
            <v>145</v>
          </cell>
          <cell r="T121" t="str">
            <v xml:space="preserve">3 impayé(s) de  69 jours sur le Leasing de 145MFCFA ; </v>
          </cell>
          <cell r="U121" t="str">
            <v>WL2</v>
          </cell>
          <cell r="V121" t="str">
            <v>Impayés</v>
          </cell>
        </row>
        <row r="122">
          <cell r="A122">
            <v>70846267</v>
          </cell>
          <cell r="B122" t="str">
            <v>01262</v>
          </cell>
          <cell r="C122" t="str">
            <v xml:space="preserve">CA ADIDOGOME (WALLA)          </v>
          </cell>
          <cell r="D122" t="str">
            <v xml:space="preserve">RECA TOGO </v>
          </cell>
          <cell r="E122">
            <v>205130</v>
          </cell>
          <cell r="F122" t="str">
            <v>-</v>
          </cell>
          <cell r="G122">
            <v>2.9999988382710256</v>
          </cell>
          <cell r="H122" t="str">
            <v>3</v>
          </cell>
          <cell r="I122">
            <v>69</v>
          </cell>
          <cell r="J122">
            <v>0</v>
          </cell>
          <cell r="K122">
            <v>45169</v>
          </cell>
          <cell r="L122">
            <v>45169</v>
          </cell>
          <cell r="M122" t="str">
            <v>25/06/26</v>
          </cell>
          <cell r="N122" t="str">
            <v>25/08/26</v>
          </cell>
          <cell r="O122">
            <v>985334.38156383357</v>
          </cell>
          <cell r="P122">
            <v>20908875</v>
          </cell>
          <cell r="Q122">
            <v>46000000</v>
          </cell>
          <cell r="R122" t="str">
            <v>Leasing</v>
          </cell>
          <cell r="S122">
            <v>46</v>
          </cell>
          <cell r="T122" t="str">
            <v xml:space="preserve">3 impayé(s) de  69 jours sur le Leasing de 46MFCFA ; </v>
          </cell>
          <cell r="U122" t="str">
            <v>WL2</v>
          </cell>
          <cell r="V122" t="str">
            <v>Impayés</v>
          </cell>
        </row>
        <row r="123">
          <cell r="A123">
            <v>70846267</v>
          </cell>
          <cell r="B123" t="str">
            <v>01262</v>
          </cell>
          <cell r="C123" t="str">
            <v xml:space="preserve">CA ADIDOGOME (WALLA)          </v>
          </cell>
          <cell r="D123" t="str">
            <v xml:space="preserve">RECA TOGO </v>
          </cell>
          <cell r="E123">
            <v>205130</v>
          </cell>
          <cell r="F123" t="str">
            <v>-</v>
          </cell>
          <cell r="G123">
            <v>2.9999988382710256</v>
          </cell>
          <cell r="H123" t="str">
            <v>3</v>
          </cell>
          <cell r="I123">
            <v>69</v>
          </cell>
          <cell r="J123">
            <v>0</v>
          </cell>
          <cell r="K123">
            <v>45169</v>
          </cell>
          <cell r="L123">
            <v>45169</v>
          </cell>
          <cell r="M123" t="str">
            <v>25/06/26</v>
          </cell>
          <cell r="N123" t="str">
            <v>25/08/26</v>
          </cell>
          <cell r="O123">
            <v>985334.38156383357</v>
          </cell>
          <cell r="P123">
            <v>20908875</v>
          </cell>
          <cell r="Q123">
            <v>46000000</v>
          </cell>
          <cell r="R123" t="str">
            <v>Leasing</v>
          </cell>
          <cell r="S123">
            <v>46</v>
          </cell>
          <cell r="T123" t="str">
            <v xml:space="preserve">3 impayé(s) de  69 jours sur le Leasing de 46MFCFA ; </v>
          </cell>
          <cell r="U123" t="str">
            <v>WL2</v>
          </cell>
          <cell r="V123" t="str">
            <v>Impayés</v>
          </cell>
        </row>
        <row r="124">
          <cell r="A124">
            <v>70846267</v>
          </cell>
          <cell r="B124" t="str">
            <v>01262</v>
          </cell>
          <cell r="C124" t="str">
            <v xml:space="preserve">CA ADIDOGOME (WALLA)          </v>
          </cell>
          <cell r="D124" t="str">
            <v xml:space="preserve">RECA TOGO </v>
          </cell>
          <cell r="E124">
            <v>205130</v>
          </cell>
          <cell r="F124" t="str">
            <v>-</v>
          </cell>
          <cell r="G124">
            <v>3</v>
          </cell>
          <cell r="H124" t="str">
            <v>3</v>
          </cell>
          <cell r="I124">
            <v>69</v>
          </cell>
          <cell r="J124">
            <v>0</v>
          </cell>
          <cell r="K124">
            <v>45142</v>
          </cell>
          <cell r="L124">
            <v>45169</v>
          </cell>
          <cell r="M124" t="str">
            <v>25/06/26</v>
          </cell>
          <cell r="N124" t="str">
            <v>25/08/26</v>
          </cell>
          <cell r="O124">
            <v>953204</v>
          </cell>
          <cell r="P124">
            <v>20227056</v>
          </cell>
          <cell r="Q124">
            <v>44500000</v>
          </cell>
          <cell r="R124" t="str">
            <v>Leasing</v>
          </cell>
          <cell r="S124">
            <v>44.5</v>
          </cell>
          <cell r="T124" t="str">
            <v xml:space="preserve">3 impayé(s) de  69 jours sur le Leasing de 44,5MFCFA ; </v>
          </cell>
          <cell r="U124" t="str">
            <v>WL2</v>
          </cell>
          <cell r="V124" t="str">
            <v>Impayés</v>
          </cell>
        </row>
        <row r="125">
          <cell r="A125">
            <v>70846267</v>
          </cell>
          <cell r="B125" t="str">
            <v>01262</v>
          </cell>
          <cell r="C125" t="str">
            <v xml:space="preserve">CA ADIDOGOME (WALLA)          </v>
          </cell>
          <cell r="D125" t="str">
            <v xml:space="preserve">RECA TOGO </v>
          </cell>
          <cell r="E125">
            <v>205130</v>
          </cell>
          <cell r="F125" t="str">
            <v>-</v>
          </cell>
          <cell r="G125">
            <v>3</v>
          </cell>
          <cell r="H125" t="str">
            <v>3</v>
          </cell>
          <cell r="I125">
            <v>69</v>
          </cell>
          <cell r="J125">
            <v>0</v>
          </cell>
          <cell r="K125">
            <v>45142</v>
          </cell>
          <cell r="L125">
            <v>45169</v>
          </cell>
          <cell r="M125" t="str">
            <v>25/06/26</v>
          </cell>
          <cell r="N125" t="str">
            <v>25/08/26</v>
          </cell>
          <cell r="O125">
            <v>953204</v>
          </cell>
          <cell r="P125">
            <v>20227056</v>
          </cell>
          <cell r="Q125">
            <v>44500000</v>
          </cell>
          <cell r="R125" t="str">
            <v>Leasing</v>
          </cell>
          <cell r="S125">
            <v>44.5</v>
          </cell>
          <cell r="T125" t="str">
            <v xml:space="preserve">3 impayé(s) de  69 jours sur le Leasing de 44,5MFCFA ; </v>
          </cell>
          <cell r="U125" t="str">
            <v>WL2</v>
          </cell>
          <cell r="V125" t="str">
            <v>Impayés</v>
          </cell>
        </row>
        <row r="126">
          <cell r="A126">
            <v>70846267</v>
          </cell>
          <cell r="B126" t="str">
            <v>01262</v>
          </cell>
          <cell r="C126" t="str">
            <v xml:space="preserve">CA ADIDOGOME (WALLA)          </v>
          </cell>
          <cell r="D126" t="str">
            <v xml:space="preserve">RECA TOGO </v>
          </cell>
          <cell r="E126">
            <v>205130</v>
          </cell>
          <cell r="F126" t="str">
            <v>-</v>
          </cell>
          <cell r="G126">
            <v>3</v>
          </cell>
          <cell r="H126" t="str">
            <v>3</v>
          </cell>
          <cell r="I126">
            <v>69</v>
          </cell>
          <cell r="J126">
            <v>0</v>
          </cell>
          <cell r="K126">
            <v>45142</v>
          </cell>
          <cell r="L126">
            <v>45169</v>
          </cell>
          <cell r="M126" t="str">
            <v>25/06/26</v>
          </cell>
          <cell r="N126" t="str">
            <v>25/08/26</v>
          </cell>
          <cell r="O126">
            <v>953204</v>
          </cell>
          <cell r="P126">
            <v>20227056</v>
          </cell>
          <cell r="Q126">
            <v>44500000</v>
          </cell>
          <cell r="R126" t="str">
            <v>Leasing</v>
          </cell>
          <cell r="S126">
            <v>44.5</v>
          </cell>
          <cell r="T126" t="str">
            <v xml:space="preserve">3 impayé(s) de  69 jours sur le Leasing de 44,5MFCFA ; </v>
          </cell>
          <cell r="U126" t="str">
            <v>WL2</v>
          </cell>
          <cell r="V126" t="str">
            <v>Impayés</v>
          </cell>
        </row>
        <row r="127">
          <cell r="A127">
            <v>70846330</v>
          </cell>
          <cell r="B127" t="str">
            <v>01251</v>
          </cell>
          <cell r="C127" t="str">
            <v xml:space="preserve">BANIAB LIMAN SANDRA           </v>
          </cell>
          <cell r="D127" t="str">
            <v xml:space="preserve">DAKE ET FILS </v>
          </cell>
          <cell r="E127">
            <v>205130</v>
          </cell>
          <cell r="F127" t="str">
            <v>-</v>
          </cell>
          <cell r="G127">
            <v>4.0000015022353494</v>
          </cell>
          <cell r="H127" t="str">
            <v>4</v>
          </cell>
          <cell r="I127">
            <v>100</v>
          </cell>
          <cell r="J127">
            <v>0</v>
          </cell>
          <cell r="K127">
            <v>45224</v>
          </cell>
          <cell r="L127">
            <v>45224</v>
          </cell>
          <cell r="M127" t="str">
            <v>25/05/26</v>
          </cell>
          <cell r="N127" t="str">
            <v>25/08/26</v>
          </cell>
          <cell r="O127">
            <v>769476.71101622097</v>
          </cell>
          <cell r="P127">
            <v>17629324</v>
          </cell>
          <cell r="Q127">
            <v>43999999.999999724</v>
          </cell>
          <cell r="R127" t="str">
            <v>Leasing</v>
          </cell>
          <cell r="S127">
            <v>44</v>
          </cell>
          <cell r="T127" t="str">
            <v xml:space="preserve">4 impayé(s) de  100 jours sur le Leasing de 44MFCFA ; </v>
          </cell>
          <cell r="U127" t="str">
            <v>WL1</v>
          </cell>
          <cell r="V127" t="str">
            <v>Impayés</v>
          </cell>
        </row>
        <row r="128">
          <cell r="A128">
            <v>70846424</v>
          </cell>
          <cell r="B128" t="str">
            <v>01251</v>
          </cell>
          <cell r="C128" t="str">
            <v xml:space="preserve">CA PP SIEGE (TOGBETSE KYRIA)  </v>
          </cell>
          <cell r="D128" t="str">
            <v xml:space="preserve">YOSSO DOVENAM                       </v>
          </cell>
          <cell r="E128">
            <v>203300</v>
          </cell>
          <cell r="F128" t="str">
            <v>842829</v>
          </cell>
          <cell r="G128">
            <v>17</v>
          </cell>
          <cell r="H128" t="str">
            <v>17</v>
          </cell>
          <cell r="I128">
            <v>554</v>
          </cell>
          <cell r="J128">
            <v>0</v>
          </cell>
          <cell r="K128" t="str">
            <v>01/08/23</v>
          </cell>
          <cell r="L128" t="str">
            <v>25/08/23</v>
          </cell>
          <cell r="M128" t="str">
            <v>25/02/25</v>
          </cell>
          <cell r="N128" t="str">
            <v>25/08/26</v>
          </cell>
          <cell r="O128">
            <v>171224</v>
          </cell>
          <cell r="P128">
            <v>6514427</v>
          </cell>
          <cell r="Q128">
            <v>10000000</v>
          </cell>
          <cell r="R128" t="str">
            <v>CMT</v>
          </cell>
          <cell r="S128">
            <v>10</v>
          </cell>
          <cell r="T128" t="str">
            <v xml:space="preserve">17 impayé(s) de  554 jours sur le CMT de 10MFCFA ; </v>
          </cell>
          <cell r="U128" t="str">
            <v>WL1</v>
          </cell>
          <cell r="V128" t="str">
            <v>Impayés</v>
          </cell>
        </row>
        <row r="129">
          <cell r="A129">
            <v>70846449</v>
          </cell>
          <cell r="B129" t="str">
            <v>01251</v>
          </cell>
          <cell r="C129" t="str">
            <v xml:space="preserve">CCL 2 SIEGE (HAZOU)           </v>
          </cell>
          <cell r="D129" t="str">
            <v xml:space="preserve">TOGAN LAURENCE                      </v>
          </cell>
          <cell r="E129">
            <v>202230</v>
          </cell>
          <cell r="F129" t="str">
            <v>846097</v>
          </cell>
          <cell r="G129">
            <v>6</v>
          </cell>
          <cell r="H129" t="str">
            <v>6</v>
          </cell>
          <cell r="I129">
            <v>554</v>
          </cell>
          <cell r="J129">
            <v>0</v>
          </cell>
          <cell r="K129" t="str">
            <v>21/08/24</v>
          </cell>
          <cell r="L129" t="str">
            <v>25/09/24</v>
          </cell>
          <cell r="M129" t="str">
            <v>25/02/25</v>
          </cell>
          <cell r="N129" t="str">
            <v>25/07/25</v>
          </cell>
          <cell r="O129">
            <v>8569</v>
          </cell>
          <cell r="P129">
            <v>0</v>
          </cell>
          <cell r="Q129">
            <v>90000</v>
          </cell>
          <cell r="R129" t="str">
            <v>CCT</v>
          </cell>
          <cell r="S129">
            <v>0.09</v>
          </cell>
          <cell r="T129" t="str">
            <v xml:space="preserve">6 impayé(s) de  554 jours sur le CCT de 0,09MFCFA ; </v>
          </cell>
          <cell r="U129" t="str">
            <v>WL1</v>
          </cell>
          <cell r="V129" t="str">
            <v>Impayés</v>
          </cell>
        </row>
        <row r="130">
          <cell r="A130">
            <v>70846449</v>
          </cell>
          <cell r="B130" t="str">
            <v>01251</v>
          </cell>
          <cell r="C130" t="str">
            <v xml:space="preserve">CCL 2 SIEGE (HAZOU)           </v>
          </cell>
          <cell r="D130" t="str">
            <v xml:space="preserve">TOGAN LAURENCE                      </v>
          </cell>
          <cell r="E130">
            <v>203300</v>
          </cell>
          <cell r="F130" t="str">
            <v>842421</v>
          </cell>
          <cell r="G130">
            <v>19</v>
          </cell>
          <cell r="H130" t="str">
            <v>19</v>
          </cell>
          <cell r="I130">
            <v>554</v>
          </cell>
          <cell r="J130">
            <v>0</v>
          </cell>
          <cell r="K130" t="str">
            <v>12/06/23</v>
          </cell>
          <cell r="L130" t="str">
            <v>25/06/23</v>
          </cell>
          <cell r="M130" t="str">
            <v>25/02/25</v>
          </cell>
          <cell r="N130" t="str">
            <v>25/08/26</v>
          </cell>
          <cell r="O130">
            <v>109584</v>
          </cell>
          <cell r="P130">
            <v>4025826</v>
          </cell>
          <cell r="Q130">
            <v>6400000</v>
          </cell>
          <cell r="R130" t="str">
            <v>CMT</v>
          </cell>
          <cell r="S130">
            <v>6.4</v>
          </cell>
          <cell r="T130" t="str">
            <v xml:space="preserve">19 impayé(s) de  554 jours sur le CMT de 6,4MFCFA ; </v>
          </cell>
          <cell r="U130" t="str">
            <v>WL1</v>
          </cell>
          <cell r="V130" t="str">
            <v>Impayés</v>
          </cell>
        </row>
        <row r="131">
          <cell r="A131">
            <v>70846455</v>
          </cell>
          <cell r="B131" t="str">
            <v>01251</v>
          </cell>
          <cell r="C131" t="str">
            <v xml:space="preserve">BANIAB LIMAN SANDRA           </v>
          </cell>
          <cell r="D131" t="str">
            <v xml:space="preserve">FAYA MOTEUR AKM </v>
          </cell>
          <cell r="E131">
            <v>205130</v>
          </cell>
          <cell r="F131" t="str">
            <v>-</v>
          </cell>
          <cell r="G131">
            <v>0.99999990103502734</v>
          </cell>
          <cell r="H131" t="str">
            <v>1</v>
          </cell>
          <cell r="I131">
            <v>8</v>
          </cell>
          <cell r="J131">
            <v>0</v>
          </cell>
          <cell r="K131">
            <v>45287</v>
          </cell>
          <cell r="L131">
            <v>45322</v>
          </cell>
          <cell r="M131" t="str">
            <v>25/08/26</v>
          </cell>
          <cell r="N131" t="str">
            <v>25/08/26</v>
          </cell>
          <cell r="O131">
            <v>909759.09003428346</v>
          </cell>
          <cell r="P131">
            <v>22783815</v>
          </cell>
          <cell r="Q131">
            <v>42000000</v>
          </cell>
          <cell r="R131" t="str">
            <v>Leasing</v>
          </cell>
          <cell r="S131">
            <v>42</v>
          </cell>
          <cell r="T131" t="str">
            <v xml:space="preserve">1 impayé(s) de  8 jours sur le Leasing de 42MFCFA ; </v>
          </cell>
          <cell r="U131" t="str">
            <v/>
          </cell>
          <cell r="V131" t="str">
            <v/>
          </cell>
        </row>
        <row r="132">
          <cell r="A132">
            <v>70846570</v>
          </cell>
          <cell r="B132" t="str">
            <v>01251</v>
          </cell>
          <cell r="C132" t="str">
            <v xml:space="preserve">BANIAB LIMAN SANDRA           </v>
          </cell>
          <cell r="D132" t="str">
            <v xml:space="preserve">FACAM STRAIRWAY SUCCURSALE TOGO                               </v>
          </cell>
          <cell r="E132">
            <v>203300</v>
          </cell>
          <cell r="F132" t="str">
            <v>852180</v>
          </cell>
          <cell r="G132">
            <v>2</v>
          </cell>
          <cell r="H132" t="str">
            <v>2</v>
          </cell>
          <cell r="I132">
            <v>39</v>
          </cell>
          <cell r="J132">
            <v>0</v>
          </cell>
          <cell r="K132" t="str">
            <v>29/06/26</v>
          </cell>
          <cell r="L132" t="str">
            <v>25/07/26</v>
          </cell>
          <cell r="M132" t="str">
            <v>25/07/26</v>
          </cell>
          <cell r="N132" t="str">
            <v>25/08/26</v>
          </cell>
          <cell r="O132">
            <v>6016100</v>
          </cell>
          <cell r="P132">
            <v>253891335</v>
          </cell>
          <cell r="Q132">
            <v>260000000</v>
          </cell>
          <cell r="R132" t="str">
            <v>CMT</v>
          </cell>
          <cell r="S132">
            <v>260</v>
          </cell>
          <cell r="T132" t="str">
            <v xml:space="preserve">2 impayé(s) de  39 jours sur le CMT de 260MFCFA ; </v>
          </cell>
          <cell r="U132" t="str">
            <v>WL2</v>
          </cell>
          <cell r="V132" t="str">
            <v>Impayés</v>
          </cell>
        </row>
        <row r="133">
          <cell r="A133">
            <v>70846570</v>
          </cell>
          <cell r="B133" t="str">
            <v>01251</v>
          </cell>
          <cell r="C133" t="str">
            <v xml:space="preserve">BANIAB LIMAN SANDRA           </v>
          </cell>
          <cell r="D133" t="str">
            <v xml:space="preserve">FACAM STRAIRWAY SUCCURSALE TOGO </v>
          </cell>
          <cell r="E133">
            <v>205130</v>
          </cell>
          <cell r="F133" t="str">
            <v>-</v>
          </cell>
          <cell r="G133">
            <v>2.9999975831578523</v>
          </cell>
          <cell r="H133" t="str">
            <v>3</v>
          </cell>
          <cell r="I133">
            <v>69</v>
          </cell>
          <cell r="J133">
            <v>0</v>
          </cell>
          <cell r="K133">
            <v>45380</v>
          </cell>
          <cell r="L133">
            <v>45380</v>
          </cell>
          <cell r="M133" t="str">
            <v>25/06/26</v>
          </cell>
          <cell r="N133" t="str">
            <v>25/08/26</v>
          </cell>
          <cell r="O133">
            <v>346651.27926714078</v>
          </cell>
          <cell r="P133">
            <v>5874585</v>
          </cell>
          <cell r="Q133">
            <v>13500000</v>
          </cell>
          <cell r="R133" t="str">
            <v>Leasing</v>
          </cell>
          <cell r="S133">
            <v>13.5</v>
          </cell>
          <cell r="T133" t="str">
            <v xml:space="preserve">3 impayé(s) de  69 jours sur le Leasing de 13,5MFCFA ; </v>
          </cell>
          <cell r="U133" t="str">
            <v>WL2</v>
          </cell>
          <cell r="V133" t="str">
            <v>Impayés</v>
          </cell>
        </row>
        <row r="134">
          <cell r="A134">
            <v>70846678</v>
          </cell>
          <cell r="B134" t="str">
            <v>03252</v>
          </cell>
          <cell r="C134" t="str">
            <v xml:space="preserve">CA ATAKPAME (ADJALO)          </v>
          </cell>
          <cell r="D134" t="str">
            <v xml:space="preserve">STRUCTURE LA NOUVELLE VERDURE DU TG                               </v>
          </cell>
          <cell r="E134">
            <v>202230</v>
          </cell>
          <cell r="F134" t="str">
            <v>850902</v>
          </cell>
          <cell r="G134">
            <v>3</v>
          </cell>
          <cell r="H134" t="str">
            <v>3</v>
          </cell>
          <cell r="I134">
            <v>69</v>
          </cell>
          <cell r="J134">
            <v>0</v>
          </cell>
          <cell r="K134" t="str">
            <v>28/10/25</v>
          </cell>
          <cell r="L134" t="str">
            <v>25/11/25</v>
          </cell>
          <cell r="M134" t="str">
            <v>25/06/26</v>
          </cell>
          <cell r="N134" t="str">
            <v>25/08/26</v>
          </cell>
          <cell r="O134">
            <v>1203868</v>
          </cell>
          <cell r="P134">
            <v>15438905</v>
          </cell>
          <cell r="Q134">
            <v>25000000</v>
          </cell>
          <cell r="R134" t="str">
            <v>CCT</v>
          </cell>
          <cell r="S134">
            <v>25</v>
          </cell>
          <cell r="T134" t="str">
            <v xml:space="preserve">3 impayé(s) de  69 jours sur le CCT de 25MFCFA ; </v>
          </cell>
          <cell r="U134" t="str">
            <v>WL2</v>
          </cell>
          <cell r="V134" t="str">
            <v>Impayés</v>
          </cell>
        </row>
        <row r="135">
          <cell r="A135">
            <v>70846915</v>
          </cell>
          <cell r="B135" t="str">
            <v>01263</v>
          </cell>
          <cell r="C135" t="str">
            <v xml:space="preserve">CA AGOE (AGBOLOSSOU KOMLA D) </v>
          </cell>
          <cell r="D135" t="str">
            <v xml:space="preserve">JEFF PRESTATION SERVICE </v>
          </cell>
          <cell r="E135">
            <v>205130</v>
          </cell>
          <cell r="F135" t="str">
            <v>-</v>
          </cell>
          <cell r="G135">
            <v>3.0000008380392549</v>
          </cell>
          <cell r="H135" t="str">
            <v>3</v>
          </cell>
          <cell r="I135">
            <v>69</v>
          </cell>
          <cell r="J135">
            <v>0</v>
          </cell>
          <cell r="K135">
            <v>45504</v>
          </cell>
          <cell r="L135">
            <v>45534</v>
          </cell>
          <cell r="M135" t="str">
            <v>25/06/26</v>
          </cell>
          <cell r="N135" t="str">
            <v>25/08/26</v>
          </cell>
          <cell r="O135">
            <v>536622.85009632888</v>
          </cell>
          <cell r="P135">
            <v>16112076</v>
          </cell>
          <cell r="Q135">
            <v>24500000</v>
          </cell>
          <cell r="R135" t="str">
            <v>Leasing</v>
          </cell>
          <cell r="S135">
            <v>24.5</v>
          </cell>
          <cell r="T135" t="str">
            <v xml:space="preserve">3 impayé(s) de  69 jours sur le Leasing de 24,5MFCFA ; </v>
          </cell>
          <cell r="U135" t="str">
            <v>WL2</v>
          </cell>
          <cell r="V135" t="str">
            <v>Impayés</v>
          </cell>
        </row>
        <row r="136">
          <cell r="A136">
            <v>70846962</v>
          </cell>
          <cell r="B136" t="str">
            <v>03252</v>
          </cell>
          <cell r="C136" t="str">
            <v xml:space="preserve">CA ATAKPAME (ADJALO)          </v>
          </cell>
          <cell r="D136" t="str">
            <v xml:space="preserve">G.N.I.S. </v>
          </cell>
          <cell r="E136">
            <v>205130</v>
          </cell>
          <cell r="F136" t="str">
            <v>-</v>
          </cell>
          <cell r="G136">
            <v>1.0000000975409369</v>
          </cell>
          <cell r="H136" t="str">
            <v>1</v>
          </cell>
          <cell r="I136">
            <v>8</v>
          </cell>
          <cell r="J136">
            <v>0</v>
          </cell>
          <cell r="K136">
            <v>45657</v>
          </cell>
          <cell r="L136">
            <v>45688</v>
          </cell>
          <cell r="M136" t="str">
            <v>25/08/26</v>
          </cell>
          <cell r="N136" t="str">
            <v>25/08/26</v>
          </cell>
          <cell r="O136">
            <v>898021.91240610136</v>
          </cell>
          <cell r="P136">
            <v>30056507</v>
          </cell>
          <cell r="Q136">
            <v>41000000</v>
          </cell>
          <cell r="R136" t="str">
            <v>Leasing</v>
          </cell>
          <cell r="S136">
            <v>41</v>
          </cell>
          <cell r="T136" t="str">
            <v xml:space="preserve">1 impayé(s) de  8 jours sur le Leasing de 41MFCFA ; </v>
          </cell>
          <cell r="U136" t="str">
            <v/>
          </cell>
          <cell r="V136" t="str">
            <v/>
          </cell>
        </row>
        <row r="137">
          <cell r="A137">
            <v>70846965</v>
          </cell>
          <cell r="B137" t="str">
            <v>01251</v>
          </cell>
          <cell r="C137" t="str">
            <v xml:space="preserve">BANIAB LIMAN SANDRA           </v>
          </cell>
          <cell r="D137" t="str">
            <v xml:space="preserve">LEBINDE BOURAIMA SALIFOU                               </v>
          </cell>
          <cell r="E137">
            <v>203300</v>
          </cell>
          <cell r="F137" t="str">
            <v>852157</v>
          </cell>
          <cell r="G137">
            <v>2</v>
          </cell>
          <cell r="H137" t="str">
            <v>2</v>
          </cell>
          <cell r="I137">
            <v>39</v>
          </cell>
          <cell r="J137">
            <v>0</v>
          </cell>
          <cell r="K137" t="str">
            <v>24/06/26</v>
          </cell>
          <cell r="L137" t="str">
            <v>25/07/26</v>
          </cell>
          <cell r="M137" t="str">
            <v>25/07/26</v>
          </cell>
          <cell r="N137" t="str">
            <v>25/08/26</v>
          </cell>
          <cell r="O137">
            <v>2836635</v>
          </cell>
          <cell r="P137">
            <v>152724282</v>
          </cell>
          <cell r="Q137">
            <v>155000000</v>
          </cell>
          <cell r="R137" t="str">
            <v>CMT</v>
          </cell>
          <cell r="S137">
            <v>155</v>
          </cell>
          <cell r="T137" t="str">
            <v xml:space="preserve">2 impayé(s) de  39 jours sur le CMT de 155MFCFA ; </v>
          </cell>
          <cell r="U137" t="str">
            <v>WL2</v>
          </cell>
          <cell r="V137" t="str">
            <v>Impayés</v>
          </cell>
        </row>
        <row r="138">
          <cell r="A138">
            <v>70847373</v>
          </cell>
          <cell r="B138" t="str">
            <v>01251</v>
          </cell>
          <cell r="C138" t="str">
            <v xml:space="preserve">WEGA KOFFI SENAM              </v>
          </cell>
          <cell r="D138" t="str">
            <v xml:space="preserve">PEKA BRIQUES  (PKB) </v>
          </cell>
          <cell r="E138">
            <v>205130</v>
          </cell>
          <cell r="F138" t="str">
            <v>-</v>
          </cell>
          <cell r="G138">
            <v>2.0000007728857985</v>
          </cell>
          <cell r="H138" t="str">
            <v>2</v>
          </cell>
          <cell r="I138">
            <v>39</v>
          </cell>
          <cell r="J138">
            <v>0</v>
          </cell>
          <cell r="K138">
            <v>45643</v>
          </cell>
          <cell r="L138">
            <v>45657</v>
          </cell>
          <cell r="M138" t="str">
            <v>25/07/26</v>
          </cell>
          <cell r="N138" t="str">
            <v>25/08/26</v>
          </cell>
          <cell r="O138">
            <v>1153056.5544094821</v>
          </cell>
          <cell r="P138">
            <v>27777373</v>
          </cell>
          <cell r="Q138">
            <v>44500000</v>
          </cell>
          <cell r="R138" t="str">
            <v>Leasing</v>
          </cell>
          <cell r="S138">
            <v>44.5</v>
          </cell>
          <cell r="T138" t="str">
            <v xml:space="preserve">2 impayé(s) de  39 jours sur le Leasing de 44,5MFCFA ; </v>
          </cell>
          <cell r="U138" t="str">
            <v>WL2</v>
          </cell>
          <cell r="V138" t="str">
            <v>Impayés</v>
          </cell>
        </row>
        <row r="139">
          <cell r="A139">
            <v>70847373</v>
          </cell>
          <cell r="B139" t="str">
            <v>01251</v>
          </cell>
          <cell r="C139" t="str">
            <v xml:space="preserve">WEGA KOFFI SENAM              </v>
          </cell>
          <cell r="D139" t="str">
            <v xml:space="preserve">PEKA BRIQUES  (PKB) </v>
          </cell>
          <cell r="E139">
            <v>205130</v>
          </cell>
          <cell r="F139" t="str">
            <v>-</v>
          </cell>
          <cell r="G139">
            <v>0.99999857213435817</v>
          </cell>
          <cell r="H139" t="str">
            <v>1</v>
          </cell>
          <cell r="I139">
            <v>8</v>
          </cell>
          <cell r="J139">
            <v>0</v>
          </cell>
          <cell r="K139">
            <v>45380</v>
          </cell>
          <cell r="L139">
            <v>45380</v>
          </cell>
          <cell r="M139" t="str">
            <v>25/08/26</v>
          </cell>
          <cell r="N139" t="str">
            <v>25/08/26</v>
          </cell>
          <cell r="O139">
            <v>277008.39553077047</v>
          </cell>
          <cell r="P139">
            <v>4643372</v>
          </cell>
          <cell r="Q139">
            <v>10500000</v>
          </cell>
          <cell r="R139" t="str">
            <v>Leasing</v>
          </cell>
          <cell r="S139">
            <v>10.5</v>
          </cell>
          <cell r="T139" t="str">
            <v xml:space="preserve">1 impayé(s) de  8 jours sur le Leasing de 10,5MFCFA ; </v>
          </cell>
          <cell r="U139" t="str">
            <v/>
          </cell>
          <cell r="V139" t="str">
            <v/>
          </cell>
        </row>
        <row r="140">
          <cell r="A140">
            <v>70847416</v>
          </cell>
          <cell r="B140" t="str">
            <v>01256</v>
          </cell>
          <cell r="C140" t="str">
            <v>CCL AGENCE HEDZR (AGBAN-SOUKA)</v>
          </cell>
          <cell r="D140" t="str">
            <v xml:space="preserve">TEKO DEDE                          </v>
          </cell>
          <cell r="E140">
            <v>204300</v>
          </cell>
          <cell r="F140" t="str">
            <v>844260</v>
          </cell>
          <cell r="G140">
            <v>3</v>
          </cell>
          <cell r="H140" t="str">
            <v>3</v>
          </cell>
          <cell r="I140">
            <v>100</v>
          </cell>
          <cell r="J140">
            <v>0</v>
          </cell>
          <cell r="K140" t="str">
            <v>28/12/23</v>
          </cell>
          <cell r="L140" t="str">
            <v>25/01/24</v>
          </cell>
          <cell r="M140" t="str">
            <v>25/05/26</v>
          </cell>
          <cell r="N140" t="str">
            <v>25/07/26</v>
          </cell>
          <cell r="O140">
            <v>101873</v>
          </cell>
          <cell r="P140">
            <v>9086895</v>
          </cell>
          <cell r="Q140">
            <v>10000000</v>
          </cell>
          <cell r="R140" t="str">
            <v>CLT</v>
          </cell>
          <cell r="S140">
            <v>10</v>
          </cell>
          <cell r="T140" t="str">
            <v xml:space="preserve">3 impayé(s) de  100 jours sur le CLT de 10MFCFA ; </v>
          </cell>
          <cell r="U140" t="str">
            <v>WL1</v>
          </cell>
          <cell r="V140" t="str">
            <v>Impayés</v>
          </cell>
        </row>
        <row r="141">
          <cell r="A141">
            <v>70847449</v>
          </cell>
          <cell r="B141" t="str">
            <v>01251</v>
          </cell>
          <cell r="C141" t="str">
            <v xml:space="preserve">WEGA KOFFI SENAM              </v>
          </cell>
          <cell r="D141" t="str">
            <v xml:space="preserve">WAT CATTLE FOOD                               </v>
          </cell>
          <cell r="E141">
            <v>203300</v>
          </cell>
          <cell r="F141" t="str">
            <v>845381</v>
          </cell>
          <cell r="G141">
            <v>2</v>
          </cell>
          <cell r="H141" t="str">
            <v>2</v>
          </cell>
          <cell r="I141">
            <v>39</v>
          </cell>
          <cell r="J141">
            <v>0</v>
          </cell>
          <cell r="K141" t="str">
            <v>26/06/24</v>
          </cell>
          <cell r="L141" t="str">
            <v>25/11/24</v>
          </cell>
          <cell r="M141" t="str">
            <v>25/07/26</v>
          </cell>
          <cell r="N141" t="str">
            <v>25/08/26</v>
          </cell>
          <cell r="O141">
            <v>1943340</v>
          </cell>
          <cell r="P141">
            <v>18307616</v>
          </cell>
          <cell r="Q141">
            <v>50000000</v>
          </cell>
          <cell r="R141" t="str">
            <v>CMT</v>
          </cell>
          <cell r="S141">
            <v>50</v>
          </cell>
          <cell r="T141" t="str">
            <v xml:space="preserve">2 impayé(s) de  39 jours sur le CMT de 50MFCFA ; </v>
          </cell>
          <cell r="U141" t="str">
            <v>WL2</v>
          </cell>
          <cell r="V141" t="str">
            <v>Impayés</v>
          </cell>
        </row>
        <row r="142">
          <cell r="A142">
            <v>70847493</v>
          </cell>
          <cell r="B142" t="str">
            <v>01251</v>
          </cell>
          <cell r="C142" t="str">
            <v xml:space="preserve">CCL 2 SIEGE (HAZOU)           </v>
          </cell>
          <cell r="D142" t="str">
            <v xml:space="preserve">PHARMACIE DE KODJOVIAKOPE                               </v>
          </cell>
          <cell r="E142">
            <v>203300</v>
          </cell>
          <cell r="F142" t="str">
            <v>846833</v>
          </cell>
          <cell r="G142">
            <v>2</v>
          </cell>
          <cell r="H142" t="str">
            <v>2</v>
          </cell>
          <cell r="I142">
            <v>69</v>
          </cell>
          <cell r="J142">
            <v>0</v>
          </cell>
          <cell r="K142" t="str">
            <v>23/09/24</v>
          </cell>
          <cell r="L142" t="str">
            <v>25/10/24</v>
          </cell>
          <cell r="M142" t="str">
            <v>25/06/26</v>
          </cell>
          <cell r="N142" t="str">
            <v>25/08/26</v>
          </cell>
          <cell r="O142">
            <v>2331270</v>
          </cell>
          <cell r="P142">
            <v>70547388</v>
          </cell>
          <cell r="Q142">
            <v>102000000</v>
          </cell>
          <cell r="R142" t="str">
            <v>CMT</v>
          </cell>
          <cell r="S142">
            <v>102</v>
          </cell>
          <cell r="T142" t="str">
            <v xml:space="preserve">2 impayé(s) de  69 jours sur le CMT de 102MFCFA ; </v>
          </cell>
          <cell r="U142" t="str">
            <v>WL2</v>
          </cell>
          <cell r="V142" t="str">
            <v>Impayés</v>
          </cell>
        </row>
        <row r="143">
          <cell r="A143">
            <v>70847518</v>
          </cell>
          <cell r="B143" t="str">
            <v>01257</v>
          </cell>
          <cell r="C143" t="str">
            <v xml:space="preserve">CA ZONGO (ANAKPA)             </v>
          </cell>
          <cell r="D143" t="str">
            <v xml:space="preserve">CORAIL </v>
          </cell>
          <cell r="E143">
            <v>205130</v>
          </cell>
          <cell r="F143" t="str">
            <v>-</v>
          </cell>
          <cell r="G143">
            <v>1.0000006466209441</v>
          </cell>
          <cell r="H143" t="str">
            <v>1</v>
          </cell>
          <cell r="I143">
            <v>8</v>
          </cell>
          <cell r="J143">
            <v>0</v>
          </cell>
          <cell r="K143">
            <v>45596</v>
          </cell>
          <cell r="L143">
            <v>45625</v>
          </cell>
          <cell r="M143" t="str">
            <v>25/08/26</v>
          </cell>
          <cell r="N143" t="str">
            <v>25/08/26</v>
          </cell>
          <cell r="O143">
            <v>647784.58112892252</v>
          </cell>
          <cell r="P143">
            <v>15107056</v>
          </cell>
          <cell r="Q143">
            <v>25000000</v>
          </cell>
          <cell r="R143" t="str">
            <v>Leasing</v>
          </cell>
          <cell r="S143">
            <v>25</v>
          </cell>
          <cell r="T143" t="str">
            <v xml:space="preserve">1 impayé(s) de  8 jours sur le Leasing de 25MFCFA ; </v>
          </cell>
          <cell r="U143" t="str">
            <v/>
          </cell>
          <cell r="V143" t="str">
            <v/>
          </cell>
        </row>
        <row r="144">
          <cell r="A144">
            <v>70847552</v>
          </cell>
          <cell r="B144" t="str">
            <v>01251</v>
          </cell>
          <cell r="C144" t="str">
            <v xml:space="preserve">BANIAB LIMAN SANDRA           </v>
          </cell>
          <cell r="D144" t="str">
            <v xml:space="preserve">BLEWU &amp; FILS </v>
          </cell>
          <cell r="E144">
            <v>205130</v>
          </cell>
          <cell r="F144" t="str">
            <v>-</v>
          </cell>
          <cell r="G144">
            <v>3</v>
          </cell>
          <cell r="H144" t="str">
            <v>3</v>
          </cell>
          <cell r="I144">
            <v>69</v>
          </cell>
          <cell r="J144">
            <v>0</v>
          </cell>
          <cell r="K144">
            <v>45439</v>
          </cell>
          <cell r="L144">
            <v>45471</v>
          </cell>
          <cell r="M144" t="str">
            <v>25/06/26</v>
          </cell>
          <cell r="N144" t="str">
            <v>25/08/26</v>
          </cell>
          <cell r="O144">
            <v>1007537</v>
          </cell>
          <cell r="P144">
            <v>28813898</v>
          </cell>
          <cell r="Q144">
            <v>46000000</v>
          </cell>
          <cell r="R144" t="str">
            <v>Leasing</v>
          </cell>
          <cell r="S144">
            <v>46</v>
          </cell>
          <cell r="T144" t="str">
            <v xml:space="preserve">3 impayé(s) de  69 jours sur le Leasing de 46MFCFA ; </v>
          </cell>
          <cell r="U144" t="str">
            <v>WL2</v>
          </cell>
          <cell r="V144" t="str">
            <v>Impayés</v>
          </cell>
        </row>
        <row r="145">
          <cell r="A145">
            <v>70847552</v>
          </cell>
          <cell r="B145" t="str">
            <v>01251</v>
          </cell>
          <cell r="C145" t="str">
            <v xml:space="preserve">BANIAB LIMAN SANDRA           </v>
          </cell>
          <cell r="D145" t="str">
            <v xml:space="preserve">BLEWU &amp; FILS </v>
          </cell>
          <cell r="E145">
            <v>205130</v>
          </cell>
          <cell r="F145" t="str">
            <v>-</v>
          </cell>
          <cell r="G145">
            <v>3</v>
          </cell>
          <cell r="H145" t="str">
            <v>3</v>
          </cell>
          <cell r="I145">
            <v>69</v>
          </cell>
          <cell r="J145">
            <v>0</v>
          </cell>
          <cell r="K145">
            <v>45439</v>
          </cell>
          <cell r="L145">
            <v>45471</v>
          </cell>
          <cell r="M145" t="str">
            <v>25/06/26</v>
          </cell>
          <cell r="N145" t="str">
            <v>25/08/26</v>
          </cell>
          <cell r="O145">
            <v>1007537</v>
          </cell>
          <cell r="P145">
            <v>28813898</v>
          </cell>
          <cell r="Q145">
            <v>46000000</v>
          </cell>
          <cell r="R145" t="str">
            <v>Leasing</v>
          </cell>
          <cell r="S145">
            <v>46</v>
          </cell>
          <cell r="T145" t="str">
            <v xml:space="preserve">3 impayé(s) de  69 jours sur le Leasing de 46MFCFA ; </v>
          </cell>
          <cell r="U145" t="str">
            <v>WL2</v>
          </cell>
          <cell r="V145" t="str">
            <v>Impayés</v>
          </cell>
        </row>
        <row r="146">
          <cell r="A146">
            <v>70847576</v>
          </cell>
          <cell r="B146" t="str">
            <v>01251</v>
          </cell>
          <cell r="C146" t="str">
            <v xml:space="preserve">BANIAB LIMAN SANDRA           </v>
          </cell>
          <cell r="D146" t="str">
            <v xml:space="preserve">TRADE AND SERVICE COMPANY </v>
          </cell>
          <cell r="E146">
            <v>205130</v>
          </cell>
          <cell r="F146" t="str">
            <v>-</v>
          </cell>
          <cell r="G146">
            <v>3.0000009330869197</v>
          </cell>
          <cell r="H146" t="str">
            <v>3</v>
          </cell>
          <cell r="I146">
            <v>69</v>
          </cell>
          <cell r="J146">
            <v>0</v>
          </cell>
          <cell r="K146">
            <v>45428</v>
          </cell>
          <cell r="L146">
            <v>45471</v>
          </cell>
          <cell r="M146" t="str">
            <v>25/06/26</v>
          </cell>
          <cell r="N146" t="str">
            <v>25/08/26</v>
          </cell>
          <cell r="O146">
            <v>1191923.6292772174</v>
          </cell>
          <cell r="P146">
            <v>23074102</v>
          </cell>
          <cell r="Q146">
            <v>46000000</v>
          </cell>
          <cell r="R146" t="str">
            <v>Leasing</v>
          </cell>
          <cell r="S146">
            <v>46</v>
          </cell>
          <cell r="T146" t="str">
            <v xml:space="preserve">3 impayé(s) de  69 jours sur le Leasing de 46MFCFA ; </v>
          </cell>
          <cell r="U146" t="str">
            <v>WL2</v>
          </cell>
          <cell r="V146" t="str">
            <v>Impayés</v>
          </cell>
        </row>
        <row r="147">
          <cell r="A147">
            <v>70847632</v>
          </cell>
          <cell r="B147" t="str">
            <v>01263</v>
          </cell>
          <cell r="C147" t="str">
            <v xml:space="preserve">CA AGOE (AGBOLOSSOU KOMLA D) </v>
          </cell>
          <cell r="D147" t="str">
            <v xml:space="preserve">POLYCLINIQUE MAKKAH AL MOUKARRAMAH </v>
          </cell>
          <cell r="E147">
            <v>205130</v>
          </cell>
          <cell r="F147" t="str">
            <v>-</v>
          </cell>
          <cell r="G147">
            <v>3.9999991759162303</v>
          </cell>
          <cell r="H147" t="str">
            <v>4</v>
          </cell>
          <cell r="I147">
            <v>100</v>
          </cell>
          <cell r="J147">
            <v>0</v>
          </cell>
          <cell r="K147">
            <v>45736</v>
          </cell>
          <cell r="L147">
            <v>45777</v>
          </cell>
          <cell r="M147" t="str">
            <v>25/05/26</v>
          </cell>
          <cell r="N147" t="str">
            <v>25/08/26</v>
          </cell>
          <cell r="O147">
            <v>976076.20109213877</v>
          </cell>
          <cell r="P147">
            <v>17229449</v>
          </cell>
          <cell r="Q147">
            <v>29889999.999999978</v>
          </cell>
          <cell r="R147" t="str">
            <v>Leasing</v>
          </cell>
          <cell r="S147">
            <v>29.89</v>
          </cell>
          <cell r="T147" t="str">
            <v xml:space="preserve">4 impayé(s) de  100 jours sur le Leasing de 29,89MFCFA ; </v>
          </cell>
          <cell r="U147" t="str">
            <v>WL1</v>
          </cell>
          <cell r="V147" t="str">
            <v>Impayés</v>
          </cell>
        </row>
        <row r="148">
          <cell r="A148">
            <v>70848320</v>
          </cell>
          <cell r="B148" t="str">
            <v>01251</v>
          </cell>
          <cell r="C148" t="str">
            <v xml:space="preserve">WEGA KOFFI SENAM              </v>
          </cell>
          <cell r="D148" t="str">
            <v xml:space="preserve">BAH AMADOU OURY                               </v>
          </cell>
          <cell r="E148">
            <v>202230</v>
          </cell>
          <cell r="F148" t="str">
            <v>849365</v>
          </cell>
          <cell r="G148">
            <v>3</v>
          </cell>
          <cell r="H148" t="str">
            <v>3</v>
          </cell>
          <cell r="I148">
            <v>69</v>
          </cell>
          <cell r="J148">
            <v>0</v>
          </cell>
          <cell r="K148" t="str">
            <v>08/07/25</v>
          </cell>
          <cell r="L148" t="str">
            <v>25/07/25</v>
          </cell>
          <cell r="M148" t="str">
            <v>25/06/26</v>
          </cell>
          <cell r="N148" t="str">
            <v>25/08/26</v>
          </cell>
          <cell r="O148">
            <v>1429075</v>
          </cell>
          <cell r="P148">
            <v>13462871</v>
          </cell>
          <cell r="Q148">
            <v>30000000</v>
          </cell>
          <cell r="R148" t="str">
            <v>CCT</v>
          </cell>
          <cell r="S148">
            <v>30</v>
          </cell>
          <cell r="T148" t="str">
            <v xml:space="preserve">3 impayé(s) de  69 jours sur le CCT de 30MFCFA ; </v>
          </cell>
          <cell r="U148" t="str">
            <v>WL2</v>
          </cell>
          <cell r="V148" t="str">
            <v>Impayés</v>
          </cell>
        </row>
        <row r="149">
          <cell r="A149">
            <v>70848742</v>
          </cell>
          <cell r="B149" t="str">
            <v>01251</v>
          </cell>
          <cell r="C149" t="str">
            <v xml:space="preserve">KUMAPLEY ESSI TINA 2          </v>
          </cell>
          <cell r="D149" t="str">
            <v xml:space="preserve">SOCIETE TOGOLAISE DE MANGANESE </v>
          </cell>
          <cell r="E149">
            <v>205130</v>
          </cell>
          <cell r="F149" t="str">
            <v>-</v>
          </cell>
          <cell r="G149">
            <v>1.0000002113235817</v>
          </cell>
          <cell r="H149" t="str">
            <v>1</v>
          </cell>
          <cell r="I149">
            <v>8</v>
          </cell>
          <cell r="J149">
            <v>0</v>
          </cell>
          <cell r="K149">
            <v>45504</v>
          </cell>
          <cell r="L149">
            <v>45534</v>
          </cell>
          <cell r="M149" t="str">
            <v>25/08/26</v>
          </cell>
          <cell r="N149" t="str">
            <v>25/08/26</v>
          </cell>
          <cell r="O149">
            <v>858647.81854746758</v>
          </cell>
          <cell r="P149">
            <v>9418648</v>
          </cell>
          <cell r="Q149">
            <v>28000000</v>
          </cell>
          <cell r="R149" t="str">
            <v>Leasing</v>
          </cell>
          <cell r="S149">
            <v>28</v>
          </cell>
          <cell r="T149" t="str">
            <v xml:space="preserve">1 impayé(s) de  8 jours sur le Leasing de 28MFCFA ; </v>
          </cell>
          <cell r="U149" t="str">
            <v/>
          </cell>
          <cell r="V149" t="str">
            <v/>
          </cell>
        </row>
        <row r="150">
          <cell r="A150">
            <v>70848742</v>
          </cell>
          <cell r="B150" t="str">
            <v>01251</v>
          </cell>
          <cell r="C150" t="str">
            <v xml:space="preserve">KUMAPLEY ESSI TINA 2          </v>
          </cell>
          <cell r="D150" t="str">
            <v xml:space="preserve">SOCIETE TOGOLAISE DE MANGANESE </v>
          </cell>
          <cell r="E150">
            <v>205130</v>
          </cell>
          <cell r="F150" t="str">
            <v>-</v>
          </cell>
          <cell r="G150">
            <v>1.0000002113235817</v>
          </cell>
          <cell r="H150" t="str">
            <v>1</v>
          </cell>
          <cell r="I150">
            <v>8</v>
          </cell>
          <cell r="J150">
            <v>0</v>
          </cell>
          <cell r="K150">
            <v>45533</v>
          </cell>
          <cell r="L150">
            <v>45565</v>
          </cell>
          <cell r="M150" t="str">
            <v>25/08/26</v>
          </cell>
          <cell r="N150" t="str">
            <v>25/08/26</v>
          </cell>
          <cell r="O150">
            <v>674651.85743015306</v>
          </cell>
          <cell r="P150">
            <v>8029051</v>
          </cell>
          <cell r="Q150">
            <v>22000000</v>
          </cell>
          <cell r="R150" t="str">
            <v>Leasing</v>
          </cell>
          <cell r="S150">
            <v>22</v>
          </cell>
          <cell r="T150" t="str">
            <v xml:space="preserve">1 impayé(s) de  8 jours sur le Leasing de 22MFCFA ; </v>
          </cell>
          <cell r="U150" t="str">
            <v/>
          </cell>
          <cell r="V150" t="str">
            <v/>
          </cell>
        </row>
        <row r="151">
          <cell r="A151">
            <v>70848957</v>
          </cell>
          <cell r="B151" t="str">
            <v>01251</v>
          </cell>
          <cell r="C151" t="str">
            <v xml:space="preserve">CA PP SIEGE (TOGBETSE KYRIA)  </v>
          </cell>
          <cell r="D151" t="str">
            <v xml:space="preserve">CAMIL CHRISTIAN                     </v>
          </cell>
          <cell r="E151">
            <v>203300</v>
          </cell>
          <cell r="F151" t="str">
            <v>845621</v>
          </cell>
          <cell r="G151">
            <v>2</v>
          </cell>
          <cell r="H151" t="str">
            <v>2</v>
          </cell>
          <cell r="I151">
            <v>69</v>
          </cell>
          <cell r="J151">
            <v>0</v>
          </cell>
          <cell r="K151" t="str">
            <v>19/07/24</v>
          </cell>
          <cell r="L151" t="str">
            <v>25/08/24</v>
          </cell>
          <cell r="M151" t="str">
            <v>25/06/26</v>
          </cell>
          <cell r="N151" t="str">
            <v>25/07/26</v>
          </cell>
          <cell r="O151">
            <v>1007785</v>
          </cell>
          <cell r="P151">
            <v>16652505</v>
          </cell>
          <cell r="Q151">
            <v>35000000</v>
          </cell>
          <cell r="R151" t="str">
            <v>CMT</v>
          </cell>
          <cell r="S151">
            <v>35</v>
          </cell>
          <cell r="T151" t="str">
            <v xml:space="preserve">2 impayé(s) de  69 jours sur le CMT de 35MFCFA ; </v>
          </cell>
          <cell r="U151" t="str">
            <v>WL2</v>
          </cell>
          <cell r="V151" t="str">
            <v>Impayés</v>
          </cell>
        </row>
        <row r="152">
          <cell r="A152">
            <v>70849277</v>
          </cell>
          <cell r="B152" t="str">
            <v>01263</v>
          </cell>
          <cell r="C152" t="str">
            <v xml:space="preserve">CA AGOE (AGBOLOSSOU KOMLA D) </v>
          </cell>
          <cell r="D152" t="str">
            <v xml:space="preserve">AGRO BUSINESS CENTER </v>
          </cell>
          <cell r="E152">
            <v>205130</v>
          </cell>
          <cell r="F152" t="str">
            <v>-</v>
          </cell>
          <cell r="G152">
            <v>3.9999957132177375</v>
          </cell>
          <cell r="H152" t="str">
            <v>4</v>
          </cell>
          <cell r="I152">
            <v>100</v>
          </cell>
          <cell r="J152">
            <v>0</v>
          </cell>
          <cell r="K152">
            <v>45875</v>
          </cell>
          <cell r="L152">
            <v>45898</v>
          </cell>
          <cell r="M152" t="str">
            <v>25/05/26</v>
          </cell>
          <cell r="N152" t="str">
            <v>25/08/26</v>
          </cell>
          <cell r="O152">
            <v>438059.4694663909</v>
          </cell>
          <cell r="P152">
            <v>16652069</v>
          </cell>
          <cell r="Q152">
            <v>20000000</v>
          </cell>
          <cell r="R152" t="str">
            <v>Leasing</v>
          </cell>
          <cell r="S152">
            <v>20</v>
          </cell>
          <cell r="T152" t="str">
            <v xml:space="preserve">4 impayé(s) de  100 jours sur le Leasing de 20MFCFA ; </v>
          </cell>
          <cell r="U152" t="str">
            <v>WL1</v>
          </cell>
          <cell r="V152" t="str">
            <v>Impayés</v>
          </cell>
        </row>
        <row r="153">
          <cell r="A153">
            <v>70849308</v>
          </cell>
          <cell r="B153" t="str">
            <v>03252</v>
          </cell>
          <cell r="C153" t="str">
            <v xml:space="preserve">CA ATAKPAME (ADJALO)          </v>
          </cell>
          <cell r="D153" t="str">
            <v xml:space="preserve">DK_COMMERCE                               </v>
          </cell>
          <cell r="E153">
            <v>202230</v>
          </cell>
          <cell r="F153" t="str">
            <v>848915</v>
          </cell>
          <cell r="G153">
            <v>2</v>
          </cell>
          <cell r="H153" t="str">
            <v>2</v>
          </cell>
          <cell r="I153">
            <v>39</v>
          </cell>
          <cell r="J153">
            <v>0</v>
          </cell>
          <cell r="K153" t="str">
            <v>08/05/25</v>
          </cell>
          <cell r="L153" t="str">
            <v>25/06/25</v>
          </cell>
          <cell r="M153" t="str">
            <v>25/07/26</v>
          </cell>
          <cell r="N153" t="str">
            <v>25/08/26</v>
          </cell>
          <cell r="O153">
            <v>722321</v>
          </cell>
          <cell r="P153">
            <v>6129880</v>
          </cell>
          <cell r="Q153">
            <v>15000000</v>
          </cell>
          <cell r="R153" t="str">
            <v>CCT</v>
          </cell>
          <cell r="S153">
            <v>15</v>
          </cell>
          <cell r="T153" t="str">
            <v xml:space="preserve">2 impayé(s) de  39 jours sur le CCT de 15MFCFA ; </v>
          </cell>
          <cell r="U153" t="str">
            <v>WL2</v>
          </cell>
          <cell r="V153" t="str">
            <v>Impayés</v>
          </cell>
        </row>
        <row r="154">
          <cell r="A154">
            <v>70849513</v>
          </cell>
          <cell r="B154" t="str">
            <v>03551</v>
          </cell>
          <cell r="C154" t="str">
            <v xml:space="preserve">CA DAPAONG (KOLANI)           </v>
          </cell>
          <cell r="D154" t="str">
            <v xml:space="preserve">VIAGBO KOFFI                         </v>
          </cell>
          <cell r="E154">
            <v>204300</v>
          </cell>
          <cell r="F154" t="str">
            <v>846858</v>
          </cell>
          <cell r="G154">
            <v>9</v>
          </cell>
          <cell r="H154" t="str">
            <v>9</v>
          </cell>
          <cell r="I154">
            <v>251</v>
          </cell>
          <cell r="J154">
            <v>0</v>
          </cell>
          <cell r="K154" t="str">
            <v>24/09/24</v>
          </cell>
          <cell r="L154" t="str">
            <v>25/10/24</v>
          </cell>
          <cell r="M154" t="str">
            <v>25/12/25</v>
          </cell>
          <cell r="N154" t="str">
            <v>25/08/26</v>
          </cell>
          <cell r="O154">
            <v>87772</v>
          </cell>
          <cell r="P154">
            <v>8289077</v>
          </cell>
          <cell r="Q154">
            <v>8900000</v>
          </cell>
          <cell r="R154" t="str">
            <v>CLT</v>
          </cell>
          <cell r="S154">
            <v>8.9</v>
          </cell>
          <cell r="T154" t="str">
            <v xml:space="preserve">9 impayé(s) de  251 jours sur le CLT de 8,9MFCFA ; </v>
          </cell>
          <cell r="U154" t="str">
            <v>WL1</v>
          </cell>
          <cell r="V154" t="str">
            <v>Impayés</v>
          </cell>
        </row>
        <row r="155">
          <cell r="A155">
            <v>70850207</v>
          </cell>
          <cell r="B155" t="str">
            <v>01254</v>
          </cell>
          <cell r="C155" t="str">
            <v xml:space="preserve">CA TOKOIN (ALIHONOU)          </v>
          </cell>
          <cell r="D155" t="str">
            <v xml:space="preserve">AMOUZOU ANTHONY -SOREL N              </v>
          </cell>
          <cell r="E155">
            <v>203300</v>
          </cell>
          <cell r="F155" t="str">
            <v>848414</v>
          </cell>
          <cell r="G155">
            <v>5</v>
          </cell>
          <cell r="H155" t="str">
            <v>5</v>
          </cell>
          <cell r="I155">
            <v>161</v>
          </cell>
          <cell r="J155">
            <v>0</v>
          </cell>
          <cell r="K155" t="str">
            <v>27/02/25</v>
          </cell>
          <cell r="L155" t="str">
            <v>25/03/25</v>
          </cell>
          <cell r="M155" t="str">
            <v>25/03/26</v>
          </cell>
          <cell r="N155" t="str">
            <v>25/07/26</v>
          </cell>
          <cell r="O155">
            <v>237447</v>
          </cell>
          <cell r="P155">
            <v>6294474</v>
          </cell>
          <cell r="Q155">
            <v>9000000</v>
          </cell>
          <cell r="R155" t="str">
            <v>CMT</v>
          </cell>
          <cell r="S155">
            <v>9</v>
          </cell>
          <cell r="T155" t="str">
            <v xml:space="preserve">5 impayé(s) de  161 jours sur le CMT de 9MFCFA ; </v>
          </cell>
          <cell r="U155" t="str">
            <v>WL1</v>
          </cell>
          <cell r="V155" t="str">
            <v>Impayés</v>
          </cell>
        </row>
        <row r="156">
          <cell r="A156">
            <v>70850207</v>
          </cell>
          <cell r="B156" t="str">
            <v>01254</v>
          </cell>
          <cell r="C156" t="str">
            <v xml:space="preserve">CA TOKOIN (ALIHONOU)          </v>
          </cell>
          <cell r="D156" t="str">
            <v xml:space="preserve">AMOUZOU ANTHONY -SOREL N              </v>
          </cell>
          <cell r="E156">
            <v>202230</v>
          </cell>
          <cell r="F156" t="str">
            <v>849861</v>
          </cell>
          <cell r="G156">
            <v>5</v>
          </cell>
          <cell r="H156" t="str">
            <v>5</v>
          </cell>
          <cell r="I156">
            <v>161</v>
          </cell>
          <cell r="J156">
            <v>0</v>
          </cell>
          <cell r="K156" t="str">
            <v>18/08/25</v>
          </cell>
          <cell r="L156" t="str">
            <v>25/09/25</v>
          </cell>
          <cell r="M156" t="str">
            <v>25/03/26</v>
          </cell>
          <cell r="N156" t="str">
            <v>25/07/26</v>
          </cell>
          <cell r="O156">
            <v>76788</v>
          </cell>
          <cell r="P156">
            <v>0</v>
          </cell>
          <cell r="Q156">
            <v>800000</v>
          </cell>
          <cell r="R156" t="str">
            <v>CCT</v>
          </cell>
          <cell r="S156">
            <v>0.8</v>
          </cell>
          <cell r="T156" t="str">
            <v xml:space="preserve">5 impayé(s) de  161 jours sur le CCT de 0,8MFCFA ; </v>
          </cell>
          <cell r="U156" t="str">
            <v>WL1</v>
          </cell>
          <cell r="V156" t="str">
            <v>Impayés</v>
          </cell>
        </row>
        <row r="157">
          <cell r="A157">
            <v>70850522</v>
          </cell>
          <cell r="B157" t="str">
            <v>01263</v>
          </cell>
          <cell r="C157" t="str">
            <v xml:space="preserve">CCL AGENCE AGOE (AWOKOU)      </v>
          </cell>
          <cell r="D157" t="str">
            <v xml:space="preserve">BEWI TOI                           </v>
          </cell>
          <cell r="E157">
            <v>203300</v>
          </cell>
          <cell r="F157" t="str">
            <v>847716</v>
          </cell>
          <cell r="G157">
            <v>4</v>
          </cell>
          <cell r="H157" t="str">
            <v>4</v>
          </cell>
          <cell r="I157">
            <v>100</v>
          </cell>
          <cell r="J157">
            <v>0</v>
          </cell>
          <cell r="K157" t="str">
            <v>12/12/24</v>
          </cell>
          <cell r="L157" t="str">
            <v>25/12/24</v>
          </cell>
          <cell r="M157" t="str">
            <v>25/05/26</v>
          </cell>
          <cell r="N157" t="str">
            <v>25/08/26</v>
          </cell>
          <cell r="O157">
            <v>99296</v>
          </cell>
          <cell r="P157">
            <v>7041995</v>
          </cell>
          <cell r="Q157">
            <v>8000000</v>
          </cell>
          <cell r="R157" t="str">
            <v>CMT</v>
          </cell>
          <cell r="S157">
            <v>8</v>
          </cell>
          <cell r="T157" t="str">
            <v xml:space="preserve">4 impayé(s) de  100 jours sur le CMT de 8MFCFA ; </v>
          </cell>
          <cell r="U157" t="str">
            <v>WL1</v>
          </cell>
          <cell r="V157" t="str">
            <v>Impayés</v>
          </cell>
        </row>
        <row r="158">
          <cell r="A158">
            <v>70850641</v>
          </cell>
          <cell r="B158" t="str">
            <v>01263</v>
          </cell>
          <cell r="C158" t="str">
            <v xml:space="preserve">CCL AGENCE AGOE (AWOKOU)      </v>
          </cell>
          <cell r="D158" t="str">
            <v xml:space="preserve">AMEGADJE KOSSIVI                       </v>
          </cell>
          <cell r="E158">
            <v>203300</v>
          </cell>
          <cell r="F158" t="str">
            <v>848640</v>
          </cell>
          <cell r="G158">
            <v>12</v>
          </cell>
          <cell r="H158" t="str">
            <v>12</v>
          </cell>
          <cell r="I158">
            <v>342</v>
          </cell>
          <cell r="J158">
            <v>0</v>
          </cell>
          <cell r="K158" t="str">
            <v>27/03/25</v>
          </cell>
          <cell r="L158" t="str">
            <v>25/04/25</v>
          </cell>
          <cell r="M158" t="str">
            <v>25/09/25</v>
          </cell>
          <cell r="N158" t="str">
            <v>25/08/26</v>
          </cell>
          <cell r="O158">
            <v>177063</v>
          </cell>
          <cell r="P158">
            <v>8594100</v>
          </cell>
          <cell r="Q158">
            <v>10000000</v>
          </cell>
          <cell r="R158" t="str">
            <v>CMT</v>
          </cell>
          <cell r="S158">
            <v>10</v>
          </cell>
          <cell r="T158" t="str">
            <v xml:space="preserve">12 impayé(s) de  342 jours sur le CMT de 10MFCFA ; </v>
          </cell>
          <cell r="U158" t="str">
            <v>WL1</v>
          </cell>
          <cell r="V158" t="str">
            <v>Impayés</v>
          </cell>
        </row>
        <row r="159">
          <cell r="A159">
            <v>70850735</v>
          </cell>
          <cell r="B159" t="str">
            <v>01263</v>
          </cell>
          <cell r="C159" t="str">
            <v xml:space="preserve">CCL AGENCE AGOE (AWOKOU)      </v>
          </cell>
          <cell r="D159" t="str">
            <v xml:space="preserve">MAWOUVI ASSIDENOU KOMLA               </v>
          </cell>
          <cell r="E159">
            <v>203300</v>
          </cell>
          <cell r="F159" t="str">
            <v>848594</v>
          </cell>
          <cell r="G159">
            <v>11</v>
          </cell>
          <cell r="H159" t="str">
            <v>11</v>
          </cell>
          <cell r="I159">
            <v>312</v>
          </cell>
          <cell r="J159">
            <v>0</v>
          </cell>
          <cell r="K159" t="str">
            <v>21/03/25</v>
          </cell>
          <cell r="L159" t="str">
            <v>25/04/25</v>
          </cell>
          <cell r="M159" t="str">
            <v>25/10/25</v>
          </cell>
          <cell r="N159" t="str">
            <v>25/08/26</v>
          </cell>
          <cell r="O159">
            <v>167996</v>
          </cell>
          <cell r="P159">
            <v>4515432</v>
          </cell>
          <cell r="Q159">
            <v>6500000</v>
          </cell>
          <cell r="R159" t="str">
            <v>CMT</v>
          </cell>
          <cell r="S159">
            <v>6.5</v>
          </cell>
          <cell r="T159" t="str">
            <v xml:space="preserve">11 impayé(s) de  312 jours sur le CMT de 6,5MFCFA ; </v>
          </cell>
          <cell r="U159" t="str">
            <v>WL1</v>
          </cell>
          <cell r="V159" t="str">
            <v>Impayés</v>
          </cell>
        </row>
        <row r="160">
          <cell r="A160">
            <v>70850823</v>
          </cell>
          <cell r="B160" t="str">
            <v>01251</v>
          </cell>
          <cell r="C160" t="str">
            <v xml:space="preserve">CCL 3 SIEGE (AFAN)            </v>
          </cell>
          <cell r="D160" t="str">
            <v xml:space="preserve">KONLANI DAMTIE                        </v>
          </cell>
          <cell r="E160">
            <v>203300</v>
          </cell>
          <cell r="F160" t="str">
            <v>849363</v>
          </cell>
          <cell r="G160">
            <v>7</v>
          </cell>
          <cell r="H160" t="str">
            <v>7</v>
          </cell>
          <cell r="I160">
            <v>189</v>
          </cell>
          <cell r="J160">
            <v>0</v>
          </cell>
          <cell r="K160" t="str">
            <v>08/07/25</v>
          </cell>
          <cell r="L160" t="str">
            <v>25/07/25</v>
          </cell>
          <cell r="M160" t="str">
            <v>25/02/26</v>
          </cell>
          <cell r="N160" t="str">
            <v>25/08/26</v>
          </cell>
          <cell r="O160">
            <v>118659</v>
          </cell>
          <cell r="P160">
            <v>7170232</v>
          </cell>
          <cell r="Q160">
            <v>8000000</v>
          </cell>
          <cell r="R160" t="str">
            <v>CMT</v>
          </cell>
          <cell r="S160">
            <v>8</v>
          </cell>
          <cell r="T160" t="str">
            <v xml:space="preserve">7 impayé(s) de  189 jours sur le CMT de 8MFCFA ; </v>
          </cell>
          <cell r="U160" t="str">
            <v>WL1</v>
          </cell>
          <cell r="V160" t="str">
            <v>Impayés</v>
          </cell>
        </row>
        <row r="161">
          <cell r="A161">
            <v>70851333</v>
          </cell>
          <cell r="B161" t="str">
            <v>03551</v>
          </cell>
          <cell r="C161" t="str">
            <v xml:space="preserve">CA DAPAONG (KOLANI)           </v>
          </cell>
          <cell r="D161" t="str">
            <v xml:space="preserve">ABOULAYE KARMON                        </v>
          </cell>
          <cell r="E161">
            <v>204300</v>
          </cell>
          <cell r="F161" t="str">
            <v>848491</v>
          </cell>
          <cell r="G161">
            <v>1</v>
          </cell>
          <cell r="H161" t="str">
            <v>1</v>
          </cell>
          <cell r="I161">
            <v>8</v>
          </cell>
          <cell r="J161">
            <v>0</v>
          </cell>
          <cell r="K161" t="str">
            <v>06/03/25</v>
          </cell>
          <cell r="L161" t="str">
            <v>25/03/25</v>
          </cell>
          <cell r="M161" t="str">
            <v>25/08/26</v>
          </cell>
          <cell r="N161" t="str">
            <v>25/08/26</v>
          </cell>
          <cell r="O161">
            <v>77611</v>
          </cell>
          <cell r="P161">
            <v>7568324</v>
          </cell>
          <cell r="Q161">
            <v>8000000</v>
          </cell>
          <cell r="R161" t="str">
            <v>CLT</v>
          </cell>
          <cell r="S161">
            <v>8</v>
          </cell>
          <cell r="T161" t="str">
            <v xml:space="preserve">1 impayé(s) de  8 jours sur le CLT de 8MFCFA ; </v>
          </cell>
          <cell r="U161" t="str">
            <v/>
          </cell>
          <cell r="V161" t="str">
            <v/>
          </cell>
        </row>
        <row r="162">
          <cell r="A162">
            <v>70852016</v>
          </cell>
          <cell r="B162" t="str">
            <v>03551</v>
          </cell>
          <cell r="C162" t="str">
            <v xml:space="preserve">CA DAPAONG (KOLANI)           </v>
          </cell>
          <cell r="D162" t="str">
            <v xml:space="preserve">AZIAGUE KOKOU                         </v>
          </cell>
          <cell r="E162">
            <v>204300</v>
          </cell>
          <cell r="F162" t="str">
            <v>849701</v>
          </cell>
          <cell r="G162">
            <v>1</v>
          </cell>
          <cell r="H162" t="str">
            <v>1</v>
          </cell>
          <cell r="I162">
            <v>8</v>
          </cell>
          <cell r="J162">
            <v>0</v>
          </cell>
          <cell r="K162" t="str">
            <v>08/08/25</v>
          </cell>
          <cell r="L162" t="str">
            <v>25/08/25</v>
          </cell>
          <cell r="M162" t="str">
            <v>25/08/26</v>
          </cell>
          <cell r="N162" t="str">
            <v>25/08/26</v>
          </cell>
          <cell r="O162">
            <v>98621</v>
          </cell>
          <cell r="P162">
            <v>9625779</v>
          </cell>
          <cell r="Q162">
            <v>10000000</v>
          </cell>
          <cell r="R162" t="str">
            <v>CLT</v>
          </cell>
          <cell r="S162">
            <v>10</v>
          </cell>
          <cell r="T162" t="str">
            <v xml:space="preserve">1 impayé(s) de  8 jours sur le CLT de 10MFCFA ; </v>
          </cell>
          <cell r="U162" t="str">
            <v/>
          </cell>
          <cell r="V162" t="str">
            <v/>
          </cell>
        </row>
        <row r="163">
          <cell r="A163">
            <v>70852407</v>
          </cell>
          <cell r="B163" t="str">
            <v>01254</v>
          </cell>
          <cell r="C163" t="str">
            <v xml:space="preserve">CCL AGENCE TOKOIN (AYIVOR)    </v>
          </cell>
          <cell r="D163" t="str">
            <v xml:space="preserve">ABONI AYIKOUMA                      </v>
          </cell>
          <cell r="E163">
            <v>204300</v>
          </cell>
          <cell r="F163" t="str">
            <v>849620</v>
          </cell>
          <cell r="G163">
            <v>1</v>
          </cell>
          <cell r="H163" t="str">
            <v>1</v>
          </cell>
          <cell r="I163">
            <v>8</v>
          </cell>
          <cell r="J163">
            <v>0</v>
          </cell>
          <cell r="K163" t="str">
            <v>04/08/25</v>
          </cell>
          <cell r="L163" t="str">
            <v>25/08/25</v>
          </cell>
          <cell r="M163" t="str">
            <v>25/08/26</v>
          </cell>
          <cell r="N163" t="str">
            <v>25/08/26</v>
          </cell>
          <cell r="O163">
            <v>106715</v>
          </cell>
          <cell r="P163">
            <v>10578733</v>
          </cell>
          <cell r="Q163">
            <v>11000000</v>
          </cell>
          <cell r="R163" t="str">
            <v>CLT</v>
          </cell>
          <cell r="S163">
            <v>11</v>
          </cell>
          <cell r="T163" t="str">
            <v xml:space="preserve">1 impayé(s) de  8 jours sur le CLT de 11MFCFA ; </v>
          </cell>
          <cell r="U163" t="str">
            <v/>
          </cell>
          <cell r="V163" t="str">
            <v/>
          </cell>
        </row>
        <row r="164">
          <cell r="A164">
            <v>70854174</v>
          </cell>
          <cell r="B164" t="str">
            <v>01251</v>
          </cell>
          <cell r="C164" t="str">
            <v xml:space="preserve">CCL 3 SIEGE (AFAN)            </v>
          </cell>
          <cell r="D164" t="str">
            <v xml:space="preserve">TCHOUKO ABIRE                         </v>
          </cell>
          <cell r="E164">
            <v>203300</v>
          </cell>
          <cell r="F164" t="str">
            <v>852292</v>
          </cell>
          <cell r="G164">
            <v>1</v>
          </cell>
          <cell r="H164" t="str">
            <v>1</v>
          </cell>
          <cell r="I164">
            <v>8</v>
          </cell>
          <cell r="J164">
            <v>0</v>
          </cell>
          <cell r="K164" t="str">
            <v>16/07/26</v>
          </cell>
          <cell r="L164" t="str">
            <v>25/08/26</v>
          </cell>
          <cell r="M164" t="str">
            <v>25/08/26</v>
          </cell>
          <cell r="N164" t="str">
            <v>25/08/26</v>
          </cell>
          <cell r="O164">
            <v>266860</v>
          </cell>
          <cell r="P164">
            <v>14839703</v>
          </cell>
          <cell r="Q164">
            <v>15000000</v>
          </cell>
          <cell r="R164" t="str">
            <v>CMT</v>
          </cell>
          <cell r="S164">
            <v>15</v>
          </cell>
          <cell r="T164" t="str">
            <v xml:space="preserve">1 impayé(s) de  8 jours sur le CMT de 15MFCFA ; </v>
          </cell>
          <cell r="U164" t="str">
            <v/>
          </cell>
          <cell r="V164" t="str">
            <v/>
          </cell>
        </row>
      </sheetData>
      <sheetData sheetId="5">
        <row r="1">
          <cell r="A1">
            <v>46265</v>
          </cell>
        </row>
        <row r="3">
          <cell r="I3" t="str">
            <v>ETAT DES DOSSIERS RESTRUCTURES AU 31 août 2026</v>
          </cell>
        </row>
        <row r="4">
          <cell r="AB4">
            <v>28</v>
          </cell>
          <cell r="AC4">
            <v>29</v>
          </cell>
          <cell r="AD4">
            <v>30</v>
          </cell>
          <cell r="AE4">
            <v>31</v>
          </cell>
          <cell r="AF4">
            <v>32</v>
          </cell>
        </row>
        <row r="6">
          <cell r="A6" t="str">
            <v>Indice</v>
          </cell>
          <cell r="B6" t="str">
            <v>Clients</v>
          </cell>
          <cell r="C6" t="str">
            <v>Observations</v>
          </cell>
          <cell r="D6" t="str">
            <v>N°CREDIT</v>
          </cell>
          <cell r="E6" t="str">
            <v>Concours</v>
          </cell>
          <cell r="F6" t="str">
            <v>Montant en capital restructuré
(en millions)</v>
          </cell>
          <cell r="G6" t="str">
            <v>Encours du Crédit restructuré au 31/08/26</v>
          </cell>
          <cell r="H6" t="str">
            <v>Solde compte d'impayés sur Crédit restructuré au 02/09/26</v>
          </cell>
          <cell r="I6" t="str">
            <v>Nombre d'impayés sur Crédit restructuré au 02/09/26</v>
          </cell>
          <cell r="J6" t="str">
            <v>Nombre de jours d'impayés sur Crédit restructuré au 02/09/26</v>
          </cell>
          <cell r="K6" t="str">
            <v>Solde cpte courant au 31/08/26</v>
          </cell>
          <cell r="L6" t="str">
            <v>Ligne de découvert</v>
          </cell>
          <cell r="M6" t="str">
            <v>Avance sur marché</v>
          </cell>
          <cell r="N6" t="str">
            <v>CCT</v>
          </cell>
          <cell r="O6" t="str">
            <v>Encours CCT au 31/08/26</v>
          </cell>
          <cell r="P6" t="str">
            <v>CMT</v>
          </cell>
          <cell r="Q6" t="str">
            <v>Encours CMT au 31/08/26</v>
          </cell>
          <cell r="R6" t="str">
            <v>Encours LEASING au 31/08/26</v>
          </cell>
          <cell r="S6" t="str">
            <v>Effets</v>
          </cell>
          <cell r="T6" t="str">
            <v>Impayés sur Effets</v>
          </cell>
          <cell r="U6" t="str">
            <v>TOTAL BILAN</v>
          </cell>
          <cell r="V6" t="str">
            <v>CAUTIONS / AVALS</v>
          </cell>
          <cell r="W6" t="str">
            <v>Opé. Inter (CREDOC/TRAITES)</v>
          </cell>
          <cell r="X6" t="str">
            <v>TOTAL HORS BILAN</v>
          </cell>
          <cell r="Y6" t="str">
            <v>ENGAGEMENT GLOBAL BRUT</v>
          </cell>
          <cell r="Z6" t="str">
            <v>Date de mise en place</v>
          </cell>
          <cell r="AA6" t="str">
            <v>Date d'échéance</v>
          </cell>
          <cell r="AD6" t="str">
            <v>Commentaires 31/08/26</v>
          </cell>
          <cell r="AE6" t="str">
            <v>Classement 31/08/26</v>
          </cell>
          <cell r="AF6" t="str">
            <v>MOTIF PRINCIPAL</v>
          </cell>
        </row>
        <row r="7">
          <cell r="A7">
            <v>70839191</v>
          </cell>
          <cell r="B7" t="str">
            <v xml:space="preserve">TRIYOM - BTP SARL U </v>
          </cell>
          <cell r="C7" t="str">
            <v>Crédit restructuré (CCT) de 134MFCFA à échéance le 31/12/2026 ;
Crédit restructuré (CCT) de 56MFCFA à échéance le 31/12/2026 ;</v>
          </cell>
          <cell r="D7" t="str">
            <v>851266 / 851265</v>
          </cell>
          <cell r="E7" t="str">
            <v>CCT</v>
          </cell>
          <cell r="F7">
            <v>190</v>
          </cell>
          <cell r="G7">
            <v>-213701555</v>
          </cell>
          <cell r="H7">
            <v>0</v>
          </cell>
          <cell r="I7">
            <v>0</v>
          </cell>
          <cell r="J7">
            <v>0</v>
          </cell>
          <cell r="K7">
            <v>-18050056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-40744818</v>
          </cell>
          <cell r="S7">
            <v>0</v>
          </cell>
          <cell r="T7">
            <v>0</v>
          </cell>
          <cell r="U7">
            <v>-272496429</v>
          </cell>
          <cell r="V7">
            <v>-448222058</v>
          </cell>
          <cell r="W7">
            <v>0</v>
          </cell>
          <cell r="X7">
            <v>-448222058</v>
          </cell>
          <cell r="Y7">
            <v>-720718487</v>
          </cell>
          <cell r="Z7">
            <v>46013</v>
          </cell>
          <cell r="AA7">
            <v>46387</v>
          </cell>
          <cell r="AD7" t="str">
            <v>Crédit restructuré (CCT) de 134MFCFA à échéance le 31/12/2026 ;
Crédit restructuré (CCT) de 56MFCFA à échéance le 31/12/2026 ;</v>
          </cell>
          <cell r="AE7" t="str">
            <v>WL2</v>
          </cell>
          <cell r="AF7" t="str">
            <v>Crédit restructuré</v>
          </cell>
        </row>
        <row r="8">
          <cell r="A8">
            <v>70844961</v>
          </cell>
          <cell r="B8" t="str">
            <v xml:space="preserve">LA GENERALE D'EMBALLAGES PRODUCTION </v>
          </cell>
          <cell r="C8" t="str">
            <v>Crédit restructuré (CMT) de 400MFCFA à échéance le 25/08/2032 enregistrant 3 impayé(s) de 69 jours ;</v>
          </cell>
          <cell r="D8">
            <v>851343</v>
          </cell>
          <cell r="E8" t="str">
            <v>CMT</v>
          </cell>
          <cell r="F8">
            <v>400</v>
          </cell>
          <cell r="G8">
            <v>-380271551</v>
          </cell>
          <cell r="H8">
            <v>-23390964</v>
          </cell>
          <cell r="I8">
            <v>3</v>
          </cell>
          <cell r="J8">
            <v>69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-403662515</v>
          </cell>
          <cell r="V8">
            <v>0</v>
          </cell>
          <cell r="W8">
            <v>0</v>
          </cell>
          <cell r="X8">
            <v>0</v>
          </cell>
          <cell r="Y8">
            <v>-403662515</v>
          </cell>
          <cell r="Z8">
            <v>46022</v>
          </cell>
          <cell r="AA8">
            <v>48451</v>
          </cell>
          <cell r="AD8" t="str">
            <v>Crédit restructuré (CMT) de 400MFCFA à échéance le 25/08/2032 enregistrant 3 impayé(s) de 69 jours ;</v>
          </cell>
          <cell r="AE8" t="str">
            <v>WL1</v>
          </cell>
          <cell r="AF8" t="str">
            <v>Impayé(s) / Crédit restructuré</v>
          </cell>
        </row>
        <row r="9">
          <cell r="A9">
            <v>70845458</v>
          </cell>
          <cell r="B9" t="str">
            <v xml:space="preserve">DC 10 TRANSPORTS </v>
          </cell>
          <cell r="C9" t="str">
            <v>Leasing restructuré (CMT) de 135MFCFA à échéance le 25/04/2028 ;</v>
          </cell>
          <cell r="D9" t="str">
            <v>-</v>
          </cell>
          <cell r="E9" t="str">
            <v>Leasing</v>
          </cell>
          <cell r="F9">
            <v>134.81800000000001</v>
          </cell>
          <cell r="G9">
            <v>-119093690</v>
          </cell>
          <cell r="H9">
            <v>0</v>
          </cell>
          <cell r="I9">
            <v>0</v>
          </cell>
          <cell r="J9">
            <v>0</v>
          </cell>
          <cell r="K9">
            <v>-31492887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-150586577</v>
          </cell>
          <cell r="V9">
            <v>0</v>
          </cell>
          <cell r="W9">
            <v>0</v>
          </cell>
          <cell r="X9">
            <v>0</v>
          </cell>
          <cell r="Y9">
            <v>-150586577</v>
          </cell>
          <cell r="Z9">
            <v>45415</v>
          </cell>
          <cell r="AA9">
            <v>46868</v>
          </cell>
          <cell r="AD9" t="str">
            <v>Leasing restructuré (CMT) de 135MFCFA à échéance le 25/04/2028 ;</v>
          </cell>
          <cell r="AE9" t="str">
            <v>WL2</v>
          </cell>
          <cell r="AF9" t="str">
            <v>Crédit restructuré</v>
          </cell>
        </row>
        <row r="10">
          <cell r="A10">
            <v>70846180</v>
          </cell>
          <cell r="B10" t="str">
            <v xml:space="preserve">ENTREPRISE DE FERTILISANT AGRICOLE </v>
          </cell>
          <cell r="C10" t="str">
            <v>Crédit restructuré (CCT) de 52MFCFA à échéance le 25/01/2027 et enregistrant 3 impayé(s) de 69 jours ;</v>
          </cell>
          <cell r="D10">
            <v>848114</v>
          </cell>
          <cell r="E10" t="str">
            <v>CCT</v>
          </cell>
          <cell r="F10">
            <v>52</v>
          </cell>
          <cell r="G10">
            <v>-11791786</v>
          </cell>
          <cell r="H10">
            <v>-5311339</v>
          </cell>
          <cell r="I10">
            <v>3</v>
          </cell>
          <cell r="J10">
            <v>69</v>
          </cell>
          <cell r="K10">
            <v>-2200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-17105325</v>
          </cell>
          <cell r="V10">
            <v>0</v>
          </cell>
          <cell r="W10">
            <v>0</v>
          </cell>
          <cell r="X10">
            <v>0</v>
          </cell>
          <cell r="Y10">
            <v>-17105325</v>
          </cell>
          <cell r="Z10">
            <v>45688</v>
          </cell>
          <cell r="AA10">
            <v>46412</v>
          </cell>
          <cell r="AD10" t="str">
            <v>Crédit restructuré (CCT) de 52MFCFA à échéance le 25/01/2027 et enregistrant 3 impayé(s) de 69 jours ;</v>
          </cell>
          <cell r="AE10" t="str">
            <v>WL1</v>
          </cell>
          <cell r="AF10" t="str">
            <v>Impayé(s) / Crédit restructuré</v>
          </cell>
        </row>
        <row r="11">
          <cell r="A11">
            <v>70831711</v>
          </cell>
          <cell r="B11" t="str">
            <v xml:space="preserve">SEKO - NEGOCE ET FILS SARL U </v>
          </cell>
          <cell r="C11" t="str">
            <v>Crédit restructuré (CMT) de 30MFCFA à échéance le 25/03/2030 et enregistrant 3 impayé(s) de 69 jours ;</v>
          </cell>
          <cell r="D11">
            <v>848551</v>
          </cell>
          <cell r="E11" t="str">
            <v>CMT</v>
          </cell>
          <cell r="F11">
            <v>30</v>
          </cell>
          <cell r="G11">
            <v>-23243417</v>
          </cell>
          <cell r="H11">
            <v>-2048065</v>
          </cell>
          <cell r="I11">
            <v>3</v>
          </cell>
          <cell r="J11">
            <v>69</v>
          </cell>
          <cell r="K11">
            <v>-2554214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-27845696</v>
          </cell>
          <cell r="V11">
            <v>0</v>
          </cell>
          <cell r="W11">
            <v>0</v>
          </cell>
          <cell r="X11">
            <v>0</v>
          </cell>
          <cell r="Y11">
            <v>-27845696</v>
          </cell>
          <cell r="Z11">
            <v>45730</v>
          </cell>
          <cell r="AA11">
            <v>47567</v>
          </cell>
          <cell r="AD11" t="str">
            <v>Crédit restructuré (CMT) de 30MFCFA à échéance le 25/03/2030 et enregistrant 3 impayé(s) de 69 jours ;</v>
          </cell>
          <cell r="AE11" t="str">
            <v>WL1</v>
          </cell>
          <cell r="AF11" t="str">
            <v>Impayé(s) / Crédit restructuré</v>
          </cell>
        </row>
        <row r="12">
          <cell r="A12">
            <v>70846678</v>
          </cell>
          <cell r="B12" t="str">
            <v xml:space="preserve">STRUCTURE LA NOUVELLE VERDURE DU TG </v>
          </cell>
          <cell r="C12" t="str">
            <v xml:space="preserve">Crédit restructuré (CCT) de 25MFCFA à échéance le 25/10/2027 enregistrant 3 impayé(s) de 69 jours ; </v>
          </cell>
          <cell r="D12">
            <v>850902</v>
          </cell>
          <cell r="E12" t="str">
            <v>CCT</v>
          </cell>
          <cell r="F12">
            <v>25</v>
          </cell>
          <cell r="G12">
            <v>-15438905</v>
          </cell>
          <cell r="H12">
            <v>-2656298</v>
          </cell>
          <cell r="I12">
            <v>3</v>
          </cell>
          <cell r="J12">
            <v>69</v>
          </cell>
          <cell r="K12">
            <v>-2200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-18097403</v>
          </cell>
          <cell r="V12">
            <v>0</v>
          </cell>
          <cell r="W12">
            <v>0</v>
          </cell>
          <cell r="X12">
            <v>0</v>
          </cell>
          <cell r="Y12">
            <v>-18097403</v>
          </cell>
          <cell r="Z12">
            <v>45958</v>
          </cell>
          <cell r="AA12">
            <v>46685</v>
          </cell>
          <cell r="AD12" t="str">
            <v xml:space="preserve">Crédit restructuré (CCT) de 25MFCFA à échéance le 25/10/2027 enregistrant 3 impayé(s) de 69 jours ; </v>
          </cell>
          <cell r="AE12" t="str">
            <v>WL1</v>
          </cell>
          <cell r="AF12" t="str">
            <v>Impayé(s) / Crédit restructuré</v>
          </cell>
        </row>
        <row r="13">
          <cell r="A13">
            <v>70850347</v>
          </cell>
          <cell r="B13" t="str">
            <v>ATTAH KOFFI</v>
          </cell>
          <cell r="C13" t="str">
            <v>Crédit restructuré (CLT) de 11,5MFCFA à échéance le 25/09/2040 ;</v>
          </cell>
          <cell r="D13">
            <v>850630</v>
          </cell>
          <cell r="E13" t="str">
            <v>CLT</v>
          </cell>
          <cell r="F13">
            <v>11.233000000000001</v>
          </cell>
          <cell r="G13">
            <v>-11129915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0.45</v>
          </cell>
          <cell r="O13">
            <v>-314130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-11444045</v>
          </cell>
          <cell r="V13">
            <v>0</v>
          </cell>
          <cell r="W13">
            <v>0</v>
          </cell>
          <cell r="X13">
            <v>0</v>
          </cell>
          <cell r="Y13">
            <v>-11444045</v>
          </cell>
          <cell r="Z13">
            <v>45925</v>
          </cell>
          <cell r="AA13">
            <v>51404</v>
          </cell>
          <cell r="AD13" t="str">
            <v>Crédit restructuré (CLT) de 11,5MFCFA à échéance le 25/09/2040 ;</v>
          </cell>
          <cell r="AE13" t="str">
            <v>WL2</v>
          </cell>
          <cell r="AF13" t="str">
            <v>Crédit restructuré</v>
          </cell>
        </row>
        <row r="14">
          <cell r="A14">
            <v>70842178</v>
          </cell>
          <cell r="B14" t="str">
            <v xml:space="preserve">DIEU DIT OUI </v>
          </cell>
          <cell r="C14" t="str">
            <v>Crédit restructuré (CMT) de 11MFCFA à échéance le 25/01/2028  et enregistrant 4 impayé(s) de 130 jours ;</v>
          </cell>
          <cell r="D14">
            <v>848262</v>
          </cell>
          <cell r="E14" t="str">
            <v>CMT</v>
          </cell>
          <cell r="F14">
            <v>10.5</v>
          </cell>
          <cell r="G14">
            <v>-5431220</v>
          </cell>
          <cell r="H14">
            <v>-1108932</v>
          </cell>
          <cell r="I14">
            <v>4</v>
          </cell>
          <cell r="J14">
            <v>130</v>
          </cell>
          <cell r="K14">
            <v>-2200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-6542352</v>
          </cell>
          <cell r="V14">
            <v>0</v>
          </cell>
          <cell r="W14">
            <v>0</v>
          </cell>
          <cell r="X14">
            <v>0</v>
          </cell>
          <cell r="Y14">
            <v>-6542352</v>
          </cell>
          <cell r="Z14">
            <v>45701</v>
          </cell>
          <cell r="AA14">
            <v>46777</v>
          </cell>
          <cell r="AD14" t="str">
            <v>Crédit restructuré (CMT) de 11MFCFA à échéance le 25/01/2028  et enregistrant 4 impayé(s) de 130 jours ;</v>
          </cell>
          <cell r="AE14" t="str">
            <v>WL1</v>
          </cell>
          <cell r="AF14" t="str">
            <v>Impayé(s) / Crédit restructuré</v>
          </cell>
        </row>
        <row r="15">
          <cell r="A15">
            <v>70849722</v>
          </cell>
          <cell r="B15" t="str">
            <v>ALAGBE ESSOHANAM</v>
          </cell>
          <cell r="C15" t="str">
            <v>Crédit restructuré (CLT) de 8MFCFA à échéance le 25/09/2040 ;</v>
          </cell>
          <cell r="D15">
            <v>850631</v>
          </cell>
          <cell r="E15" t="str">
            <v>CLT</v>
          </cell>
          <cell r="F15">
            <v>8</v>
          </cell>
          <cell r="G15">
            <v>-7742550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0.15</v>
          </cell>
          <cell r="O15">
            <v>-14130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-7756680</v>
          </cell>
          <cell r="V15">
            <v>0</v>
          </cell>
          <cell r="W15">
            <v>0</v>
          </cell>
          <cell r="X15">
            <v>0</v>
          </cell>
          <cell r="Y15">
            <v>-7756680</v>
          </cell>
          <cell r="Z15">
            <v>45925</v>
          </cell>
          <cell r="AA15">
            <v>51404</v>
          </cell>
          <cell r="AD15" t="str">
            <v>Crédit restructuré (CLT) de 8MFCFA à échéance le 25/09/2040 ;</v>
          </cell>
          <cell r="AE15" t="str">
            <v>WL2</v>
          </cell>
          <cell r="AF15" t="str">
            <v>Crédit restructuré</v>
          </cell>
        </row>
        <row r="16">
          <cell r="A16">
            <v>10812592</v>
          </cell>
          <cell r="B16" t="str">
            <v xml:space="preserve">AFFORD-TOGO SARL </v>
          </cell>
          <cell r="C16" t="str">
            <v>Crédit restructuré (CCT) de 60MFCFA à échéance le 25/12/26 ;</v>
          </cell>
          <cell r="D16">
            <v>852128</v>
          </cell>
          <cell r="E16" t="str">
            <v>CCT</v>
          </cell>
          <cell r="F16">
            <v>60</v>
          </cell>
          <cell r="G16">
            <v>-63432000</v>
          </cell>
          <cell r="H16">
            <v>0</v>
          </cell>
          <cell r="I16">
            <v>0</v>
          </cell>
          <cell r="J16">
            <v>0</v>
          </cell>
          <cell r="K16">
            <v>-820450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-5897902</v>
          </cell>
          <cell r="S16">
            <v>0</v>
          </cell>
          <cell r="T16">
            <v>0</v>
          </cell>
          <cell r="U16">
            <v>-70150352</v>
          </cell>
          <cell r="V16">
            <v>0</v>
          </cell>
          <cell r="W16">
            <v>0</v>
          </cell>
          <cell r="X16">
            <v>0</v>
          </cell>
          <cell r="Y16">
            <v>-70150352</v>
          </cell>
          <cell r="Z16">
            <v>46192</v>
          </cell>
          <cell r="AA16">
            <v>46381</v>
          </cell>
          <cell r="AD16" t="str">
            <v>Crédit restructuré (CCT) de 60MFCFA à échéance le 25/12/26 ;</v>
          </cell>
          <cell r="AE16" t="str">
            <v>WL2</v>
          </cell>
          <cell r="AF16" t="str">
            <v>Crédit restructuré</v>
          </cell>
        </row>
        <row r="17">
          <cell r="A17">
            <v>70841726</v>
          </cell>
          <cell r="B17" t="str">
            <v xml:space="preserve">ATIKO TRAVELS SARL </v>
          </cell>
          <cell r="C17" t="str">
            <v>Crédit restructuré (CMT) de 190MFCFA à échéance le 25/06/32 et enregistrant 2 Impayés de 39 jours ;</v>
          </cell>
          <cell r="D17">
            <v>852131</v>
          </cell>
          <cell r="E17" t="str">
            <v>CMT</v>
          </cell>
          <cell r="F17">
            <v>190</v>
          </cell>
          <cell r="G17">
            <v>-186555142</v>
          </cell>
          <cell r="H17">
            <v>-8268077</v>
          </cell>
          <cell r="I17">
            <v>2</v>
          </cell>
          <cell r="J17">
            <v>39</v>
          </cell>
          <cell r="K17">
            <v>-3732339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-140135953</v>
          </cell>
          <cell r="S17">
            <v>0</v>
          </cell>
          <cell r="T17">
            <v>0</v>
          </cell>
          <cell r="U17">
            <v>-338691511</v>
          </cell>
          <cell r="V17">
            <v>0</v>
          </cell>
          <cell r="W17">
            <v>0</v>
          </cell>
          <cell r="X17">
            <v>0</v>
          </cell>
          <cell r="Y17">
            <v>-338691511</v>
          </cell>
          <cell r="Z17">
            <v>46192</v>
          </cell>
          <cell r="AA17">
            <v>48390</v>
          </cell>
          <cell r="AD17" t="str">
            <v>Crédit restructuré (CMT) de 190MFCFA à échéance le 25/06/32 et enregistrant 2 Impayés de 39 jours ;</v>
          </cell>
          <cell r="AE17" t="str">
            <v>WL1</v>
          </cell>
          <cell r="AF17" t="str">
            <v>Impayé(s) / Crédit restructuré</v>
          </cell>
        </row>
        <row r="18">
          <cell r="A18">
            <v>70828478</v>
          </cell>
          <cell r="B18" t="str">
            <v xml:space="preserve">BATRAL </v>
          </cell>
          <cell r="C18" t="str">
            <v>Crédit restructuré (CMT) de 260MFCFA à échéance le 25/06/29 ;</v>
          </cell>
          <cell r="D18">
            <v>852170</v>
          </cell>
          <cell r="E18" t="str">
            <v>CMT</v>
          </cell>
          <cell r="F18">
            <v>260</v>
          </cell>
          <cell r="G18">
            <v>-268484666</v>
          </cell>
          <cell r="H18">
            <v>0</v>
          </cell>
          <cell r="I18">
            <v>0</v>
          </cell>
          <cell r="J18">
            <v>0</v>
          </cell>
          <cell r="K18">
            <v>-65636813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-334121479</v>
          </cell>
          <cell r="V18">
            <v>0</v>
          </cell>
          <cell r="W18">
            <v>0</v>
          </cell>
          <cell r="X18">
            <v>0</v>
          </cell>
          <cell r="Y18">
            <v>-334121479</v>
          </cell>
          <cell r="Z18">
            <v>46199</v>
          </cell>
          <cell r="AA18">
            <v>47294</v>
          </cell>
          <cell r="AD18" t="str">
            <v>Crédit restructuré (CMT) de 260MFCFA à échéance le 25/06/29 ;</v>
          </cell>
          <cell r="AE18" t="str">
            <v>WL2</v>
          </cell>
          <cell r="AF18" t="str">
            <v>Crédit restructuré</v>
          </cell>
        </row>
        <row r="19">
          <cell r="A19">
            <v>70842288</v>
          </cell>
          <cell r="B19" t="str">
            <v xml:space="preserve">BOUTOU-BOUAM </v>
          </cell>
          <cell r="C19" t="str">
            <v>Crédit restructuré (CCT) de 16MFCFA à échéance le 25/06/28 ;</v>
          </cell>
          <cell r="D19">
            <v>952190</v>
          </cell>
          <cell r="E19" t="str">
            <v>CCT</v>
          </cell>
          <cell r="F19">
            <v>16</v>
          </cell>
          <cell r="G19">
            <v>-14808847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-14808847</v>
          </cell>
          <cell r="V19">
            <v>0</v>
          </cell>
          <cell r="W19">
            <v>0</v>
          </cell>
          <cell r="X19">
            <v>0</v>
          </cell>
          <cell r="Y19">
            <v>-14808847</v>
          </cell>
          <cell r="Z19">
            <v>46203</v>
          </cell>
          <cell r="AA19">
            <v>46929</v>
          </cell>
          <cell r="AD19" t="str">
            <v>Crédit restructuré (CCT) de 16MFCFA à échéance le 25/06/28 ;</v>
          </cell>
          <cell r="AE19" t="str">
            <v>WL2</v>
          </cell>
          <cell r="AF19" t="str">
            <v>Crédit restructuré</v>
          </cell>
        </row>
        <row r="20">
          <cell r="A20">
            <v>70829465</v>
          </cell>
          <cell r="B20" t="str">
            <v xml:space="preserve">CONCEPT UNIVERSEL </v>
          </cell>
          <cell r="C20" t="str">
            <v>Crédit restructuré (CMT) de 400MFCFA à échéance le 25/06/33 ;</v>
          </cell>
          <cell r="D20">
            <v>852125</v>
          </cell>
          <cell r="E20" t="str">
            <v>CMT</v>
          </cell>
          <cell r="F20">
            <v>400</v>
          </cell>
          <cell r="G20">
            <v>-425006666</v>
          </cell>
          <cell r="H20">
            <v>0</v>
          </cell>
          <cell r="I20">
            <v>0</v>
          </cell>
          <cell r="J20">
            <v>0</v>
          </cell>
          <cell r="K20">
            <v>-14798159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-439804825</v>
          </cell>
          <cell r="V20">
            <v>0</v>
          </cell>
          <cell r="W20">
            <v>0</v>
          </cell>
          <cell r="X20">
            <v>0</v>
          </cell>
          <cell r="Y20">
            <v>-439804825</v>
          </cell>
          <cell r="Z20">
            <v>46192</v>
          </cell>
          <cell r="AA20">
            <v>48755</v>
          </cell>
          <cell r="AD20" t="str">
            <v>Crédit restructuré (CMT) de 400MFCFA à échéance le 25/06/33 ;</v>
          </cell>
          <cell r="AE20" t="str">
            <v>WL2</v>
          </cell>
          <cell r="AF20" t="str">
            <v>Crédit restructuré</v>
          </cell>
        </row>
        <row r="21">
          <cell r="A21">
            <v>70822536</v>
          </cell>
          <cell r="B21" t="str">
            <v xml:space="preserve">CONSTR.METALL.&amp; ALLU.TOGOL.(SCMAT) </v>
          </cell>
          <cell r="C21" t="str">
            <v>Crédit restructuré (CCT) de 28MFCFA à échéance le 25/09/26 ;</v>
          </cell>
          <cell r="D21">
            <v>852130</v>
          </cell>
          <cell r="E21" t="str">
            <v>CCT</v>
          </cell>
          <cell r="F21">
            <v>27.786000000000001</v>
          </cell>
          <cell r="G21">
            <v>-28458929</v>
          </cell>
          <cell r="H21">
            <v>0</v>
          </cell>
          <cell r="I21">
            <v>0</v>
          </cell>
          <cell r="J21">
            <v>0</v>
          </cell>
          <cell r="K21">
            <v>-10994697</v>
          </cell>
          <cell r="L21">
            <v>16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-39453626</v>
          </cell>
          <cell r="V21">
            <v>0</v>
          </cell>
          <cell r="W21">
            <v>0</v>
          </cell>
          <cell r="X21">
            <v>0</v>
          </cell>
          <cell r="Y21">
            <v>-39453626</v>
          </cell>
          <cell r="Z21">
            <v>46192</v>
          </cell>
          <cell r="AA21">
            <v>46290</v>
          </cell>
          <cell r="AD21" t="str">
            <v>Crédit restructuré (CCT) de 28MFCFA à échéance le 25/09/26 ;</v>
          </cell>
          <cell r="AE21" t="str">
            <v>WL2</v>
          </cell>
          <cell r="AF21" t="str">
            <v>Crédit restructuré</v>
          </cell>
        </row>
        <row r="22">
          <cell r="A22">
            <v>70846570</v>
          </cell>
          <cell r="B22" t="str">
            <v xml:space="preserve">FACAM STRAIRWAY SUCCURSALE TOGO </v>
          </cell>
          <cell r="C22" t="str">
            <v>Crédit restructuré (CMT) de 260MFCFA à échéance le 25/06/31 et enregistrant 2 Impayés de 39 jours ;</v>
          </cell>
          <cell r="D22">
            <v>852180</v>
          </cell>
          <cell r="E22" t="str">
            <v>CMT</v>
          </cell>
          <cell r="F22">
            <v>260</v>
          </cell>
          <cell r="G22">
            <v>-253891335</v>
          </cell>
          <cell r="H22">
            <v>-12106282</v>
          </cell>
          <cell r="I22">
            <v>2</v>
          </cell>
          <cell r="J22">
            <v>39</v>
          </cell>
          <cell r="K22">
            <v>-8771098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-5874585</v>
          </cell>
          <cell r="S22">
            <v>0</v>
          </cell>
          <cell r="T22">
            <v>0</v>
          </cell>
          <cell r="U22">
            <v>-280643300</v>
          </cell>
          <cell r="V22">
            <v>0</v>
          </cell>
          <cell r="W22">
            <v>0</v>
          </cell>
          <cell r="X22">
            <v>0</v>
          </cell>
          <cell r="Y22">
            <v>-280643300</v>
          </cell>
          <cell r="Z22">
            <v>46202</v>
          </cell>
          <cell r="AA22">
            <v>48024</v>
          </cell>
          <cell r="AD22" t="str">
            <v>Crédit restructuré (CMT) de 260MFCFA à échéance le 25/06/31 et enregistrant 2 Impayés de 39 jours ;</v>
          </cell>
          <cell r="AE22" t="str">
            <v>WL1</v>
          </cell>
          <cell r="AF22" t="str">
            <v>Impayé(s) / Crédit restructuré</v>
          </cell>
        </row>
        <row r="23">
          <cell r="A23">
            <v>70846965</v>
          </cell>
          <cell r="B23" t="str">
            <v xml:space="preserve">LEBINDE BOURAIMA SALIFOU </v>
          </cell>
          <cell r="C23" t="str">
            <v>Crédit restructuré (CMT) de 155MFCFA à échéance le 25/06/33 et enregistrant 2 Impayés de 39 jours ;</v>
          </cell>
          <cell r="D23">
            <v>852157</v>
          </cell>
          <cell r="E23" t="str">
            <v>CMT</v>
          </cell>
          <cell r="F23">
            <v>155</v>
          </cell>
          <cell r="G23">
            <v>-152724282</v>
          </cell>
          <cell r="H23">
            <v>-5764364</v>
          </cell>
          <cell r="I23">
            <v>2</v>
          </cell>
          <cell r="J23">
            <v>39</v>
          </cell>
          <cell r="K23">
            <v>-6065291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-58211744</v>
          </cell>
          <cell r="S23">
            <v>0</v>
          </cell>
          <cell r="T23">
            <v>0</v>
          </cell>
          <cell r="U23">
            <v>-222765681</v>
          </cell>
          <cell r="V23">
            <v>0</v>
          </cell>
          <cell r="W23">
            <v>0</v>
          </cell>
          <cell r="X23">
            <v>0</v>
          </cell>
          <cell r="Y23">
            <v>-222765681</v>
          </cell>
          <cell r="Z23">
            <v>46197</v>
          </cell>
          <cell r="AA23">
            <v>48755</v>
          </cell>
          <cell r="AD23" t="str">
            <v>Crédit restructuré (CMT) de 155MFCFA à échéance le 25/06/33 et enregistrant 2 Impayés de 39 jours ;</v>
          </cell>
          <cell r="AE23" t="str">
            <v>WL1</v>
          </cell>
          <cell r="AF23" t="str">
            <v>Impayé(s) / Crédit restructuré</v>
          </cell>
        </row>
        <row r="24">
          <cell r="A24">
            <v>70842557</v>
          </cell>
          <cell r="B24" t="str">
            <v xml:space="preserve">SOJEMEF SARL U </v>
          </cell>
          <cell r="C24" t="str">
            <v>Crédit restructuré (CMT) de 196MFCFA à échéance le 25/06/32 ;</v>
          </cell>
          <cell r="D24">
            <v>852192</v>
          </cell>
          <cell r="E24" t="str">
            <v>CMT</v>
          </cell>
          <cell r="F24">
            <v>196</v>
          </cell>
          <cell r="G24">
            <v>-192249778</v>
          </cell>
          <cell r="H24">
            <v>0</v>
          </cell>
          <cell r="I24">
            <v>0</v>
          </cell>
          <cell r="J24">
            <v>0</v>
          </cell>
          <cell r="K24">
            <v>-1274770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-14290603</v>
          </cell>
          <cell r="R24">
            <v>0</v>
          </cell>
          <cell r="S24">
            <v>0</v>
          </cell>
          <cell r="T24">
            <v>0</v>
          </cell>
          <cell r="U24">
            <v>-207815151</v>
          </cell>
          <cell r="V24">
            <v>0</v>
          </cell>
          <cell r="W24">
            <v>0</v>
          </cell>
          <cell r="X24">
            <v>0</v>
          </cell>
          <cell r="Y24">
            <v>-207815151</v>
          </cell>
          <cell r="Z24">
            <v>46203</v>
          </cell>
          <cell r="AA24">
            <v>48390</v>
          </cell>
          <cell r="AD24" t="str">
            <v>Crédit restructuré (CMT) de 196MFCFA à échéance le 25/06/32 ;</v>
          </cell>
          <cell r="AE24" t="str">
            <v>WL2</v>
          </cell>
          <cell r="AF24" t="str">
            <v>Crédit restructuré</v>
          </cell>
        </row>
        <row r="25">
          <cell r="A25">
            <v>10812904</v>
          </cell>
          <cell r="B25" t="str">
            <v xml:space="preserve">TRANS EURO-AFRIKA SARL </v>
          </cell>
          <cell r="C25" t="str">
            <v>Avance sur marché restructuré (CCT) de 194MFCFA à échéance le 25/09/26 ;</v>
          </cell>
          <cell r="D25">
            <v>852186</v>
          </cell>
          <cell r="E25" t="str">
            <v>Avance sur macrché</v>
          </cell>
          <cell r="F25">
            <v>194.06799999999998</v>
          </cell>
          <cell r="G25">
            <v>-102335000</v>
          </cell>
          <cell r="H25">
            <v>0</v>
          </cell>
          <cell r="I25">
            <v>0</v>
          </cell>
          <cell r="J25">
            <v>0</v>
          </cell>
          <cell r="K25">
            <v>-1712486</v>
          </cell>
          <cell r="L25">
            <v>0</v>
          </cell>
          <cell r="M25">
            <v>0</v>
          </cell>
          <cell r="N25">
            <v>286.5</v>
          </cell>
          <cell r="O25">
            <v>-301076834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-405124320</v>
          </cell>
          <cell r="V25">
            <v>-322750286</v>
          </cell>
          <cell r="W25">
            <v>0</v>
          </cell>
          <cell r="X25">
            <v>-322750286</v>
          </cell>
          <cell r="Y25">
            <v>-727874606</v>
          </cell>
          <cell r="Z25">
            <v>46203</v>
          </cell>
          <cell r="AA25">
            <v>46290</v>
          </cell>
          <cell r="AD25" t="str">
            <v>Avance sur marché restructuré (CCT) de 194MFCFA à échéance le 25/09/26 ;</v>
          </cell>
          <cell r="AE25" t="str">
            <v>WL2</v>
          </cell>
          <cell r="AF25" t="str">
            <v>Crédit restructuré</v>
          </cell>
        </row>
        <row r="26">
          <cell r="A26">
            <v>70849102</v>
          </cell>
          <cell r="B26" t="str">
            <v>EKLOU YAOVI VIGNON</v>
          </cell>
          <cell r="C26" t="str">
            <v>Crédit restructuré (CCT) de 1MFCFA à échéance le 25/06/28 ;</v>
          </cell>
          <cell r="D26">
            <v>852129</v>
          </cell>
          <cell r="E26" t="str">
            <v>CCT</v>
          </cell>
          <cell r="F26">
            <v>1</v>
          </cell>
          <cell r="G26">
            <v>-925554</v>
          </cell>
          <cell r="H26">
            <v>0</v>
          </cell>
          <cell r="I26">
            <v>0</v>
          </cell>
          <cell r="J26">
            <v>0</v>
          </cell>
          <cell r="K26">
            <v>-68191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12</v>
          </cell>
          <cell r="Q26">
            <v>-8842459</v>
          </cell>
          <cell r="R26">
            <v>0</v>
          </cell>
          <cell r="S26">
            <v>0</v>
          </cell>
          <cell r="T26">
            <v>0</v>
          </cell>
          <cell r="U26">
            <v>-9836204</v>
          </cell>
          <cell r="V26">
            <v>0</v>
          </cell>
          <cell r="W26">
            <v>0</v>
          </cell>
          <cell r="X26">
            <v>0</v>
          </cell>
          <cell r="Y26">
            <v>-9836204</v>
          </cell>
          <cell r="Z26">
            <v>46192</v>
          </cell>
          <cell r="AA26">
            <v>46929</v>
          </cell>
          <cell r="AD26" t="str">
            <v>Crédit restructuré (CCT) de 1MFCFA à échéance le 25/06/28 ;</v>
          </cell>
          <cell r="AE26" t="str">
            <v>WL2</v>
          </cell>
          <cell r="AF26" t="str">
            <v>Crédit restructuré</v>
          </cell>
        </row>
        <row r="27">
          <cell r="E27" t="str">
            <v>TOTAL</v>
          </cell>
          <cell r="F27">
            <v>2621.4049999999997</v>
          </cell>
          <cell r="G27">
            <v>-2476716788</v>
          </cell>
          <cell r="H27">
            <v>-60654321</v>
          </cell>
          <cell r="K27">
            <v>-165978051</v>
          </cell>
          <cell r="L27">
            <v>16</v>
          </cell>
          <cell r="M27">
            <v>0</v>
          </cell>
          <cell r="N27">
            <v>287.10000000000002</v>
          </cell>
          <cell r="O27">
            <v>-301405094</v>
          </cell>
          <cell r="P27">
            <v>12</v>
          </cell>
          <cell r="Q27">
            <v>-23133062</v>
          </cell>
          <cell r="R27">
            <v>-250865002</v>
          </cell>
          <cell r="S27">
            <v>0</v>
          </cell>
          <cell r="T27">
            <v>0</v>
          </cell>
          <cell r="U27">
            <v>-3268916114</v>
          </cell>
          <cell r="V27">
            <v>-770972344</v>
          </cell>
          <cell r="W27">
            <v>0</v>
          </cell>
          <cell r="X27">
            <v>-770972344</v>
          </cell>
          <cell r="Y27">
            <v>-4039888458</v>
          </cell>
        </row>
      </sheetData>
      <sheetData sheetId="6">
        <row r="1">
          <cell r="A1">
            <v>46265</v>
          </cell>
          <cell r="V1" t="str">
            <v>CGSMS depuis au moins 90 jours sur le compte N° 00235790150-83;</v>
          </cell>
        </row>
        <row r="2">
          <cell r="V2" t="str">
            <v>CGSMS depuis plus de 90 jours sur le compte N°</v>
          </cell>
        </row>
        <row r="3">
          <cell r="F3" t="str">
            <v>COMPTES GELES SANS MOUVEMENTS SIGNIFICATIFS A 3 MOIS AU 31 août 2026</v>
          </cell>
          <cell r="T3">
            <v>20</v>
          </cell>
          <cell r="U3">
            <v>21</v>
          </cell>
          <cell r="V3">
            <v>22</v>
          </cell>
          <cell r="W3">
            <v>23</v>
          </cell>
          <cell r="X3">
            <v>24</v>
          </cell>
        </row>
        <row r="4">
          <cell r="V4" t="str">
            <v xml:space="preserve"> ;</v>
          </cell>
        </row>
        <row r="5">
          <cell r="I5">
            <v>46265</v>
          </cell>
          <cell r="J5" t="str">
            <v>sortir les CE</v>
          </cell>
          <cell r="K5">
            <v>46265</v>
          </cell>
        </row>
        <row r="6">
          <cell r="A6" t="str">
            <v>INDICE</v>
          </cell>
          <cell r="B6" t="str">
            <v>NCP</v>
          </cell>
          <cell r="C6" t="str">
            <v>GESTIONNAIRE</v>
          </cell>
          <cell r="D6" t="str">
            <v>INTITULE</v>
          </cell>
          <cell r="E6" t="str">
            <v>SEGMENT</v>
          </cell>
          <cell r="F6" t="str">
            <v>AGENT_ECO</v>
          </cell>
          <cell r="G6" t="str">
            <v>PROFIL</v>
          </cell>
          <cell r="H6" t="str">
            <v>DDC</v>
          </cell>
          <cell r="I6" t="str">
            <v xml:space="preserve">NOMBRE DE JOURS SMC </v>
          </cell>
          <cell r="J6" t="str">
            <v>DATE_DEBIT</v>
          </cell>
          <cell r="K6" t="str">
            <v>NOMBRE DE JOURS DE DEPASSEMENT</v>
          </cell>
          <cell r="L6" t="str">
            <v>DATE_DERN_MVT_DEBIT</v>
          </cell>
          <cell r="M6" t="str">
            <v>SDE</v>
          </cell>
          <cell r="N6" t="str">
            <v>AUTORISATION</v>
          </cell>
          <cell r="O6" t="str">
            <v>MVMT_CR</v>
          </cell>
          <cell r="P6" t="str">
            <v>DBL_CREDIT</v>
          </cell>
          <cell r="Q6" t="str">
            <v>ABONNEMENTS</v>
          </cell>
          <cell r="R6" t="str">
            <v>AGIOS</v>
          </cell>
          <cell r="S6" t="str">
            <v>CHA</v>
          </cell>
          <cell r="V6" t="str">
            <v>Commentaires 31/08/2026</v>
          </cell>
          <cell r="W6" t="str">
            <v>Classement 31/08/2026</v>
          </cell>
          <cell r="X6" t="str">
            <v xml:space="preserve">MOTIF PRINCIPAL </v>
          </cell>
        </row>
        <row r="7">
          <cell r="A7">
            <v>10610945</v>
          </cell>
          <cell r="B7" t="str">
            <v>00136100021-05</v>
          </cell>
          <cell r="C7" t="str">
            <v xml:space="preserve">CCL 2 SIEGE (HAZOU)           </v>
          </cell>
          <cell r="D7" t="str">
            <v xml:space="preserve">ETUDE ME DOSSEH-ADJAN         </v>
          </cell>
          <cell r="E7" t="str">
            <v xml:space="preserve">CLIENT NON SEGMENTE           </v>
          </cell>
          <cell r="F7" t="str">
            <v xml:space="preserve">Entreprises individuelles     </v>
          </cell>
          <cell r="G7" t="str">
            <v xml:space="preserve">PROFESSIONS LIBERALES         </v>
          </cell>
          <cell r="H7" t="str">
            <v>25/06/26</v>
          </cell>
          <cell r="I7">
            <v>67</v>
          </cell>
          <cell r="J7" t="str">
            <v>pas de débit</v>
          </cell>
          <cell r="K7">
            <v>0</v>
          </cell>
          <cell r="L7">
            <v>46253</v>
          </cell>
          <cell r="M7">
            <v>-21816392.199999999</v>
          </cell>
          <cell r="N7">
            <v>25000000</v>
          </cell>
          <cell r="O7">
            <v>321000</v>
          </cell>
          <cell r="P7">
            <v>0</v>
          </cell>
          <cell r="Q7">
            <v>0</v>
          </cell>
          <cell r="R7">
            <v>-598991</v>
          </cell>
          <cell r="S7" t="str">
            <v xml:space="preserve">251130    </v>
          </cell>
          <cell r="V7" t="str">
            <v>CGSMS depuis plus de 90 jours sur le compte N°00136100021-05 ;</v>
          </cell>
          <cell r="W7" t="str">
            <v>WL1</v>
          </cell>
          <cell r="X7" t="str">
            <v>CGSMS à 3 mois</v>
          </cell>
        </row>
      </sheetData>
      <sheetData sheetId="7">
        <row r="1">
          <cell r="A1">
            <v>46265</v>
          </cell>
          <cell r="V1" t="str">
            <v>CGSMS depuis au moins 180 jours sur le compte N° 00235790150-83;</v>
          </cell>
        </row>
        <row r="2">
          <cell r="V2" t="str">
            <v>CGSMS depuis plus de 180 jours sur le compte N°</v>
          </cell>
        </row>
        <row r="3">
          <cell r="F3" t="str">
            <v>COMPTES GELES SANS MOUVEMENTS SIGNIFICATIFS A 6 MOIS AU 31 août 2026</v>
          </cell>
        </row>
        <row r="4">
          <cell r="A4">
            <v>1</v>
          </cell>
          <cell r="B4">
            <v>2</v>
          </cell>
          <cell r="C4">
            <v>3</v>
          </cell>
          <cell r="D4">
            <v>4</v>
          </cell>
          <cell r="E4">
            <v>5</v>
          </cell>
          <cell r="F4">
            <v>6</v>
          </cell>
          <cell r="G4">
            <v>7</v>
          </cell>
          <cell r="H4">
            <v>8</v>
          </cell>
          <cell r="I4">
            <v>9</v>
          </cell>
          <cell r="J4">
            <v>10</v>
          </cell>
          <cell r="K4">
            <v>11</v>
          </cell>
          <cell r="L4">
            <v>12</v>
          </cell>
          <cell r="M4">
            <v>13</v>
          </cell>
          <cell r="N4">
            <v>14</v>
          </cell>
          <cell r="O4">
            <v>15</v>
          </cell>
          <cell r="P4">
            <v>16</v>
          </cell>
          <cell r="Q4">
            <v>17</v>
          </cell>
          <cell r="R4">
            <v>18</v>
          </cell>
          <cell r="S4">
            <v>19</v>
          </cell>
          <cell r="T4">
            <v>20</v>
          </cell>
          <cell r="U4">
            <v>21</v>
          </cell>
          <cell r="V4" t="str">
            <v xml:space="preserve"> ;</v>
          </cell>
          <cell r="W4">
            <v>23</v>
          </cell>
          <cell r="X4">
            <v>24</v>
          </cell>
        </row>
        <row r="5">
          <cell r="I5">
            <v>46265</v>
          </cell>
          <cell r="J5" t="str">
            <v>sortir les CE</v>
          </cell>
          <cell r="K5">
            <v>46265</v>
          </cell>
        </row>
        <row r="6">
          <cell r="A6" t="str">
            <v>INDICE</v>
          </cell>
          <cell r="B6" t="str">
            <v>NCP</v>
          </cell>
          <cell r="C6" t="str">
            <v>GESTIONNAIRE</v>
          </cell>
          <cell r="D6" t="str">
            <v>INTITULE</v>
          </cell>
          <cell r="E6" t="str">
            <v>SEGMENT</v>
          </cell>
          <cell r="F6" t="str">
            <v>AGENT_ECO</v>
          </cell>
          <cell r="G6" t="str">
            <v>PROFIL</v>
          </cell>
          <cell r="H6" t="str">
            <v>DDC</v>
          </cell>
          <cell r="I6" t="str">
            <v xml:space="preserve">NOMBRE DE JOURS SMC </v>
          </cell>
          <cell r="J6" t="str">
            <v>DATE_DEBIT</v>
          </cell>
          <cell r="K6" t="str">
            <v>NOMBRE DE JOURS DE DEPASSEMENT</v>
          </cell>
          <cell r="L6" t="str">
            <v>DATE_DERN_MVT_DEBIT</v>
          </cell>
          <cell r="M6" t="str">
            <v>SDE</v>
          </cell>
          <cell r="N6" t="str">
            <v>AUTORISATION</v>
          </cell>
          <cell r="O6" t="str">
            <v>MVMT_CR</v>
          </cell>
          <cell r="P6" t="str">
            <v>DBL_CREDIT</v>
          </cell>
          <cell r="Q6" t="str">
            <v>ABONNEMENTS</v>
          </cell>
          <cell r="R6" t="str">
            <v>AGIOS</v>
          </cell>
          <cell r="S6" t="str">
            <v>CHA</v>
          </cell>
          <cell r="V6" t="str">
            <v>Commentaires 31/08/2026</v>
          </cell>
          <cell r="W6" t="str">
            <v>Classement 31/08/2026</v>
          </cell>
          <cell r="X6" t="str">
            <v xml:space="preserve">MOTIF PRINCIPAL </v>
          </cell>
        </row>
        <row r="7">
          <cell r="A7">
            <v>10700198</v>
          </cell>
          <cell r="B7" t="str">
            <v>00136811297-80</v>
          </cell>
          <cell r="C7" t="str">
            <v xml:space="preserve">HAIDARA 2 (INSTITUTIONNELS)   </v>
          </cell>
          <cell r="D7" t="str">
            <v xml:space="preserve">PORT AUTONOME DE LOME ( BIS ) </v>
          </cell>
          <cell r="E7" t="str">
            <v xml:space="preserve">GE                            </v>
          </cell>
          <cell r="F7" t="str">
            <v xml:space="preserve">Sc n/fin de production        </v>
          </cell>
          <cell r="G7" t="str">
            <v>TRANSIT, CONSIGNATION &amp; TRANSP</v>
          </cell>
          <cell r="H7" t="str">
            <v>23/06/26</v>
          </cell>
          <cell r="I7">
            <v>69</v>
          </cell>
          <cell r="J7" t="str">
            <v>01/07/26</v>
          </cell>
          <cell r="K7">
            <v>61</v>
          </cell>
          <cell r="M7">
            <v>-34334</v>
          </cell>
          <cell r="N7">
            <v>0</v>
          </cell>
          <cell r="O7">
            <v>100600</v>
          </cell>
          <cell r="P7">
            <v>0</v>
          </cell>
          <cell r="Q7">
            <v>0</v>
          </cell>
          <cell r="R7">
            <v>-103609</v>
          </cell>
          <cell r="S7" t="str">
            <v xml:space="preserve">251100    </v>
          </cell>
          <cell r="V7" t="str">
            <v>CGSMS depuis plus de 180 jours sur le compte N°00136811297-80 ;</v>
          </cell>
          <cell r="W7" t="str">
            <v>WL1</v>
          </cell>
          <cell r="X7" t="str">
            <v>CGSMS à 6 mois</v>
          </cell>
        </row>
        <row r="8">
          <cell r="A8">
            <v>70846533</v>
          </cell>
          <cell r="B8" t="str">
            <v>00136814734-51</v>
          </cell>
          <cell r="C8" t="str">
            <v xml:space="preserve">WEGA KOFFI SENAM              </v>
          </cell>
          <cell r="D8" t="str">
            <v>SCI PACIFIQUE IMMOBILIER (BIS)</v>
          </cell>
          <cell r="E8" t="str">
            <v xml:space="preserve">PME                           </v>
          </cell>
          <cell r="F8" t="str">
            <v xml:space="preserve">Sc non fin priv nat           </v>
          </cell>
          <cell r="G8" t="str">
            <v xml:space="preserve">PME - PMI                     </v>
          </cell>
          <cell r="H8" t="str">
            <v>31/07/26</v>
          </cell>
          <cell r="I8">
            <v>31</v>
          </cell>
          <cell r="J8" t="str">
            <v>03/08/26</v>
          </cell>
          <cell r="K8">
            <v>28</v>
          </cell>
          <cell r="L8" t="str">
            <v>02/03/26</v>
          </cell>
          <cell r="M8">
            <v>-3878</v>
          </cell>
          <cell r="N8">
            <v>0</v>
          </cell>
          <cell r="O8">
            <v>100000</v>
          </cell>
          <cell r="P8">
            <v>0</v>
          </cell>
          <cell r="Q8">
            <v>0</v>
          </cell>
          <cell r="R8">
            <v>-102821</v>
          </cell>
          <cell r="S8" t="str">
            <v xml:space="preserve">251100    </v>
          </cell>
          <cell r="V8" t="str">
            <v>CGSMS depuis plus de 180 jours sur le compte N°00136814734-51 ;</v>
          </cell>
          <cell r="W8" t="str">
            <v>WL1</v>
          </cell>
          <cell r="X8" t="str">
            <v>CGSMS à 6 mois</v>
          </cell>
        </row>
        <row r="9">
          <cell r="A9">
            <v>70827679</v>
          </cell>
          <cell r="B9" t="str">
            <v>00136814733-54</v>
          </cell>
          <cell r="C9" t="str">
            <v xml:space="preserve">BANIAB LIMAN SANDRA           </v>
          </cell>
          <cell r="D9" t="str">
            <v xml:space="preserve">SCI LES COCOTIERS (BIS)       </v>
          </cell>
          <cell r="E9" t="str">
            <v xml:space="preserve">PME                           </v>
          </cell>
          <cell r="F9" t="str">
            <v xml:space="preserve">Sc non fin priv nat           </v>
          </cell>
          <cell r="G9" t="str">
            <v xml:space="preserve">PME - PMI                     </v>
          </cell>
          <cell r="H9" t="str">
            <v>10/07/26</v>
          </cell>
          <cell r="I9">
            <v>52</v>
          </cell>
          <cell r="J9" t="str">
            <v>03/08/26</v>
          </cell>
          <cell r="K9">
            <v>28</v>
          </cell>
          <cell r="L9" t="str">
            <v>02/03/26</v>
          </cell>
          <cell r="M9">
            <v>-3168</v>
          </cell>
          <cell r="N9">
            <v>0</v>
          </cell>
          <cell r="O9">
            <v>100000</v>
          </cell>
          <cell r="P9">
            <v>0</v>
          </cell>
          <cell r="Q9">
            <v>0</v>
          </cell>
          <cell r="R9">
            <v>-101963</v>
          </cell>
          <cell r="S9" t="str">
            <v xml:space="preserve">251100    </v>
          </cell>
          <cell r="V9" t="str">
            <v>CGSMS depuis plus de 180 jours sur le compte N°00136814733-54 ;</v>
          </cell>
          <cell r="W9" t="str">
            <v>WL1</v>
          </cell>
          <cell r="X9" t="str">
            <v>CGSMS à 6 mois</v>
          </cell>
        </row>
      </sheetData>
      <sheetData sheetId="8">
        <row r="1">
          <cell r="A1">
            <v>46265</v>
          </cell>
          <cell r="O1" t="str">
            <v xml:space="preserve"> compte sans mouvement créditeur sur le compte N°00136737463-34 depuis 67 jours; </v>
          </cell>
          <cell r="P1" t="str">
            <v>dépassement accordé sans une ligne de découvert valide et non régularisé depuis 61 jours sur le compte N° 00136790760-96;</v>
          </cell>
          <cell r="S1" t="str">
            <v xml:space="preserve">dépassement accordé sur ligne de découvert valide et non régularisé </v>
          </cell>
        </row>
        <row r="2">
          <cell r="A2">
            <v>1</v>
          </cell>
          <cell r="B2">
            <v>2</v>
          </cell>
          <cell r="C2">
            <v>3</v>
          </cell>
          <cell r="D2">
            <v>4</v>
          </cell>
          <cell r="E2">
            <v>5</v>
          </cell>
          <cell r="F2">
            <v>6</v>
          </cell>
          <cell r="G2">
            <v>7</v>
          </cell>
          <cell r="H2">
            <v>8</v>
          </cell>
          <cell r="I2">
            <v>9</v>
          </cell>
          <cell r="J2">
            <v>10</v>
          </cell>
          <cell r="K2">
            <v>11</v>
          </cell>
          <cell r="L2">
            <v>12</v>
          </cell>
          <cell r="M2">
            <v>13</v>
          </cell>
          <cell r="N2">
            <v>14</v>
          </cell>
          <cell r="O2">
            <v>15</v>
          </cell>
          <cell r="P2">
            <v>16</v>
          </cell>
          <cell r="Q2">
            <v>17</v>
          </cell>
          <cell r="R2">
            <v>18</v>
          </cell>
          <cell r="S2">
            <v>19</v>
          </cell>
          <cell r="T2">
            <v>20</v>
          </cell>
          <cell r="U2">
            <v>21</v>
          </cell>
        </row>
        <row r="3">
          <cell r="C3" t="str">
            <v>ETAT DES COMPTES SANS MOUVEMENTS CREDITEURS DEPUIS AU MOINS 30 JOURS AU 31 août 2026</v>
          </cell>
          <cell r="O3" t="str">
            <v>Compte sans mouvement créditeur sur le compte N°</v>
          </cell>
          <cell r="P3" t="str">
            <v xml:space="preserve">Dépassement accordé sans une ligne de découvert valide et non régularisé depuis </v>
          </cell>
        </row>
        <row r="4">
          <cell r="O4" t="str">
            <v xml:space="preserve"> depuis </v>
          </cell>
          <cell r="P4" t="str">
            <v xml:space="preserve"> jours sur le compte N°</v>
          </cell>
          <cell r="S4" t="str">
            <v xml:space="preserve"> depuis son ouverture et cumulant </v>
          </cell>
        </row>
        <row r="5">
          <cell r="H5">
            <v>46265</v>
          </cell>
          <cell r="I5" t="str">
            <v>sortir les CE</v>
          </cell>
          <cell r="J5">
            <v>46265</v>
          </cell>
          <cell r="K5">
            <v>46265</v>
          </cell>
          <cell r="L5">
            <v>1000000</v>
          </cell>
          <cell r="O5" t="str">
            <v xml:space="preserve"> jours ; </v>
          </cell>
          <cell r="P5" t="str">
            <v xml:space="preserve">; </v>
          </cell>
        </row>
        <row r="6">
          <cell r="A6" t="str">
            <v>INDICE</v>
          </cell>
          <cell r="B6" t="str">
            <v>NCP</v>
          </cell>
          <cell r="C6" t="str">
            <v>GESTIONNAIRE</v>
          </cell>
          <cell r="D6" t="str">
            <v>INTITULE</v>
          </cell>
          <cell r="E6" t="str">
            <v>CHAPITRE</v>
          </cell>
          <cell r="F6" t="str">
            <v>SDE</v>
          </cell>
          <cell r="G6" t="str">
            <v>DDC</v>
          </cell>
          <cell r="H6" t="str">
            <v>NOMBRE DE JOURS SMC ≥ 30 JOURS</v>
          </cell>
          <cell r="I6" t="str">
            <v>DATE DE DEBIT (fichier des COD sans aut de découvert)</v>
          </cell>
          <cell r="J6" t="str">
            <v>NOMBRE DE JOURS DE DEPASSEMENT ≥ 30 JOURS</v>
          </cell>
          <cell r="K6" t="str">
            <v>Dép sur autorisations échues / valides 31 août 2026</v>
          </cell>
          <cell r="O6" t="str">
            <v>TEXTE</v>
          </cell>
          <cell r="P6" t="str">
            <v>TEXTE 2</v>
          </cell>
          <cell r="Q6" t="str">
            <v>X</v>
          </cell>
          <cell r="R6" t="str">
            <v>XX</v>
          </cell>
          <cell r="S6" t="str">
            <v>Commentaires 31/08/2026</v>
          </cell>
          <cell r="T6" t="str">
            <v>Classement 31/08/2026</v>
          </cell>
          <cell r="U6" t="str">
            <v>MOTIF PRINCIPAL</v>
          </cell>
        </row>
        <row r="7">
          <cell r="A7">
            <v>10510111</v>
          </cell>
          <cell r="B7" t="str">
            <v>00136011308-73</v>
          </cell>
          <cell r="C7" t="str">
            <v xml:space="preserve">KUMAPLEY ESSI TINA 2          </v>
          </cell>
          <cell r="D7" t="str">
            <v xml:space="preserve">RAMCO SARL                    </v>
          </cell>
          <cell r="E7" t="str">
            <v xml:space="preserve">251130    </v>
          </cell>
          <cell r="F7">
            <v>-500629367</v>
          </cell>
          <cell r="G7" t="str">
            <v>29/07/26</v>
          </cell>
          <cell r="H7">
            <v>33</v>
          </cell>
          <cell r="J7">
            <v>31</v>
          </cell>
          <cell r="K7">
            <v>46234</v>
          </cell>
          <cell r="L7" t="str">
            <v>valide</v>
          </cell>
          <cell r="O7" t="str">
            <v xml:space="preserve">Compte sans mouvement créditeur sur le compte N°00136011308-73 depuis 33 jours ; </v>
          </cell>
          <cell r="S7" t="str">
            <v xml:space="preserve">Compte sans mouvement créditeur sur le compte N°00136011308-73 depuis 33 jours ; </v>
          </cell>
          <cell r="T7" t="str">
            <v>WL2</v>
          </cell>
          <cell r="U7" t="str">
            <v>Gel</v>
          </cell>
        </row>
        <row r="8">
          <cell r="A8">
            <v>10512992</v>
          </cell>
          <cell r="B8" t="str">
            <v>00136013545-55</v>
          </cell>
          <cell r="C8" t="str">
            <v xml:space="preserve">GAZARO MARDHYIA               </v>
          </cell>
          <cell r="D8" t="str">
            <v xml:space="preserve">DHOSS INT TRANSIT SARL        </v>
          </cell>
          <cell r="E8" t="str">
            <v xml:space="preserve">251130    </v>
          </cell>
          <cell r="F8">
            <v>-73157148</v>
          </cell>
          <cell r="G8" t="str">
            <v>05/06/26</v>
          </cell>
          <cell r="H8">
            <v>87</v>
          </cell>
          <cell r="J8">
            <v>62</v>
          </cell>
          <cell r="K8">
            <v>46203</v>
          </cell>
          <cell r="L8" t="str">
            <v>échues</v>
          </cell>
          <cell r="O8" t="str">
            <v xml:space="preserve">Compte sans mouvement créditeur sur le compte N°00136013545-55 depuis 87 jours ; </v>
          </cell>
          <cell r="S8" t="str">
            <v xml:space="preserve">Compte sans mouvement créditeur sur le compte N°00136013545-55 depuis 87 jours ; </v>
          </cell>
          <cell r="T8" t="str">
            <v>WL2</v>
          </cell>
          <cell r="U8" t="str">
            <v>Gel</v>
          </cell>
        </row>
        <row r="9">
          <cell r="A9">
            <v>10610945</v>
          </cell>
          <cell r="B9" t="str">
            <v>00136100021-05</v>
          </cell>
          <cell r="C9" t="str">
            <v xml:space="preserve">CCL 2 SIEGE (HAZOU)           </v>
          </cell>
          <cell r="D9" t="str">
            <v xml:space="preserve">ETUDE ME DOSSEH-ADJAN         </v>
          </cell>
          <cell r="E9" t="str">
            <v xml:space="preserve">251130    </v>
          </cell>
          <cell r="F9">
            <v>-21816392.199999999</v>
          </cell>
          <cell r="G9" t="str">
            <v>25/06/26</v>
          </cell>
          <cell r="H9">
            <v>67</v>
          </cell>
          <cell r="J9">
            <v>0</v>
          </cell>
          <cell r="K9" t="str">
            <v>pas de dépassement</v>
          </cell>
          <cell r="O9" t="str">
            <v xml:space="preserve">Compte sans mouvement créditeur sur le compte N°00136100021-05 depuis 67 jours ; </v>
          </cell>
          <cell r="S9" t="str">
            <v xml:space="preserve">Compte sans mouvement créditeur sur le compte N°00136100021-05 depuis 67 jours ; </v>
          </cell>
          <cell r="T9" t="str">
            <v>WL2</v>
          </cell>
          <cell r="U9" t="str">
            <v>Gel</v>
          </cell>
        </row>
        <row r="10">
          <cell r="A10">
            <v>10700198</v>
          </cell>
          <cell r="B10" t="str">
            <v>00136811297-80</v>
          </cell>
          <cell r="C10" t="str">
            <v xml:space="preserve">HAIDARA 2 (INSTITUTIONNELS)   </v>
          </cell>
          <cell r="D10" t="str">
            <v xml:space="preserve">PORT AUTONOME DE LOME ( BIS ) </v>
          </cell>
          <cell r="E10" t="str">
            <v xml:space="preserve">251100    </v>
          </cell>
          <cell r="F10">
            <v>-34334</v>
          </cell>
          <cell r="G10" t="str">
            <v>23/06/26</v>
          </cell>
          <cell r="H10">
            <v>69</v>
          </cell>
          <cell r="I10" t="str">
            <v>01/07/26</v>
          </cell>
          <cell r="J10">
            <v>61</v>
          </cell>
          <cell r="O10" t="str">
            <v xml:space="preserve">Compte sans mouvement créditeur sur le compte N°00136811297-80 depuis 69 jours ; </v>
          </cell>
          <cell r="S10" t="str">
            <v xml:space="preserve">Compte sans mouvement créditeur sur le compte N°00136811297-80 depuis 69 jours ; </v>
          </cell>
          <cell r="T10" t="str">
            <v>WL2</v>
          </cell>
          <cell r="U10" t="str">
            <v>Gel</v>
          </cell>
        </row>
        <row r="11">
          <cell r="A11">
            <v>10812592</v>
          </cell>
          <cell r="B11" t="str">
            <v>00136014692-09</v>
          </cell>
          <cell r="C11" t="str">
            <v xml:space="preserve">BANIAB LIMAN SANDRA           </v>
          </cell>
          <cell r="D11" t="str">
            <v xml:space="preserve">AFFORD-TOGO SARL              </v>
          </cell>
          <cell r="E11" t="str">
            <v xml:space="preserve">251130    </v>
          </cell>
          <cell r="F11">
            <v>-820450</v>
          </cell>
          <cell r="G11" t="str">
            <v>06/07/26</v>
          </cell>
          <cell r="H11">
            <v>56</v>
          </cell>
          <cell r="I11" t="str">
            <v>31/07/26</v>
          </cell>
          <cell r="J11">
            <v>31</v>
          </cell>
          <cell r="O11" t="str">
            <v xml:space="preserve">Compte sans mouvement créditeur sur le compte N°00136014692-09 depuis 56 jours ; </v>
          </cell>
          <cell r="S11" t="str">
            <v xml:space="preserve">Compte sans mouvement créditeur sur le compte N°00136014692-09 depuis 56 jours ; </v>
          </cell>
          <cell r="T11" t="str">
            <v>WL2</v>
          </cell>
          <cell r="U11" t="str">
            <v>Gel</v>
          </cell>
        </row>
        <row r="12">
          <cell r="A12">
            <v>10813108</v>
          </cell>
          <cell r="B12" t="str">
            <v>00136014753-20</v>
          </cell>
          <cell r="C12" t="str">
            <v xml:space="preserve">BANIAB LIMAN SANDRA           </v>
          </cell>
          <cell r="D12" t="str">
            <v xml:space="preserve">ANEDAK SARL                   </v>
          </cell>
          <cell r="E12" t="str">
            <v xml:space="preserve">251130    </v>
          </cell>
          <cell r="F12">
            <v>-821467.4</v>
          </cell>
          <cell r="G12" t="str">
            <v>22/08/25</v>
          </cell>
          <cell r="H12">
            <v>374</v>
          </cell>
          <cell r="J12">
            <v>90</v>
          </cell>
          <cell r="K12" t="str">
            <v>Dépassement &gt; 90 J</v>
          </cell>
          <cell r="L12" t="str">
            <v>échues</v>
          </cell>
          <cell r="O12" t="str">
            <v xml:space="preserve">Compte sans mouvement créditeur sur le compte N°00136014753-20 depuis 374 jours ; </v>
          </cell>
          <cell r="S12" t="str">
            <v xml:space="preserve">Compte sans mouvement créditeur sur le compte N°00136014753-20 depuis 374 jours ; </v>
          </cell>
          <cell r="T12" t="str">
            <v>WL1</v>
          </cell>
          <cell r="U12" t="str">
            <v>Gel</v>
          </cell>
        </row>
        <row r="13">
          <cell r="A13">
            <v>52551521</v>
          </cell>
          <cell r="B13" t="str">
            <v>00541701426-12</v>
          </cell>
          <cell r="C13" t="str">
            <v>CA KARA (KOUASSI YAOVI FRANCIS</v>
          </cell>
          <cell r="D13" t="str">
            <v xml:space="preserve">SODIBO SARL U                 </v>
          </cell>
          <cell r="E13" t="str">
            <v xml:space="preserve">251140    </v>
          </cell>
          <cell r="F13">
            <v>-470154</v>
          </cell>
          <cell r="G13" t="str">
            <v>26/06/26</v>
          </cell>
          <cell r="H13">
            <v>66</v>
          </cell>
          <cell r="I13" t="str">
            <v>01/07/26</v>
          </cell>
          <cell r="J13">
            <v>61</v>
          </cell>
          <cell r="O13" t="str">
            <v xml:space="preserve">Compte sans mouvement créditeur sur le compte N°00541701426-12 depuis 66 jours ; </v>
          </cell>
          <cell r="S13" t="str">
            <v xml:space="preserve">Compte sans mouvement créditeur sur le compte N°00541701426-12 depuis 66 jours ; </v>
          </cell>
          <cell r="T13" t="str">
            <v>WL2</v>
          </cell>
          <cell r="U13" t="str">
            <v>Gel</v>
          </cell>
        </row>
        <row r="14">
          <cell r="A14">
            <v>70815174</v>
          </cell>
          <cell r="B14" t="str">
            <v>00241702898-35</v>
          </cell>
          <cell r="C14" t="str">
            <v xml:space="preserve">CA ATAKPAME (ADJALO)          </v>
          </cell>
          <cell r="D14" t="str">
            <v xml:space="preserve">C/C GROSSISTE BB MEMO KOSBOD  </v>
          </cell>
          <cell r="E14" t="str">
            <v xml:space="preserve">251140    </v>
          </cell>
          <cell r="F14">
            <v>-181029</v>
          </cell>
          <cell r="G14" t="str">
            <v>30/04/26</v>
          </cell>
          <cell r="H14">
            <v>123</v>
          </cell>
          <cell r="I14" t="str">
            <v>31/03/26</v>
          </cell>
          <cell r="J14">
            <v>153</v>
          </cell>
          <cell r="K14" t="str">
            <v>Gel</v>
          </cell>
          <cell r="O14" t="str">
            <v xml:space="preserve">Compte sans mouvement créditeur sur le compte N°00241702898-35 depuis 123 jours ; </v>
          </cell>
          <cell r="S14" t="str">
            <v xml:space="preserve">Compte sans mouvement créditeur sur le compte N°00241702898-35 depuis 123 jours ; </v>
          </cell>
          <cell r="T14" t="str">
            <v>WL1</v>
          </cell>
          <cell r="U14" t="str">
            <v>Gel</v>
          </cell>
        </row>
        <row r="15">
          <cell r="A15">
            <v>70819419</v>
          </cell>
          <cell r="B15" t="str">
            <v>00135711822-20</v>
          </cell>
          <cell r="C15" t="str">
            <v xml:space="preserve">CCL 2 SIEGE (HAZOU)           </v>
          </cell>
          <cell r="D15" t="str">
            <v xml:space="preserve">KOULAOSSIBA KOBREYASSA        </v>
          </cell>
          <cell r="E15" t="str">
            <v xml:space="preserve">251120    </v>
          </cell>
          <cell r="F15">
            <v>-159650</v>
          </cell>
          <cell r="G15" t="str">
            <v>30/07/26</v>
          </cell>
          <cell r="H15">
            <v>32</v>
          </cell>
          <cell r="J15">
            <v>90</v>
          </cell>
          <cell r="K15" t="str">
            <v>Dépassement &gt; 90 J</v>
          </cell>
          <cell r="L15" t="str">
            <v>échues</v>
          </cell>
          <cell r="O15" t="str">
            <v xml:space="preserve">Compte sans mouvement créditeur sur le compte N°00135711822-20 depuis 32 jours ; </v>
          </cell>
          <cell r="S15" t="str">
            <v xml:space="preserve">Compte sans mouvement créditeur sur le compte N°00135711822-20 depuis 32 jours ; </v>
          </cell>
          <cell r="T15" t="str">
            <v>WL2</v>
          </cell>
          <cell r="U15" t="str">
            <v>Gel</v>
          </cell>
        </row>
        <row r="16">
          <cell r="A16">
            <v>70819715</v>
          </cell>
          <cell r="B16" t="str">
            <v>00136712443-16</v>
          </cell>
          <cell r="C16" t="str">
            <v xml:space="preserve">GAZARO MARDHYIA               </v>
          </cell>
          <cell r="D16" t="str">
            <v xml:space="preserve">TECHNO-DIMENSION SARL         </v>
          </cell>
          <cell r="E16" t="str">
            <v xml:space="preserve">251130    </v>
          </cell>
          <cell r="F16">
            <v>-10477644.9</v>
          </cell>
          <cell r="G16" t="str">
            <v>06/07/26</v>
          </cell>
          <cell r="H16">
            <v>56</v>
          </cell>
          <cell r="J16">
            <v>0</v>
          </cell>
          <cell r="K16" t="str">
            <v>Gel</v>
          </cell>
          <cell r="O16" t="str">
            <v xml:space="preserve">Compte sans mouvement créditeur sur le compte N°00136712443-16 depuis 56 jours ; </v>
          </cell>
          <cell r="S16" t="str">
            <v xml:space="preserve">Compte sans mouvement créditeur sur le compte N°00136712443-16 depuis 56 jours ; </v>
          </cell>
          <cell r="T16" t="str">
            <v>WL2</v>
          </cell>
          <cell r="U16" t="str">
            <v>Gel</v>
          </cell>
        </row>
        <row r="17">
          <cell r="A17">
            <v>70820009</v>
          </cell>
          <cell r="B17" t="str">
            <v>00541715583-27</v>
          </cell>
          <cell r="C17" t="str">
            <v>CA KARA (KOUASSI YAOVI FRANCIS</v>
          </cell>
          <cell r="D17" t="str">
            <v>SGG MATATA KARA ( PRODUITS BB)</v>
          </cell>
          <cell r="E17" t="str">
            <v xml:space="preserve">251140    </v>
          </cell>
          <cell r="F17">
            <v>-2</v>
          </cell>
          <cell r="G17" t="str">
            <v>24/06/26</v>
          </cell>
          <cell r="H17">
            <v>68</v>
          </cell>
          <cell r="I17" t="str">
            <v>01/07/26</v>
          </cell>
          <cell r="J17">
            <v>61</v>
          </cell>
          <cell r="O17" t="str">
            <v xml:space="preserve">Compte sans mouvement créditeur sur le compte N°00541715583-27 depuis 68 jours ; </v>
          </cell>
          <cell r="S17" t="str">
            <v xml:space="preserve">Compte sans mouvement créditeur sur le compte N°00541715583-27 depuis 68 jours ; </v>
          </cell>
          <cell r="T17" t="str">
            <v>WL2</v>
          </cell>
          <cell r="U17" t="str">
            <v>Gel</v>
          </cell>
        </row>
        <row r="18">
          <cell r="A18">
            <v>70823279</v>
          </cell>
          <cell r="B18" t="str">
            <v>00136733892-77</v>
          </cell>
          <cell r="C18" t="str">
            <v xml:space="preserve">GAZARO MARDHYIA               </v>
          </cell>
          <cell r="D18" t="str">
            <v xml:space="preserve">      S I L M E BTP SARL U    </v>
          </cell>
          <cell r="E18" t="str">
            <v xml:space="preserve">251130    </v>
          </cell>
          <cell r="F18">
            <v>-149326</v>
          </cell>
          <cell r="G18" t="str">
            <v>11/08/25</v>
          </cell>
          <cell r="H18">
            <v>385</v>
          </cell>
          <cell r="I18" t="str">
            <v>26/06/26</v>
          </cell>
          <cell r="J18">
            <v>66</v>
          </cell>
          <cell r="K18" t="str">
            <v>Gel</v>
          </cell>
          <cell r="O18" t="str">
            <v xml:space="preserve">Compte sans mouvement créditeur sur le compte N°00136733892-77 depuis 385 jours ; </v>
          </cell>
          <cell r="S18" t="str">
            <v xml:space="preserve">Compte sans mouvement créditeur sur le compte N°00136733892-77 depuis 385 jours ; </v>
          </cell>
          <cell r="T18" t="str">
            <v>WL1</v>
          </cell>
          <cell r="U18" t="str">
            <v>Gel</v>
          </cell>
        </row>
        <row r="19">
          <cell r="A19">
            <v>70823388</v>
          </cell>
          <cell r="B19" t="str">
            <v>00136727048-45</v>
          </cell>
          <cell r="C19" t="str">
            <v xml:space="preserve">GAZARO MARDHYIA               </v>
          </cell>
          <cell r="D19" t="str">
            <v xml:space="preserve">ETS   MAWUNEDJRO              </v>
          </cell>
          <cell r="E19" t="str">
            <v xml:space="preserve">251130    </v>
          </cell>
          <cell r="F19">
            <v>-50000000</v>
          </cell>
          <cell r="G19" t="str">
            <v>17/07/26</v>
          </cell>
          <cell r="H19">
            <v>45</v>
          </cell>
          <cell r="J19">
            <v>0</v>
          </cell>
          <cell r="K19" t="str">
            <v>pas de dépassement</v>
          </cell>
          <cell r="O19" t="str">
            <v xml:space="preserve">Compte sans mouvement créditeur sur le compte N°00136727048-45 depuis 45 jours ; </v>
          </cell>
          <cell r="S19" t="str">
            <v xml:space="preserve">Compte sans mouvement créditeur sur le compte N°00136727048-45 depuis 45 jours ; </v>
          </cell>
          <cell r="T19" t="str">
            <v>WL2</v>
          </cell>
          <cell r="U19" t="str">
            <v>Gel</v>
          </cell>
        </row>
        <row r="20">
          <cell r="A20">
            <v>70823862</v>
          </cell>
          <cell r="B20" t="str">
            <v>00136729015-61</v>
          </cell>
          <cell r="C20" t="str">
            <v xml:space="preserve">BANIAB LIMAN SANDRA           </v>
          </cell>
          <cell r="D20" t="str">
            <v xml:space="preserve">STE   CITRAF-TOGO SARL        </v>
          </cell>
          <cell r="E20" t="str">
            <v xml:space="preserve">251130    </v>
          </cell>
          <cell r="F20">
            <v>-304038</v>
          </cell>
          <cell r="G20" t="str">
            <v>11/06/26</v>
          </cell>
          <cell r="H20">
            <v>81</v>
          </cell>
          <cell r="I20" t="str">
            <v>01/12/25</v>
          </cell>
          <cell r="J20">
            <v>273</v>
          </cell>
          <cell r="O20" t="str">
            <v xml:space="preserve">Compte sans mouvement créditeur sur le compte N°00136729015-61 depuis 81 jours ; </v>
          </cell>
          <cell r="S20" t="str">
            <v xml:space="preserve">Compte sans mouvement créditeur sur le compte N°00136729015-61 depuis 81 jours ; </v>
          </cell>
          <cell r="T20" t="str">
            <v>WL2</v>
          </cell>
          <cell r="U20" t="str">
            <v>Gel</v>
          </cell>
        </row>
        <row r="21">
          <cell r="A21">
            <v>70824557</v>
          </cell>
          <cell r="B21" t="str">
            <v>00136732353-38</v>
          </cell>
          <cell r="C21" t="str">
            <v xml:space="preserve">HAIDARA 1 (GE COVERAGE)       </v>
          </cell>
          <cell r="D21" t="str">
            <v xml:space="preserve">ORYX LUBRIFIANTS TOGO SA      </v>
          </cell>
          <cell r="E21" t="str">
            <v xml:space="preserve">251130    </v>
          </cell>
          <cell r="F21">
            <v>-1352040351</v>
          </cell>
          <cell r="G21" t="str">
            <v>11/08/26</v>
          </cell>
          <cell r="H21">
            <v>20</v>
          </cell>
          <cell r="J21">
            <v>0</v>
          </cell>
          <cell r="K21" t="str">
            <v>pas de dépassement</v>
          </cell>
          <cell r="O21" t="str">
            <v xml:space="preserve">Compte sans mouvement créditeur sur le compte N°00136732353-38 depuis 20 jours ; </v>
          </cell>
          <cell r="S21" t="str">
            <v xml:space="preserve">Compte sans mouvement créditeur sur le compte N°00136732353-38 depuis 20 jours ; </v>
          </cell>
          <cell r="T21" t="str">
            <v/>
          </cell>
          <cell r="U21" t="str">
            <v>Gel</v>
          </cell>
        </row>
        <row r="22">
          <cell r="A22">
            <v>70825011</v>
          </cell>
          <cell r="B22" t="str">
            <v>00136734003-35</v>
          </cell>
          <cell r="C22" t="str">
            <v xml:space="preserve">TAMAKLOE ADJOE EDEM           </v>
          </cell>
          <cell r="D22" t="str">
            <v xml:space="preserve">      NOSOCON SARL            </v>
          </cell>
          <cell r="E22" t="str">
            <v xml:space="preserve">251130    </v>
          </cell>
          <cell r="F22">
            <v>-2766780.3</v>
          </cell>
          <cell r="G22" t="str">
            <v>29/12/25</v>
          </cell>
          <cell r="H22">
            <v>245</v>
          </cell>
          <cell r="I22" t="str">
            <v>12/01/26</v>
          </cell>
          <cell r="J22">
            <v>231</v>
          </cell>
          <cell r="K22" t="str">
            <v>Gel</v>
          </cell>
          <cell r="O22" t="str">
            <v xml:space="preserve">Compte sans mouvement créditeur sur le compte N°00136734003-35 depuis 245 jours ; </v>
          </cell>
          <cell r="S22" t="str">
            <v xml:space="preserve">Compte sans mouvement créditeur sur le compte N°00136734003-35 depuis 245 jours ; </v>
          </cell>
          <cell r="T22" t="str">
            <v>WL1</v>
          </cell>
          <cell r="U22" t="str">
            <v>Gel</v>
          </cell>
        </row>
        <row r="23">
          <cell r="A23">
            <v>70826043</v>
          </cell>
          <cell r="B23" t="str">
            <v>00436738435-13</v>
          </cell>
          <cell r="C23" t="str">
            <v xml:space="preserve">CA TOKOIN (ALIHONOU)          </v>
          </cell>
          <cell r="D23" t="str">
            <v xml:space="preserve">AMEDI ET FRERES               </v>
          </cell>
          <cell r="E23" t="str">
            <v xml:space="preserve">251130    </v>
          </cell>
          <cell r="F23">
            <v>-24443780.9001</v>
          </cell>
          <cell r="G23" t="str">
            <v>27/07/26</v>
          </cell>
          <cell r="H23">
            <v>35</v>
          </cell>
          <cell r="J23">
            <v>0</v>
          </cell>
          <cell r="K23" t="str">
            <v>Gel</v>
          </cell>
          <cell r="O23" t="str">
            <v xml:space="preserve">Compte sans mouvement créditeur sur le compte N°00436738435-13 depuis 35 jours ; </v>
          </cell>
          <cell r="S23" t="str">
            <v xml:space="preserve">Compte sans mouvement créditeur sur le compte N°00436738435-13 depuis 35 jours ; </v>
          </cell>
          <cell r="T23" t="str">
            <v>WL2</v>
          </cell>
          <cell r="U23" t="str">
            <v>Gel</v>
          </cell>
        </row>
        <row r="24">
          <cell r="A24">
            <v>70826502</v>
          </cell>
          <cell r="B24" t="str">
            <v>00336740046-35</v>
          </cell>
          <cell r="C24" t="str">
            <v xml:space="preserve">CA BE (AMEVOH)                </v>
          </cell>
          <cell r="D24" t="str">
            <v xml:space="preserve">GLOBAL ENGINE SARL            </v>
          </cell>
          <cell r="E24" t="str">
            <v xml:space="preserve">251130    </v>
          </cell>
          <cell r="F24">
            <v>-39441432.000100002</v>
          </cell>
          <cell r="G24" t="str">
            <v>21/07/26</v>
          </cell>
          <cell r="H24">
            <v>41</v>
          </cell>
          <cell r="J24">
            <v>0</v>
          </cell>
          <cell r="K24" t="str">
            <v>pas de dépassement</v>
          </cell>
          <cell r="O24" t="str">
            <v xml:space="preserve">Compte sans mouvement créditeur sur le compte N°00336740046-35 depuis 41 jours ; </v>
          </cell>
          <cell r="S24" t="str">
            <v xml:space="preserve">Compte sans mouvement créditeur sur le compte N°00336740046-35 depuis 41 jours ; </v>
          </cell>
          <cell r="T24" t="str">
            <v>WL2</v>
          </cell>
          <cell r="U24" t="str">
            <v>Gel</v>
          </cell>
        </row>
        <row r="25">
          <cell r="A25">
            <v>70827679</v>
          </cell>
          <cell r="B25" t="str">
            <v>00136814733-54</v>
          </cell>
          <cell r="C25" t="str">
            <v xml:space="preserve">BANIAB LIMAN SANDRA           </v>
          </cell>
          <cell r="D25" t="str">
            <v xml:space="preserve">SCI LES COCOTIERS (BIS)       </v>
          </cell>
          <cell r="E25" t="str">
            <v xml:space="preserve">251100    </v>
          </cell>
          <cell r="F25">
            <v>-3168</v>
          </cell>
          <cell r="G25" t="str">
            <v>10/07/26</v>
          </cell>
          <cell r="H25">
            <v>52</v>
          </cell>
          <cell r="I25" t="str">
            <v>03/08/26</v>
          </cell>
          <cell r="J25">
            <v>28</v>
          </cell>
          <cell r="O25" t="str">
            <v xml:space="preserve">Compte sans mouvement créditeur sur le compte N°00136814733-54 depuis 52 jours ; </v>
          </cell>
          <cell r="S25" t="str">
            <v xml:space="preserve">Compte sans mouvement créditeur sur le compte N°00136814733-54 depuis 52 jours ; </v>
          </cell>
          <cell r="T25" t="str">
            <v>WL2</v>
          </cell>
          <cell r="U25" t="str">
            <v>Gel</v>
          </cell>
        </row>
        <row r="26">
          <cell r="A26">
            <v>70828478</v>
          </cell>
          <cell r="B26" t="str">
            <v>00136759631-72</v>
          </cell>
          <cell r="C26" t="str">
            <v xml:space="preserve">WEGA KOFFI SENAM              </v>
          </cell>
          <cell r="D26" t="str">
            <v xml:space="preserve"> BATRAL BIS                   </v>
          </cell>
          <cell r="E26" t="str">
            <v xml:space="preserve">251130    </v>
          </cell>
          <cell r="F26">
            <v>-65195098</v>
          </cell>
          <cell r="G26" t="str">
            <v>07/07/26</v>
          </cell>
          <cell r="H26">
            <v>55</v>
          </cell>
          <cell r="J26">
            <v>90</v>
          </cell>
          <cell r="K26" t="str">
            <v>Dépassement &gt; 90 J</v>
          </cell>
          <cell r="L26" t="str">
            <v>échues</v>
          </cell>
          <cell r="O26" t="str">
            <v xml:space="preserve">Compte sans mouvement créditeur sur le compte N°00136759631-72 depuis 55 jours ; </v>
          </cell>
          <cell r="S26" t="str">
            <v xml:space="preserve">Compte sans mouvement créditeur sur le compte N°00136759631-72 depuis 55 jours ; </v>
          </cell>
          <cell r="T26" t="str">
            <v>WL2</v>
          </cell>
          <cell r="U26" t="str">
            <v>Gel</v>
          </cell>
        </row>
        <row r="27">
          <cell r="A27">
            <v>70828478</v>
          </cell>
          <cell r="B27" t="str">
            <v>00136744658-80</v>
          </cell>
          <cell r="C27" t="str">
            <v xml:space="preserve">WEGA KOFFI SENAM              </v>
          </cell>
          <cell r="D27" t="str">
            <v xml:space="preserve">BATRAL SARL U                 </v>
          </cell>
          <cell r="E27" t="str">
            <v xml:space="preserve">251130    </v>
          </cell>
          <cell r="F27">
            <v>-441715</v>
          </cell>
          <cell r="G27" t="str">
            <v>26/06/26</v>
          </cell>
          <cell r="H27">
            <v>66</v>
          </cell>
          <cell r="J27">
            <v>90</v>
          </cell>
          <cell r="K27" t="str">
            <v>Dépassement &gt; 90 J</v>
          </cell>
          <cell r="L27" t="str">
            <v>échues</v>
          </cell>
          <cell r="O27" t="str">
            <v xml:space="preserve">Compte sans mouvement créditeur sur le compte N°00136744658-80 depuis 66 jours ; </v>
          </cell>
          <cell r="S27" t="str">
            <v xml:space="preserve">Compte sans mouvement créditeur sur le compte N°00136744658-80 depuis 66 jours ; </v>
          </cell>
          <cell r="T27" t="str">
            <v>WL2</v>
          </cell>
          <cell r="U27" t="str">
            <v>Gel</v>
          </cell>
        </row>
        <row r="28">
          <cell r="A28">
            <v>70829465</v>
          </cell>
          <cell r="B28" t="str">
            <v>00436746587-01</v>
          </cell>
          <cell r="C28" t="str">
            <v xml:space="preserve">BANIAB LIMAN SANDRA           </v>
          </cell>
          <cell r="D28" t="str">
            <v xml:space="preserve">COMPTE ORDINAIRE              </v>
          </cell>
          <cell r="E28" t="str">
            <v xml:space="preserve">251130    </v>
          </cell>
          <cell r="F28">
            <v>-14798159</v>
          </cell>
          <cell r="G28" t="str">
            <v>19/06/26</v>
          </cell>
          <cell r="H28">
            <v>73</v>
          </cell>
          <cell r="I28" t="str">
            <v>23/06/26</v>
          </cell>
          <cell r="J28">
            <v>69</v>
          </cell>
          <cell r="O28" t="str">
            <v xml:space="preserve">Compte sans mouvement créditeur sur le compte N°00436746587-01 depuis 73 jours ; </v>
          </cell>
          <cell r="S28" t="str">
            <v xml:space="preserve">Compte sans mouvement créditeur sur le compte N°00436746587-01 depuis 73 jours ; </v>
          </cell>
          <cell r="T28" t="str">
            <v>WL2</v>
          </cell>
          <cell r="U28" t="str">
            <v>Gel</v>
          </cell>
        </row>
        <row r="29">
          <cell r="A29">
            <v>70830209</v>
          </cell>
          <cell r="B29" t="str">
            <v>00136748125-58</v>
          </cell>
          <cell r="C29" t="str">
            <v xml:space="preserve">GAZARO MARDHYIA               </v>
          </cell>
          <cell r="D29" t="str">
            <v xml:space="preserve">SAMIMPEX                      </v>
          </cell>
          <cell r="E29" t="str">
            <v xml:space="preserve">251130    </v>
          </cell>
          <cell r="F29">
            <v>-15274557</v>
          </cell>
          <cell r="G29" t="str">
            <v>27/07/26</v>
          </cell>
          <cell r="H29">
            <v>35</v>
          </cell>
          <cell r="J29">
            <v>31</v>
          </cell>
          <cell r="K29">
            <v>46234</v>
          </cell>
          <cell r="L29" t="str">
            <v>échues</v>
          </cell>
          <cell r="O29" t="str">
            <v xml:space="preserve">Compte sans mouvement créditeur sur le compte N°00136748125-58 depuis 35 jours ; </v>
          </cell>
          <cell r="S29" t="str">
            <v xml:space="preserve">Compte sans mouvement créditeur sur le compte N°00136748125-58 depuis 35 jours ; </v>
          </cell>
          <cell r="T29" t="str">
            <v>WL2</v>
          </cell>
          <cell r="U29" t="str">
            <v>Gel</v>
          </cell>
        </row>
        <row r="30">
          <cell r="A30">
            <v>70831620</v>
          </cell>
          <cell r="B30" t="str">
            <v>00136750719-36</v>
          </cell>
          <cell r="C30" t="str">
            <v xml:space="preserve">WEGA KOFFI SENAM              </v>
          </cell>
          <cell r="D30" t="str">
            <v xml:space="preserve">C/C BBATI PETROLEUM SERVICES  </v>
          </cell>
          <cell r="E30" t="str">
            <v xml:space="preserve">251130    </v>
          </cell>
          <cell r="F30">
            <v>-200131937</v>
          </cell>
          <cell r="G30" t="str">
            <v>28/07/26</v>
          </cell>
          <cell r="H30">
            <v>34</v>
          </cell>
          <cell r="J30">
            <v>31</v>
          </cell>
          <cell r="K30">
            <v>46234</v>
          </cell>
          <cell r="L30" t="str">
            <v>échues</v>
          </cell>
          <cell r="O30" t="str">
            <v xml:space="preserve">Compte sans mouvement créditeur sur le compte N°00136750719-36 depuis 34 jours ; </v>
          </cell>
          <cell r="S30" t="str">
            <v xml:space="preserve">Compte sans mouvement créditeur sur le compte N°00136750719-36 depuis 34 jours ; </v>
          </cell>
          <cell r="T30" t="str">
            <v>WL2</v>
          </cell>
          <cell r="U30" t="str">
            <v>Gel</v>
          </cell>
        </row>
        <row r="31">
          <cell r="A31">
            <v>70831711</v>
          </cell>
          <cell r="B31" t="str">
            <v>00136750928-88</v>
          </cell>
          <cell r="C31" t="str">
            <v xml:space="preserve">BANIAB LIMAN SANDRA           </v>
          </cell>
          <cell r="D31" t="str">
            <v xml:space="preserve">SEKO - NEGOCE ET FILS SARL U  </v>
          </cell>
          <cell r="E31" t="str">
            <v xml:space="preserve">251130    </v>
          </cell>
          <cell r="F31">
            <v>-2554214</v>
          </cell>
          <cell r="G31" t="str">
            <v>24/04/26</v>
          </cell>
          <cell r="H31">
            <v>129</v>
          </cell>
          <cell r="J31">
            <v>90</v>
          </cell>
          <cell r="K31" t="str">
            <v>Dépassement &gt; 90 J</v>
          </cell>
          <cell r="L31" t="str">
            <v>échues</v>
          </cell>
          <cell r="O31" t="str">
            <v xml:space="preserve">Compte sans mouvement créditeur sur le compte N°00136750928-88 depuis 129 jours ; </v>
          </cell>
          <cell r="S31" t="str">
            <v xml:space="preserve">Compte sans mouvement créditeur sur le compte N°00136750928-88 depuis 129 jours ; </v>
          </cell>
          <cell r="T31" t="str">
            <v>WL1</v>
          </cell>
          <cell r="U31" t="str">
            <v>Gel</v>
          </cell>
        </row>
        <row r="32">
          <cell r="A32">
            <v>70831994</v>
          </cell>
          <cell r="B32" t="str">
            <v>00135751432-15</v>
          </cell>
          <cell r="C32" t="str">
            <v xml:space="preserve">CCL 2 SIEGE (HAZOU)           </v>
          </cell>
          <cell r="D32" t="str">
            <v xml:space="preserve">HOUNDJAFO KOUASSIVI MAWUKO    </v>
          </cell>
          <cell r="E32" t="str">
            <v xml:space="preserve">251120    </v>
          </cell>
          <cell r="F32">
            <v>-431972</v>
          </cell>
          <cell r="G32" t="str">
            <v>05/09/24</v>
          </cell>
          <cell r="H32">
            <v>725</v>
          </cell>
          <cell r="J32">
            <v>90</v>
          </cell>
          <cell r="K32" t="str">
            <v>Dépassement &gt; 90 J</v>
          </cell>
          <cell r="L32" t="str">
            <v>échues</v>
          </cell>
          <cell r="O32" t="str">
            <v xml:space="preserve">Compte sans mouvement créditeur sur le compte N°00135751432-15 depuis 725 jours ; </v>
          </cell>
          <cell r="S32" t="str">
            <v xml:space="preserve">Compte sans mouvement créditeur sur le compte N°00135751432-15 depuis 725 jours ; </v>
          </cell>
          <cell r="T32" t="str">
            <v>WL1</v>
          </cell>
          <cell r="U32" t="str">
            <v>Gel</v>
          </cell>
        </row>
        <row r="33">
          <cell r="A33">
            <v>70832373</v>
          </cell>
          <cell r="B33" t="str">
            <v>00435752223-52</v>
          </cell>
          <cell r="C33" t="str">
            <v xml:space="preserve">CCL AGENCE TOKOIN (AYIVOR)    </v>
          </cell>
          <cell r="D33" t="str">
            <v xml:space="preserve">TCHAMOUSSA LEY-BAWE           </v>
          </cell>
          <cell r="E33" t="str">
            <v xml:space="preserve">251120    </v>
          </cell>
          <cell r="F33">
            <v>-266082.59999999998</v>
          </cell>
          <cell r="G33" t="str">
            <v>21/07/26</v>
          </cell>
          <cell r="H33">
            <v>41</v>
          </cell>
          <cell r="J33">
            <v>90</v>
          </cell>
          <cell r="K33" t="str">
            <v>Dépassement &gt; 90 J</v>
          </cell>
          <cell r="L33" t="str">
            <v>échues</v>
          </cell>
          <cell r="O33" t="str">
            <v xml:space="preserve">Compte sans mouvement créditeur sur le compte N°00435752223-52 depuis 41 jours ; </v>
          </cell>
          <cell r="S33" t="str">
            <v xml:space="preserve">Compte sans mouvement créditeur sur le compte N°00435752223-52 depuis 41 jours ; </v>
          </cell>
          <cell r="T33" t="str">
            <v>WL2</v>
          </cell>
          <cell r="U33" t="str">
            <v>Gel</v>
          </cell>
        </row>
        <row r="34">
          <cell r="A34">
            <v>70832847</v>
          </cell>
          <cell r="B34" t="str">
            <v>00535753110-64</v>
          </cell>
          <cell r="C34" t="str">
            <v xml:space="preserve">CCL AGENCE KARA (KPALLA)      </v>
          </cell>
          <cell r="D34" t="str">
            <v xml:space="preserve">MR KATOKO BOUWEBADJOLO        </v>
          </cell>
          <cell r="E34" t="str">
            <v xml:space="preserve">251120    </v>
          </cell>
          <cell r="F34">
            <v>-6389243.0999999996</v>
          </cell>
          <cell r="G34" t="str">
            <v>07/01/25</v>
          </cell>
          <cell r="H34">
            <v>601</v>
          </cell>
          <cell r="J34">
            <v>90</v>
          </cell>
          <cell r="K34" t="str">
            <v>Dépassement &gt; 90 J</v>
          </cell>
          <cell r="L34" t="str">
            <v>échues</v>
          </cell>
          <cell r="O34" t="str">
            <v xml:space="preserve">Compte sans mouvement créditeur sur le compte N°00535753110-64 depuis 601 jours ; </v>
          </cell>
          <cell r="S34" t="str">
            <v xml:space="preserve">Compte sans mouvement créditeur sur le compte N°00535753110-64 depuis 601 jours ; </v>
          </cell>
          <cell r="T34" t="str">
            <v>WL1</v>
          </cell>
          <cell r="U34" t="str">
            <v>Gel</v>
          </cell>
        </row>
        <row r="35">
          <cell r="A35">
            <v>70833646</v>
          </cell>
          <cell r="B35" t="str">
            <v>00336754571-13</v>
          </cell>
          <cell r="C35" t="str">
            <v xml:space="preserve">CA BE (AMEVOH)                </v>
          </cell>
          <cell r="D35" t="str">
            <v xml:space="preserve">ETS SAINTE  FAUSTINE          </v>
          </cell>
          <cell r="E35" t="str">
            <v xml:space="preserve">251130    </v>
          </cell>
          <cell r="F35">
            <v>-11646122</v>
          </cell>
          <cell r="G35" t="str">
            <v>23/12/25</v>
          </cell>
          <cell r="H35">
            <v>251</v>
          </cell>
          <cell r="I35" t="str">
            <v>26/12/25</v>
          </cell>
          <cell r="J35">
            <v>248</v>
          </cell>
          <cell r="K35" t="str">
            <v>Gel</v>
          </cell>
          <cell r="O35" t="str">
            <v xml:space="preserve">Compte sans mouvement créditeur sur le compte N°00336754571-13 depuis 251 jours ; </v>
          </cell>
          <cell r="S35" t="str">
            <v xml:space="preserve">Compte sans mouvement créditeur sur le compte N°00336754571-13 depuis 251 jours ; </v>
          </cell>
          <cell r="T35" t="str">
            <v>WL1</v>
          </cell>
          <cell r="U35" t="str">
            <v>Gel</v>
          </cell>
        </row>
        <row r="36">
          <cell r="A36">
            <v>70835665</v>
          </cell>
          <cell r="B36" t="str">
            <v>00136758638-44</v>
          </cell>
          <cell r="C36" t="str">
            <v xml:space="preserve">BANIAB LIMAN SANDRA           </v>
          </cell>
          <cell r="D36" t="str">
            <v xml:space="preserve">D.H. TRANS (D.H.T.)           </v>
          </cell>
          <cell r="E36" t="str">
            <v xml:space="preserve">251130    </v>
          </cell>
          <cell r="F36">
            <v>-353484</v>
          </cell>
          <cell r="G36" t="str">
            <v>29/06/26</v>
          </cell>
          <cell r="H36">
            <v>63</v>
          </cell>
          <cell r="I36" t="str">
            <v>21/04/26</v>
          </cell>
          <cell r="J36">
            <v>132</v>
          </cell>
          <cell r="O36" t="str">
            <v xml:space="preserve">Compte sans mouvement créditeur sur le compte N°00136758638-44 depuis 63 jours ; </v>
          </cell>
          <cell r="S36" t="str">
            <v xml:space="preserve">Compte sans mouvement créditeur sur le compte N°00136758638-44 depuis 63 jours ; </v>
          </cell>
          <cell r="T36" t="str">
            <v>WL2</v>
          </cell>
          <cell r="U36" t="str">
            <v>Gel</v>
          </cell>
        </row>
        <row r="37">
          <cell r="A37">
            <v>70836388</v>
          </cell>
          <cell r="B37" t="str">
            <v>00135766241-14</v>
          </cell>
          <cell r="C37" t="str">
            <v xml:space="preserve">CCL 2 SIEGE (HAZOU)           </v>
          </cell>
          <cell r="D37" t="str">
            <v xml:space="preserve">KPOGLI ESSI A. EPSE GUINHOUYA </v>
          </cell>
          <cell r="E37" t="str">
            <v xml:space="preserve">251120    </v>
          </cell>
          <cell r="F37">
            <v>-660765</v>
          </cell>
          <cell r="G37" t="str">
            <v>01/09/26</v>
          </cell>
          <cell r="H37">
            <v>0</v>
          </cell>
          <cell r="I37" t="str">
            <v>31/07/26</v>
          </cell>
          <cell r="J37">
            <v>31</v>
          </cell>
          <cell r="O37" t="str">
            <v xml:space="preserve">Compte sans mouvement créditeur sur le compte N°00135766241-14 depuis 0 jours ; </v>
          </cell>
          <cell r="S37" t="str">
            <v xml:space="preserve">Compte sans mouvement créditeur sur le compte N°00135766241-14 depuis 0 jours ; </v>
          </cell>
          <cell r="T37" t="str">
            <v/>
          </cell>
          <cell r="U37" t="str">
            <v>Gel</v>
          </cell>
        </row>
        <row r="38">
          <cell r="A38">
            <v>70836649</v>
          </cell>
          <cell r="B38" t="str">
            <v>00635760311-28</v>
          </cell>
          <cell r="C38" t="str">
            <v>CCL AGENCE HEDZR (AGBAN-SOUKA)</v>
          </cell>
          <cell r="D38" t="str">
            <v xml:space="preserve">KOUDAYA KOKOU MESSAN          </v>
          </cell>
          <cell r="E38" t="str">
            <v xml:space="preserve">251120    </v>
          </cell>
          <cell r="F38">
            <v>-191940</v>
          </cell>
          <cell r="G38" t="str">
            <v>15/12/25</v>
          </cell>
          <cell r="H38">
            <v>259</v>
          </cell>
          <cell r="J38">
            <v>90</v>
          </cell>
          <cell r="K38" t="str">
            <v>Dépassement &gt; 90 J</v>
          </cell>
          <cell r="L38" t="str">
            <v>échues</v>
          </cell>
          <cell r="O38" t="str">
            <v xml:space="preserve">Compte sans mouvement créditeur sur le compte N°00635760311-28 depuis 259 jours ; </v>
          </cell>
          <cell r="S38" t="str">
            <v xml:space="preserve">Compte sans mouvement créditeur sur le compte N°00635760311-28 depuis 259 jours ; </v>
          </cell>
          <cell r="T38" t="str">
            <v>WL1</v>
          </cell>
          <cell r="U38" t="str">
            <v>Gel</v>
          </cell>
        </row>
        <row r="39">
          <cell r="A39">
            <v>70837301</v>
          </cell>
          <cell r="B39" t="str">
            <v>00135761782-05</v>
          </cell>
          <cell r="C39" t="str">
            <v xml:space="preserve">CCL 2 SIEGE (HAZOU)           </v>
          </cell>
          <cell r="D39" t="str">
            <v xml:space="preserve">DANYIGBE AHOEFAVI             </v>
          </cell>
          <cell r="E39" t="str">
            <v xml:space="preserve">251120    </v>
          </cell>
          <cell r="F39">
            <v>-272563</v>
          </cell>
          <cell r="G39" t="str">
            <v>22/10/25</v>
          </cell>
          <cell r="H39">
            <v>313</v>
          </cell>
          <cell r="J39">
            <v>90</v>
          </cell>
          <cell r="K39" t="str">
            <v>Dépassement &gt; 90 J</v>
          </cell>
          <cell r="L39" t="str">
            <v>échues</v>
          </cell>
          <cell r="O39" t="str">
            <v xml:space="preserve">Compte sans mouvement créditeur sur le compte N°00135761782-05 depuis 313 jours ; </v>
          </cell>
          <cell r="S39" t="str">
            <v xml:space="preserve">Compte sans mouvement créditeur sur le compte N°00135761782-05 depuis 313 jours ; </v>
          </cell>
          <cell r="T39" t="str">
            <v>WL1</v>
          </cell>
          <cell r="U39" t="str">
            <v>Gel</v>
          </cell>
        </row>
        <row r="40">
          <cell r="A40">
            <v>70837337</v>
          </cell>
          <cell r="B40" t="str">
            <v>00135761903-30</v>
          </cell>
          <cell r="C40" t="str">
            <v xml:space="preserve">CCL 2 SIEGE (HAZOU)           </v>
          </cell>
          <cell r="D40" t="str">
            <v xml:space="preserve">AFFO MAWUWADO                 </v>
          </cell>
          <cell r="E40" t="str">
            <v xml:space="preserve">251120    </v>
          </cell>
          <cell r="F40">
            <v>-180957</v>
          </cell>
          <cell r="G40" t="str">
            <v>31/07/26</v>
          </cell>
          <cell r="H40">
            <v>31</v>
          </cell>
          <cell r="J40">
            <v>90</v>
          </cell>
          <cell r="K40" t="str">
            <v>Dépassement &gt; 90 J</v>
          </cell>
          <cell r="L40" t="str">
            <v>échues</v>
          </cell>
          <cell r="O40" t="str">
            <v xml:space="preserve">Compte sans mouvement créditeur sur le compte N°00135761903-30 depuis 31 jours ; </v>
          </cell>
          <cell r="S40" t="str">
            <v xml:space="preserve">Compte sans mouvement créditeur sur le compte N°00135761903-30 depuis 31 jours ; </v>
          </cell>
          <cell r="T40" t="str">
            <v>WL2</v>
          </cell>
          <cell r="U40" t="str">
            <v>Gel</v>
          </cell>
        </row>
        <row r="41">
          <cell r="A41">
            <v>70837440</v>
          </cell>
          <cell r="B41" t="str">
            <v>00436762113-80</v>
          </cell>
          <cell r="C41" t="str">
            <v xml:space="preserve">CA TOKOIN (ALIHONOU)          </v>
          </cell>
          <cell r="D41" t="str">
            <v xml:space="preserve">SOCIETE NOEUD PLAT SARL U     </v>
          </cell>
          <cell r="E41" t="str">
            <v xml:space="preserve">251130    </v>
          </cell>
          <cell r="F41">
            <v>-40444959</v>
          </cell>
          <cell r="G41" t="str">
            <v>08/04/26</v>
          </cell>
          <cell r="H41">
            <v>145</v>
          </cell>
          <cell r="K41" t="str">
            <v>Gel</v>
          </cell>
          <cell r="O41" t="str">
            <v xml:space="preserve">Compte sans mouvement créditeur sur le compte N°00436762113-80 depuis 145 jours ; </v>
          </cell>
          <cell r="S41" t="str">
            <v xml:space="preserve">Compte sans mouvement créditeur sur le compte N°00436762113-80 depuis 145 jours ; </v>
          </cell>
          <cell r="T41" t="str">
            <v>WL1</v>
          </cell>
          <cell r="U41" t="str">
            <v>Gel</v>
          </cell>
        </row>
        <row r="42">
          <cell r="A42">
            <v>70838816</v>
          </cell>
          <cell r="B42" t="str">
            <v>00135766363-36</v>
          </cell>
          <cell r="C42" t="str">
            <v xml:space="preserve">CCL 2 SIEGE (HAZOU)           </v>
          </cell>
          <cell r="D42" t="str">
            <v xml:space="preserve">DJOKO-AMADOS KOUAMI           </v>
          </cell>
          <cell r="E42" t="str">
            <v xml:space="preserve">251120    </v>
          </cell>
          <cell r="F42">
            <v>-1458016</v>
          </cell>
          <cell r="G42" t="str">
            <v>19/06/26</v>
          </cell>
          <cell r="H42">
            <v>73</v>
          </cell>
          <cell r="J42">
            <v>90</v>
          </cell>
          <cell r="K42" t="str">
            <v>Dépassement &gt; 90 J</v>
          </cell>
          <cell r="L42" t="str">
            <v>échues</v>
          </cell>
          <cell r="O42" t="str">
            <v xml:space="preserve">Compte sans mouvement créditeur sur le compte N°00135766363-36 depuis 73 jours ; </v>
          </cell>
          <cell r="S42" t="str">
            <v xml:space="preserve">Compte sans mouvement créditeur sur le compte N°00135766363-36 depuis 73 jours ; </v>
          </cell>
          <cell r="T42" t="str">
            <v>WL2</v>
          </cell>
          <cell r="U42" t="str">
            <v>Gel</v>
          </cell>
        </row>
        <row r="43">
          <cell r="A43">
            <v>70839191</v>
          </cell>
          <cell r="B43" t="str">
            <v>00136767957-23</v>
          </cell>
          <cell r="C43" t="str">
            <v xml:space="preserve">BANIAB LIMAN SANDRA           </v>
          </cell>
          <cell r="D43" t="str">
            <v xml:space="preserve">TRIYOM - BTP SARL U           </v>
          </cell>
          <cell r="E43" t="str">
            <v xml:space="preserve">251130    </v>
          </cell>
          <cell r="F43">
            <v>-17586092</v>
          </cell>
          <cell r="G43" t="str">
            <v>18/06/26</v>
          </cell>
          <cell r="H43">
            <v>74</v>
          </cell>
          <cell r="I43" t="str">
            <v>23/06/26</v>
          </cell>
          <cell r="J43">
            <v>69</v>
          </cell>
          <cell r="O43" t="str">
            <v xml:space="preserve">Compte sans mouvement créditeur sur le compte N°00136767957-23 depuis 74 jours ; </v>
          </cell>
          <cell r="S43" t="str">
            <v xml:space="preserve">Compte sans mouvement créditeur sur le compte N°00136767957-23 depuis 74 jours ; </v>
          </cell>
          <cell r="T43" t="str">
            <v>WL1</v>
          </cell>
          <cell r="U43" t="str">
            <v>Gel</v>
          </cell>
        </row>
        <row r="44">
          <cell r="A44">
            <v>70839191</v>
          </cell>
          <cell r="B44" t="str">
            <v>00136772235-90</v>
          </cell>
          <cell r="C44" t="str">
            <v xml:space="preserve">BANIAB LIMAN SANDRA           </v>
          </cell>
          <cell r="D44" t="str">
            <v xml:space="preserve">TRYUM - BTP SARL U (BIS)      </v>
          </cell>
          <cell r="E44" t="str">
            <v xml:space="preserve">251130    </v>
          </cell>
          <cell r="F44">
            <v>-463964</v>
          </cell>
          <cell r="G44" t="str">
            <v>02/03/26</v>
          </cell>
          <cell r="H44">
            <v>182</v>
          </cell>
          <cell r="I44" t="str">
            <v>23/06/26</v>
          </cell>
          <cell r="J44">
            <v>69</v>
          </cell>
          <cell r="K44" t="str">
            <v>Gel</v>
          </cell>
          <cell r="O44" t="str">
            <v xml:space="preserve">Compte sans mouvement créditeur sur le compte N°00136772235-90 depuis 182 jours ; </v>
          </cell>
          <cell r="S44" t="str">
            <v xml:space="preserve">Compte sans mouvement créditeur sur le compte N°00136772235-90 depuis 182 jours ; </v>
          </cell>
          <cell r="T44" t="str">
            <v>WL1</v>
          </cell>
          <cell r="U44" t="str">
            <v>Gel</v>
          </cell>
        </row>
        <row r="45">
          <cell r="A45">
            <v>70839371</v>
          </cell>
          <cell r="B45" t="str">
            <v>00136768394-70</v>
          </cell>
          <cell r="C45" t="str">
            <v xml:space="preserve">CCL 2 SIEGE (HAZOU)           </v>
          </cell>
          <cell r="D45" t="str">
            <v xml:space="preserve">CABINET ME KOSSIKOUMA ADEDJE  </v>
          </cell>
          <cell r="E45" t="str">
            <v xml:space="preserve">251130    </v>
          </cell>
          <cell r="F45">
            <v>-16492048</v>
          </cell>
          <cell r="G45" t="str">
            <v>20/05/26</v>
          </cell>
          <cell r="H45">
            <v>103</v>
          </cell>
          <cell r="J45">
            <v>90</v>
          </cell>
          <cell r="K45" t="str">
            <v>Dépassement &gt; 90 J</v>
          </cell>
          <cell r="L45" t="str">
            <v>échues</v>
          </cell>
          <cell r="O45" t="str">
            <v xml:space="preserve">Compte sans mouvement créditeur sur le compte N°00136768394-70 depuis 103 jours ; </v>
          </cell>
          <cell r="S45" t="str">
            <v xml:space="preserve">Compte sans mouvement créditeur sur le compte N°00136768394-70 depuis 103 jours ; </v>
          </cell>
          <cell r="T45" t="str">
            <v>WL1</v>
          </cell>
          <cell r="U45" t="str">
            <v>Gel</v>
          </cell>
        </row>
        <row r="46">
          <cell r="A46">
            <v>70839751</v>
          </cell>
          <cell r="B46" t="str">
            <v>00236769615-43</v>
          </cell>
          <cell r="C46" t="str">
            <v xml:space="preserve">CA ADIDOGOME (WALLA)          </v>
          </cell>
          <cell r="D46" t="str">
            <v xml:space="preserve">GRACE PLUS                    </v>
          </cell>
          <cell r="E46" t="str">
            <v xml:space="preserve">251130    </v>
          </cell>
          <cell r="F46">
            <v>-7300909</v>
          </cell>
          <cell r="G46" t="str">
            <v>30/06/26</v>
          </cell>
          <cell r="H46">
            <v>62</v>
          </cell>
          <cell r="I46" t="str">
            <v>19/06/26</v>
          </cell>
          <cell r="J46">
            <v>73</v>
          </cell>
          <cell r="O46" t="str">
            <v xml:space="preserve">Compte sans mouvement créditeur sur le compte N°00236769615-43 depuis 62 jours ; </v>
          </cell>
          <cell r="S46" t="str">
            <v xml:space="preserve">Compte sans mouvement créditeur sur le compte N°00236769615-43 depuis 62 jours ; </v>
          </cell>
          <cell r="T46" t="str">
            <v>WL2</v>
          </cell>
          <cell r="U46" t="str">
            <v>Gel</v>
          </cell>
        </row>
        <row r="47">
          <cell r="A47">
            <v>70840030</v>
          </cell>
          <cell r="B47" t="str">
            <v>00436770080-41</v>
          </cell>
          <cell r="C47" t="str">
            <v xml:space="preserve">CA TOKOIN (ALIHONOU)          </v>
          </cell>
          <cell r="D47" t="str">
            <v>ETS BELLE AFFAIRE ET BEN (BAB)</v>
          </cell>
          <cell r="E47" t="str">
            <v xml:space="preserve">251130    </v>
          </cell>
          <cell r="F47">
            <v>-1840086</v>
          </cell>
          <cell r="G47" t="str">
            <v>04/12/25</v>
          </cell>
          <cell r="H47">
            <v>270</v>
          </cell>
          <cell r="I47" t="str">
            <v>19/12/25</v>
          </cell>
          <cell r="J47">
            <v>255</v>
          </cell>
          <cell r="K47" t="str">
            <v>Gel</v>
          </cell>
          <cell r="O47" t="str">
            <v xml:space="preserve">Compte sans mouvement créditeur sur le compte N°00436770080-41 depuis 270 jours ; </v>
          </cell>
          <cell r="S47" t="str">
            <v xml:space="preserve">Compte sans mouvement créditeur sur le compte N°00436770080-41 depuis 270 jours ; </v>
          </cell>
          <cell r="T47" t="str">
            <v>WL1</v>
          </cell>
          <cell r="U47" t="str">
            <v>Gel</v>
          </cell>
        </row>
        <row r="48">
          <cell r="A48">
            <v>70840290</v>
          </cell>
          <cell r="B48" t="str">
            <v>00236772680-63</v>
          </cell>
          <cell r="C48" t="str">
            <v xml:space="preserve">CA ADIDOGOME (WALLA)          </v>
          </cell>
          <cell r="D48" t="str">
            <v>MANUELLA MARC &amp; MARIE ( LES 3M</v>
          </cell>
          <cell r="E48" t="str">
            <v xml:space="preserve">251130    </v>
          </cell>
          <cell r="F48">
            <v>-406606</v>
          </cell>
          <cell r="G48" t="str">
            <v>22/07/26</v>
          </cell>
          <cell r="H48">
            <v>40</v>
          </cell>
          <cell r="J48">
            <v>90</v>
          </cell>
          <cell r="K48" t="str">
            <v>Dépassement &gt; 90 J</v>
          </cell>
          <cell r="L48" t="str">
            <v>échues</v>
          </cell>
          <cell r="O48" t="str">
            <v xml:space="preserve">Compte sans mouvement créditeur sur le compte N°00236772680-63 depuis 40 jours ; </v>
          </cell>
          <cell r="S48" t="str">
            <v xml:space="preserve">Compte sans mouvement créditeur sur le compte N°00236772680-63 depuis 40 jours ; </v>
          </cell>
          <cell r="T48" t="str">
            <v>WL2</v>
          </cell>
          <cell r="U48" t="str">
            <v>Gel</v>
          </cell>
        </row>
        <row r="49">
          <cell r="A49">
            <v>70840407</v>
          </cell>
          <cell r="B49" t="str">
            <v>00136774758-87</v>
          </cell>
          <cell r="C49" t="str">
            <v xml:space="preserve">BANIAB LIMAN SANDRA           </v>
          </cell>
          <cell r="D49" t="str">
            <v xml:space="preserve">LA GENERALE D'AMBALLAGES SARL </v>
          </cell>
          <cell r="E49" t="str">
            <v xml:space="preserve">251130    </v>
          </cell>
          <cell r="F49">
            <v>-36701014</v>
          </cell>
          <cell r="G49" t="str">
            <v>31/12/25</v>
          </cell>
          <cell r="H49">
            <v>243</v>
          </cell>
          <cell r="I49" t="str">
            <v>30/12/25</v>
          </cell>
          <cell r="J49">
            <v>244</v>
          </cell>
          <cell r="K49" t="str">
            <v>Gel</v>
          </cell>
          <cell r="O49" t="str">
            <v xml:space="preserve">Compte sans mouvement créditeur sur le compte N°00136774758-87 depuis 243 jours ; </v>
          </cell>
          <cell r="S49" t="str">
            <v xml:space="preserve">Compte sans mouvement créditeur sur le compte N°00136774758-87 depuis 243 jours ; </v>
          </cell>
          <cell r="T49" t="str">
            <v>WL1</v>
          </cell>
          <cell r="U49" t="str">
            <v>Gel</v>
          </cell>
        </row>
        <row r="50">
          <cell r="A50">
            <v>70840578</v>
          </cell>
          <cell r="B50" t="str">
            <v>00136775167-24</v>
          </cell>
          <cell r="C50" t="str">
            <v xml:space="preserve">GAZARO MARDHYIA               </v>
          </cell>
          <cell r="D50" t="str">
            <v>ENTREPRISE DE GENIE CIVIL(EGC)</v>
          </cell>
          <cell r="E50" t="str">
            <v xml:space="preserve">251130    </v>
          </cell>
          <cell r="F50">
            <v>-24145</v>
          </cell>
          <cell r="G50" t="str">
            <v>10/07/26</v>
          </cell>
          <cell r="H50">
            <v>52</v>
          </cell>
          <cell r="I50" t="str">
            <v>03/08/26</v>
          </cell>
          <cell r="J50">
            <v>28</v>
          </cell>
          <cell r="O50" t="str">
            <v xml:space="preserve">Compte sans mouvement créditeur sur le compte N°00136775167-24 depuis 52 jours ; </v>
          </cell>
          <cell r="S50" t="str">
            <v xml:space="preserve">Compte sans mouvement créditeur sur le compte N°00136775167-24 depuis 52 jours ; </v>
          </cell>
          <cell r="T50" t="str">
            <v>WL2</v>
          </cell>
          <cell r="U50" t="str">
            <v>Gel</v>
          </cell>
        </row>
        <row r="51">
          <cell r="A51">
            <v>70840670</v>
          </cell>
          <cell r="B51" t="str">
            <v>00141776296-15</v>
          </cell>
          <cell r="C51" t="str">
            <v xml:space="preserve">BANIAB LIMAN SANDRA           </v>
          </cell>
          <cell r="D51" t="str">
            <v xml:space="preserve">KAF ET FILS SARL              </v>
          </cell>
          <cell r="E51" t="str">
            <v xml:space="preserve">251140    </v>
          </cell>
          <cell r="F51">
            <v>-9913366</v>
          </cell>
          <cell r="G51" t="str">
            <v>09/06/26</v>
          </cell>
          <cell r="H51">
            <v>83</v>
          </cell>
          <cell r="I51" t="str">
            <v>03/03/26</v>
          </cell>
          <cell r="J51">
            <v>181</v>
          </cell>
          <cell r="O51" t="str">
            <v xml:space="preserve">Compte sans mouvement créditeur sur le compte N°00141776296-15 depuis 83 jours ; </v>
          </cell>
          <cell r="S51" t="str">
            <v xml:space="preserve">Compte sans mouvement créditeur sur le compte N°00141776296-15 depuis 83 jours ; </v>
          </cell>
          <cell r="T51" t="str">
            <v>WL1</v>
          </cell>
          <cell r="U51" t="str">
            <v>Gel</v>
          </cell>
        </row>
        <row r="52">
          <cell r="A52">
            <v>70840670</v>
          </cell>
          <cell r="B52" t="str">
            <v>00136775378-70</v>
          </cell>
          <cell r="C52" t="str">
            <v xml:space="preserve">BANIAB LIMAN SANDRA           </v>
          </cell>
          <cell r="D52" t="str">
            <v xml:space="preserve">KAF ET FILS SARL              </v>
          </cell>
          <cell r="E52" t="str">
            <v xml:space="preserve">251130    </v>
          </cell>
          <cell r="F52">
            <v>-4254089</v>
          </cell>
          <cell r="G52" t="str">
            <v>09/03/26</v>
          </cell>
          <cell r="H52">
            <v>175</v>
          </cell>
          <cell r="I52" t="str">
            <v>03/03/26</v>
          </cell>
          <cell r="J52">
            <v>181</v>
          </cell>
          <cell r="K52" t="str">
            <v>Gel</v>
          </cell>
          <cell r="O52" t="str">
            <v xml:space="preserve">Compte sans mouvement créditeur sur le compte N°00136775378-70 depuis 175 jours ; </v>
          </cell>
          <cell r="S52" t="str">
            <v xml:space="preserve">Compte sans mouvement créditeur sur le compte N°00136775378-70 depuis 175 jours ; </v>
          </cell>
          <cell r="T52" t="str">
            <v>WL1</v>
          </cell>
          <cell r="U52" t="str">
            <v>Gel</v>
          </cell>
        </row>
        <row r="53">
          <cell r="A53">
            <v>70840873</v>
          </cell>
          <cell r="B53" t="str">
            <v>00236775866-11</v>
          </cell>
          <cell r="C53" t="str">
            <v xml:space="preserve">CA ADIDOGOME (WALLA)          </v>
          </cell>
          <cell r="D53" t="str">
            <v xml:space="preserve">L'EMPIRE SEA                  </v>
          </cell>
          <cell r="E53" t="str">
            <v xml:space="preserve">251130    </v>
          </cell>
          <cell r="F53">
            <v>-5736380</v>
          </cell>
          <cell r="G53" t="str">
            <v>19/06/26</v>
          </cell>
          <cell r="H53">
            <v>73</v>
          </cell>
          <cell r="I53" t="str">
            <v>29/06/26</v>
          </cell>
          <cell r="J53">
            <v>63</v>
          </cell>
          <cell r="O53" t="str">
            <v xml:space="preserve">Compte sans mouvement créditeur sur le compte N°00236775866-11 depuis 73 jours ; </v>
          </cell>
          <cell r="S53" t="str">
            <v xml:space="preserve">Compte sans mouvement créditeur sur le compte N°00236775866-11 depuis 73 jours ; </v>
          </cell>
          <cell r="T53" t="str">
            <v>WL2</v>
          </cell>
          <cell r="U53" t="str">
            <v>Gel</v>
          </cell>
        </row>
        <row r="54">
          <cell r="A54">
            <v>70840873</v>
          </cell>
          <cell r="B54" t="str">
            <v>00236814266-47</v>
          </cell>
          <cell r="C54" t="str">
            <v xml:space="preserve">CA ADIDOGOME (WALLA)          </v>
          </cell>
          <cell r="D54" t="str">
            <v xml:space="preserve">L'EMPIRE SEA (BIS)            </v>
          </cell>
          <cell r="E54" t="str">
            <v xml:space="preserve">251130    </v>
          </cell>
          <cell r="F54">
            <v>-46500</v>
          </cell>
          <cell r="H54">
            <v>0</v>
          </cell>
          <cell r="I54" t="str">
            <v>29/06/26</v>
          </cell>
          <cell r="J54">
            <v>63</v>
          </cell>
          <cell r="S54" t="str">
            <v/>
          </cell>
          <cell r="T54" t="str">
            <v/>
          </cell>
          <cell r="U54" t="str">
            <v>Gel</v>
          </cell>
        </row>
        <row r="55">
          <cell r="A55">
            <v>70841023</v>
          </cell>
          <cell r="B55" t="str">
            <v>00141780025-80</v>
          </cell>
          <cell r="C55" t="str">
            <v xml:space="preserve">BANIAB LIMAN SANDRA           </v>
          </cell>
          <cell r="D55" t="str">
            <v xml:space="preserve">GROUPE THE WILL               </v>
          </cell>
          <cell r="E55" t="str">
            <v xml:space="preserve">251140    </v>
          </cell>
          <cell r="F55">
            <v>-8895</v>
          </cell>
          <cell r="G55" t="str">
            <v>28/05/26</v>
          </cell>
          <cell r="H55">
            <v>95</v>
          </cell>
          <cell r="I55" t="str">
            <v>01/06/26</v>
          </cell>
          <cell r="J55">
            <v>91</v>
          </cell>
          <cell r="K55" t="str">
            <v>Gel</v>
          </cell>
          <cell r="O55" t="str">
            <v xml:space="preserve">Compte sans mouvement créditeur sur le compte N°00141780025-80 depuis 95 jours ; </v>
          </cell>
          <cell r="S55" t="str">
            <v xml:space="preserve">Compte sans mouvement créditeur sur le compte N°00141780025-80 depuis 95 jours ; </v>
          </cell>
          <cell r="T55" t="str">
            <v>WL1</v>
          </cell>
          <cell r="U55" t="str">
            <v>Gel</v>
          </cell>
        </row>
        <row r="56">
          <cell r="A56">
            <v>70841141</v>
          </cell>
          <cell r="B56" t="str">
            <v>00136777283-78</v>
          </cell>
          <cell r="C56" t="str">
            <v xml:space="preserve">HAIDARA 1 (GE COVERAGE)       </v>
          </cell>
          <cell r="D56" t="str">
            <v>KEKELI EFFICIENT POWER(KEKELI)</v>
          </cell>
          <cell r="E56" t="str">
            <v xml:space="preserve">251130    </v>
          </cell>
          <cell r="F56">
            <v>-66000</v>
          </cell>
          <cell r="G56" t="str">
            <v>20/05/26</v>
          </cell>
          <cell r="H56">
            <v>103</v>
          </cell>
          <cell r="I56" t="str">
            <v>20/08/26</v>
          </cell>
          <cell r="J56">
            <v>11</v>
          </cell>
          <cell r="K56" t="str">
            <v>Gel</v>
          </cell>
          <cell r="O56" t="str">
            <v xml:space="preserve">Compte sans mouvement créditeur sur le compte N°00136777283-78 depuis 103 jours ; </v>
          </cell>
          <cell r="S56" t="str">
            <v xml:space="preserve">Compte sans mouvement créditeur sur le compte N°00136777283-78 depuis 103 jours ; </v>
          </cell>
          <cell r="T56" t="str">
            <v>WL1</v>
          </cell>
          <cell r="U56" t="str">
            <v>Gel</v>
          </cell>
        </row>
        <row r="57">
          <cell r="A57">
            <v>70841731</v>
          </cell>
          <cell r="B57" t="str">
            <v>00936780325-30</v>
          </cell>
          <cell r="C57" t="str">
            <v xml:space="preserve">CA BAGUIDA                    </v>
          </cell>
          <cell r="D57" t="str">
            <v xml:space="preserve">CREM TOGO SARL U              </v>
          </cell>
          <cell r="E57" t="str">
            <v xml:space="preserve">251130    </v>
          </cell>
          <cell r="F57">
            <v>-19125822</v>
          </cell>
          <cell r="G57" t="str">
            <v>31/07/26</v>
          </cell>
          <cell r="H57">
            <v>31</v>
          </cell>
          <cell r="J57">
            <v>0</v>
          </cell>
          <cell r="K57" t="str">
            <v>pas de dépassement</v>
          </cell>
          <cell r="O57" t="str">
            <v xml:space="preserve">Compte sans mouvement créditeur sur le compte N°00936780325-30 depuis 31 jours ; </v>
          </cell>
          <cell r="S57" t="str">
            <v xml:space="preserve">Compte sans mouvement créditeur sur le compte N°00936780325-30 depuis 31 jours ; </v>
          </cell>
          <cell r="T57" t="str">
            <v>WL2</v>
          </cell>
          <cell r="U57" t="str">
            <v>Gel</v>
          </cell>
        </row>
        <row r="58">
          <cell r="A58">
            <v>70841853</v>
          </cell>
          <cell r="B58" t="str">
            <v>00336780654-95</v>
          </cell>
          <cell r="C58" t="str">
            <v xml:space="preserve">CA AGOE (AGBOLOSSOU KOMLA D.) </v>
          </cell>
          <cell r="D58" t="str">
            <v xml:space="preserve">SOCIETE  EASY CONCEPT  SARL U </v>
          </cell>
          <cell r="E58" t="str">
            <v xml:space="preserve">251130    </v>
          </cell>
          <cell r="F58">
            <v>-4919710</v>
          </cell>
          <cell r="G58" t="str">
            <v>27/07/26</v>
          </cell>
          <cell r="H58">
            <v>35</v>
          </cell>
          <cell r="I58" t="str">
            <v>01/06/26</v>
          </cell>
          <cell r="J58">
            <v>91</v>
          </cell>
          <cell r="O58" t="str">
            <v xml:space="preserve">Compte sans mouvement créditeur sur le compte N°00336780654-95 depuis 35 jours ; </v>
          </cell>
          <cell r="S58" t="str">
            <v xml:space="preserve">Compte sans mouvement créditeur sur le compte N°00336780654-95 depuis 35 jours ; </v>
          </cell>
          <cell r="T58" t="str">
            <v>WL2</v>
          </cell>
          <cell r="U58" t="str">
            <v>Gel</v>
          </cell>
        </row>
        <row r="59">
          <cell r="A59">
            <v>70842403</v>
          </cell>
          <cell r="B59" t="str">
            <v>00336804819-59</v>
          </cell>
          <cell r="C59" t="str">
            <v xml:space="preserve">CA AGOE (AGBOLOSSOU KOMLA D.) </v>
          </cell>
          <cell r="D59" t="str">
            <v xml:space="preserve">PETER-GAZ (TRANSPORT)         </v>
          </cell>
          <cell r="E59" t="str">
            <v xml:space="preserve">251130    </v>
          </cell>
          <cell r="F59">
            <v>-57852</v>
          </cell>
          <cell r="G59" t="str">
            <v>22/05/26</v>
          </cell>
          <cell r="H59">
            <v>101</v>
          </cell>
          <cell r="I59" t="str">
            <v>03/06/26</v>
          </cell>
          <cell r="J59">
            <v>89</v>
          </cell>
          <cell r="K59" t="str">
            <v>Gel</v>
          </cell>
          <cell r="O59" t="str">
            <v xml:space="preserve">Compte sans mouvement créditeur sur le compte N°00336804819-59 depuis 101 jours ; </v>
          </cell>
          <cell r="S59" t="str">
            <v xml:space="preserve">Compte sans mouvement créditeur sur le compte N°00336804819-59 depuis 101 jours ; </v>
          </cell>
          <cell r="T59" t="str">
            <v>WL1</v>
          </cell>
          <cell r="U59" t="str">
            <v>Gel</v>
          </cell>
        </row>
        <row r="60">
          <cell r="A60">
            <v>70843585</v>
          </cell>
          <cell r="B60" t="str">
            <v>00336785316-77</v>
          </cell>
          <cell r="C60" t="str">
            <v xml:space="preserve">CA AGOE (AGBOLOSSOU KOMLA D.) </v>
          </cell>
          <cell r="D60" t="str">
            <v xml:space="preserve">TOP BUILDING SOLUTION SARL    </v>
          </cell>
          <cell r="E60" t="str">
            <v xml:space="preserve">251130    </v>
          </cell>
          <cell r="F60">
            <v>-571273</v>
          </cell>
          <cell r="G60" t="str">
            <v>22/08/24</v>
          </cell>
          <cell r="H60">
            <v>739</v>
          </cell>
          <cell r="I60" t="str">
            <v>06/02/25</v>
          </cell>
          <cell r="J60">
            <v>571</v>
          </cell>
          <cell r="K60" t="str">
            <v>Gel</v>
          </cell>
          <cell r="O60" t="str">
            <v xml:space="preserve">Compte sans mouvement créditeur sur le compte N°00336785316-77 depuis 739 jours ; </v>
          </cell>
          <cell r="S60" t="str">
            <v xml:space="preserve">Compte sans mouvement créditeur sur le compte N°00336785316-77 depuis 739 jours ; </v>
          </cell>
          <cell r="T60" t="str">
            <v>WL1</v>
          </cell>
          <cell r="U60" t="str">
            <v>Gel</v>
          </cell>
        </row>
        <row r="61">
          <cell r="A61">
            <v>70843763</v>
          </cell>
          <cell r="B61" t="str">
            <v>00136785714-05</v>
          </cell>
          <cell r="C61" t="str">
            <v xml:space="preserve">WEGA KOFFI SENAM              </v>
          </cell>
          <cell r="D61" t="str">
            <v xml:space="preserve">COMPLEXE INDUSTRIEL DES CORPS </v>
          </cell>
          <cell r="E61" t="str">
            <v xml:space="preserve">251130    </v>
          </cell>
          <cell r="F61">
            <v>-37721343</v>
          </cell>
          <cell r="G61" t="str">
            <v>26/06/26</v>
          </cell>
          <cell r="H61">
            <v>66</v>
          </cell>
          <cell r="J61">
            <v>0</v>
          </cell>
          <cell r="K61" t="str">
            <v>pas de dépassement</v>
          </cell>
          <cell r="O61" t="str">
            <v xml:space="preserve">Compte sans mouvement créditeur sur le compte N°00136785714-05 depuis 66 jours ; </v>
          </cell>
          <cell r="S61" t="str">
            <v xml:space="preserve">Compte sans mouvement créditeur sur le compte N°00136785714-05 depuis 66 jours ; </v>
          </cell>
          <cell r="T61" t="str">
            <v>WL2</v>
          </cell>
          <cell r="U61" t="str">
            <v>Gel</v>
          </cell>
        </row>
        <row r="62">
          <cell r="A62">
            <v>70843775</v>
          </cell>
          <cell r="B62" t="str">
            <v>00135785743-96</v>
          </cell>
          <cell r="C62" t="str">
            <v xml:space="preserve">CCL 3 SIEGE (AFAN)            </v>
          </cell>
          <cell r="D62" t="str">
            <v xml:space="preserve">ADJATE LANHEZIE               </v>
          </cell>
          <cell r="E62" t="str">
            <v xml:space="preserve">251120    </v>
          </cell>
          <cell r="F62">
            <v>-81050</v>
          </cell>
          <cell r="G62" t="str">
            <v>30/07/26</v>
          </cell>
          <cell r="H62">
            <v>32</v>
          </cell>
          <cell r="J62">
            <v>90</v>
          </cell>
          <cell r="K62" t="str">
            <v>Dépassement &gt; 90 J</v>
          </cell>
          <cell r="L62" t="str">
            <v>échues</v>
          </cell>
          <cell r="O62" t="str">
            <v xml:space="preserve">Compte sans mouvement créditeur sur le compte N°00135785743-96 depuis 32 jours ; </v>
          </cell>
          <cell r="S62" t="str">
            <v xml:space="preserve">Compte sans mouvement créditeur sur le compte N°00135785743-96 depuis 32 jours ; </v>
          </cell>
          <cell r="T62" t="str">
            <v>WL2</v>
          </cell>
          <cell r="U62" t="str">
            <v>Gel</v>
          </cell>
        </row>
        <row r="63">
          <cell r="A63">
            <v>70843930</v>
          </cell>
          <cell r="B63" t="str">
            <v>00136786088-47</v>
          </cell>
          <cell r="C63" t="str">
            <v xml:space="preserve">CCL 2 SIEGE (HAZOU)           </v>
          </cell>
          <cell r="D63" t="str">
            <v xml:space="preserve">MAWU LOM  DAA                 </v>
          </cell>
          <cell r="E63" t="str">
            <v xml:space="preserve">251130    </v>
          </cell>
          <cell r="F63">
            <v>-1445623</v>
          </cell>
          <cell r="G63" t="str">
            <v>19/06/26</v>
          </cell>
          <cell r="H63">
            <v>73</v>
          </cell>
          <cell r="I63" t="str">
            <v>19/06/26</v>
          </cell>
          <cell r="J63">
            <v>73</v>
          </cell>
          <cell r="O63" t="str">
            <v xml:space="preserve">Compte sans mouvement créditeur sur le compte N°00136786088-47 depuis 73 jours ; </v>
          </cell>
          <cell r="S63" t="str">
            <v xml:space="preserve">Compte sans mouvement créditeur sur le compte N°00136786088-47 depuis 73 jours ; </v>
          </cell>
          <cell r="T63" t="str">
            <v>WL2</v>
          </cell>
          <cell r="U63" t="str">
            <v>Gel</v>
          </cell>
        </row>
        <row r="64">
          <cell r="A64">
            <v>70844144</v>
          </cell>
          <cell r="B64" t="str">
            <v>00736786865-14</v>
          </cell>
          <cell r="C64" t="str">
            <v xml:space="preserve">CA ZONGO (ANAKPA)             </v>
          </cell>
          <cell r="D64" t="str">
            <v xml:space="preserve">JONEC INVESTMENT COMPANY      </v>
          </cell>
          <cell r="E64" t="str">
            <v xml:space="preserve">251130    </v>
          </cell>
          <cell r="F64">
            <v>-2243516</v>
          </cell>
          <cell r="G64" t="str">
            <v>18/06/26</v>
          </cell>
          <cell r="H64">
            <v>74</v>
          </cell>
          <cell r="I64" t="str">
            <v>22/06/26</v>
          </cell>
          <cell r="J64">
            <v>70</v>
          </cell>
          <cell r="O64" t="str">
            <v xml:space="preserve">Compte sans mouvement créditeur sur le compte N°00736786865-14 depuis 74 jours ; </v>
          </cell>
          <cell r="S64" t="str">
            <v xml:space="preserve">Compte sans mouvement créditeur sur le compte N°00736786865-14 depuis 74 jours ; </v>
          </cell>
          <cell r="T64" t="str">
            <v>WL2</v>
          </cell>
          <cell r="U64" t="str">
            <v>Gel</v>
          </cell>
        </row>
        <row r="65">
          <cell r="A65">
            <v>70844494</v>
          </cell>
          <cell r="B65" t="str">
            <v>00535787518-48</v>
          </cell>
          <cell r="C65" t="str">
            <v>CA KARA (KOUASSI YAOVI FRANCIS</v>
          </cell>
          <cell r="D65" t="str">
            <v xml:space="preserve">MR ETAO APSE                  </v>
          </cell>
          <cell r="E65" t="str">
            <v xml:space="preserve">251120    </v>
          </cell>
          <cell r="F65">
            <v>-14755</v>
          </cell>
          <cell r="G65" t="str">
            <v>22/12/25</v>
          </cell>
          <cell r="H65">
            <v>252</v>
          </cell>
          <cell r="I65" t="str">
            <v>02/02/26</v>
          </cell>
          <cell r="J65">
            <v>210</v>
          </cell>
          <cell r="K65" t="str">
            <v>Gel</v>
          </cell>
          <cell r="O65" t="str">
            <v xml:space="preserve">Compte sans mouvement créditeur sur le compte N°00535787518-48 depuis 252 jours ; </v>
          </cell>
          <cell r="S65" t="str">
            <v xml:space="preserve">Compte sans mouvement créditeur sur le compte N°00535787518-48 depuis 252 jours ; </v>
          </cell>
          <cell r="T65" t="str">
            <v>WL1</v>
          </cell>
          <cell r="U65" t="str">
            <v>Gel</v>
          </cell>
        </row>
        <row r="66">
          <cell r="A66">
            <v>70844821</v>
          </cell>
          <cell r="B66" t="str">
            <v>00236788785-54</v>
          </cell>
          <cell r="C66" t="str">
            <v xml:space="preserve">CA ADIDOGOME (WALLA)          </v>
          </cell>
          <cell r="D66" t="str">
            <v xml:space="preserve">GROUPE GRACESTEL &amp; ASSOCIES   </v>
          </cell>
          <cell r="E66" t="str">
            <v xml:space="preserve">251130    </v>
          </cell>
          <cell r="F66">
            <v>-3548650</v>
          </cell>
          <cell r="G66" t="str">
            <v>24/06/26</v>
          </cell>
          <cell r="H66">
            <v>68</v>
          </cell>
          <cell r="I66" t="str">
            <v>25/06/26</v>
          </cell>
          <cell r="J66">
            <v>67</v>
          </cell>
          <cell r="O66" t="str">
            <v xml:space="preserve">Compte sans mouvement créditeur sur le compte N°00236788785-54 depuis 68 jours ; </v>
          </cell>
          <cell r="S66" t="str">
            <v xml:space="preserve">Compte sans mouvement créditeur sur le compte N°00236788785-54 depuis 68 jours ; </v>
          </cell>
          <cell r="T66" t="str">
            <v>WL2</v>
          </cell>
          <cell r="U66" t="str">
            <v>Gel</v>
          </cell>
        </row>
        <row r="67">
          <cell r="A67">
            <v>70844851</v>
          </cell>
          <cell r="B67" t="str">
            <v>00136788850-06</v>
          </cell>
          <cell r="C67" t="str">
            <v xml:space="preserve">KUMAPLEY 2 (GROSSE PME)       </v>
          </cell>
          <cell r="D67" t="str">
            <v xml:space="preserve">DIWA INDUSTRIES S.A           </v>
          </cell>
          <cell r="E67" t="str">
            <v xml:space="preserve">251130    </v>
          </cell>
          <cell r="F67">
            <v>-42618895</v>
          </cell>
          <cell r="G67" t="str">
            <v>28/07/26</v>
          </cell>
          <cell r="H67">
            <v>34</v>
          </cell>
          <cell r="J67">
            <v>31</v>
          </cell>
          <cell r="K67">
            <v>46234</v>
          </cell>
          <cell r="L67" t="str">
            <v>échues</v>
          </cell>
          <cell r="O67" t="str">
            <v xml:space="preserve">Compte sans mouvement créditeur sur le compte N°00136788850-06 depuis 34 jours ; </v>
          </cell>
          <cell r="S67" t="str">
            <v xml:space="preserve">Compte sans mouvement créditeur sur le compte N°00136788850-06 depuis 34 jours ; </v>
          </cell>
          <cell r="T67" t="str">
            <v>WL2</v>
          </cell>
          <cell r="U67" t="str">
            <v>Gel</v>
          </cell>
        </row>
        <row r="68">
          <cell r="A68">
            <v>70845032</v>
          </cell>
          <cell r="B68" t="str">
            <v>00635789374-42</v>
          </cell>
          <cell r="C68" t="str">
            <v xml:space="preserve">CA HEDZRANAWOE (AJAVON)       </v>
          </cell>
          <cell r="D68" t="str">
            <v xml:space="preserve">MESSAN AYELE MAWULAWOE        </v>
          </cell>
          <cell r="E68" t="str">
            <v xml:space="preserve">251120    </v>
          </cell>
          <cell r="F68">
            <v>-365856</v>
          </cell>
          <cell r="G68" t="str">
            <v>08/05/26</v>
          </cell>
          <cell r="H68">
            <v>115</v>
          </cell>
          <cell r="I68" t="str">
            <v>26/05/26</v>
          </cell>
          <cell r="J68">
            <v>97</v>
          </cell>
          <cell r="K68" t="str">
            <v>Gel</v>
          </cell>
          <cell r="O68" t="str">
            <v xml:space="preserve">Compte sans mouvement créditeur sur le compte N°00635789374-42 depuis 115 jours ; </v>
          </cell>
          <cell r="S68" t="str">
            <v xml:space="preserve">Compte sans mouvement créditeur sur le compte N°00635789374-42 depuis 115 jours ; </v>
          </cell>
          <cell r="T68" t="str">
            <v>WL1</v>
          </cell>
          <cell r="U68" t="str">
            <v>Gel</v>
          </cell>
        </row>
        <row r="69">
          <cell r="A69">
            <v>70845702</v>
          </cell>
          <cell r="B69" t="str">
            <v>00336791570-36</v>
          </cell>
          <cell r="C69" t="str">
            <v xml:space="preserve">CA AGOE (AGBOLOSSOU KOMLA D.) </v>
          </cell>
          <cell r="D69" t="str">
            <v xml:space="preserve">ETS DE L'AMOUR                </v>
          </cell>
          <cell r="E69" t="str">
            <v xml:space="preserve">251130    </v>
          </cell>
          <cell r="F69">
            <v>-18310</v>
          </cell>
          <cell r="G69" t="str">
            <v>06/07/26</v>
          </cell>
          <cell r="H69">
            <v>56</v>
          </cell>
          <cell r="I69" t="str">
            <v>03/08/26</v>
          </cell>
          <cell r="J69">
            <v>28</v>
          </cell>
          <cell r="O69" t="str">
            <v xml:space="preserve">Compte sans mouvement créditeur sur le compte N°00336791570-36 depuis 56 jours ; </v>
          </cell>
          <cell r="S69" t="str">
            <v xml:space="preserve">Compte sans mouvement créditeur sur le compte N°00336791570-36 depuis 56 jours ; </v>
          </cell>
          <cell r="T69" t="str">
            <v>WL2</v>
          </cell>
          <cell r="U69" t="str">
            <v>Gel</v>
          </cell>
        </row>
        <row r="70">
          <cell r="A70">
            <v>70845881</v>
          </cell>
          <cell r="B70" t="str">
            <v>00636792059-54</v>
          </cell>
          <cell r="C70" t="str">
            <v xml:space="preserve">CA HEDZRANAWOE (AJAVON)       </v>
          </cell>
          <cell r="D70" t="str">
            <v xml:space="preserve">PRO COMPAGNIE AZIATOR ( PCA)  </v>
          </cell>
          <cell r="E70" t="str">
            <v xml:space="preserve">251130    </v>
          </cell>
          <cell r="F70">
            <v>-28882350</v>
          </cell>
          <cell r="G70" t="str">
            <v>18/06/26</v>
          </cell>
          <cell r="H70">
            <v>74</v>
          </cell>
          <cell r="I70" t="str">
            <v>23/06/26</v>
          </cell>
          <cell r="J70">
            <v>69</v>
          </cell>
          <cell r="O70" t="str">
            <v xml:space="preserve">Compte sans mouvement créditeur sur le compte N°00636792059-54 depuis 74 jours ; </v>
          </cell>
          <cell r="S70" t="str">
            <v xml:space="preserve">Compte sans mouvement créditeur sur le compte N°00636792059-54 depuis 74 jours ; </v>
          </cell>
          <cell r="T70" t="str">
            <v>WL2</v>
          </cell>
          <cell r="U70" t="str">
            <v>Gel</v>
          </cell>
        </row>
        <row r="71">
          <cell r="A71">
            <v>70846009</v>
          </cell>
          <cell r="B71" t="str">
            <v>00135792408-83</v>
          </cell>
          <cell r="C71" t="str">
            <v xml:space="preserve">CCL 2 SIEGE (HAZOU)           </v>
          </cell>
          <cell r="D71" t="str">
            <v xml:space="preserve">DJOSSOU AMEVI WOLAKO          </v>
          </cell>
          <cell r="E71" t="str">
            <v xml:space="preserve">251120    </v>
          </cell>
          <cell r="F71">
            <v>-149731</v>
          </cell>
          <cell r="G71" t="str">
            <v>05/09/24</v>
          </cell>
          <cell r="H71">
            <v>725</v>
          </cell>
          <cell r="J71">
            <v>90</v>
          </cell>
          <cell r="K71" t="str">
            <v>Dépassement &gt; 90 J</v>
          </cell>
          <cell r="L71" t="str">
            <v>échues</v>
          </cell>
          <cell r="O71" t="str">
            <v xml:space="preserve">Compte sans mouvement créditeur sur le compte N°00135792408-83 depuis 725 jours ; </v>
          </cell>
          <cell r="S71" t="str">
            <v xml:space="preserve">Compte sans mouvement créditeur sur le compte N°00135792408-83 depuis 725 jours ; </v>
          </cell>
          <cell r="T71" t="str">
            <v>WL1</v>
          </cell>
          <cell r="U71" t="str">
            <v>Gel</v>
          </cell>
        </row>
        <row r="72">
          <cell r="A72">
            <v>70846267</v>
          </cell>
          <cell r="B72" t="str">
            <v>00236793105-92</v>
          </cell>
          <cell r="C72" t="str">
            <v xml:space="preserve">CA ADIDOGOME (WALLA)          </v>
          </cell>
          <cell r="D72" t="str">
            <v xml:space="preserve">RECA TOGO                     </v>
          </cell>
          <cell r="E72" t="str">
            <v xml:space="preserve">251130    </v>
          </cell>
          <cell r="F72">
            <v>-53667017</v>
          </cell>
          <cell r="G72" t="str">
            <v>12/06/26</v>
          </cell>
          <cell r="H72">
            <v>80</v>
          </cell>
          <cell r="I72" t="str">
            <v>19/06/26</v>
          </cell>
          <cell r="J72">
            <v>73</v>
          </cell>
          <cell r="O72" t="str">
            <v xml:space="preserve">Compte sans mouvement créditeur sur le compte N°00236793105-92 depuis 80 jours ; </v>
          </cell>
          <cell r="S72" t="str">
            <v xml:space="preserve">Compte sans mouvement créditeur sur le compte N°00236793105-92 depuis 80 jours ; </v>
          </cell>
          <cell r="T72" t="str">
            <v>WL2</v>
          </cell>
          <cell r="U72" t="str">
            <v>Gel</v>
          </cell>
        </row>
        <row r="73">
          <cell r="A73">
            <v>70846283</v>
          </cell>
          <cell r="B73" t="str">
            <v>00136812197-96</v>
          </cell>
          <cell r="C73" t="str">
            <v xml:space="preserve">KUMAPLEY ESSI TINA 2          </v>
          </cell>
          <cell r="D73" t="str">
            <v xml:space="preserve">SANOU S.A. ( DEPÔT GAZ )      </v>
          </cell>
          <cell r="E73" t="str">
            <v xml:space="preserve">251130    </v>
          </cell>
          <cell r="F73">
            <v>-24201</v>
          </cell>
          <cell r="G73" t="str">
            <v>08/01/26</v>
          </cell>
          <cell r="H73">
            <v>235</v>
          </cell>
          <cell r="I73" t="str">
            <v>01/07/26</v>
          </cell>
          <cell r="J73">
            <v>61</v>
          </cell>
          <cell r="K73" t="str">
            <v>Gel</v>
          </cell>
          <cell r="O73" t="str">
            <v xml:space="preserve">Compte sans mouvement créditeur sur le compte N°00136812197-96 depuis 235 jours ; </v>
          </cell>
          <cell r="S73" t="str">
            <v xml:space="preserve">Compte sans mouvement créditeur sur le compte N°00136812197-96 depuis 235 jours ; </v>
          </cell>
          <cell r="T73" t="str">
            <v>WL1</v>
          </cell>
          <cell r="U73" t="str">
            <v>Gel</v>
          </cell>
        </row>
        <row r="74">
          <cell r="A74">
            <v>70846330</v>
          </cell>
          <cell r="B74" t="str">
            <v>00136793266-47</v>
          </cell>
          <cell r="C74" t="str">
            <v xml:space="preserve">BANIAB LIMAN SANDRA           </v>
          </cell>
          <cell r="D74" t="str">
            <v xml:space="preserve">DAKE ET FILS                  </v>
          </cell>
          <cell r="E74" t="str">
            <v xml:space="preserve">251130    </v>
          </cell>
          <cell r="F74">
            <v>-1792412</v>
          </cell>
          <cell r="G74" t="str">
            <v>01/09/26</v>
          </cell>
          <cell r="H74">
            <v>0</v>
          </cell>
          <cell r="I74" t="str">
            <v>23/06/26</v>
          </cell>
          <cell r="J74">
            <v>69</v>
          </cell>
          <cell r="O74" t="str">
            <v xml:space="preserve">Compte sans mouvement créditeur sur le compte N°00136793266-47 depuis 0 jours ; </v>
          </cell>
          <cell r="S74" t="str">
            <v xml:space="preserve">Compte sans mouvement créditeur sur le compte N°00136793266-47 depuis 0 jours ; </v>
          </cell>
          <cell r="T74" t="str">
            <v/>
          </cell>
          <cell r="U74" t="str">
            <v>Gel</v>
          </cell>
        </row>
        <row r="75">
          <cell r="A75">
            <v>70846424</v>
          </cell>
          <cell r="B75" t="str">
            <v>00135793533-06</v>
          </cell>
          <cell r="C75" t="str">
            <v xml:space="preserve">CA PP SIEGE (TOGBETSE KYRIA)  </v>
          </cell>
          <cell r="D75" t="str">
            <v xml:space="preserve"> YOSSO DOVENAM JAMIER         </v>
          </cell>
          <cell r="E75" t="str">
            <v xml:space="preserve">251120    </v>
          </cell>
          <cell r="F75">
            <v>-293804</v>
          </cell>
          <cell r="G75" t="str">
            <v>22/10/25</v>
          </cell>
          <cell r="H75">
            <v>313</v>
          </cell>
          <cell r="J75">
            <v>90</v>
          </cell>
          <cell r="K75" t="str">
            <v>Dépassement &gt; 90 J</v>
          </cell>
          <cell r="L75" t="str">
            <v>échues</v>
          </cell>
          <cell r="O75" t="str">
            <v xml:space="preserve">Compte sans mouvement créditeur sur le compte N°00135793533-06 depuis 313 jours ; </v>
          </cell>
          <cell r="S75" t="str">
            <v xml:space="preserve">Compte sans mouvement créditeur sur le compte N°00135793533-06 depuis 313 jours ; </v>
          </cell>
          <cell r="T75" t="str">
            <v>WL1</v>
          </cell>
          <cell r="U75" t="str">
            <v>Gel</v>
          </cell>
        </row>
        <row r="76">
          <cell r="A76">
            <v>70846449</v>
          </cell>
          <cell r="B76" t="str">
            <v>00135793610-66</v>
          </cell>
          <cell r="C76" t="str">
            <v xml:space="preserve">CCL 2 SIEGE (HAZOU)           </v>
          </cell>
          <cell r="D76" t="str">
            <v xml:space="preserve">TOGAN LAURENCE                </v>
          </cell>
          <cell r="E76" t="str">
            <v xml:space="preserve">251120    </v>
          </cell>
          <cell r="F76">
            <v>-145767</v>
          </cell>
          <cell r="G76" t="str">
            <v>16/04/25</v>
          </cell>
          <cell r="H76">
            <v>502</v>
          </cell>
          <cell r="J76">
            <v>90</v>
          </cell>
          <cell r="K76" t="str">
            <v>Dépassement &gt; 90 J</v>
          </cell>
          <cell r="L76" t="str">
            <v>échues</v>
          </cell>
          <cell r="O76" t="str">
            <v xml:space="preserve">Compte sans mouvement créditeur sur le compte N°00135793610-66 depuis 502 jours ; </v>
          </cell>
          <cell r="S76" t="str">
            <v xml:space="preserve">Compte sans mouvement créditeur sur le compte N°00135793610-66 depuis 502 jours ; </v>
          </cell>
          <cell r="T76" t="str">
            <v>WL1</v>
          </cell>
          <cell r="U76" t="str">
            <v>Gel</v>
          </cell>
        </row>
        <row r="77">
          <cell r="A77">
            <v>70846533</v>
          </cell>
          <cell r="B77" t="str">
            <v>00136814734-51</v>
          </cell>
          <cell r="C77" t="str">
            <v xml:space="preserve">WEGA KOFFI SENAM              </v>
          </cell>
          <cell r="D77" t="str">
            <v>SCI PACIFIQUE IMMOBILIER (BIS)</v>
          </cell>
          <cell r="E77" t="str">
            <v xml:space="preserve">251100    </v>
          </cell>
          <cell r="F77">
            <v>-3878</v>
          </cell>
          <cell r="G77" t="str">
            <v>31/07/26</v>
          </cell>
          <cell r="H77">
            <v>31</v>
          </cell>
          <cell r="I77" t="str">
            <v>03/08/26</v>
          </cell>
          <cell r="J77">
            <v>28</v>
          </cell>
          <cell r="O77" t="str">
            <v xml:space="preserve">Compte sans mouvement créditeur sur le compte N°00136814734-51 depuis 31 jours ; </v>
          </cell>
          <cell r="S77" t="str">
            <v xml:space="preserve">Compte sans mouvement créditeur sur le compte N°00136814734-51 depuis 31 jours ; </v>
          </cell>
          <cell r="T77" t="str">
            <v>WL2</v>
          </cell>
          <cell r="U77" t="str">
            <v>Gel</v>
          </cell>
        </row>
        <row r="78">
          <cell r="A78">
            <v>70846570</v>
          </cell>
          <cell r="B78" t="str">
            <v>00136793797-06</v>
          </cell>
          <cell r="C78" t="str">
            <v xml:space="preserve">BANIAB LIMAN SANDRA           </v>
          </cell>
          <cell r="D78" t="str">
            <v>FACAM STRAIRWAY SUCCURSALE TOG</v>
          </cell>
          <cell r="E78" t="str">
            <v xml:space="preserve">251130    </v>
          </cell>
          <cell r="F78">
            <v>-8771098</v>
          </cell>
          <cell r="G78" t="str">
            <v>29/06/26</v>
          </cell>
          <cell r="H78">
            <v>63</v>
          </cell>
          <cell r="I78" t="str">
            <v>30/06/26</v>
          </cell>
          <cell r="J78">
            <v>62</v>
          </cell>
          <cell r="O78" t="str">
            <v xml:space="preserve">Compte sans mouvement créditeur sur le compte N°00136793797-06 depuis 63 jours ; </v>
          </cell>
          <cell r="S78" t="str">
            <v xml:space="preserve">Compte sans mouvement créditeur sur le compte N°00136793797-06 depuis 63 jours ; </v>
          </cell>
          <cell r="T78" t="str">
            <v>WL2</v>
          </cell>
          <cell r="U78" t="str">
            <v>Gel</v>
          </cell>
        </row>
        <row r="79">
          <cell r="A79">
            <v>70847416</v>
          </cell>
          <cell r="B79" t="str">
            <v>00635796552-42</v>
          </cell>
          <cell r="C79" t="str">
            <v>CCL AGENCE HEDZR (AGBAN-SOUKA)</v>
          </cell>
          <cell r="D79" t="str">
            <v xml:space="preserve">TEKO DEDE                     </v>
          </cell>
          <cell r="E79" t="str">
            <v xml:space="preserve">251120    </v>
          </cell>
          <cell r="F79">
            <v>-106195</v>
          </cell>
          <cell r="G79" t="str">
            <v>30/07/26</v>
          </cell>
          <cell r="H79">
            <v>32</v>
          </cell>
          <cell r="I79" t="str">
            <v>03/08/26</v>
          </cell>
          <cell r="J79">
            <v>28</v>
          </cell>
          <cell r="O79" t="str">
            <v xml:space="preserve">Compte sans mouvement créditeur sur le compte N°00635796552-42 depuis 32 jours ; </v>
          </cell>
          <cell r="S79" t="str">
            <v xml:space="preserve">Compte sans mouvement créditeur sur le compte N°00635796552-42 depuis 32 jours ; </v>
          </cell>
          <cell r="T79" t="str">
            <v>WL2</v>
          </cell>
          <cell r="U79" t="str">
            <v>Gel</v>
          </cell>
        </row>
        <row r="80">
          <cell r="A80">
            <v>70847632</v>
          </cell>
          <cell r="B80" t="str">
            <v>00336797167-26</v>
          </cell>
          <cell r="C80" t="str">
            <v xml:space="preserve">CA AGOE (AGBOLOSSOU KOMLA D.) </v>
          </cell>
          <cell r="D80" t="str">
            <v>POLYCLINIQUE MAKKAH AL MOUKARR</v>
          </cell>
          <cell r="E80" t="str">
            <v xml:space="preserve">251130    </v>
          </cell>
          <cell r="F80">
            <v>-684764</v>
          </cell>
          <cell r="G80" t="str">
            <v>22/05/26</v>
          </cell>
          <cell r="H80">
            <v>101</v>
          </cell>
          <cell r="I80" t="str">
            <v>03/06/26</v>
          </cell>
          <cell r="J80">
            <v>89</v>
          </cell>
          <cell r="K80" t="str">
            <v>Gel</v>
          </cell>
          <cell r="O80" t="str">
            <v xml:space="preserve">Compte sans mouvement créditeur sur le compte N°00336797167-26 depuis 101 jours ; </v>
          </cell>
          <cell r="S80" t="str">
            <v xml:space="preserve">Compte sans mouvement créditeur sur le compte N°00336797167-26 depuis 101 jours ; </v>
          </cell>
          <cell r="T80" t="str">
            <v>WL1</v>
          </cell>
          <cell r="U80" t="str">
            <v>Gel</v>
          </cell>
        </row>
        <row r="81">
          <cell r="A81">
            <v>70849423</v>
          </cell>
          <cell r="B81" t="str">
            <v>00136801665-70</v>
          </cell>
          <cell r="C81" t="str">
            <v xml:space="preserve">BANIAB LIMAN SANDRA           </v>
          </cell>
          <cell r="D81" t="str">
            <v xml:space="preserve">ART DES GRANDES CONSTRUCTIONS </v>
          </cell>
          <cell r="E81" t="str">
            <v xml:space="preserve">251130    </v>
          </cell>
          <cell r="F81">
            <v>-1690086</v>
          </cell>
          <cell r="G81" t="str">
            <v>18/06/26</v>
          </cell>
          <cell r="H81">
            <v>74</v>
          </cell>
          <cell r="I81" t="str">
            <v>30/06/26</v>
          </cell>
          <cell r="J81">
            <v>62</v>
          </cell>
          <cell r="O81" t="str">
            <v xml:space="preserve">Compte sans mouvement créditeur sur le compte N°00136801665-70 depuis 74 jours ; </v>
          </cell>
          <cell r="S81" t="str">
            <v xml:space="preserve">Compte sans mouvement créditeur sur le compte N°00136801665-70 depuis 74 jours ; </v>
          </cell>
          <cell r="T81" t="str">
            <v>WL2</v>
          </cell>
          <cell r="U81" t="str">
            <v>Gel</v>
          </cell>
        </row>
        <row r="82">
          <cell r="A82">
            <v>70849513</v>
          </cell>
          <cell r="B82" t="str">
            <v>00135802013-09</v>
          </cell>
          <cell r="C82" t="str">
            <v xml:space="preserve">CA DAPAONG (KOLANI)           </v>
          </cell>
          <cell r="D82" t="str">
            <v xml:space="preserve">VIAGBO KOFFI                  </v>
          </cell>
          <cell r="E82" t="str">
            <v xml:space="preserve">251120    </v>
          </cell>
          <cell r="F82">
            <v>-103325</v>
          </cell>
          <cell r="G82" t="str">
            <v>25/09/24</v>
          </cell>
          <cell r="H82">
            <v>705</v>
          </cell>
          <cell r="I82" t="str">
            <v>01/12/25</v>
          </cell>
          <cell r="J82">
            <v>273</v>
          </cell>
          <cell r="K82" t="str">
            <v>Gel</v>
          </cell>
          <cell r="O82" t="str">
            <v xml:space="preserve">Compte sans mouvement créditeur sur le compte N°00135802013-09 depuis 705 jours ; </v>
          </cell>
          <cell r="S82" t="str">
            <v xml:space="preserve">Compte sans mouvement créditeur sur le compte N°00135802013-09 depuis 705 jours ; </v>
          </cell>
          <cell r="T82" t="str">
            <v>WL1</v>
          </cell>
          <cell r="U82" t="str">
            <v>Gel</v>
          </cell>
        </row>
        <row r="83">
          <cell r="A83">
            <v>70850641</v>
          </cell>
          <cell r="B83" t="str">
            <v>00335805922-32</v>
          </cell>
          <cell r="C83" t="str">
            <v xml:space="preserve">CCL AGENCE AGOE (AWOKOU)      </v>
          </cell>
          <cell r="D83" t="str">
            <v xml:space="preserve">AMEGADJE KOSSIVI              </v>
          </cell>
          <cell r="E83" t="str">
            <v xml:space="preserve">251120    </v>
          </cell>
          <cell r="F83">
            <v>-796726</v>
          </cell>
          <cell r="G83" t="str">
            <v>19/08/25</v>
          </cell>
          <cell r="H83">
            <v>377</v>
          </cell>
          <cell r="I83" t="str">
            <v>20/08/25</v>
          </cell>
          <cell r="J83">
            <v>376</v>
          </cell>
          <cell r="K83" t="str">
            <v>Gel</v>
          </cell>
          <cell r="O83" t="str">
            <v xml:space="preserve">Compte sans mouvement créditeur sur le compte N°00335805922-32 depuis 377 jours ; </v>
          </cell>
          <cell r="S83" t="str">
            <v xml:space="preserve">Compte sans mouvement créditeur sur le compte N°00335805922-32 depuis 377 jours ; </v>
          </cell>
          <cell r="T83" t="str">
            <v>WL1</v>
          </cell>
          <cell r="U83" t="str">
            <v>Gel</v>
          </cell>
        </row>
        <row r="84">
          <cell r="A84">
            <v>70850735</v>
          </cell>
          <cell r="B84" t="str">
            <v>00335806127-96</v>
          </cell>
          <cell r="C84" t="str">
            <v xml:space="preserve">CCL AGENCE AGOE (AWOKOU)      </v>
          </cell>
          <cell r="D84" t="str">
            <v xml:space="preserve">MAWOUVI ASSIDENOU KOMLA       </v>
          </cell>
          <cell r="E84" t="str">
            <v xml:space="preserve">251120    </v>
          </cell>
          <cell r="F84">
            <v>-159182</v>
          </cell>
          <cell r="G84" t="str">
            <v>28/08/25</v>
          </cell>
          <cell r="H84">
            <v>368</v>
          </cell>
          <cell r="I84" t="str">
            <v>29/09/25</v>
          </cell>
          <cell r="J84">
            <v>336</v>
          </cell>
          <cell r="K84" t="str">
            <v>Gel</v>
          </cell>
          <cell r="O84" t="str">
            <v xml:space="preserve">Compte sans mouvement créditeur sur le compte N°00335806127-96 depuis 368 jours ; </v>
          </cell>
          <cell r="S84" t="str">
            <v xml:space="preserve">Compte sans mouvement créditeur sur le compte N°00335806127-96 depuis 368 jours ; </v>
          </cell>
          <cell r="T84" t="str">
            <v>WL1</v>
          </cell>
          <cell r="U84" t="str">
            <v>Gel</v>
          </cell>
        </row>
        <row r="85">
          <cell r="A85">
            <v>70850823</v>
          </cell>
          <cell r="B85" t="str">
            <v>00135806376-83</v>
          </cell>
          <cell r="C85" t="str">
            <v xml:space="preserve">CCL 3 SIEGE (AFAN)            </v>
          </cell>
          <cell r="D85" t="str">
            <v xml:space="preserve">KONLANI DAMTIE                </v>
          </cell>
          <cell r="E85" t="str">
            <v xml:space="preserve">251120    </v>
          </cell>
          <cell r="F85">
            <v>-257454</v>
          </cell>
          <cell r="G85" t="str">
            <v>23/12/25</v>
          </cell>
          <cell r="H85">
            <v>251</v>
          </cell>
          <cell r="J85">
            <v>220</v>
          </cell>
          <cell r="K85">
            <v>46045</v>
          </cell>
          <cell r="L85" t="str">
            <v>échues</v>
          </cell>
          <cell r="O85" t="str">
            <v xml:space="preserve">Compte sans mouvement créditeur sur le compte N°00135806376-83 depuis 251 jours ; </v>
          </cell>
          <cell r="S85" t="str">
            <v xml:space="preserve">Compte sans mouvement créditeur sur le compte N°00135806376-83 depuis 251 jours ; </v>
          </cell>
          <cell r="T85" t="str">
            <v>WL1</v>
          </cell>
          <cell r="U85" t="str">
            <v>Gel</v>
          </cell>
        </row>
        <row r="86">
          <cell r="A86">
            <v>70851834</v>
          </cell>
          <cell r="B86" t="str">
            <v>00535808645-08</v>
          </cell>
          <cell r="C86" t="str">
            <v>CA KARA (KOUASSI YAOVI FRANCIS</v>
          </cell>
          <cell r="D86" t="str">
            <v xml:space="preserve">BARANDAO ATINGA               </v>
          </cell>
          <cell r="E86" t="str">
            <v xml:space="preserve">251120    </v>
          </cell>
          <cell r="F86">
            <v>-195694</v>
          </cell>
          <cell r="G86" t="str">
            <v>28/07/26</v>
          </cell>
          <cell r="H86">
            <v>34</v>
          </cell>
          <cell r="J86">
            <v>0</v>
          </cell>
          <cell r="K86" t="str">
            <v>Gel</v>
          </cell>
          <cell r="O86" t="str">
            <v xml:space="preserve">Compte sans mouvement créditeur sur le compte N°00535808645-08 depuis 34 jours ; </v>
          </cell>
          <cell r="S86" t="str">
            <v xml:space="preserve">Compte sans mouvement créditeur sur le compte N°00535808645-08 depuis 34 jours ; </v>
          </cell>
          <cell r="T86" t="str">
            <v>WL2</v>
          </cell>
          <cell r="U86" t="str">
            <v>Gel</v>
          </cell>
        </row>
        <row r="87">
          <cell r="A87">
            <v>70853757</v>
          </cell>
          <cell r="B87" t="str">
            <v>00136814282-49</v>
          </cell>
          <cell r="C87" t="str">
            <v xml:space="preserve">BANIAB LIMAN SANDRA           </v>
          </cell>
          <cell r="D87" t="str">
            <v xml:space="preserve">Y SERVICES                    </v>
          </cell>
          <cell r="E87" t="str">
            <v xml:space="preserve">251130    </v>
          </cell>
          <cell r="F87">
            <v>-565307</v>
          </cell>
          <cell r="G87" t="str">
            <v>29/06/26</v>
          </cell>
          <cell r="H87">
            <v>63</v>
          </cell>
          <cell r="I87" t="str">
            <v>29/06/26</v>
          </cell>
          <cell r="J87">
            <v>63</v>
          </cell>
          <cell r="O87" t="str">
            <v xml:space="preserve">Compte sans mouvement créditeur sur le compte N°00136814282-49 depuis 63 jours ; </v>
          </cell>
          <cell r="S87" t="str">
            <v xml:space="preserve">Compte sans mouvement créditeur sur le compte N°00136814282-49 depuis 63 jours ; </v>
          </cell>
          <cell r="T87" t="str">
            <v>WL2</v>
          </cell>
          <cell r="U87" t="str">
            <v>Gel</v>
          </cell>
        </row>
        <row r="88">
          <cell r="A88">
            <v>70853762</v>
          </cell>
          <cell r="B88" t="str">
            <v>00136814299-95</v>
          </cell>
          <cell r="C88" t="str">
            <v xml:space="preserve">BANIAB LIMAN SANDRA           </v>
          </cell>
          <cell r="D88" t="str">
            <v xml:space="preserve">             XERUS            </v>
          </cell>
          <cell r="E88" t="str">
            <v xml:space="preserve">251130    </v>
          </cell>
          <cell r="F88">
            <v>-524117</v>
          </cell>
          <cell r="G88" t="str">
            <v>29/06/26</v>
          </cell>
          <cell r="H88">
            <v>63</v>
          </cell>
          <cell r="I88" t="str">
            <v>29/06/26</v>
          </cell>
          <cell r="J88">
            <v>63</v>
          </cell>
          <cell r="O88" t="str">
            <v xml:space="preserve">Compte sans mouvement créditeur sur le compte N°00136814299-95 depuis 63 jours ; </v>
          </cell>
          <cell r="S88" t="str">
            <v xml:space="preserve">Compte sans mouvement créditeur sur le compte N°00136814299-95 depuis 63 jours ; </v>
          </cell>
          <cell r="T88" t="str">
            <v>WL2</v>
          </cell>
          <cell r="U88" t="str">
            <v>Gel</v>
          </cell>
        </row>
      </sheetData>
      <sheetData sheetId="9">
        <row r="1">
          <cell r="A1" t="str">
            <v>INDICE</v>
          </cell>
          <cell r="B1" t="str">
            <v>INTITULE</v>
          </cell>
          <cell r="C1" t="str">
            <v>MOTIF PRINCIPAL</v>
          </cell>
          <cell r="D1" t="str">
            <v>MOTIF DE PRESENCE EN WL</v>
          </cell>
          <cell r="E1" t="str">
            <v>REPARTITION WL</v>
          </cell>
        </row>
        <row r="2">
          <cell r="A2">
            <v>70835322</v>
          </cell>
          <cell r="B2" t="str">
            <v xml:space="preserve">BIGMAN SOLUTIONS </v>
          </cell>
          <cell r="C2" t="str">
            <v>Créances saines transférées des CDL</v>
          </cell>
          <cell r="D2" t="str">
            <v>Créances saines transférées des CDL;</v>
          </cell>
          <cell r="E2" t="str">
            <v>WL2</v>
          </cell>
        </row>
        <row r="3">
          <cell r="A3">
            <v>70833646</v>
          </cell>
          <cell r="B3" t="str">
            <v xml:space="preserve">SAINTE FAUSTINE </v>
          </cell>
          <cell r="C3" t="str">
            <v>Créances saines transférées des CDL</v>
          </cell>
          <cell r="D3" t="str">
            <v>Créances saines transférées des CDL;</v>
          </cell>
          <cell r="E3" t="str">
            <v>WL2</v>
          </cell>
        </row>
        <row r="4">
          <cell r="A4">
            <v>70825011</v>
          </cell>
          <cell r="B4" t="str">
            <v xml:space="preserve">NOSOCON SARL </v>
          </cell>
          <cell r="C4" t="str">
            <v>Créances saines transférées des créances restructurées</v>
          </cell>
          <cell r="D4" t="str">
            <v>Créances saines transférées des créances restructurées;</v>
          </cell>
          <cell r="E4" t="str">
            <v>WL2</v>
          </cell>
        </row>
        <row r="5">
          <cell r="A5">
            <v>70823229</v>
          </cell>
          <cell r="B5" t="str">
            <v xml:space="preserve">SAMYDACK </v>
          </cell>
          <cell r="C5" t="str">
            <v>Créances saines transférées des CDL</v>
          </cell>
          <cell r="D5" t="str">
            <v>Créances saines transférées des CDL;</v>
          </cell>
          <cell r="E5" t="str">
            <v>WL2</v>
          </cell>
        </row>
        <row r="6">
          <cell r="A6">
            <v>70823788</v>
          </cell>
          <cell r="B6" t="str">
            <v xml:space="preserve">NELTRANS </v>
          </cell>
          <cell r="C6" t="str">
            <v>Créances saines transférées des CDL</v>
          </cell>
          <cell r="D6" t="str">
            <v>Créances saines transférées des CDL;</v>
          </cell>
          <cell r="E6" t="str">
            <v>WL2</v>
          </cell>
        </row>
        <row r="7">
          <cell r="A7">
            <v>70829900</v>
          </cell>
          <cell r="B7" t="str">
            <v xml:space="preserve">AMIDOU ET FILS  SARL U </v>
          </cell>
          <cell r="C7" t="str">
            <v>Créances saines transférées des CDL</v>
          </cell>
          <cell r="D7" t="str">
            <v>Créances saines transférées des CDL;</v>
          </cell>
          <cell r="E7" t="str">
            <v>WL2</v>
          </cell>
        </row>
        <row r="8">
          <cell r="A8">
            <v>70827074</v>
          </cell>
          <cell r="B8" t="str">
            <v xml:space="preserve">FEU DE DIEU </v>
          </cell>
          <cell r="C8" t="str">
            <v>Créances saines transférées des CDL</v>
          </cell>
          <cell r="D8" t="str">
            <v>Créances saines transférées des CDL;</v>
          </cell>
          <cell r="E8" t="str">
            <v>WL2</v>
          </cell>
        </row>
        <row r="9">
          <cell r="A9">
            <v>70840290</v>
          </cell>
          <cell r="B9" t="str">
            <v xml:space="preserve">MANUELLA MARC &amp; MARIE ( LES 3M ) </v>
          </cell>
          <cell r="C9" t="str">
            <v>Créances saines transférées des CDL</v>
          </cell>
          <cell r="D9" t="str">
            <v>Créances saines transférées des CDL;</v>
          </cell>
          <cell r="E9" t="str">
            <v>WL2</v>
          </cell>
        </row>
        <row r="10">
          <cell r="A10">
            <v>70823473</v>
          </cell>
          <cell r="B10" t="str">
            <v xml:space="preserve">SAMARIA SARL U </v>
          </cell>
          <cell r="C10" t="str">
            <v>Créances saines transférées des CDL</v>
          </cell>
          <cell r="D10" t="str">
            <v>Créances saines transférées des CDL;</v>
          </cell>
          <cell r="E10" t="str">
            <v>WL2</v>
          </cell>
        </row>
        <row r="11">
          <cell r="A11">
            <v>70829297</v>
          </cell>
          <cell r="B11" t="str">
            <v xml:space="preserve">PERFORM DISTRIBUTION SARL </v>
          </cell>
          <cell r="C11" t="str">
            <v>Créances saines transférées des CDL</v>
          </cell>
          <cell r="D11" t="str">
            <v>Créances saines transférées des CDL;</v>
          </cell>
          <cell r="E11" t="str">
            <v>WL2</v>
          </cell>
        </row>
        <row r="12">
          <cell r="A12">
            <v>70847239</v>
          </cell>
          <cell r="B12" t="str">
            <v>BOKOSSA-DIOGO AMEN  KOMI</v>
          </cell>
          <cell r="C12" t="str">
            <v>Créances saines transférées des CDL</v>
          </cell>
          <cell r="D12" t="str">
            <v>Créances saines transférées des CDL;</v>
          </cell>
          <cell r="E12" t="str">
            <v>WL2</v>
          </cell>
        </row>
        <row r="13">
          <cell r="A13">
            <v>70847855</v>
          </cell>
          <cell r="B13" t="str">
            <v>TETEVI KOUDZO</v>
          </cell>
          <cell r="C13" t="str">
            <v>Créances saines transférées des CDL</v>
          </cell>
          <cell r="D13" t="str">
            <v>Créances saines transférées des CDL;</v>
          </cell>
          <cell r="E13" t="str">
            <v>WL2</v>
          </cell>
        </row>
        <row r="14">
          <cell r="A14">
            <v>70834818</v>
          </cell>
          <cell r="B14" t="str">
            <v xml:space="preserve">NAMARDE-INTER </v>
          </cell>
          <cell r="C14" t="str">
            <v>Créances saines transférées des créances restructurées</v>
          </cell>
          <cell r="D14" t="str">
            <v>Créances saines transférées des créances restructurées;</v>
          </cell>
          <cell r="E14" t="str">
            <v>WL2</v>
          </cell>
        </row>
        <row r="15">
          <cell r="A15">
            <v>70842240</v>
          </cell>
          <cell r="B15" t="str">
            <v xml:space="preserve">SUCRIVOIRE SA </v>
          </cell>
          <cell r="C15" t="str">
            <v>Créances restructurées</v>
          </cell>
          <cell r="D15" t="str">
            <v>Créances saines transférées des créances restructurées;</v>
          </cell>
          <cell r="E15" t="str">
            <v>WL2</v>
          </cell>
        </row>
        <row r="16">
          <cell r="A16">
            <v>70841999</v>
          </cell>
          <cell r="B16" t="str">
            <v xml:space="preserve">FAUCON SECURITE SA </v>
          </cell>
          <cell r="C16" t="str">
            <v>Créances saines transférées des créances restructurées</v>
          </cell>
          <cell r="D16" t="str">
            <v>Créances saines transférées des créances restructurées;</v>
          </cell>
          <cell r="E16" t="str">
            <v>WL2</v>
          </cell>
        </row>
        <row r="17">
          <cell r="A17">
            <v>70817428</v>
          </cell>
          <cell r="B17" t="str">
            <v xml:space="preserve">ALCOR </v>
          </cell>
          <cell r="C17" t="str">
            <v>Créances saines transférées des créances restructurées</v>
          </cell>
          <cell r="D17" t="str">
            <v>Créances saines transférées des créances restructurées;</v>
          </cell>
          <cell r="E17" t="str">
            <v>WL2</v>
          </cell>
        </row>
        <row r="18">
          <cell r="A18">
            <v>70821223</v>
          </cell>
          <cell r="B18" t="str">
            <v xml:space="preserve">NOUTEPE SARL </v>
          </cell>
          <cell r="C18" t="str">
            <v>Créances saines transférées des créances restructurées</v>
          </cell>
          <cell r="D18" t="str">
            <v>Créances saines transférées des créances restructurées;</v>
          </cell>
          <cell r="E18" t="str">
            <v>WL2</v>
          </cell>
        </row>
        <row r="19">
          <cell r="A19">
            <v>70831551</v>
          </cell>
          <cell r="B19" t="str">
            <v xml:space="preserve">NOUMONVI VOLONTE DIVINE </v>
          </cell>
          <cell r="C19" t="str">
            <v>Créances saines transférées des créances restructurées</v>
          </cell>
          <cell r="D19" t="str">
            <v>Créances saines transférées des créances restructurées;</v>
          </cell>
          <cell r="E19" t="str">
            <v>WL2</v>
          </cell>
        </row>
        <row r="20">
          <cell r="A20">
            <v>70837216</v>
          </cell>
          <cell r="B20" t="str">
            <v xml:space="preserve">SOCIETE NIMEL - CO SARL </v>
          </cell>
          <cell r="C20" t="str">
            <v>Créances saines transférées des CDL</v>
          </cell>
          <cell r="D20" t="str">
            <v>Créances saines transférées des CDL;</v>
          </cell>
          <cell r="E20" t="str">
            <v>WL2</v>
          </cell>
        </row>
        <row r="21">
          <cell r="A21">
            <v>70841700</v>
          </cell>
          <cell r="B21" t="str">
            <v xml:space="preserve">HOPITAL JURA </v>
          </cell>
          <cell r="C21" t="str">
            <v>Créances saines transférées des CDL</v>
          </cell>
          <cell r="D21" t="str">
            <v>Créances saines transférées des CDL;</v>
          </cell>
          <cell r="E21" t="str">
            <v>WL2</v>
          </cell>
        </row>
        <row r="22">
          <cell r="A22">
            <v>70829521</v>
          </cell>
          <cell r="B22" t="str">
            <v xml:space="preserve">HERBERT ET FILS </v>
          </cell>
          <cell r="C22" t="str">
            <v>Créances saines transférées des CDL</v>
          </cell>
          <cell r="D22" t="str">
            <v>Créances saines transférées des CDL;</v>
          </cell>
          <cell r="E22" t="str">
            <v>WL2</v>
          </cell>
        </row>
        <row r="23">
          <cell r="A23">
            <v>10807021</v>
          </cell>
          <cell r="B23" t="str">
            <v>DJOUA WAKOU</v>
          </cell>
          <cell r="C23" t="str">
            <v>Créances saines transférées des créances restructurées</v>
          </cell>
          <cell r="D23" t="str">
            <v>Créances saines transférées des créances restructurées;</v>
          </cell>
          <cell r="E23" t="str">
            <v>WL2</v>
          </cell>
        </row>
        <row r="24">
          <cell r="A24">
            <v>70826043</v>
          </cell>
          <cell r="B24" t="str">
            <v xml:space="preserve">AMEDI ET FRERES </v>
          </cell>
          <cell r="C24" t="str">
            <v>Créances saines transférées des créances restructurées</v>
          </cell>
          <cell r="D24" t="str">
            <v>Créances saines transférées des créances restructurées;</v>
          </cell>
          <cell r="E24" t="str">
            <v>WL2</v>
          </cell>
        </row>
        <row r="25">
          <cell r="A25">
            <v>70839924</v>
          </cell>
          <cell r="B25" t="str">
            <v>DEGBE YAWO KOUGBEGA</v>
          </cell>
          <cell r="C25" t="str">
            <v>Créances saines transférées des CDL</v>
          </cell>
          <cell r="D25" t="str">
            <v>Créances saines transférées des CDL;</v>
          </cell>
          <cell r="E25" t="str">
            <v>WL2</v>
          </cell>
        </row>
        <row r="26">
          <cell r="A26">
            <v>70847194</v>
          </cell>
          <cell r="B26" t="str">
            <v xml:space="preserve">NALANDJA KOFFI </v>
          </cell>
        </row>
        <row r="27">
          <cell r="A27">
            <v>70824375</v>
          </cell>
          <cell r="B27" t="str">
            <v xml:space="preserve">PETIT A PETIT  </v>
          </cell>
        </row>
      </sheetData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46E95D-E3FA-4BC9-92C8-9D0BF24A8E02}">
  <dimension ref="C1:V6"/>
  <sheetViews>
    <sheetView tabSelected="1" workbookViewId="0">
      <selection activeCell="E6" sqref="E6"/>
    </sheetView>
  </sheetViews>
  <sheetFormatPr baseColWidth="10" defaultRowHeight="14.15"/>
  <cols>
    <col min="2" max="2" width="7.5703125" customWidth="1"/>
    <col min="3" max="3" width="23.5" customWidth="1"/>
    <col min="4" max="4" width="13.2109375" customWidth="1"/>
    <col min="5" max="5" width="11.7109375" customWidth="1"/>
    <col min="22" max="22" width="15.140625" customWidth="1"/>
  </cols>
  <sheetData>
    <row r="1" spans="3:22" ht="28.3">
      <c r="C1" s="3" t="s">
        <v>20</v>
      </c>
      <c r="D1" s="1" t="s">
        <v>11</v>
      </c>
      <c r="E1" s="1" t="s">
        <v>1</v>
      </c>
      <c r="F1" s="1" t="s">
        <v>11</v>
      </c>
      <c r="G1" s="1" t="s">
        <v>2</v>
      </c>
      <c r="H1" s="1" t="s">
        <v>3</v>
      </c>
      <c r="I1" s="1" t="s">
        <v>11</v>
      </c>
      <c r="J1" s="1" t="s">
        <v>4</v>
      </c>
      <c r="K1" s="1" t="s">
        <v>12</v>
      </c>
      <c r="L1" s="1" t="s">
        <v>5</v>
      </c>
      <c r="M1" s="1" t="s">
        <v>13</v>
      </c>
      <c r="N1" s="1" t="s">
        <v>6</v>
      </c>
      <c r="O1" s="1" t="s">
        <v>14</v>
      </c>
      <c r="P1" s="1" t="s">
        <v>7</v>
      </c>
      <c r="Q1" s="1" t="s">
        <v>15</v>
      </c>
      <c r="R1" s="1" t="s">
        <v>8</v>
      </c>
      <c r="S1" s="1" t="s">
        <v>16</v>
      </c>
      <c r="T1" s="1" t="s">
        <v>9</v>
      </c>
      <c r="U1" s="1" t="s">
        <v>10</v>
      </c>
      <c r="V1" s="1" t="s">
        <v>17</v>
      </c>
    </row>
    <row r="2" spans="3:22" ht="32.25" customHeight="1">
      <c r="C2" s="4" t="str" cm="1">
        <f t="array" ref="C2">IF(AND(M2="",V2=""),_xlfn.IFS((AND((MAX(E2,G2,H2,J2,L2,P2,R2,T2,U2)=U2),U2&lt;&gt;0)),"FFF",(AND((MAX(E2,G2,H2,J2,L2,P2,R2,T2,U2)=P2),P2&lt;&gt;0)),"DDD",(AND((MAX(E2,G2,H2,J2,L2,P2,R2,T2,U2)=R2),R2&lt;&gt;0)),"EEE",(AND((MAX(E2,G2,H2,J2,L2,P2,R2,T2,U2)=E2),E2&lt;&gt;0)),"AAA",(AND((MAX(E2,G2,H2,J2,L2,P2,R2,T2,U2)=H2),H2&lt;&gt;0)),"AAA",(AND((MAX(E2,G2,H2,J2,L2,P2,R2,T2,U2)=J2),J2&lt;&gt;0)),"AAA",(AND((MAX(E2,G2,H2,J2,L2,P2,R2,T2,U2)=G2),G2&lt;&gt;0)),F2,(AND((MAX(E2,G2,H2,J2,L2,P2,R2,T2,U2)=L2),L2&lt;&gt;0)),"BBB",(AND((MAX(E2,G2,H2,J2,L2,P2,R2,T2,U2)=T2),T2&lt;&gt;0)),"AAA",(AND(E2=0,G2,H2=0,J2=0,L2=0,P2=0,R2=0,T2,U2=0)),""),"à traiter manuellement")</f>
        <v>AAA</v>
      </c>
      <c r="D2" s="2">
        <v>0</v>
      </c>
      <c r="E2" s="2">
        <f>IFERROR(VLOOKUP($A2,'[1]DEPAS SUR LD VALIDES'!$A:$R,13,0),0)</f>
        <v>0</v>
      </c>
      <c r="F2" s="2" t="str">
        <f>IFERROR(VLOOKUP($A2,'[1]LD échue'!$A:$R,18,0),"")</f>
        <v/>
      </c>
      <c r="G2" s="2">
        <f>IFERROR(VLOOKUP($A2,'[1]LD échue'!$A:$R,8,0),0)</f>
        <v>0</v>
      </c>
      <c r="H2" s="2">
        <f>IFERROR(VLOOKUP($A2,'[1]LD échue'!$A:$R,13,0),0)</f>
        <v>0</v>
      </c>
      <c r="I2" s="2" t="str">
        <f>IFERROR(VLOOKUP($A2,'[1]DEPAS SANS LD VAL'!$A:$Q,17,0),"")</f>
        <v/>
      </c>
      <c r="J2" s="2">
        <f>IFERROR(VLOOKUP($A2,'[1]DEPAS SANS LD VAL'!$A:$Q,13,0),0)</f>
        <v>0</v>
      </c>
      <c r="K2" s="2" t="str">
        <f>IFERROR(VLOOKUP($A2,[1]Impayés!$A:$V,22,0),"")</f>
        <v/>
      </c>
      <c r="L2" s="2">
        <f>IFERROR(VLOOKUP($A2,[1]Impayés!$A:$V,9,0),0)</f>
        <v>0</v>
      </c>
      <c r="M2" s="2" t="str">
        <f>IFERROR(VLOOKUP($A2,'[1]CREDIT RESTRUCTURE'!$A:$AF,32,0),"")</f>
        <v/>
      </c>
      <c r="N2" s="2">
        <f>IFERROR(VLOOKUP($A2,'[1]CREDIT RESTRUCTURE'!$A:$AE,10,0),0)</f>
        <v>0</v>
      </c>
      <c r="O2" s="2" t="str">
        <f>IFERROR(VLOOKUP($A2,'[1]CGSMS A 3 MOIS'!$A:$Y,24,0),"")</f>
        <v/>
      </c>
      <c r="P2" s="2">
        <f>IFERROR(VLOOKUP($A2,'[1]CGSMS A 3 MOIS'!$A:$Y,11,0),0)</f>
        <v>0</v>
      </c>
      <c r="Q2" s="2" t="str">
        <f>IFERROR(VLOOKUP($A2,'[1]CGSMS A 6 MOIS'!$A:$X,24,0),"")</f>
        <v/>
      </c>
      <c r="R2" s="2">
        <f>IFERROR(VLOOKUP($A2,'[1]CGSMS A 6 MOIS'!$A:$S,11,0),0)</f>
        <v>0</v>
      </c>
      <c r="S2" s="2" t="s">
        <v>11</v>
      </c>
      <c r="T2" s="2">
        <v>200</v>
      </c>
      <c r="U2" s="2">
        <f>IFERROR(VLOOKUP($A2,[1]CSMC!$A:$U,8,0),0)</f>
        <v>0</v>
      </c>
      <c r="V2" s="2" t="str">
        <f>IFERROR(VLOOKUP($A2,'[1]créances transférées'!$A:$E,3,0),"")</f>
        <v/>
      </c>
    </row>
    <row r="3" spans="3:22" ht="32.25" customHeight="1">
      <c r="C3" s="4" t="str" cm="1">
        <f t="array" ref="C3">IF(AND(M3="",V3=""),_xlfn.IFS((AND((MAX(E3,G3,H3,J3,L3,P3,R3,T3,U3)=U3),U3&lt;&gt;0)),"FFF",(AND((MAX(E3,G3,H3,J3,L3,P3,R3,T3,U3)=P3),P3&lt;&gt;0)),"DDD",(AND((MAX(E3,G3,H3,J3,L3,P3,R3,T3,U3)=R3),R3&lt;&gt;0)),"EEE",(AND((MAX(E3,G3,H3,J3,L3,P3,R3,T3,U3)=E3),E3&lt;&gt;0)),"AAA",(AND((MAX(E3,G3,H3,J3,L3,P3,R3,T3,U3)=H3),H3&lt;&gt;0)),"AAA",(AND((MAX(E3,G3,H3,J3,L3,P3,R3,T3,U3)=J3),J3&lt;&gt;0)),"AAA",(AND((MAX(E3,G3,H3,J3,L3,P3,R3,T3,U3)=G3),G3&lt;&gt;0)),F3,(AND((MAX(E3,G3,H3,J3,L3,P3,R3,T3,U3)=L3),L3&lt;&gt;0)),"BBB",(AND((MAX(E3,G3,H3,J3,L3,P3,R3,T3,U3)=T3),T3&lt;&gt;0)),"AAA",(AND(E3=0,G3,H3=0,J3=0,L3=0,P3=0,R3=0,T3,U3=0)),""),"à traiter manuellement")</f>
        <v>BBB</v>
      </c>
      <c r="D3" s="2">
        <v>0</v>
      </c>
      <c r="E3" s="2">
        <v>0</v>
      </c>
      <c r="F3" s="2" t="s">
        <v>0</v>
      </c>
      <c r="G3" s="2">
        <v>0</v>
      </c>
      <c r="H3" s="2">
        <v>0</v>
      </c>
      <c r="I3" s="2" t="s">
        <v>0</v>
      </c>
      <c r="J3" s="2">
        <v>0</v>
      </c>
      <c r="K3" s="2" t="s">
        <v>12</v>
      </c>
      <c r="L3" s="2">
        <v>39</v>
      </c>
      <c r="M3" s="2" t="s">
        <v>0</v>
      </c>
      <c r="N3" s="2">
        <v>0</v>
      </c>
      <c r="O3" s="2" t="s">
        <v>0</v>
      </c>
      <c r="P3" s="2">
        <v>0</v>
      </c>
      <c r="Q3" s="2" t="s">
        <v>0</v>
      </c>
      <c r="R3" s="2">
        <v>0</v>
      </c>
      <c r="S3" s="2" t="s">
        <v>0</v>
      </c>
      <c r="T3" s="2">
        <v>0</v>
      </c>
      <c r="U3" s="2">
        <v>0</v>
      </c>
      <c r="V3" t="s">
        <v>0</v>
      </c>
    </row>
    <row r="4" spans="3:22" ht="32.25" customHeight="1">
      <c r="C4" s="4" t="str" cm="1">
        <f t="array" ref="C4">IF(AND(M4="",V4=""),_xlfn.IFS((AND((MAX(E4,G4,H4,J4,L4,P4,R4,T4,U4)=U4),U4&lt;&gt;0)),"FFF",(AND((MAX(E4,G4,H4,J4,L4,P4,R4,T4,U4)=P4),P4&lt;&gt;0)),"DDD",(AND((MAX(E4,G4,H4,J4,L4,P4,R4,T4,U4)=R4),R4&lt;&gt;0)),"EEE",(AND((MAX(E4,G4,H4,J4,L4,P4,R4,T4,U4)=E4),E4&lt;&gt;0)),"AAA",(AND((MAX(E4,G4,H4,J4,L4,P4,R4,T4,U4)=H4),H4&lt;&gt;0)),"AAA",(AND((MAX(E4,G4,H4,J4,L4,P4,R4,T4,U4)=J4),J4&lt;&gt;0)),"AAA",(AND((MAX(E4,G4,H4,J4,L4,P4,R4,T4,U4)=G4),G4&lt;&gt;0)),F4,(AND((MAX(E4,G4,H4,J4,L4,P4,R4,T4,U4)=L4),L4&lt;&gt;0)),"BBB",(AND((MAX(E4,G4,H4,J4,L4,P4,R4,T4,U4)=T4),T4&lt;&gt;0)),"AAA",(AND(E4=0,G4,H4=0,J4=0,L4=0,P4=0,R4=0,T4,U4=0)),""),"à traiter manuellement")</f>
        <v>FFF</v>
      </c>
      <c r="D4" s="2" t="s">
        <v>19</v>
      </c>
      <c r="E4" s="2">
        <v>46</v>
      </c>
      <c r="F4" s="2" t="s">
        <v>0</v>
      </c>
      <c r="G4" s="2">
        <v>0</v>
      </c>
      <c r="H4" s="2">
        <v>0</v>
      </c>
      <c r="I4" s="2" t="s">
        <v>0</v>
      </c>
      <c r="J4" s="2">
        <v>0</v>
      </c>
      <c r="K4" s="2" t="s">
        <v>0</v>
      </c>
      <c r="L4" s="2">
        <v>0</v>
      </c>
      <c r="M4" s="2" t="s">
        <v>0</v>
      </c>
      <c r="N4" s="2">
        <v>0</v>
      </c>
      <c r="O4" s="2" t="s">
        <v>0</v>
      </c>
      <c r="P4" s="2">
        <v>0</v>
      </c>
      <c r="Q4" s="2" t="s">
        <v>0</v>
      </c>
      <c r="R4" s="2">
        <v>0</v>
      </c>
      <c r="S4" s="2" t="s">
        <v>18</v>
      </c>
      <c r="T4" s="2">
        <v>0</v>
      </c>
      <c r="U4" s="2">
        <v>56</v>
      </c>
      <c r="V4" t="s">
        <v>0</v>
      </c>
    </row>
    <row r="5" spans="3:22" ht="32.25" customHeight="1">
      <c r="C5" s="4" t="str" cm="1">
        <f t="array" ref="C5">IF(AND(M5="",V5=""),_xlfn.IFS((AND((MAX(E5,G5,H5,J5,L5,P5,R5,T5,U5)=U5),U5&lt;&gt;0)),"FFF",(AND((MAX(E5,G5,H5,J5,L5,P5,R5,T5,U5)=P5),P5&lt;&gt;0)),"DDD",(AND((MAX(E5,G5,H5,J5,L5,P5,R5,T5,U5)=R5),R5&lt;&gt;0)),"EEE",(AND((MAX(E5,G5,H5,J5,L5,P5,R5,T5,U5)=E5),E5&lt;&gt;0)),"AAA",(AND((MAX(E5,G5,H5,J5,L5,P5,R5,T5,U5)=H5),H5&lt;&gt;0)),"AAA",(AND((MAX(E5,G5,H5,J5,L5,P5,R5,T5,U5)=J5),J5&lt;&gt;0)),"AAA",(AND((MAX(E5,G5,H5,J5,L5,P5,R5,T5,U5)=G5),G5&lt;&gt;0)),F5,(AND((MAX(E5,G5,H5,J5,L5,P5,R5,T5,U5)=L5),L5&lt;&gt;0)),"BBB",(AND((MAX(E5,G5,H5,J5,L5,P5,R5,T5,U5)=T5),T5&lt;&gt;0)),"AAA",(AND(E5=0,G5,H5=0,J5=0,L5=0,P5=0,R5=0,T5,U5=0)),""),"à traiter manuellement")</f>
        <v>AAA</v>
      </c>
      <c r="D5" s="2">
        <v>0</v>
      </c>
      <c r="E5" s="2">
        <v>0</v>
      </c>
      <c r="F5" s="2" t="s">
        <v>11</v>
      </c>
      <c r="G5" s="2">
        <v>37</v>
      </c>
      <c r="H5" s="2">
        <v>0</v>
      </c>
      <c r="I5" s="2" t="s">
        <v>0</v>
      </c>
      <c r="J5" s="2">
        <v>0</v>
      </c>
      <c r="K5" s="2" t="s">
        <v>0</v>
      </c>
      <c r="L5" s="2">
        <v>0</v>
      </c>
      <c r="M5" s="2" t="s">
        <v>0</v>
      </c>
      <c r="N5" s="2">
        <v>0</v>
      </c>
      <c r="O5" s="2" t="s">
        <v>0</v>
      </c>
      <c r="P5" s="2">
        <v>0</v>
      </c>
      <c r="Q5" s="2" t="s">
        <v>0</v>
      </c>
      <c r="R5" s="2">
        <v>0</v>
      </c>
      <c r="S5" s="2" t="s">
        <v>0</v>
      </c>
      <c r="T5" s="2">
        <v>0</v>
      </c>
      <c r="U5" s="2">
        <v>0</v>
      </c>
      <c r="V5" t="s">
        <v>0</v>
      </c>
    </row>
    <row r="6" spans="3:22" ht="25.3" customHeight="1">
      <c r="C6" s="4" t="str" cm="1">
        <f t="array" ref="C6">IF(AND(M6="",V6=""),_xlfn.IFS((AND((MAX(E6,G6,H6,J6,L6,P6,R6,T6,U6)=U6),U6&lt;&gt;0)),"FFF",(AND((MAX(E6,G6,H6,J6,L6,P6,R6,T6,U6)=P6),P6&lt;&gt;0)),"DDD",(AND((MAX(E6,G6,H6,J6,L6,P6,R6,T6,U6)=R6),R6&lt;&gt;0)),"EEE",(AND((MAX(E6,G6,H6,J6,L6,P6,R6,T6,U6)=E6),E6&lt;&gt;0)),"AAA",(AND((MAX(E6,G6,H6,J6,L6,P6,R6,T6,U6)=H6),H6&lt;&gt;0)),"AAA",(AND((MAX(E6,G6,H6,J6,L6,P6,R6,T6,U6)=J6),J6&lt;&gt;0)),"AAA",(AND((MAX(E6,G6,H6,J6,L6,P6,R6,T6,U6)=G6),G6&lt;&gt;0)),F6,(AND((MAX(E6,G6,H6,J6,L6,P6,R6,T6,U6)=L6),L6&lt;&gt;0)),"BBB",(AND((MAX(E6,G6,H6,J6,L6,P6,R6,T6,U6)=T6),T6&lt;&gt;0)),"AAA",(AND(E6=0,G6,H6=0,J6=0,L6=0,P6=0,R6=0,T6,U6=0)),""),"à traiter manuellement")</f>
        <v>à traiter manuellement</v>
      </c>
      <c r="M6" t="s">
        <v>13</v>
      </c>
      <c r="N6" s="2">
        <v>50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KANGNI</dc:creator>
  <cp:lastModifiedBy>Karine KANGNI</cp:lastModifiedBy>
  <dcterms:created xsi:type="dcterms:W3CDTF">2026-09-30T15:18:14Z</dcterms:created>
  <dcterms:modified xsi:type="dcterms:W3CDTF">2026-09-30T17:26:14Z</dcterms:modified>
</cp:coreProperties>
</file>