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3840" yWindow="1160" windowWidth="37980" windowHeight="24980" tabRatio="500" activeTab="1"/>
  </bookViews>
  <sheets>
    <sheet name="tarification" sheetId="1" r:id="rId1"/>
    <sheet name="bon commande" sheetId="4" r:id="rId2"/>
  </sheets>
  <definedNames>
    <definedName name="_xlnm.Print_Area" localSheetId="1">'bon commande'!$A$1:$K$63</definedName>
    <definedName name="_xlnm.Print_Area" localSheetId="0">tarification!$A$1:$L$40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4" l="1"/>
  <c r="C50" i="4"/>
  <c r="G44" i="4"/>
  <c r="B50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4" i="4"/>
  <c r="A50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26" i="4"/>
  <c r="K25" i="4"/>
  <c r="G50" i="4"/>
  <c r="J49" i="4"/>
  <c r="K62" i="4"/>
  <c r="H60" i="4"/>
  <c r="F55" i="4"/>
  <c r="E55" i="4"/>
  <c r="A55" i="4"/>
  <c r="K44" i="4"/>
  <c r="H44" i="4"/>
</calcChain>
</file>

<file path=xl/sharedStrings.xml><?xml version="1.0" encoding="utf-8"?>
<sst xmlns="http://schemas.openxmlformats.org/spreadsheetml/2006/main" count="181" uniqueCount="123">
  <si>
    <t>TARIFICATION</t>
  </si>
  <si>
    <t>TROJKA PURE</t>
  </si>
  <si>
    <t>TROJKA PINK</t>
  </si>
  <si>
    <t>TROJKA GREEN</t>
  </si>
  <si>
    <t>TROJKA ORANGE</t>
  </si>
  <si>
    <t>TROJKA BLACK</t>
  </si>
  <si>
    <t>TROJKA BLUE</t>
  </si>
  <si>
    <t>TROJKA RED</t>
  </si>
  <si>
    <t>TROJKA CARAMEL</t>
  </si>
  <si>
    <t>CONT./L</t>
  </si>
  <si>
    <t>VOL ALC. %</t>
  </si>
  <si>
    <t>COND.</t>
  </si>
  <si>
    <t>ENERGY DRINK POKER</t>
  </si>
  <si>
    <t>VODKA XELLENT</t>
  </si>
  <si>
    <t>N° ART.</t>
  </si>
  <si>
    <t>DESIGNATION</t>
  </si>
  <si>
    <t>P.U</t>
  </si>
  <si>
    <t>DISTRIBUTEUR</t>
  </si>
  <si>
    <t>GROSSISTE</t>
  </si>
  <si>
    <t>CHR1</t>
  </si>
  <si>
    <t>CHR2</t>
  </si>
  <si>
    <t>DROITS ACCISES</t>
  </si>
  <si>
    <t>VIGNETTE SECU.</t>
  </si>
  <si>
    <t>En Euros</t>
  </si>
  <si>
    <t>ADRESSE</t>
  </si>
  <si>
    <t>Date</t>
  </si>
  <si>
    <t>N° Commande</t>
  </si>
  <si>
    <t>Commande/Commercial</t>
  </si>
  <si>
    <t>Tél :</t>
  </si>
  <si>
    <t>Livraison/Facture/Réglement : Service Clients</t>
  </si>
  <si>
    <t>N° client géog.</t>
  </si>
  <si>
    <t xml:space="preserve">N° </t>
  </si>
  <si>
    <t>Payeur</t>
  </si>
  <si>
    <t>N°</t>
  </si>
  <si>
    <t>Destinataire Facture</t>
  </si>
  <si>
    <t>CLIENT LIVRÉ</t>
  </si>
  <si>
    <t>Observations :</t>
  </si>
  <si>
    <t>Désignation</t>
  </si>
  <si>
    <t>Prix de base</t>
  </si>
  <si>
    <t>% Vol</t>
  </si>
  <si>
    <t>Droits</t>
  </si>
  <si>
    <t>Vignette</t>
  </si>
  <si>
    <t>PU Net H.T.</t>
  </si>
  <si>
    <t>Code</t>
  </si>
  <si>
    <t>Montant</t>
  </si>
  <si>
    <t xml:space="preserve"> En € H.T.</t>
  </si>
  <si>
    <t>Sécu HT</t>
  </si>
  <si>
    <t>T.V.A.</t>
  </si>
  <si>
    <t>Net H.T.</t>
  </si>
  <si>
    <t>EUR</t>
  </si>
  <si>
    <t>Total HT</t>
  </si>
  <si>
    <t>Droits Accises</t>
  </si>
  <si>
    <t>Code TVA</t>
  </si>
  <si>
    <t>Taux TVA</t>
  </si>
  <si>
    <t>NET A PAYER</t>
  </si>
  <si>
    <t>Taxes</t>
  </si>
  <si>
    <t>Conditions de règlement</t>
  </si>
  <si>
    <t>Échéance</t>
  </si>
  <si>
    <t>Mode</t>
  </si>
  <si>
    <t>Mode de paiement</t>
  </si>
  <si>
    <t>Date base</t>
  </si>
  <si>
    <t>Adresse règlement et correspondances :</t>
  </si>
  <si>
    <t>EXTRAIT DE NOS CONDITIONS GENERALES DE VENTE</t>
  </si>
  <si>
    <t>Talon à joindre à votre règlement ou correspondance :</t>
  </si>
  <si>
    <t>NOM</t>
  </si>
  <si>
    <t>CP VILLE</t>
  </si>
  <si>
    <t>MODE DE PAIEMENT</t>
  </si>
  <si>
    <t>1 CASH</t>
  </si>
  <si>
    <t>2 PRELEVEMENT AUTOMATIQUE</t>
  </si>
  <si>
    <t>3 CHEQUE</t>
  </si>
  <si>
    <t>4 30 JOURS DATE DE FACTURATION</t>
  </si>
  <si>
    <t>00/00/2011</t>
  </si>
  <si>
    <t>00000/11</t>
  </si>
  <si>
    <t>CLIENT FACTURÉ</t>
  </si>
  <si>
    <t>D'accises</t>
  </si>
  <si>
    <t>SHOOTER 2CL</t>
  </si>
  <si>
    <t>LONG DRINK 22CL</t>
  </si>
  <si>
    <t>SHOOTER 4CL</t>
  </si>
  <si>
    <t>TOTAL ACCISES</t>
  </si>
  <si>
    <t>TOTAL Sécu HT</t>
  </si>
  <si>
    <t>TOTAL MARCH.</t>
  </si>
  <si>
    <t>TOTAL HT</t>
  </si>
  <si>
    <t>Bon de Commande</t>
  </si>
  <si>
    <t>REMPLIR LE FICHIER "FICHE D'INFO CLIENT" ET DEMANDER UN RIP ET UN EXTRAIT KBIS A CHAQUE CLIENT</t>
  </si>
  <si>
    <t></t>
  </si>
  <si>
    <t>LONGDRINK</t>
  </si>
  <si>
    <t>SHOOTER 2 CL</t>
  </si>
  <si>
    <t>SHOOTER 4 CL</t>
  </si>
  <si>
    <t>DISPLAY VIDE</t>
  </si>
  <si>
    <t>BARMAT TROJKA</t>
  </si>
  <si>
    <t>PRESENTOIR 3 BOUTEILLES LUMINEUX</t>
  </si>
  <si>
    <t>PRIX EN €</t>
  </si>
  <si>
    <t>TROJKA PURE 0,7</t>
  </si>
  <si>
    <t>TROJKA PINK 0,7</t>
  </si>
  <si>
    <t>TROJKA GREEN 0,7</t>
  </si>
  <si>
    <t>TROJKA ORANGE 0,7</t>
  </si>
  <si>
    <t>TROJKA BLACK 0,7</t>
  </si>
  <si>
    <t>TROJKA BLUE 0,7</t>
  </si>
  <si>
    <t>TROJKA RED 0,7</t>
  </si>
  <si>
    <t>TROJKA CARAMEL 0,7</t>
  </si>
  <si>
    <t>TROJKA PURE 4,55</t>
  </si>
  <si>
    <t>TROJKA PINK 4,55</t>
  </si>
  <si>
    <t>TROJKA GREEN 4,55</t>
  </si>
  <si>
    <t>TROJKA ORANGE 4,55</t>
  </si>
  <si>
    <t>TROJKA BLACK 4,55</t>
  </si>
  <si>
    <t>TROJKA BLUE 4,55</t>
  </si>
  <si>
    <t>TROJKA RED 4,55</t>
  </si>
  <si>
    <t>TROJKA CARAMEL 4,55</t>
  </si>
  <si>
    <t>TEL</t>
  </si>
  <si>
    <t xml:space="preserve">SIRET :   -  Code TVA : FR </t>
  </si>
  <si>
    <t xml:space="preserve">R.C.S. Sedan : </t>
  </si>
  <si>
    <t xml:space="preserve">Fax : </t>
  </si>
  <si>
    <t>SOCIETE</t>
  </si>
  <si>
    <t>ADRESSE2</t>
  </si>
  <si>
    <t xml:space="preserve">Téléphone : </t>
  </si>
  <si>
    <t>Siret : XXXXXXXXXXXXX</t>
  </si>
  <si>
    <t>R.C.S. Sedan : XXXXXXXX</t>
  </si>
  <si>
    <t>TVA FR : XXXXXXXXX</t>
  </si>
  <si>
    <t>N° article</t>
  </si>
  <si>
    <t>Vignette SECU</t>
  </si>
  <si>
    <t>Droits D'Accises</t>
  </si>
  <si>
    <t>Prix de base en H.T.</t>
  </si>
  <si>
    <t>Quantité Unit.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</si>
</sst>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0.00_ ;\-0.00\ "/>
    <numFmt numFmtId="165" formatCode="#,##0.00\ &quot;€&quot;"/>
  </numFmts>
  <fonts count="2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20"/>
      <color theme="1"/>
      <name val="Calibri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scheme val="minor"/>
    </font>
    <font>
      <b/>
      <i/>
      <sz val="8"/>
      <color theme="1"/>
      <name val="Calibri"/>
      <scheme val="minor"/>
    </font>
    <font>
      <b/>
      <sz val="18"/>
      <color theme="0"/>
      <name val="Calibri"/>
      <scheme val="minor"/>
    </font>
    <font>
      <b/>
      <sz val="12"/>
      <color theme="0"/>
      <name val="Arial"/>
    </font>
    <font>
      <sz val="6"/>
      <color theme="0"/>
      <name val="Arial"/>
    </font>
    <font>
      <sz val="6"/>
      <name val="Arial"/>
      <family val="2"/>
    </font>
    <font>
      <b/>
      <sz val="12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i/>
      <sz val="6"/>
      <name val="Arial"/>
    </font>
    <font>
      <b/>
      <i/>
      <sz val="12"/>
      <name val="Calibri"/>
      <scheme val="minor"/>
    </font>
    <font>
      <sz val="20"/>
      <color rgb="FFFF0000"/>
      <name val="Calibri"/>
      <scheme val="minor"/>
    </font>
    <font>
      <sz val="28"/>
      <color rgb="FFFF0000"/>
      <name val="Webdings"/>
    </font>
  </fonts>
  <fills count="7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indexed="8"/>
      </right>
      <top style="thin">
        <color auto="1"/>
      </top>
      <bottom/>
      <diagonal/>
    </border>
    <border>
      <left style="thin">
        <color auto="1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thin">
        <color auto="1"/>
      </right>
      <top/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thin">
        <color auto="1"/>
      </right>
      <top/>
      <bottom/>
      <diagonal/>
    </border>
    <border>
      <left style="thin">
        <color auto="1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hair">
        <color indexed="8"/>
      </right>
      <top style="thin">
        <color auto="1"/>
      </top>
      <bottom/>
      <diagonal/>
    </border>
    <border>
      <left style="hair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/>
      <diagonal/>
    </border>
  </borders>
  <cellStyleXfs count="7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8" fillId="5" borderId="0" xfId="0" applyFont="1" applyFill="1" applyAlignment="1"/>
    <xf numFmtId="0" fontId="9" fillId="5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1" fillId="0" borderId="0" xfId="0" applyFont="1"/>
    <xf numFmtId="0" fontId="14" fillId="0" borderId="0" xfId="0" applyFont="1"/>
    <xf numFmtId="1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/>
    </xf>
    <xf numFmtId="0" fontId="15" fillId="0" borderId="0" xfId="0" applyFont="1"/>
    <xf numFmtId="0" fontId="11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10" xfId="0" applyFont="1" applyBorder="1"/>
    <xf numFmtId="0" fontId="11" fillId="0" borderId="6" xfId="0" applyFont="1" applyBorder="1"/>
    <xf numFmtId="0" fontId="13" fillId="0" borderId="0" xfId="0" applyFont="1" applyBorder="1"/>
    <xf numFmtId="0" fontId="0" fillId="0" borderId="10" xfId="0" applyBorder="1"/>
    <xf numFmtId="0" fontId="0" fillId="0" borderId="6" xfId="0" applyBorder="1"/>
    <xf numFmtId="0" fontId="11" fillId="0" borderId="11" xfId="0" applyFont="1" applyBorder="1"/>
    <xf numFmtId="0" fontId="11" fillId="0" borderId="5" xfId="0" applyFont="1" applyBorder="1"/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13" fillId="0" borderId="7" xfId="0" applyFont="1" applyBorder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1" fillId="0" borderId="27" xfId="0" applyFont="1" applyBorder="1"/>
    <xf numFmtId="0" fontId="11" fillId="0" borderId="27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0" fontId="11" fillId="0" borderId="29" xfId="0" applyFont="1" applyBorder="1"/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/>
    <xf numFmtId="164" fontId="11" fillId="0" borderId="10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4" fontId="11" fillId="0" borderId="9" xfId="0" applyNumberFormat="1" applyFont="1" applyBorder="1"/>
    <xf numFmtId="165" fontId="11" fillId="0" borderId="6" xfId="0" applyNumberFormat="1" applyFont="1" applyBorder="1"/>
    <xf numFmtId="0" fontId="18" fillId="6" borderId="7" xfId="0" applyFont="1" applyFill="1" applyBorder="1"/>
    <xf numFmtId="0" fontId="18" fillId="6" borderId="8" xfId="0" applyFont="1" applyFill="1" applyBorder="1"/>
    <xf numFmtId="0" fontId="0" fillId="0" borderId="9" xfId="0" applyBorder="1"/>
    <xf numFmtId="0" fontId="0" fillId="0" borderId="0" xfId="0" applyBorder="1"/>
    <xf numFmtId="0" fontId="11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1" fillId="0" borderId="31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/>
    <xf numFmtId="0" fontId="11" fillId="0" borderId="25" xfId="0" applyFont="1" applyBorder="1"/>
    <xf numFmtId="0" fontId="11" fillId="0" borderId="12" xfId="0" applyFont="1" applyBorder="1"/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164" fontId="11" fillId="0" borderId="10" xfId="0" applyNumberFormat="1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/>
    <xf numFmtId="2" fontId="11" fillId="0" borderId="7" xfId="0" applyNumberFormat="1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7" fontId="11" fillId="0" borderId="0" xfId="0" applyNumberFormat="1" applyFont="1"/>
    <xf numFmtId="0" fontId="19" fillId="0" borderId="0" xfId="0" applyFont="1"/>
    <xf numFmtId="0" fontId="20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64" fontId="0" fillId="0" borderId="3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 textRotation="255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13" xfId="0" applyFont="1" applyBorder="1"/>
    <xf numFmtId="0" fontId="11" fillId="0" borderId="9" xfId="0" applyFont="1" applyBorder="1"/>
    <xf numFmtId="0" fontId="11" fillId="0" borderId="25" xfId="0" applyFont="1" applyBorder="1"/>
    <xf numFmtId="0" fontId="11" fillId="0" borderId="12" xfId="0" applyFont="1" applyBorder="1"/>
    <xf numFmtId="0" fontId="13" fillId="0" borderId="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wrapText="1"/>
    </xf>
    <xf numFmtId="0" fontId="13" fillId="0" borderId="24" xfId="0" applyFont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13" fillId="0" borderId="1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6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0" xfId="0" applyFont="1" applyBorder="1"/>
    <xf numFmtId="14" fontId="11" fillId="0" borderId="31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1" xfId="0" applyNumberFormat="1" applyFont="1" applyBorder="1" applyAlignment="1">
      <alignment horizontal="center" vertical="center"/>
    </xf>
    <xf numFmtId="164" fontId="11" fillId="0" borderId="31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2" fontId="11" fillId="0" borderId="31" xfId="0" applyNumberFormat="1" applyFont="1" applyBorder="1" applyAlignment="1">
      <alignment horizontal="center" vertical="center"/>
    </xf>
    <xf numFmtId="2" fontId="11" fillId="0" borderId="36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/>
    </xf>
    <xf numFmtId="0" fontId="11" fillId="2" borderId="1" xfId="0" applyFont="1" applyFill="1" applyBorder="1"/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54"/>
  <sheetViews>
    <sheetView workbookViewId="0">
      <selection activeCell="G40" sqref="G40:J40"/>
    </sheetView>
  </sheetViews>
  <sheetFormatPr baseColWidth="10" defaultRowHeight="16" x14ac:dyDescent="0"/>
  <cols>
    <col min="1" max="1" width="7.375" customWidth="1"/>
    <col min="2" max="2" width="17.125" customWidth="1"/>
    <col min="3" max="3" width="11.875" customWidth="1"/>
    <col min="7" max="7" width="11.875" customWidth="1"/>
    <col min="8" max="8" width="11.5" customWidth="1"/>
    <col min="11" max="11" width="13.25" customWidth="1"/>
    <col min="12" max="12" width="12.875" customWidth="1"/>
    <col min="13" max="13" width="13.125" customWidth="1"/>
    <col min="14" max="14" width="6.125" customWidth="1"/>
    <col min="17" max="17" width="11.875" customWidth="1"/>
  </cols>
  <sheetData>
    <row r="1" spans="1:20" ht="25">
      <c r="A1" s="19" t="s">
        <v>112</v>
      </c>
      <c r="B1" s="19"/>
    </row>
    <row r="3" spans="1:20">
      <c r="A3" t="s">
        <v>24</v>
      </c>
      <c r="E3" t="s">
        <v>115</v>
      </c>
    </row>
    <row r="4" spans="1:20">
      <c r="A4" t="s">
        <v>113</v>
      </c>
      <c r="E4" t="s">
        <v>116</v>
      </c>
    </row>
    <row r="5" spans="1:20">
      <c r="A5" t="s">
        <v>114</v>
      </c>
      <c r="E5" t="s">
        <v>117</v>
      </c>
    </row>
    <row r="8" spans="1:20" ht="28">
      <c r="A8" s="101" t="s">
        <v>0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O8" s="101"/>
      <c r="P8" s="101"/>
      <c r="Q8" s="101"/>
      <c r="R8" s="101"/>
      <c r="S8" s="101"/>
      <c r="T8" s="101"/>
    </row>
    <row r="9" spans="1:20" ht="16" customHeight="1">
      <c r="G9" s="102" t="s">
        <v>23</v>
      </c>
      <c r="H9" s="102"/>
      <c r="I9" s="102"/>
      <c r="J9" s="102"/>
      <c r="K9" s="102"/>
      <c r="L9" s="102"/>
    </row>
    <row r="10" spans="1:20">
      <c r="A10" s="8" t="s">
        <v>14</v>
      </c>
      <c r="B10" s="8" t="s">
        <v>15</v>
      </c>
      <c r="C10" s="8" t="s">
        <v>9</v>
      </c>
      <c r="D10" s="8" t="s">
        <v>10</v>
      </c>
      <c r="E10" s="11" t="s">
        <v>11</v>
      </c>
      <c r="F10" s="16" t="s">
        <v>16</v>
      </c>
      <c r="G10" s="8" t="s">
        <v>17</v>
      </c>
      <c r="H10" s="8" t="s">
        <v>18</v>
      </c>
      <c r="I10" s="8" t="s">
        <v>19</v>
      </c>
      <c r="J10" s="8" t="s">
        <v>20</v>
      </c>
      <c r="K10" s="11" t="s">
        <v>21</v>
      </c>
      <c r="L10" s="8" t="s">
        <v>22</v>
      </c>
      <c r="O10" s="13"/>
      <c r="P10" s="13"/>
      <c r="Q10" s="8"/>
      <c r="R10" s="8"/>
      <c r="S10" s="8"/>
      <c r="T10" s="8"/>
    </row>
    <row r="12" spans="1:20">
      <c r="A12" s="2">
        <v>11001</v>
      </c>
      <c r="B12" s="3" t="s">
        <v>1</v>
      </c>
      <c r="C12" s="4">
        <v>0.7</v>
      </c>
      <c r="D12" s="10">
        <v>0.4</v>
      </c>
      <c r="E12" s="9">
        <v>6</v>
      </c>
      <c r="F12" s="16" t="s">
        <v>16</v>
      </c>
      <c r="G12" s="2">
        <v>4.2300000000000004</v>
      </c>
      <c r="H12" s="2">
        <v>4.42</v>
      </c>
      <c r="I12" s="4">
        <v>6</v>
      </c>
      <c r="J12" s="2">
        <v>7.59</v>
      </c>
      <c r="K12" s="9">
        <v>4.2404999999999999</v>
      </c>
      <c r="L12" s="2">
        <v>1.1200000000000001</v>
      </c>
      <c r="N12" s="103"/>
      <c r="O12" s="14"/>
      <c r="P12" s="2"/>
      <c r="Q12" s="12"/>
      <c r="R12" s="12"/>
      <c r="S12" s="12"/>
      <c r="T12" s="12"/>
    </row>
    <row r="13" spans="1:20">
      <c r="A13" s="2">
        <v>11007</v>
      </c>
      <c r="B13" s="3" t="s">
        <v>7</v>
      </c>
      <c r="C13" s="4">
        <v>0.7</v>
      </c>
      <c r="D13" s="10">
        <v>0.24</v>
      </c>
      <c r="E13" s="9">
        <v>6</v>
      </c>
      <c r="F13" s="16" t="s">
        <v>16</v>
      </c>
      <c r="G13" s="2">
        <v>7.14</v>
      </c>
      <c r="H13" s="2">
        <v>7.45</v>
      </c>
      <c r="I13" s="2">
        <v>9.0299999999999994</v>
      </c>
      <c r="J13" s="2">
        <v>10.61</v>
      </c>
      <c r="K13" s="2">
        <v>2.3443000000000001</v>
      </c>
      <c r="L13" s="6"/>
      <c r="N13" s="103"/>
      <c r="O13" s="14"/>
      <c r="P13" s="2"/>
      <c r="Q13" s="12"/>
      <c r="R13" s="12"/>
      <c r="S13" s="12"/>
      <c r="T13" s="12"/>
    </row>
    <row r="14" spans="1:20">
      <c r="A14" s="2">
        <v>11008</v>
      </c>
      <c r="B14" s="3" t="s">
        <v>8</v>
      </c>
      <c r="C14" s="4">
        <v>0.7</v>
      </c>
      <c r="D14" s="10">
        <v>0.24</v>
      </c>
      <c r="E14" s="9">
        <v>6</v>
      </c>
      <c r="F14" s="16" t="s">
        <v>16</v>
      </c>
      <c r="G14" s="2">
        <v>7.14</v>
      </c>
      <c r="H14" s="2">
        <v>7.45</v>
      </c>
      <c r="I14" s="2">
        <v>9.0299999999999994</v>
      </c>
      <c r="J14" s="2">
        <v>10.61</v>
      </c>
      <c r="K14" s="2">
        <v>2.3443000000000001</v>
      </c>
      <c r="L14" s="6"/>
      <c r="N14" s="103"/>
      <c r="O14" s="14"/>
      <c r="P14" s="2"/>
      <c r="Q14" s="12"/>
      <c r="R14" s="12"/>
      <c r="S14" s="12"/>
      <c r="T14" s="12"/>
    </row>
    <row r="15" spans="1:20">
      <c r="A15" s="2">
        <v>11006</v>
      </c>
      <c r="B15" s="3" t="s">
        <v>6</v>
      </c>
      <c r="C15" s="4">
        <v>0.7</v>
      </c>
      <c r="D15" s="10">
        <v>0.2</v>
      </c>
      <c r="E15" s="9">
        <v>6</v>
      </c>
      <c r="F15" s="16" t="s">
        <v>16</v>
      </c>
      <c r="G15" s="2">
        <v>7.35</v>
      </c>
      <c r="H15" s="2">
        <v>7.67</v>
      </c>
      <c r="I15" s="2">
        <v>9.23</v>
      </c>
      <c r="J15" s="2">
        <v>10.83</v>
      </c>
      <c r="K15" s="2">
        <v>2.1202999999999999</v>
      </c>
      <c r="L15" s="6"/>
      <c r="N15" s="103"/>
      <c r="O15" s="14"/>
      <c r="P15" s="2"/>
      <c r="Q15" s="12"/>
      <c r="R15" s="12"/>
      <c r="S15" s="12"/>
      <c r="T15" s="12"/>
    </row>
    <row r="16" spans="1:20">
      <c r="A16" s="2">
        <v>11002</v>
      </c>
      <c r="B16" s="3" t="s">
        <v>2</v>
      </c>
      <c r="C16" s="4">
        <v>0.7</v>
      </c>
      <c r="D16" s="10">
        <v>0.17</v>
      </c>
      <c r="E16" s="9">
        <v>6</v>
      </c>
      <c r="F16" s="16" t="s">
        <v>16</v>
      </c>
      <c r="G16" s="2">
        <v>7.66</v>
      </c>
      <c r="H16" s="2">
        <v>7.99</v>
      </c>
      <c r="I16" s="2">
        <v>9.57</v>
      </c>
      <c r="J16" s="2">
        <v>11.15</v>
      </c>
      <c r="K16" s="2">
        <v>1.8022</v>
      </c>
      <c r="L16" s="18"/>
      <c r="N16" s="103"/>
      <c r="O16" s="14"/>
      <c r="P16" s="2"/>
      <c r="Q16" s="12"/>
      <c r="R16" s="12"/>
      <c r="S16" s="12"/>
      <c r="T16" s="12"/>
    </row>
    <row r="17" spans="1:20">
      <c r="A17" s="2">
        <v>11003</v>
      </c>
      <c r="B17" s="3" t="s">
        <v>3</v>
      </c>
      <c r="C17" s="4">
        <v>0.7</v>
      </c>
      <c r="D17" s="10">
        <v>0.17</v>
      </c>
      <c r="E17" s="9">
        <v>6</v>
      </c>
      <c r="F17" s="16" t="s">
        <v>16</v>
      </c>
      <c r="G17" s="2">
        <v>7.66</v>
      </c>
      <c r="H17" s="2">
        <v>7.99</v>
      </c>
      <c r="I17" s="2">
        <v>9.57</v>
      </c>
      <c r="J17" s="2">
        <v>11.15</v>
      </c>
      <c r="K17" s="2">
        <v>1.8022</v>
      </c>
      <c r="L17" s="6"/>
      <c r="N17" s="103"/>
      <c r="O17" s="14"/>
      <c r="P17" s="2"/>
      <c r="Q17" s="12"/>
      <c r="R17" s="12"/>
      <c r="S17" s="12"/>
      <c r="T17" s="12"/>
    </row>
    <row r="18" spans="1:20">
      <c r="A18" s="2">
        <v>11004</v>
      </c>
      <c r="B18" s="3" t="s">
        <v>4</v>
      </c>
      <c r="C18" s="4">
        <v>0.7</v>
      </c>
      <c r="D18" s="10">
        <v>0.17</v>
      </c>
      <c r="E18" s="9">
        <v>6</v>
      </c>
      <c r="F18" s="16" t="s">
        <v>16</v>
      </c>
      <c r="G18" s="2">
        <v>7.66</v>
      </c>
      <c r="H18" s="2">
        <v>7.99</v>
      </c>
      <c r="I18" s="2">
        <v>9.57</v>
      </c>
      <c r="J18" s="2">
        <v>11.15</v>
      </c>
      <c r="K18" s="2">
        <v>1.8022</v>
      </c>
      <c r="L18" s="6"/>
      <c r="N18" s="103"/>
      <c r="O18" s="14"/>
      <c r="P18" s="2"/>
      <c r="Q18" s="12"/>
      <c r="R18" s="12"/>
      <c r="S18" s="12"/>
      <c r="T18" s="12"/>
    </row>
    <row r="19" spans="1:20">
      <c r="A19" s="2">
        <v>11005</v>
      </c>
      <c r="B19" s="3" t="s">
        <v>5</v>
      </c>
      <c r="C19" s="4">
        <v>0.7</v>
      </c>
      <c r="D19" s="10">
        <v>0.17</v>
      </c>
      <c r="E19" s="9">
        <v>6</v>
      </c>
      <c r="F19" s="16" t="s">
        <v>16</v>
      </c>
      <c r="G19" s="2">
        <v>7.66</v>
      </c>
      <c r="H19" s="2">
        <v>7.99</v>
      </c>
      <c r="I19" s="2">
        <v>9.57</v>
      </c>
      <c r="J19" s="2">
        <v>11.15</v>
      </c>
      <c r="K19" s="2">
        <v>1.8022</v>
      </c>
      <c r="L19" s="6"/>
      <c r="N19" s="103"/>
      <c r="O19" s="14"/>
      <c r="P19" s="2"/>
      <c r="Q19" s="12"/>
      <c r="R19" s="12"/>
      <c r="S19" s="12"/>
      <c r="T19" s="12"/>
    </row>
    <row r="20" spans="1:20">
      <c r="A20" s="1"/>
      <c r="F20" s="8"/>
      <c r="L20" s="1"/>
    </row>
    <row r="21" spans="1:20">
      <c r="A21" s="2">
        <v>11011</v>
      </c>
      <c r="B21" s="3" t="s">
        <v>1</v>
      </c>
      <c r="C21" s="2">
        <v>4.55</v>
      </c>
      <c r="D21" s="5">
        <v>0.4</v>
      </c>
      <c r="E21" s="9">
        <v>1</v>
      </c>
      <c r="F21" s="16" t="s">
        <v>16</v>
      </c>
      <c r="G21" s="4">
        <v>26.64</v>
      </c>
      <c r="H21" s="4">
        <v>27.88</v>
      </c>
      <c r="I21" s="4">
        <v>38.15</v>
      </c>
      <c r="J21" s="4">
        <v>48.48</v>
      </c>
      <c r="K21" s="2">
        <v>27.563400000000001</v>
      </c>
      <c r="L21" s="2">
        <v>7.28</v>
      </c>
      <c r="N21" s="103"/>
      <c r="O21" s="14"/>
      <c r="P21" s="6"/>
      <c r="Q21" s="12"/>
      <c r="R21" s="12"/>
      <c r="S21" s="12"/>
      <c r="T21" s="12"/>
    </row>
    <row r="22" spans="1:20">
      <c r="A22" s="2">
        <v>11017</v>
      </c>
      <c r="B22" s="3" t="s">
        <v>7</v>
      </c>
      <c r="C22" s="2">
        <v>4.55</v>
      </c>
      <c r="D22" s="5">
        <v>0.24</v>
      </c>
      <c r="E22" s="9">
        <v>1</v>
      </c>
      <c r="F22" s="16" t="s">
        <v>16</v>
      </c>
      <c r="G22" s="17">
        <v>47.59</v>
      </c>
      <c r="H22" s="17">
        <v>49.6</v>
      </c>
      <c r="I22" s="17">
        <v>59.87</v>
      </c>
      <c r="J22" s="17">
        <v>66.78</v>
      </c>
      <c r="K22" s="2">
        <v>16.538</v>
      </c>
      <c r="L22" s="6"/>
      <c r="N22" s="103"/>
      <c r="O22" s="14"/>
      <c r="P22" s="6"/>
      <c r="Q22" s="12"/>
      <c r="R22" s="12"/>
      <c r="S22" s="12"/>
      <c r="T22" s="12"/>
    </row>
    <row r="23" spans="1:20">
      <c r="A23" s="2">
        <v>11018</v>
      </c>
      <c r="B23" s="3" t="s">
        <v>8</v>
      </c>
      <c r="C23" s="2">
        <v>4.55</v>
      </c>
      <c r="D23" s="5">
        <v>0.24</v>
      </c>
      <c r="E23" s="9">
        <v>1</v>
      </c>
      <c r="F23" s="16" t="s">
        <v>16</v>
      </c>
      <c r="G23" s="17">
        <v>47.59</v>
      </c>
      <c r="H23" s="17">
        <v>49.6</v>
      </c>
      <c r="I23" s="17">
        <v>59.87</v>
      </c>
      <c r="J23" s="17">
        <v>66.78</v>
      </c>
      <c r="K23" s="2">
        <v>16.538</v>
      </c>
      <c r="L23" s="6"/>
      <c r="N23" s="103"/>
      <c r="O23" s="14"/>
      <c r="P23" s="6"/>
      <c r="Q23" s="12"/>
      <c r="R23" s="12"/>
      <c r="S23" s="12"/>
      <c r="T23" s="12"/>
    </row>
    <row r="24" spans="1:20">
      <c r="A24" s="2">
        <v>11016</v>
      </c>
      <c r="B24" s="3" t="s">
        <v>6</v>
      </c>
      <c r="C24" s="2">
        <v>4.55</v>
      </c>
      <c r="D24" s="5">
        <v>0.2</v>
      </c>
      <c r="E24" s="9">
        <v>1</v>
      </c>
      <c r="F24" s="16" t="s">
        <v>16</v>
      </c>
      <c r="G24" s="17">
        <v>48.95</v>
      </c>
      <c r="H24" s="17">
        <v>51.03</v>
      </c>
      <c r="I24" s="17">
        <v>61.17</v>
      </c>
      <c r="J24" s="17">
        <v>69.540000000000006</v>
      </c>
      <c r="K24" s="2">
        <v>13.781700000000001</v>
      </c>
      <c r="L24" s="6"/>
      <c r="N24" s="103"/>
      <c r="O24" s="14"/>
      <c r="P24" s="6"/>
      <c r="Q24" s="12"/>
      <c r="R24" s="12"/>
      <c r="S24" s="12"/>
      <c r="T24" s="12"/>
    </row>
    <row r="25" spans="1:20">
      <c r="A25" s="2">
        <v>11012</v>
      </c>
      <c r="B25" s="3" t="s">
        <v>2</v>
      </c>
      <c r="C25" s="2">
        <v>4.55</v>
      </c>
      <c r="D25" s="5">
        <v>0.17</v>
      </c>
      <c r="E25" s="9">
        <v>1</v>
      </c>
      <c r="F25" s="16" t="s">
        <v>16</v>
      </c>
      <c r="G25" s="17">
        <v>50.77</v>
      </c>
      <c r="H25" s="17">
        <v>53.11</v>
      </c>
      <c r="I25" s="17">
        <v>63.38</v>
      </c>
      <c r="J25" s="17">
        <v>71.61</v>
      </c>
      <c r="K25" s="2">
        <v>11.714399999999999</v>
      </c>
      <c r="L25" s="6"/>
      <c r="N25" s="103"/>
      <c r="O25" s="14"/>
      <c r="P25" s="6"/>
      <c r="Q25" s="12"/>
      <c r="R25" s="12"/>
      <c r="S25" s="12"/>
      <c r="T25" s="12"/>
    </row>
    <row r="26" spans="1:20">
      <c r="A26" s="2">
        <v>11013</v>
      </c>
      <c r="B26" s="3" t="s">
        <v>3</v>
      </c>
      <c r="C26" s="2">
        <v>4.55</v>
      </c>
      <c r="D26" s="5">
        <v>0.17</v>
      </c>
      <c r="E26" s="9">
        <v>1</v>
      </c>
      <c r="F26" s="16" t="s">
        <v>16</v>
      </c>
      <c r="G26" s="17">
        <v>50.77</v>
      </c>
      <c r="H26" s="17">
        <v>53.11</v>
      </c>
      <c r="I26" s="17">
        <v>63.38</v>
      </c>
      <c r="J26" s="17">
        <v>71.61</v>
      </c>
      <c r="K26" s="2">
        <v>11.714399999999999</v>
      </c>
      <c r="L26" s="6"/>
      <c r="N26" s="103"/>
      <c r="O26" s="14"/>
      <c r="P26" s="6"/>
      <c r="Q26" s="12"/>
      <c r="R26" s="12"/>
      <c r="S26" s="12"/>
      <c r="T26" s="12"/>
    </row>
    <row r="27" spans="1:20">
      <c r="A27" s="2">
        <v>11014</v>
      </c>
      <c r="B27" s="3" t="s">
        <v>4</v>
      </c>
      <c r="C27" s="2">
        <v>4.55</v>
      </c>
      <c r="D27" s="5">
        <v>0.17</v>
      </c>
      <c r="E27" s="9">
        <v>1</v>
      </c>
      <c r="F27" s="16" t="s">
        <v>16</v>
      </c>
      <c r="G27" s="17">
        <v>50.77</v>
      </c>
      <c r="H27" s="17">
        <v>53.11</v>
      </c>
      <c r="I27" s="17">
        <v>63.38</v>
      </c>
      <c r="J27" s="17">
        <v>71.61</v>
      </c>
      <c r="K27" s="2">
        <v>11.714399999999999</v>
      </c>
      <c r="L27" s="6"/>
      <c r="N27" s="103"/>
      <c r="O27" s="14"/>
      <c r="P27" s="6"/>
      <c r="Q27" s="12"/>
      <c r="R27" s="12"/>
      <c r="S27" s="12"/>
      <c r="T27" s="12"/>
    </row>
    <row r="28" spans="1:20">
      <c r="A28" s="2">
        <v>11015</v>
      </c>
      <c r="B28" s="3" t="s">
        <v>5</v>
      </c>
      <c r="C28" s="2">
        <v>4.55</v>
      </c>
      <c r="D28" s="5">
        <v>0.17</v>
      </c>
      <c r="E28" s="9">
        <v>1</v>
      </c>
      <c r="F28" s="16" t="s">
        <v>16</v>
      </c>
      <c r="G28" s="17">
        <v>50.77</v>
      </c>
      <c r="H28" s="17">
        <v>53.11</v>
      </c>
      <c r="I28" s="17">
        <v>63.38</v>
      </c>
      <c r="J28" s="17">
        <v>71.61</v>
      </c>
      <c r="K28" s="2">
        <v>11.714399999999999</v>
      </c>
      <c r="L28" s="6"/>
      <c r="N28" s="103"/>
      <c r="O28" s="14"/>
      <c r="P28" s="6"/>
      <c r="Q28" s="12"/>
      <c r="R28" s="12"/>
      <c r="S28" s="12"/>
      <c r="T28" s="12"/>
    </row>
    <row r="29" spans="1:20">
      <c r="A29" s="1"/>
      <c r="C29" s="1"/>
      <c r="F29" s="8"/>
      <c r="K29" s="1"/>
      <c r="L29" s="1"/>
    </row>
    <row r="30" spans="1:20">
      <c r="A30" s="2">
        <v>11021</v>
      </c>
      <c r="B30" s="3" t="s">
        <v>1</v>
      </c>
      <c r="C30" s="4">
        <v>0.5</v>
      </c>
      <c r="D30" s="5">
        <v>0.4</v>
      </c>
      <c r="E30" s="9">
        <v>6</v>
      </c>
      <c r="F30" s="16" t="s">
        <v>16</v>
      </c>
      <c r="G30" s="7"/>
      <c r="H30" s="7"/>
      <c r="I30" s="7"/>
      <c r="J30" s="7"/>
      <c r="K30" s="2">
        <v>3.0289000000000001</v>
      </c>
      <c r="L30" s="2">
        <v>0.8</v>
      </c>
    </row>
    <row r="31" spans="1:20">
      <c r="A31" s="2">
        <v>11027</v>
      </c>
      <c r="B31" s="3" t="s">
        <v>7</v>
      </c>
      <c r="C31" s="4">
        <v>0.5</v>
      </c>
      <c r="D31" s="5">
        <v>0.24</v>
      </c>
      <c r="E31" s="9">
        <v>6</v>
      </c>
      <c r="F31" s="16" t="s">
        <v>16</v>
      </c>
      <c r="G31" s="7"/>
      <c r="H31" s="7"/>
      <c r="I31" s="7"/>
      <c r="J31" s="7"/>
      <c r="K31" s="2">
        <v>1.8173999999999999</v>
      </c>
      <c r="L31" s="6"/>
      <c r="O31" s="61" t="s">
        <v>66</v>
      </c>
      <c r="P31" s="62"/>
      <c r="Q31" s="63"/>
    </row>
    <row r="32" spans="1:20">
      <c r="A32" s="2">
        <v>11028</v>
      </c>
      <c r="B32" s="3" t="s">
        <v>8</v>
      </c>
      <c r="C32" s="4">
        <v>0.5</v>
      </c>
      <c r="D32" s="5">
        <v>0.24</v>
      </c>
      <c r="E32" s="9">
        <v>6</v>
      </c>
      <c r="F32" s="16" t="s">
        <v>16</v>
      </c>
      <c r="G32" s="7"/>
      <c r="H32" s="7"/>
      <c r="I32" s="7"/>
      <c r="J32" s="7"/>
      <c r="K32" s="2">
        <v>1.8173999999999999</v>
      </c>
      <c r="L32" s="6"/>
      <c r="O32" s="39" t="s">
        <v>67</v>
      </c>
      <c r="P32" s="64"/>
      <c r="Q32" s="40"/>
    </row>
    <row r="33" spans="1:17">
      <c r="A33" s="2">
        <v>11026</v>
      </c>
      <c r="B33" s="3" t="s">
        <v>6</v>
      </c>
      <c r="C33" s="4">
        <v>0.5</v>
      </c>
      <c r="D33" s="5">
        <v>0.2</v>
      </c>
      <c r="E33" s="9">
        <v>6</v>
      </c>
      <c r="F33" s="16" t="s">
        <v>16</v>
      </c>
      <c r="G33" s="7"/>
      <c r="H33" s="7"/>
      <c r="I33" s="7"/>
      <c r="J33" s="7"/>
      <c r="K33" s="2">
        <v>1.5145</v>
      </c>
      <c r="L33" s="6"/>
      <c r="O33" s="39" t="s">
        <v>68</v>
      </c>
      <c r="P33" s="64"/>
      <c r="Q33" s="40"/>
    </row>
    <row r="34" spans="1:17">
      <c r="A34" s="2">
        <v>11024</v>
      </c>
      <c r="B34" s="3" t="s">
        <v>4</v>
      </c>
      <c r="C34" s="4">
        <v>0.5</v>
      </c>
      <c r="D34" s="5">
        <v>0.17</v>
      </c>
      <c r="E34" s="9">
        <v>6</v>
      </c>
      <c r="F34" s="16" t="s">
        <v>16</v>
      </c>
      <c r="G34" s="7"/>
      <c r="H34" s="7"/>
      <c r="I34" s="7"/>
      <c r="J34" s="7"/>
      <c r="K34" s="2">
        <v>1.2873000000000001</v>
      </c>
      <c r="L34" s="6"/>
      <c r="O34" s="39" t="s">
        <v>69</v>
      </c>
      <c r="P34" s="64"/>
      <c r="Q34" s="40"/>
    </row>
    <row r="35" spans="1:17">
      <c r="A35" s="2">
        <v>11025</v>
      </c>
      <c r="B35" s="3" t="s">
        <v>5</v>
      </c>
      <c r="C35" s="4">
        <v>0.5</v>
      </c>
      <c r="D35" s="5">
        <v>0.17</v>
      </c>
      <c r="E35" s="9">
        <v>6</v>
      </c>
      <c r="F35" s="16" t="s">
        <v>16</v>
      </c>
      <c r="G35" s="7"/>
      <c r="H35" s="7"/>
      <c r="I35" s="7"/>
      <c r="J35" s="7"/>
      <c r="K35" s="2">
        <v>1.2873000000000001</v>
      </c>
      <c r="L35" s="6"/>
      <c r="O35" s="43" t="s">
        <v>70</v>
      </c>
      <c r="P35" s="44"/>
      <c r="Q35" s="45"/>
    </row>
    <row r="36" spans="1:17">
      <c r="A36" s="1"/>
      <c r="F36" s="8"/>
      <c r="L36" s="1"/>
    </row>
    <row r="37" spans="1:17">
      <c r="A37" s="2">
        <v>11031</v>
      </c>
      <c r="B37" s="3" t="s">
        <v>13</v>
      </c>
      <c r="C37" s="4">
        <v>0.7</v>
      </c>
      <c r="D37" s="5">
        <v>0.4</v>
      </c>
      <c r="E37" s="9">
        <v>6</v>
      </c>
      <c r="F37" s="16" t="s">
        <v>16</v>
      </c>
      <c r="G37" s="7"/>
      <c r="H37" s="7"/>
      <c r="I37" s="7"/>
      <c r="J37" s="7"/>
      <c r="K37" s="2">
        <v>4.2404999999999999</v>
      </c>
      <c r="L37" s="2"/>
    </row>
    <row r="38" spans="1:17">
      <c r="A38" s="2">
        <v>11032</v>
      </c>
      <c r="B38" s="3" t="s">
        <v>13</v>
      </c>
      <c r="C38" s="4">
        <v>1.75</v>
      </c>
      <c r="D38" s="5">
        <v>0.4</v>
      </c>
      <c r="E38" s="9">
        <v>1</v>
      </c>
      <c r="F38" s="16" t="s">
        <v>16</v>
      </c>
      <c r="G38" s="7"/>
      <c r="H38" s="7"/>
      <c r="I38" s="7"/>
      <c r="J38" s="7"/>
      <c r="K38" s="15">
        <v>10.6013</v>
      </c>
      <c r="L38" s="2"/>
    </row>
    <row r="39" spans="1:17">
      <c r="A39" s="1"/>
      <c r="F39" s="8"/>
    </row>
    <row r="40" spans="1:17">
      <c r="A40" s="2">
        <v>11100</v>
      </c>
      <c r="B40" s="3" t="s">
        <v>12</v>
      </c>
      <c r="C40" s="2">
        <v>1.5</v>
      </c>
      <c r="D40" s="6"/>
      <c r="E40" s="9">
        <v>6</v>
      </c>
      <c r="F40" s="16" t="s">
        <v>16</v>
      </c>
      <c r="G40" s="3"/>
      <c r="H40" s="3"/>
      <c r="I40" s="3"/>
      <c r="J40" s="3"/>
      <c r="K40" s="7"/>
      <c r="L40" s="3"/>
    </row>
    <row r="43" spans="1:17">
      <c r="B43" s="98"/>
      <c r="C43" s="99"/>
      <c r="D43" s="93" t="s">
        <v>91</v>
      </c>
      <c r="E43" s="93" t="s">
        <v>11</v>
      </c>
    </row>
    <row r="44" spans="1:17">
      <c r="B44" s="100" t="s">
        <v>85</v>
      </c>
      <c r="C44" s="100"/>
      <c r="D44" s="92">
        <v>1</v>
      </c>
      <c r="E44" s="14">
        <v>6</v>
      </c>
    </row>
    <row r="45" spans="1:17">
      <c r="B45" s="100" t="s">
        <v>86</v>
      </c>
      <c r="C45" s="100"/>
      <c r="D45" s="17">
        <v>0.7</v>
      </c>
      <c r="E45" s="15">
        <v>6</v>
      </c>
    </row>
    <row r="46" spans="1:17">
      <c r="B46" s="96" t="s">
        <v>87</v>
      </c>
      <c r="C46" s="97"/>
      <c r="D46" s="17">
        <v>0.8</v>
      </c>
      <c r="E46" s="14">
        <v>6</v>
      </c>
    </row>
    <row r="47" spans="1:17">
      <c r="B47" s="96" t="s">
        <v>88</v>
      </c>
      <c r="C47" s="97"/>
      <c r="D47" s="17">
        <v>25</v>
      </c>
      <c r="E47" s="15">
        <v>1</v>
      </c>
    </row>
    <row r="48" spans="1:17">
      <c r="B48" s="96" t="s">
        <v>89</v>
      </c>
      <c r="C48" s="97"/>
      <c r="D48" s="17">
        <v>20</v>
      </c>
      <c r="E48" s="14">
        <v>1</v>
      </c>
    </row>
    <row r="49" spans="1:5">
      <c r="B49" s="91" t="s">
        <v>90</v>
      </c>
      <c r="C49" s="91"/>
      <c r="D49" s="17">
        <v>70</v>
      </c>
      <c r="E49" s="15">
        <v>1</v>
      </c>
    </row>
    <row r="54" spans="1:5" ht="29">
      <c r="A54" s="90" t="s">
        <v>84</v>
      </c>
      <c r="B54" s="89" t="s">
        <v>83</v>
      </c>
    </row>
  </sheetData>
  <mergeCells count="11">
    <mergeCell ref="A8:L8"/>
    <mergeCell ref="O8:T8"/>
    <mergeCell ref="G9:L9"/>
    <mergeCell ref="N12:N19"/>
    <mergeCell ref="N21:N28"/>
    <mergeCell ref="B48:C48"/>
    <mergeCell ref="B43:C43"/>
    <mergeCell ref="B47:C47"/>
    <mergeCell ref="B44:C44"/>
    <mergeCell ref="B45:C45"/>
    <mergeCell ref="B46:C46"/>
  </mergeCells>
  <phoneticPr fontId="5" type="noConversion"/>
  <printOptions horizontalCentered="1" verticalCentered="1"/>
  <pageMargins left="0.36000000000000004" right="0.36000000000000004" top="0.41000000000000009" bottom="0.41000000000000009" header="0.5" footer="0.5"/>
  <pageSetup paperSize="9" scale="6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U63"/>
  <sheetViews>
    <sheetView tabSelected="1" zoomScale="150" zoomScaleNormal="150" zoomScalePageLayoutView="150" workbookViewId="0">
      <selection activeCell="M29" sqref="M29"/>
    </sheetView>
  </sheetViews>
  <sheetFormatPr baseColWidth="10" defaultColWidth="8.625" defaultRowHeight="9" x14ac:dyDescent="0"/>
  <cols>
    <col min="1" max="1" width="6.125" style="24" customWidth="1"/>
    <col min="2" max="2" width="5.5" style="24" customWidth="1"/>
    <col min="3" max="3" width="6.25" style="24" customWidth="1"/>
    <col min="4" max="4" width="4.875" style="24" customWidth="1"/>
    <col min="5" max="5" width="7.625" style="24" customWidth="1"/>
    <col min="6" max="6" width="5.75" style="24" customWidth="1"/>
    <col min="7" max="7" width="7.875" style="24" customWidth="1"/>
    <col min="8" max="8" width="7" style="24" customWidth="1"/>
    <col min="9" max="9" width="6.25" style="24" customWidth="1"/>
    <col min="10" max="10" width="4" style="24" customWidth="1"/>
    <col min="11" max="11" width="4.75" style="24" customWidth="1"/>
    <col min="12" max="16" width="8.625" style="24"/>
    <col min="17" max="17" width="7.25" style="24" customWidth="1"/>
    <col min="18" max="18" width="5.125" style="24" customWidth="1"/>
    <col min="19" max="19" width="7.125" style="24" customWidth="1"/>
    <col min="20" max="20" width="4.875" style="24" customWidth="1"/>
    <col min="21" max="16384" width="8.625" style="24"/>
  </cols>
  <sheetData>
    <row r="1" spans="1:11" ht="20" customHeight="1">
      <c r="A1" s="20"/>
      <c r="B1" s="21"/>
      <c r="C1" s="22"/>
      <c r="D1" s="22"/>
      <c r="E1" s="22"/>
      <c r="F1" s="22"/>
      <c r="G1" s="66" t="s">
        <v>82</v>
      </c>
      <c r="H1" s="23"/>
      <c r="I1" s="66" t="s">
        <v>72</v>
      </c>
      <c r="J1" s="22"/>
      <c r="K1" s="22"/>
    </row>
    <row r="2" spans="1:11" ht="10">
      <c r="G2" s="25" t="s">
        <v>25</v>
      </c>
      <c r="H2" s="26" t="s">
        <v>71</v>
      </c>
    </row>
    <row r="3" spans="1:11" ht="10">
      <c r="A3" s="25" t="s">
        <v>24</v>
      </c>
      <c r="G3" s="25" t="s">
        <v>26</v>
      </c>
      <c r="H3" s="27" t="str">
        <f>I1</f>
        <v>00000/11</v>
      </c>
    </row>
    <row r="4" spans="1:11" ht="10">
      <c r="A4" s="25" t="s">
        <v>24</v>
      </c>
      <c r="G4" s="28" t="s">
        <v>27</v>
      </c>
    </row>
    <row r="5" spans="1:11" ht="10">
      <c r="A5" s="25" t="s">
        <v>108</v>
      </c>
      <c r="G5" s="25" t="s">
        <v>28</v>
      </c>
      <c r="H5" s="29"/>
      <c r="I5" s="25" t="s">
        <v>111</v>
      </c>
    </row>
    <row r="6" spans="1:11" ht="10">
      <c r="A6" s="25" t="s">
        <v>109</v>
      </c>
      <c r="G6" s="28" t="s">
        <v>29</v>
      </c>
    </row>
    <row r="7" spans="1:11" ht="10">
      <c r="A7" s="25" t="s">
        <v>110</v>
      </c>
      <c r="G7" s="25" t="s">
        <v>28</v>
      </c>
      <c r="H7" s="29"/>
      <c r="I7" s="25" t="s">
        <v>111</v>
      </c>
    </row>
    <row r="10" spans="1:11">
      <c r="A10" s="121" t="s">
        <v>30</v>
      </c>
      <c r="B10" s="128" t="s">
        <v>31</v>
      </c>
      <c r="C10" s="30"/>
      <c r="D10" s="121" t="s">
        <v>32</v>
      </c>
      <c r="E10" s="128" t="s">
        <v>33</v>
      </c>
      <c r="F10" s="31"/>
      <c r="G10" s="32"/>
      <c r="H10" s="33"/>
      <c r="I10" s="33"/>
      <c r="J10" s="33"/>
      <c r="K10" s="74"/>
    </row>
    <row r="11" spans="1:11" ht="12" customHeight="1">
      <c r="A11" s="127"/>
      <c r="B11" s="129"/>
      <c r="C11" s="34"/>
      <c r="D11" s="127"/>
      <c r="E11" s="129"/>
      <c r="F11" s="35"/>
      <c r="G11" s="130" t="s">
        <v>34</v>
      </c>
      <c r="H11" s="131"/>
      <c r="I11" s="131"/>
      <c r="J11" s="131"/>
      <c r="K11" s="132"/>
    </row>
    <row r="12" spans="1:11" ht="12.75" customHeight="1">
      <c r="A12" s="104" t="s">
        <v>35</v>
      </c>
      <c r="B12" s="105"/>
      <c r="C12" s="105"/>
      <c r="D12" s="104" t="s">
        <v>73</v>
      </c>
      <c r="E12" s="105"/>
      <c r="F12" s="106"/>
      <c r="G12" s="36"/>
      <c r="H12" s="68"/>
      <c r="I12" s="68"/>
      <c r="J12" s="68"/>
      <c r="K12" s="37"/>
    </row>
    <row r="13" spans="1:11" ht="5.75" customHeight="1">
      <c r="A13" s="107"/>
      <c r="B13" s="108"/>
      <c r="C13" s="108"/>
      <c r="D13" s="107"/>
      <c r="E13" s="108"/>
      <c r="F13" s="109"/>
      <c r="G13" s="36"/>
      <c r="H13" s="38"/>
      <c r="I13" s="68"/>
      <c r="J13" s="68"/>
      <c r="K13" s="37"/>
    </row>
    <row r="14" spans="1:11" ht="9.75" customHeight="1">
      <c r="A14" s="110" t="s">
        <v>64</v>
      </c>
      <c r="B14" s="111"/>
      <c r="C14" s="111"/>
      <c r="D14" s="110" t="s">
        <v>64</v>
      </c>
      <c r="E14" s="111"/>
      <c r="F14" s="112"/>
      <c r="G14" s="36"/>
      <c r="H14" s="113" t="s">
        <v>64</v>
      </c>
      <c r="I14" s="113"/>
      <c r="J14" s="113"/>
      <c r="K14" s="37"/>
    </row>
    <row r="15" spans="1:11" ht="10" customHeight="1">
      <c r="A15" s="134" t="s">
        <v>24</v>
      </c>
      <c r="B15" s="135"/>
      <c r="C15" s="135"/>
      <c r="D15" s="134" t="s">
        <v>24</v>
      </c>
      <c r="E15" s="135"/>
      <c r="F15" s="136"/>
      <c r="G15" s="36"/>
      <c r="H15" s="137" t="s">
        <v>24</v>
      </c>
      <c r="I15" s="137"/>
      <c r="J15" s="137"/>
      <c r="K15" s="37"/>
    </row>
    <row r="16" spans="1:11" ht="9" customHeight="1">
      <c r="A16" s="138" t="s">
        <v>65</v>
      </c>
      <c r="B16" s="139"/>
      <c r="C16" s="139"/>
      <c r="D16" s="138" t="s">
        <v>65</v>
      </c>
      <c r="E16" s="139"/>
      <c r="F16" s="140"/>
      <c r="G16" s="39"/>
      <c r="H16" s="141" t="s">
        <v>65</v>
      </c>
      <c r="I16" s="141"/>
      <c r="J16" s="141"/>
      <c r="K16" s="40"/>
    </row>
    <row r="17" spans="1:21" ht="16">
      <c r="A17" s="41"/>
      <c r="B17" s="42"/>
      <c r="C17" s="75"/>
      <c r="D17" s="41"/>
      <c r="E17" s="42"/>
      <c r="F17" s="76"/>
      <c r="G17" s="43"/>
      <c r="H17" s="44"/>
      <c r="I17" s="44"/>
      <c r="J17" s="44"/>
      <c r="K17" s="45"/>
    </row>
    <row r="18" spans="1:21" ht="5" customHeight="1">
      <c r="A18"/>
      <c r="B18"/>
      <c r="C18"/>
      <c r="D18"/>
      <c r="E18"/>
      <c r="F18"/>
      <c r="G18"/>
      <c r="H18"/>
      <c r="I18"/>
      <c r="J18"/>
      <c r="K18"/>
    </row>
    <row r="20" spans="1:21">
      <c r="A20" s="46" t="s">
        <v>36</v>
      </c>
      <c r="B20" s="33"/>
      <c r="C20" s="33"/>
      <c r="D20" s="33"/>
      <c r="E20" s="33"/>
      <c r="F20" s="33"/>
      <c r="G20" s="33"/>
      <c r="H20" s="33"/>
      <c r="I20" s="33"/>
      <c r="J20" s="114"/>
      <c r="K20" s="115"/>
    </row>
    <row r="21" spans="1:21">
      <c r="A21" s="41"/>
      <c r="B21" s="42"/>
      <c r="C21" s="42"/>
      <c r="D21" s="42"/>
      <c r="E21" s="42"/>
      <c r="F21" s="42"/>
      <c r="G21" s="42"/>
      <c r="H21" s="42"/>
      <c r="I21" s="42"/>
      <c r="J21" s="116"/>
      <c r="K21" s="117"/>
      <c r="P21" s="121" t="s">
        <v>37</v>
      </c>
      <c r="Q21" s="173"/>
      <c r="R21" s="47" t="s">
        <v>38</v>
      </c>
      <c r="S21" s="119" t="s">
        <v>39</v>
      </c>
      <c r="T21" s="48" t="s">
        <v>40</v>
      </c>
      <c r="U21" s="49" t="s">
        <v>41</v>
      </c>
    </row>
    <row r="22" spans="1:21">
      <c r="P22" s="110"/>
      <c r="Q22" s="174"/>
      <c r="R22" s="94" t="s">
        <v>45</v>
      </c>
      <c r="S22" s="122"/>
      <c r="T22" s="95" t="s">
        <v>74</v>
      </c>
      <c r="U22" s="50" t="s">
        <v>46</v>
      </c>
    </row>
    <row r="23" spans="1:21">
      <c r="A23" s="118" t="s">
        <v>118</v>
      </c>
      <c r="B23" s="118" t="s">
        <v>122</v>
      </c>
      <c r="C23" s="118" t="s">
        <v>37</v>
      </c>
      <c r="D23" s="120"/>
      <c r="E23" s="119" t="s">
        <v>121</v>
      </c>
      <c r="F23" s="119" t="s">
        <v>39</v>
      </c>
      <c r="G23" s="119" t="s">
        <v>120</v>
      </c>
      <c r="H23" s="119" t="s">
        <v>119</v>
      </c>
      <c r="I23" s="133" t="s">
        <v>42</v>
      </c>
      <c r="J23" s="47" t="s">
        <v>43</v>
      </c>
      <c r="K23" s="49" t="s">
        <v>44</v>
      </c>
      <c r="P23" s="175" t="s">
        <v>92</v>
      </c>
      <c r="Q23" s="175"/>
      <c r="R23" s="170">
        <v>4.2300000000000004</v>
      </c>
      <c r="S23" s="168">
        <v>40</v>
      </c>
      <c r="T23" s="168">
        <v>4.2404999999999999</v>
      </c>
      <c r="U23" s="169">
        <v>1.1200000000000001</v>
      </c>
    </row>
    <row r="24" spans="1:21">
      <c r="A24" s="119"/>
      <c r="B24" s="119"/>
      <c r="C24" s="119"/>
      <c r="D24" s="121"/>
      <c r="E24" s="122"/>
      <c r="F24" s="122"/>
      <c r="G24" s="122"/>
      <c r="H24" s="122"/>
      <c r="I24" s="128"/>
      <c r="J24" s="78" t="s">
        <v>47</v>
      </c>
      <c r="K24" s="50" t="s">
        <v>48</v>
      </c>
      <c r="P24" s="175" t="s">
        <v>93</v>
      </c>
      <c r="Q24" s="175"/>
      <c r="R24" s="170">
        <v>7.66</v>
      </c>
      <c r="S24" s="168">
        <v>17</v>
      </c>
      <c r="T24" s="168">
        <v>1.8022</v>
      </c>
      <c r="U24" s="177"/>
    </row>
    <row r="25" spans="1:21" ht="11.25" customHeight="1">
      <c r="A25" s="51"/>
      <c r="B25" s="73"/>
      <c r="C25" s="123"/>
      <c r="D25" s="124"/>
      <c r="E25" s="73"/>
      <c r="F25" s="52"/>
      <c r="G25" s="73"/>
      <c r="H25" s="79"/>
      <c r="I25" s="79">
        <f>(B25)*E25</f>
        <v>0</v>
      </c>
      <c r="J25" s="71">
        <v>2</v>
      </c>
      <c r="K25" s="53">
        <f>I25+H25+G25</f>
        <v>0</v>
      </c>
      <c r="P25" s="175" t="s">
        <v>94</v>
      </c>
      <c r="Q25" s="175"/>
      <c r="R25" s="170">
        <v>7.66</v>
      </c>
      <c r="S25" s="168">
        <v>17</v>
      </c>
      <c r="T25" s="168">
        <v>1.8022</v>
      </c>
      <c r="U25" s="177"/>
    </row>
    <row r="26" spans="1:21" ht="10.75" customHeight="1">
      <c r="A26" s="54"/>
      <c r="B26" s="69"/>
      <c r="C26" s="125"/>
      <c r="D26" s="126"/>
      <c r="E26" s="69"/>
      <c r="F26" s="55"/>
      <c r="G26" s="55"/>
      <c r="H26" s="80"/>
      <c r="I26" s="79">
        <f t="shared" ref="I26:I42" si="0">(B26)*E26</f>
        <v>0</v>
      </c>
      <c r="J26" s="55">
        <v>2</v>
      </c>
      <c r="K26" s="81">
        <f>I26+G26</f>
        <v>0</v>
      </c>
      <c r="P26" s="175" t="s">
        <v>95</v>
      </c>
      <c r="Q26" s="175"/>
      <c r="R26" s="170">
        <v>7.66</v>
      </c>
      <c r="S26" s="168">
        <v>17</v>
      </c>
      <c r="T26" s="168">
        <v>1.8022</v>
      </c>
      <c r="U26" s="177"/>
    </row>
    <row r="27" spans="1:21" ht="11.25" customHeight="1">
      <c r="A27" s="54"/>
      <c r="B27" s="69"/>
      <c r="C27" s="125"/>
      <c r="D27" s="126"/>
      <c r="E27" s="69"/>
      <c r="F27" s="55"/>
      <c r="G27" s="55"/>
      <c r="H27" s="80"/>
      <c r="I27" s="79">
        <f t="shared" si="0"/>
        <v>0</v>
      </c>
      <c r="J27" s="55">
        <v>2</v>
      </c>
      <c r="K27" s="81">
        <f t="shared" ref="K27:K42" si="1">I27+G27</f>
        <v>0</v>
      </c>
      <c r="P27" s="175" t="s">
        <v>96</v>
      </c>
      <c r="Q27" s="175"/>
      <c r="R27" s="170">
        <v>7.66</v>
      </c>
      <c r="S27" s="168">
        <v>17</v>
      </c>
      <c r="T27" s="168">
        <v>1.8022</v>
      </c>
      <c r="U27" s="177"/>
    </row>
    <row r="28" spans="1:21" ht="10.75" customHeight="1">
      <c r="A28" s="54"/>
      <c r="B28" s="69"/>
      <c r="C28" s="125"/>
      <c r="D28" s="126"/>
      <c r="E28" s="69"/>
      <c r="F28" s="55"/>
      <c r="G28" s="55"/>
      <c r="H28" s="80"/>
      <c r="I28" s="79">
        <f t="shared" si="0"/>
        <v>0</v>
      </c>
      <c r="J28" s="55">
        <v>2</v>
      </c>
      <c r="K28" s="81">
        <f t="shared" si="1"/>
        <v>0</v>
      </c>
      <c r="P28" s="175" t="s">
        <v>97</v>
      </c>
      <c r="Q28" s="175"/>
      <c r="R28" s="170">
        <v>7.35</v>
      </c>
      <c r="S28" s="168">
        <v>20</v>
      </c>
      <c r="T28" s="168">
        <v>2.1202999999999999</v>
      </c>
      <c r="U28" s="177"/>
    </row>
    <row r="29" spans="1:21" ht="11.75" customHeight="1">
      <c r="A29" s="54"/>
      <c r="B29" s="69"/>
      <c r="C29" s="125"/>
      <c r="D29" s="126"/>
      <c r="E29" s="69"/>
      <c r="F29" s="55"/>
      <c r="G29" s="55"/>
      <c r="H29" s="80"/>
      <c r="I29" s="79">
        <f t="shared" si="0"/>
        <v>0</v>
      </c>
      <c r="J29" s="55">
        <v>2</v>
      </c>
      <c r="K29" s="81">
        <f t="shared" si="1"/>
        <v>0</v>
      </c>
      <c r="P29" s="175" t="s">
        <v>98</v>
      </c>
      <c r="Q29" s="175"/>
      <c r="R29" s="170">
        <v>7.14</v>
      </c>
      <c r="S29" s="168">
        <v>24</v>
      </c>
      <c r="T29" s="168">
        <v>2.3443000000000001</v>
      </c>
      <c r="U29" s="177"/>
    </row>
    <row r="30" spans="1:21" ht="10.25" customHeight="1">
      <c r="A30" s="54"/>
      <c r="B30" s="69"/>
      <c r="C30" s="125"/>
      <c r="D30" s="126"/>
      <c r="E30" s="69"/>
      <c r="F30" s="55"/>
      <c r="G30" s="55"/>
      <c r="H30" s="80"/>
      <c r="I30" s="79">
        <f t="shared" si="0"/>
        <v>0</v>
      </c>
      <c r="J30" s="55">
        <v>2</v>
      </c>
      <c r="K30" s="81">
        <f t="shared" si="1"/>
        <v>0</v>
      </c>
      <c r="P30" s="175" t="s">
        <v>99</v>
      </c>
      <c r="Q30" s="175"/>
      <c r="R30" s="170">
        <v>7.14</v>
      </c>
      <c r="S30" s="168">
        <v>24</v>
      </c>
      <c r="T30" s="168">
        <v>2.3443000000000001</v>
      </c>
      <c r="U30" s="177"/>
    </row>
    <row r="31" spans="1:21" ht="10.25" customHeight="1">
      <c r="A31" s="54"/>
      <c r="B31" s="69"/>
      <c r="C31" s="125"/>
      <c r="D31" s="126"/>
      <c r="E31" s="69"/>
      <c r="F31" s="55"/>
      <c r="G31" s="55"/>
      <c r="H31" s="80"/>
      <c r="I31" s="79">
        <f t="shared" si="0"/>
        <v>0</v>
      </c>
      <c r="J31" s="55">
        <v>2</v>
      </c>
      <c r="K31" s="81">
        <f t="shared" si="1"/>
        <v>0</v>
      </c>
      <c r="P31" s="176" t="s">
        <v>75</v>
      </c>
      <c r="Q31" s="176"/>
      <c r="R31" s="171">
        <v>0.7</v>
      </c>
      <c r="S31" s="172"/>
      <c r="T31" s="172"/>
      <c r="U31" s="177"/>
    </row>
    <row r="32" spans="1:21" ht="9.75" customHeight="1">
      <c r="A32" s="54"/>
      <c r="B32" s="69"/>
      <c r="C32" s="125"/>
      <c r="D32" s="126"/>
      <c r="E32" s="69"/>
      <c r="F32" s="55"/>
      <c r="G32" s="55"/>
      <c r="H32" s="80"/>
      <c r="I32" s="79">
        <f t="shared" si="0"/>
        <v>0</v>
      </c>
      <c r="J32" s="55">
        <v>2</v>
      </c>
      <c r="K32" s="81">
        <f t="shared" si="1"/>
        <v>0</v>
      </c>
      <c r="P32" s="176" t="s">
        <v>76</v>
      </c>
      <c r="Q32" s="176"/>
      <c r="R32" s="171">
        <v>1</v>
      </c>
      <c r="S32" s="172"/>
      <c r="T32" s="172"/>
      <c r="U32" s="177"/>
    </row>
    <row r="33" spans="1:21" ht="11.75" customHeight="1">
      <c r="A33" s="54"/>
      <c r="B33" s="70"/>
      <c r="C33" s="125"/>
      <c r="D33" s="126"/>
      <c r="E33" s="69"/>
      <c r="F33" s="55"/>
      <c r="G33" s="55"/>
      <c r="H33" s="80"/>
      <c r="I33" s="79">
        <f t="shared" si="0"/>
        <v>0</v>
      </c>
      <c r="J33" s="55">
        <v>2</v>
      </c>
      <c r="K33" s="81">
        <f t="shared" si="1"/>
        <v>0</v>
      </c>
      <c r="P33" s="176" t="s">
        <v>77</v>
      </c>
      <c r="Q33" s="176"/>
      <c r="R33" s="171">
        <v>0.8</v>
      </c>
      <c r="S33" s="172"/>
      <c r="T33" s="172"/>
      <c r="U33" s="177"/>
    </row>
    <row r="34" spans="1:21">
      <c r="A34" s="54"/>
      <c r="B34" s="70"/>
      <c r="C34" s="125"/>
      <c r="D34" s="126"/>
      <c r="E34" s="69"/>
      <c r="F34" s="65"/>
      <c r="G34" s="65"/>
      <c r="H34" s="57"/>
      <c r="I34" s="79">
        <f t="shared" si="0"/>
        <v>0</v>
      </c>
      <c r="J34" s="65">
        <v>2</v>
      </c>
      <c r="K34" s="81">
        <f t="shared" si="1"/>
        <v>0</v>
      </c>
      <c r="P34" s="175" t="s">
        <v>100</v>
      </c>
      <c r="Q34" s="175"/>
      <c r="R34" s="168">
        <v>26.64</v>
      </c>
      <c r="S34" s="168">
        <v>40</v>
      </c>
      <c r="T34" s="168">
        <v>27.563400000000001</v>
      </c>
      <c r="U34" s="169">
        <v>7.28</v>
      </c>
    </row>
    <row r="35" spans="1:21">
      <c r="A35" s="54"/>
      <c r="B35" s="68"/>
      <c r="C35" s="125"/>
      <c r="D35" s="126"/>
      <c r="E35" s="68"/>
      <c r="F35" s="36"/>
      <c r="G35" s="36"/>
      <c r="H35" s="82"/>
      <c r="I35" s="79">
        <f t="shared" si="0"/>
        <v>0</v>
      </c>
      <c r="J35" s="65">
        <v>2</v>
      </c>
      <c r="K35" s="81">
        <f t="shared" si="1"/>
        <v>0</v>
      </c>
      <c r="P35" s="175" t="s">
        <v>101</v>
      </c>
      <c r="Q35" s="175"/>
      <c r="R35" s="168">
        <v>50.77</v>
      </c>
      <c r="S35" s="168">
        <v>17</v>
      </c>
      <c r="T35" s="168">
        <v>11.714399999999999</v>
      </c>
      <c r="U35" s="177"/>
    </row>
    <row r="36" spans="1:21">
      <c r="A36" s="54"/>
      <c r="B36" s="68"/>
      <c r="C36" s="125"/>
      <c r="D36" s="126"/>
      <c r="E36" s="68"/>
      <c r="F36" s="36"/>
      <c r="G36" s="36"/>
      <c r="H36" s="82"/>
      <c r="I36" s="79">
        <f t="shared" si="0"/>
        <v>0</v>
      </c>
      <c r="J36" s="65">
        <v>2</v>
      </c>
      <c r="K36" s="81">
        <f t="shared" si="1"/>
        <v>0</v>
      </c>
      <c r="P36" s="175" t="s">
        <v>102</v>
      </c>
      <c r="Q36" s="175"/>
      <c r="R36" s="168">
        <v>50.77</v>
      </c>
      <c r="S36" s="168">
        <v>17</v>
      </c>
      <c r="T36" s="168">
        <v>11.714399999999999</v>
      </c>
      <c r="U36" s="177"/>
    </row>
    <row r="37" spans="1:21">
      <c r="A37" s="54"/>
      <c r="B37" s="68"/>
      <c r="C37" s="125"/>
      <c r="D37" s="126"/>
      <c r="E37" s="68"/>
      <c r="F37" s="36"/>
      <c r="G37" s="36"/>
      <c r="H37" s="82"/>
      <c r="I37" s="79">
        <f t="shared" si="0"/>
        <v>0</v>
      </c>
      <c r="J37" s="65">
        <v>2</v>
      </c>
      <c r="K37" s="81">
        <f t="shared" si="1"/>
        <v>0</v>
      </c>
      <c r="P37" s="175" t="s">
        <v>103</v>
      </c>
      <c r="Q37" s="175"/>
      <c r="R37" s="168">
        <v>50.77</v>
      </c>
      <c r="S37" s="168">
        <v>17</v>
      </c>
      <c r="T37" s="168">
        <v>11.714399999999999</v>
      </c>
      <c r="U37" s="177"/>
    </row>
    <row r="38" spans="1:21">
      <c r="A38" s="54"/>
      <c r="B38" s="68"/>
      <c r="C38" s="125"/>
      <c r="D38" s="126"/>
      <c r="E38" s="68"/>
      <c r="F38" s="36"/>
      <c r="G38" s="36"/>
      <c r="H38" s="82"/>
      <c r="I38" s="79">
        <f t="shared" si="0"/>
        <v>0</v>
      </c>
      <c r="J38" s="65">
        <v>2</v>
      </c>
      <c r="K38" s="81">
        <f t="shared" si="1"/>
        <v>0</v>
      </c>
      <c r="P38" s="175" t="s">
        <v>104</v>
      </c>
      <c r="Q38" s="175"/>
      <c r="R38" s="168">
        <v>50.77</v>
      </c>
      <c r="S38" s="168">
        <v>17</v>
      </c>
      <c r="T38" s="168">
        <v>11.714399999999999</v>
      </c>
      <c r="U38" s="177"/>
    </row>
    <row r="39" spans="1:21">
      <c r="A39" s="54"/>
      <c r="B39" s="68"/>
      <c r="C39" s="125"/>
      <c r="D39" s="126"/>
      <c r="E39" s="68"/>
      <c r="F39" s="36"/>
      <c r="G39" s="36"/>
      <c r="H39" s="82"/>
      <c r="I39" s="79">
        <f t="shared" si="0"/>
        <v>0</v>
      </c>
      <c r="J39" s="65">
        <v>2</v>
      </c>
      <c r="K39" s="81">
        <f t="shared" si="1"/>
        <v>0</v>
      </c>
      <c r="P39" s="175" t="s">
        <v>105</v>
      </c>
      <c r="Q39" s="175"/>
      <c r="R39" s="168">
        <v>48.95</v>
      </c>
      <c r="S39" s="168">
        <v>20</v>
      </c>
      <c r="T39" s="168">
        <v>13.781700000000001</v>
      </c>
      <c r="U39" s="177"/>
    </row>
    <row r="40" spans="1:21">
      <c r="A40" s="54"/>
      <c r="B40" s="68"/>
      <c r="C40" s="125"/>
      <c r="D40" s="126"/>
      <c r="E40" s="68"/>
      <c r="F40" s="36"/>
      <c r="G40" s="36"/>
      <c r="H40" s="82"/>
      <c r="I40" s="79">
        <f t="shared" si="0"/>
        <v>0</v>
      </c>
      <c r="J40" s="65">
        <v>2</v>
      </c>
      <c r="K40" s="81">
        <f t="shared" si="1"/>
        <v>0</v>
      </c>
      <c r="P40" s="175" t="s">
        <v>106</v>
      </c>
      <c r="Q40" s="175"/>
      <c r="R40" s="168">
        <v>47.59</v>
      </c>
      <c r="S40" s="168">
        <v>24</v>
      </c>
      <c r="T40" s="168">
        <v>16.538</v>
      </c>
      <c r="U40" s="177"/>
    </row>
    <row r="41" spans="1:21">
      <c r="A41" s="54"/>
      <c r="B41" s="68"/>
      <c r="C41" s="125"/>
      <c r="D41" s="126"/>
      <c r="E41" s="68"/>
      <c r="F41" s="36"/>
      <c r="G41" s="36"/>
      <c r="H41" s="82"/>
      <c r="I41" s="79">
        <f t="shared" si="0"/>
        <v>0</v>
      </c>
      <c r="J41" s="65">
        <v>2</v>
      </c>
      <c r="K41" s="81">
        <f t="shared" si="1"/>
        <v>0</v>
      </c>
      <c r="P41" s="175" t="s">
        <v>107</v>
      </c>
      <c r="Q41" s="175"/>
      <c r="R41" s="168">
        <v>47.59</v>
      </c>
      <c r="S41" s="168">
        <v>24</v>
      </c>
      <c r="T41" s="168">
        <v>16.538</v>
      </c>
      <c r="U41" s="177"/>
    </row>
    <row r="42" spans="1:21">
      <c r="A42" s="54"/>
      <c r="B42" s="68"/>
      <c r="C42" s="125"/>
      <c r="D42" s="126"/>
      <c r="E42" s="68"/>
      <c r="F42" s="36"/>
      <c r="G42" s="36"/>
      <c r="H42" s="82"/>
      <c r="I42" s="79">
        <f t="shared" si="0"/>
        <v>0</v>
      </c>
      <c r="J42" s="65">
        <v>2</v>
      </c>
      <c r="K42" s="81">
        <f t="shared" si="1"/>
        <v>0</v>
      </c>
    </row>
    <row r="43" spans="1:21">
      <c r="A43" s="54"/>
      <c r="B43" s="68"/>
      <c r="C43" s="125"/>
      <c r="D43" s="126"/>
      <c r="E43" s="68"/>
      <c r="F43" s="36"/>
      <c r="G43" s="83" t="s">
        <v>78</v>
      </c>
      <c r="H43" s="77" t="s">
        <v>79</v>
      </c>
      <c r="I43" s="77" t="s">
        <v>80</v>
      </c>
      <c r="J43" s="84"/>
      <c r="K43" s="83" t="s">
        <v>81</v>
      </c>
    </row>
    <row r="44" spans="1:21">
      <c r="A44" s="54"/>
      <c r="B44" s="68"/>
      <c r="C44" s="125"/>
      <c r="D44" s="126"/>
      <c r="E44" s="68"/>
      <c r="F44" s="36"/>
      <c r="G44" s="150">
        <f>SUM(G25:G32)</f>
        <v>0</v>
      </c>
      <c r="H44" s="150">
        <f>SUM(H25:H42)</f>
        <v>0</v>
      </c>
      <c r="I44" s="150">
        <f>SUM(I25:I42)</f>
        <v>0</v>
      </c>
      <c r="J44" s="85"/>
      <c r="K44" s="159">
        <f>SUM(K25:K42)</f>
        <v>0</v>
      </c>
    </row>
    <row r="45" spans="1:21">
      <c r="A45" s="56"/>
      <c r="B45" s="42"/>
      <c r="C45" s="178"/>
      <c r="D45" s="179"/>
      <c r="E45" s="42"/>
      <c r="F45" s="41"/>
      <c r="G45" s="151"/>
      <c r="H45" s="151"/>
      <c r="I45" s="151"/>
      <c r="J45" s="86"/>
      <c r="K45" s="160"/>
    </row>
    <row r="46" spans="1:21">
      <c r="A46" s="36"/>
      <c r="B46" s="68"/>
      <c r="C46" s="68"/>
      <c r="D46" s="68"/>
      <c r="E46" s="68"/>
      <c r="F46" s="68"/>
      <c r="G46" s="68"/>
      <c r="H46" s="68"/>
      <c r="I46" s="87"/>
      <c r="J46" s="87"/>
      <c r="K46" s="72"/>
    </row>
    <row r="47" spans="1:21" ht="16">
      <c r="A47"/>
      <c r="B47"/>
      <c r="C47"/>
      <c r="D47"/>
      <c r="E47"/>
      <c r="F47"/>
      <c r="G47"/>
      <c r="H47"/>
      <c r="I47"/>
      <c r="J47"/>
      <c r="K47"/>
      <c r="M47" s="88"/>
    </row>
    <row r="48" spans="1:21" ht="9.5" customHeight="1">
      <c r="A48" s="142" t="s">
        <v>50</v>
      </c>
      <c r="B48" s="142" t="s">
        <v>51</v>
      </c>
      <c r="C48" s="143" t="s">
        <v>41</v>
      </c>
      <c r="D48" s="144"/>
      <c r="E48" s="145" t="s">
        <v>52</v>
      </c>
      <c r="F48" s="142" t="s">
        <v>53</v>
      </c>
      <c r="G48" s="49" t="s">
        <v>44</v>
      </c>
      <c r="H48" s="68"/>
      <c r="I48" s="154" t="s">
        <v>54</v>
      </c>
      <c r="J48" s="154"/>
      <c r="K48" s="154"/>
      <c r="M48" s="88"/>
    </row>
    <row r="49" spans="1:11">
      <c r="A49" s="142"/>
      <c r="B49" s="142"/>
      <c r="C49" s="155" t="s">
        <v>46</v>
      </c>
      <c r="D49" s="156"/>
      <c r="E49" s="146"/>
      <c r="F49" s="147"/>
      <c r="G49" s="58" t="s">
        <v>55</v>
      </c>
      <c r="H49" s="68"/>
      <c r="I49" s="142" t="s">
        <v>49</v>
      </c>
      <c r="J49" s="157">
        <f>A50+B50+C50+G50</f>
        <v>0</v>
      </c>
      <c r="K49" s="157"/>
    </row>
    <row r="50" spans="1:11">
      <c r="A50" s="157">
        <f>I44</f>
        <v>0</v>
      </c>
      <c r="B50" s="157">
        <f>G44</f>
        <v>0</v>
      </c>
      <c r="C50" s="158">
        <f>H25</f>
        <v>0</v>
      </c>
      <c r="D50" s="158"/>
      <c r="E50" s="158">
        <v>2</v>
      </c>
      <c r="F50" s="158">
        <v>19.600000000000001</v>
      </c>
      <c r="G50" s="158">
        <f>(A50+B50+C50)*0.196</f>
        <v>0</v>
      </c>
      <c r="H50" s="68"/>
      <c r="I50" s="142"/>
      <c r="J50" s="157"/>
      <c r="K50" s="157"/>
    </row>
    <row r="51" spans="1:11">
      <c r="A51" s="157"/>
      <c r="B51" s="157"/>
      <c r="C51" s="157"/>
      <c r="D51" s="157"/>
      <c r="E51" s="157"/>
      <c r="F51" s="157"/>
      <c r="G51" s="157"/>
      <c r="H51" s="68"/>
      <c r="I51" s="148"/>
      <c r="J51" s="148"/>
      <c r="K51" s="148"/>
    </row>
    <row r="52" spans="1:11">
      <c r="H52" s="68"/>
      <c r="I52" s="68"/>
      <c r="J52" s="68"/>
      <c r="K52" s="68"/>
    </row>
    <row r="53" spans="1:11">
      <c r="A53" s="164" t="s">
        <v>56</v>
      </c>
      <c r="B53" s="165"/>
      <c r="C53" s="165"/>
      <c r="D53" s="165"/>
      <c r="E53" s="165"/>
      <c r="F53" s="166"/>
      <c r="H53" s="68"/>
      <c r="I53" s="68"/>
      <c r="J53" s="68"/>
      <c r="K53" s="68"/>
    </row>
    <row r="54" spans="1:11">
      <c r="A54" s="67" t="s">
        <v>57</v>
      </c>
      <c r="B54" s="67" t="s">
        <v>58</v>
      </c>
      <c r="C54" s="167" t="s">
        <v>59</v>
      </c>
      <c r="D54" s="167"/>
      <c r="E54" s="67" t="s">
        <v>60</v>
      </c>
      <c r="F54" s="67" t="s">
        <v>44</v>
      </c>
      <c r="H54" s="38" t="s">
        <v>61</v>
      </c>
      <c r="I54" s="68"/>
      <c r="J54" s="68"/>
      <c r="K54" s="68"/>
    </row>
    <row r="55" spans="1:11">
      <c r="A55" s="149" t="str">
        <f>H2</f>
        <v>00/00/2011</v>
      </c>
      <c r="B55" s="152"/>
      <c r="C55" s="142"/>
      <c r="D55" s="142"/>
      <c r="E55" s="149" t="str">
        <f>H2</f>
        <v>00/00/2011</v>
      </c>
      <c r="F55" s="153">
        <f>J49</f>
        <v>0</v>
      </c>
      <c r="H55" s="68"/>
      <c r="I55" s="68"/>
      <c r="J55" s="68"/>
      <c r="K55" s="68"/>
    </row>
    <row r="56" spans="1:11">
      <c r="A56" s="149"/>
      <c r="B56" s="152"/>
      <c r="C56" s="149"/>
      <c r="D56" s="142"/>
      <c r="E56" s="149"/>
      <c r="F56" s="153"/>
      <c r="J56" s="68"/>
      <c r="K56" s="68"/>
    </row>
    <row r="58" spans="1:11" ht="16">
      <c r="A58" s="46" t="s">
        <v>62</v>
      </c>
      <c r="B58" s="33"/>
      <c r="C58" s="33"/>
      <c r="D58" s="33"/>
      <c r="E58" s="33"/>
      <c r="F58" s="74"/>
      <c r="H58"/>
      <c r="I58"/>
    </row>
    <row r="59" spans="1:11">
      <c r="A59" s="36"/>
      <c r="B59" s="68"/>
      <c r="C59" s="68"/>
      <c r="D59" s="68"/>
      <c r="E59" s="68"/>
      <c r="F59" s="37"/>
      <c r="H59" s="161" t="s">
        <v>63</v>
      </c>
      <c r="I59" s="162"/>
      <c r="J59" s="162"/>
      <c r="K59" s="163"/>
    </row>
    <row r="60" spans="1:11">
      <c r="A60" s="36"/>
      <c r="B60" s="68"/>
      <c r="C60" s="68"/>
      <c r="D60" s="68"/>
      <c r="E60" s="68"/>
      <c r="F60" s="37"/>
      <c r="H60" s="32" t="str">
        <f>I1</f>
        <v>00000/11</v>
      </c>
      <c r="I60" s="33"/>
      <c r="J60" s="33"/>
      <c r="K60" s="59"/>
    </row>
    <row r="61" spans="1:11">
      <c r="A61" s="36"/>
      <c r="B61" s="68"/>
      <c r="C61" s="68"/>
      <c r="D61" s="68"/>
      <c r="E61" s="68"/>
      <c r="F61" s="37"/>
      <c r="H61" s="36"/>
      <c r="I61" s="68"/>
      <c r="J61" s="68"/>
      <c r="K61" s="37"/>
    </row>
    <row r="62" spans="1:11">
      <c r="A62" s="36"/>
      <c r="B62" s="68"/>
      <c r="C62" s="68"/>
      <c r="D62" s="68"/>
      <c r="E62" s="68"/>
      <c r="F62" s="37"/>
      <c r="H62" s="36"/>
      <c r="I62" s="68"/>
      <c r="J62" s="68"/>
      <c r="K62" s="60">
        <f>J49</f>
        <v>0</v>
      </c>
    </row>
    <row r="63" spans="1:11">
      <c r="A63" s="41"/>
      <c r="B63" s="42"/>
      <c r="C63" s="42"/>
      <c r="D63" s="42"/>
      <c r="E63" s="42"/>
      <c r="F63" s="76"/>
      <c r="H63" s="41"/>
      <c r="I63" s="42"/>
      <c r="J63" s="42"/>
      <c r="K63" s="76"/>
    </row>
  </sheetData>
  <mergeCells count="98">
    <mergeCell ref="P39:Q39"/>
    <mergeCell ref="P40:Q40"/>
    <mergeCell ref="P41:Q41"/>
    <mergeCell ref="H23:H24"/>
    <mergeCell ref="G23:G24"/>
    <mergeCell ref="P34:Q34"/>
    <mergeCell ref="P35:Q35"/>
    <mergeCell ref="P36:Q36"/>
    <mergeCell ref="P37:Q37"/>
    <mergeCell ref="P38:Q38"/>
    <mergeCell ref="P29:Q29"/>
    <mergeCell ref="P30:Q30"/>
    <mergeCell ref="P31:Q31"/>
    <mergeCell ref="P32:Q32"/>
    <mergeCell ref="P33:Q33"/>
    <mergeCell ref="P24:Q24"/>
    <mergeCell ref="P25:Q25"/>
    <mergeCell ref="P26:Q26"/>
    <mergeCell ref="P27:Q27"/>
    <mergeCell ref="P28:Q28"/>
    <mergeCell ref="P21:Q22"/>
    <mergeCell ref="S21:S22"/>
    <mergeCell ref="P23:Q23"/>
    <mergeCell ref="E23:E24"/>
    <mergeCell ref="K44:K45"/>
    <mergeCell ref="I44:I45"/>
    <mergeCell ref="G44:G45"/>
    <mergeCell ref="H59:K59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A53:F53"/>
    <mergeCell ref="C54:D54"/>
    <mergeCell ref="G50:G51"/>
    <mergeCell ref="I51:K51"/>
    <mergeCell ref="A55:A56"/>
    <mergeCell ref="H44:H45"/>
    <mergeCell ref="B55:B56"/>
    <mergeCell ref="C55:D56"/>
    <mergeCell ref="E55:E56"/>
    <mergeCell ref="F55:F56"/>
    <mergeCell ref="I48:K48"/>
    <mergeCell ref="C49:D49"/>
    <mergeCell ref="I49:I50"/>
    <mergeCell ref="J49:K50"/>
    <mergeCell ref="A50:A51"/>
    <mergeCell ref="B50:B51"/>
    <mergeCell ref="C50:D51"/>
    <mergeCell ref="E50:E51"/>
    <mergeCell ref="F50:F51"/>
    <mergeCell ref="A48:A49"/>
    <mergeCell ref="B48:B49"/>
    <mergeCell ref="C48:D48"/>
    <mergeCell ref="E48:E49"/>
    <mergeCell ref="F48:F49"/>
    <mergeCell ref="A13:C13"/>
    <mergeCell ref="C31:D31"/>
    <mergeCell ref="C32:D32"/>
    <mergeCell ref="C33:D33"/>
    <mergeCell ref="C34:D34"/>
    <mergeCell ref="I23:I24"/>
    <mergeCell ref="A15:C15"/>
    <mergeCell ref="D15:F15"/>
    <mergeCell ref="H15:J15"/>
    <mergeCell ref="A16:C16"/>
    <mergeCell ref="D16:F16"/>
    <mergeCell ref="H16:J16"/>
    <mergeCell ref="A10:A11"/>
    <mergeCell ref="B10:B11"/>
    <mergeCell ref="D10:D11"/>
    <mergeCell ref="E10:E11"/>
    <mergeCell ref="G11:K11"/>
    <mergeCell ref="C45:D45"/>
    <mergeCell ref="C25:D25"/>
    <mergeCell ref="C26:D26"/>
    <mergeCell ref="C27:D27"/>
    <mergeCell ref="C28:D28"/>
    <mergeCell ref="C29:D29"/>
    <mergeCell ref="C30:D30"/>
    <mergeCell ref="D12:F12"/>
    <mergeCell ref="C44:D44"/>
    <mergeCell ref="D13:F13"/>
    <mergeCell ref="A14:C14"/>
    <mergeCell ref="D14:F14"/>
    <mergeCell ref="H14:J14"/>
    <mergeCell ref="A12:C12"/>
    <mergeCell ref="J20:K20"/>
    <mergeCell ref="J21:K21"/>
    <mergeCell ref="A23:A24"/>
    <mergeCell ref="B23:B24"/>
    <mergeCell ref="C23:D24"/>
    <mergeCell ref="F23:F24"/>
  </mergeCells>
  <phoneticPr fontId="5" type="noConversion"/>
  <pageMargins left="0.55314960629921262" right="0.55314960629921262" top="0.80314960629921262" bottom="0.80314960629921262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tarification</vt:lpstr>
      <vt:lpstr>bon commande</vt:lpstr>
    </vt:vector>
  </TitlesOfParts>
  <Company>bainter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 costa</dc:creator>
  <cp:lastModifiedBy>christophe da costa</cp:lastModifiedBy>
  <cp:lastPrinted>2011-10-03T13:02:34Z</cp:lastPrinted>
  <dcterms:created xsi:type="dcterms:W3CDTF">2011-09-21T11:42:45Z</dcterms:created>
  <dcterms:modified xsi:type="dcterms:W3CDTF">2011-10-03T14:16:02Z</dcterms:modified>
</cp:coreProperties>
</file>