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240" yWindow="90" windowWidth="18795" windowHeight="10995" activeTab="1"/>
  </bookViews>
  <sheets>
    <sheet name="Feuil1" sheetId="1" r:id="rId1"/>
    <sheet name="Feuil2" sheetId="2" r:id="rId2"/>
    <sheet name="Feuil3" sheetId="3" r:id="rId3"/>
  </sheets>
  <externalReferences>
    <externalReference r:id="rId4"/>
  </externalReferences>
  <calcPr calcId="145621"/>
</workbook>
</file>

<file path=xl/calcChain.xml><?xml version="1.0" encoding="utf-8"?>
<calcChain xmlns="http://schemas.openxmlformats.org/spreadsheetml/2006/main">
  <c r="C20" i="1" l="1"/>
  <c r="D19" i="1"/>
  <c r="D20" i="1" s="1"/>
  <c r="D21" i="1" s="1"/>
  <c r="C19" i="1"/>
  <c r="A21" i="2" l="1"/>
  <c r="A20" i="2"/>
</calcChain>
</file>

<file path=xl/sharedStrings.xml><?xml version="1.0" encoding="utf-8"?>
<sst xmlns="http://schemas.openxmlformats.org/spreadsheetml/2006/main" count="59" uniqueCount="41">
  <si>
    <t>Calcul aeraulique acoustique</t>
  </si>
  <si>
    <t>Débit volumique, vitesse moyenne, diametre au niveau aeraulique et acoustique</t>
  </si>
  <si>
    <t>DONNEES</t>
  </si>
  <si>
    <t>Valeur</t>
  </si>
  <si>
    <t>Unité</t>
  </si>
  <si>
    <t>Symbole</t>
  </si>
  <si>
    <t>Débit échappement</t>
  </si>
  <si>
    <t>kg/s</t>
  </si>
  <si>
    <t>Q</t>
  </si>
  <si>
    <t>Température échappement</t>
  </si>
  <si>
    <t>°C</t>
  </si>
  <si>
    <t>T</t>
  </si>
  <si>
    <t>Pression site</t>
  </si>
  <si>
    <t>mbar</t>
  </si>
  <si>
    <t>P</t>
  </si>
  <si>
    <t>Température site</t>
  </si>
  <si>
    <t>Viscosité cinématique des gaz échappement à 600 °C</t>
  </si>
  <si>
    <t>centistokes</t>
  </si>
  <si>
    <t>vc</t>
  </si>
  <si>
    <t>Masse volumique des gaz échappement à 0°C et 1011 mbar</t>
  </si>
  <si>
    <r>
      <t>kg/m5</t>
    </r>
    <r>
      <rPr>
        <sz val="10"/>
        <rFont val="Arial"/>
      </rPr>
      <t/>
    </r>
  </si>
  <si>
    <t>ρ</t>
  </si>
  <si>
    <t>Diamètre de la cheminée</t>
  </si>
  <si>
    <t>m</t>
  </si>
  <si>
    <t>d</t>
  </si>
  <si>
    <t>Hauteur de la cheminée (partie circulaire uniquement)</t>
  </si>
  <si>
    <t>h</t>
  </si>
  <si>
    <t>Rugosité intérieure de la cheminée</t>
  </si>
  <si>
    <t>mm</t>
  </si>
  <si>
    <t>Vitesse du son dans l'air</t>
  </si>
  <si>
    <t>m/s</t>
  </si>
  <si>
    <t>Zéro Absolu (négatif)</t>
  </si>
  <si>
    <t>Calculs aeraulique acoustique, copie des données</t>
  </si>
  <si>
    <t>Viscosité cinématique des gaz échappement à600 °C</t>
  </si>
  <si>
    <t>DETERMINATION DU DEBIT VOLUMIQUE ET VITESSE MOYENNE</t>
  </si>
  <si>
    <t>Vitesse moyenne dans la cheminée</t>
  </si>
  <si>
    <t>m3/kg</t>
  </si>
  <si>
    <t>1/ρ</t>
  </si>
  <si>
    <t>m3/s</t>
  </si>
  <si>
    <t>Qv</t>
  </si>
  <si>
    <t>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</si>
</sst>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9" x14ac:knownFonts="1">
    <font>
      <sz val="11"/>
      <color theme="1"/>
      <name val="Calibri"/>
      <family val="2"/>
      <scheme val="minor"/>
    </font>
    <font>
      <sz val="10"/>
      <name val="Arial"/>
    </font>
    <font>
      <sz val="9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11"/>
      <name val="Arial"/>
      <family val="2"/>
    </font>
    <font>
      <b/>
      <sz val="16"/>
      <color theme="0"/>
      <name val="Arial"/>
      <family val="2"/>
    </font>
    <font>
      <b/>
      <sz val="12"/>
      <color theme="0"/>
      <name val="Arial"/>
      <family val="2"/>
    </font>
    <font>
      <b/>
      <sz val="9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39997558519241921"/>
        <bgColor indexed="64"/>
      </patternFill>
    </fill>
  </fills>
  <borders count="17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53">
    <xf numFmtId="0" fontId="0" fillId="0" borderId="0" xfId="0"/>
    <xf numFmtId="0" fontId="1" fillId="0" borderId="0" xfId="1"/>
    <xf numFmtId="0" fontId="1" fillId="0" borderId="0" xfId="1" applyFill="1" applyBorder="1" applyAlignment="1">
      <alignment horizontal="left" vertical="top"/>
    </xf>
    <xf numFmtId="0" fontId="1" fillId="0" borderId="6" xfId="1" applyBorder="1"/>
    <xf numFmtId="0" fontId="1" fillId="0" borderId="0" xfId="1" applyBorder="1"/>
    <xf numFmtId="0" fontId="1" fillId="0" borderId="7" xfId="1" applyBorder="1"/>
    <xf numFmtId="0" fontId="4" fillId="0" borderId="7" xfId="1" applyFont="1" applyFill="1" applyBorder="1" applyAlignment="1">
      <alignment horizontal="left" vertical="top"/>
    </xf>
    <xf numFmtId="0" fontId="3" fillId="0" borderId="7" xfId="1" applyFont="1" applyFill="1" applyBorder="1" applyAlignment="1">
      <alignment horizontal="left" vertical="top"/>
    </xf>
    <xf numFmtId="0" fontId="4" fillId="0" borderId="0" xfId="1" applyFont="1" applyFill="1" applyBorder="1" applyAlignment="1">
      <alignment horizontal="left" vertical="top"/>
    </xf>
    <xf numFmtId="0" fontId="3" fillId="0" borderId="0" xfId="1" applyFont="1" applyFill="1" applyBorder="1" applyAlignment="1">
      <alignment horizontal="left" vertical="top"/>
    </xf>
    <xf numFmtId="0" fontId="1" fillId="0" borderId="0" xfId="1" applyFill="1" applyBorder="1"/>
    <xf numFmtId="0" fontId="4" fillId="2" borderId="12" xfId="1" applyFont="1" applyFill="1" applyBorder="1" applyAlignment="1">
      <alignment vertical="top"/>
    </xf>
    <xf numFmtId="0" fontId="4" fillId="2" borderId="1" xfId="1" applyFont="1" applyFill="1" applyBorder="1" applyAlignment="1">
      <alignment horizontal="left" vertical="top"/>
    </xf>
    <xf numFmtId="0" fontId="3" fillId="0" borderId="12" xfId="1" applyFont="1" applyBorder="1" applyAlignment="1">
      <alignment horizontal="left" vertical="top" indent="1"/>
    </xf>
    <xf numFmtId="0" fontId="3" fillId="0" borderId="12" xfId="1" applyFont="1" applyBorder="1" applyAlignment="1">
      <alignment horizontal="left" vertical="top"/>
    </xf>
    <xf numFmtId="0" fontId="3" fillId="4" borderId="12" xfId="1" applyFont="1" applyFill="1" applyBorder="1" applyAlignment="1">
      <alignment horizontal="center" vertical="top"/>
    </xf>
    <xf numFmtId="0" fontId="2" fillId="4" borderId="12" xfId="1" applyFont="1" applyFill="1" applyBorder="1" applyAlignment="1">
      <alignment horizontal="center" vertical="top"/>
    </xf>
    <xf numFmtId="0" fontId="1" fillId="0" borderId="0" xfId="1"/>
    <xf numFmtId="0" fontId="5" fillId="2" borderId="11" xfId="1" applyFont="1" applyFill="1" applyBorder="1" applyAlignment="1">
      <alignment vertical="top"/>
    </xf>
    <xf numFmtId="0" fontId="2" fillId="0" borderId="2" xfId="1" applyFont="1" applyFill="1" applyBorder="1" applyAlignment="1">
      <alignment vertical="top"/>
    </xf>
    <xf numFmtId="0" fontId="3" fillId="0" borderId="12" xfId="1" applyFont="1" applyBorder="1" applyAlignment="1">
      <alignment vertical="top"/>
    </xf>
    <xf numFmtId="0" fontId="2" fillId="0" borderId="12" xfId="1" applyFont="1" applyFill="1" applyBorder="1" applyAlignment="1">
      <alignment vertical="top"/>
    </xf>
    <xf numFmtId="2" fontId="4" fillId="0" borderId="0" xfId="1" applyNumberFormat="1" applyFont="1" applyAlignment="1">
      <alignment horizontal="center"/>
    </xf>
    <xf numFmtId="2" fontId="1" fillId="0" borderId="0" xfId="1" applyNumberFormat="1" applyAlignment="1">
      <alignment horizontal="center"/>
    </xf>
    <xf numFmtId="2" fontId="3" fillId="0" borderId="0" xfId="1" applyNumberFormat="1" applyFont="1" applyFill="1" applyBorder="1" applyAlignment="1">
      <alignment horizontal="center" vertical="top"/>
    </xf>
    <xf numFmtId="0" fontId="7" fillId="3" borderId="16" xfId="1" applyFont="1" applyFill="1" applyBorder="1" applyAlignment="1">
      <alignment horizontal="center" vertical="center" wrapText="1"/>
    </xf>
    <xf numFmtId="0" fontId="7" fillId="4" borderId="16" xfId="1" applyFont="1" applyFill="1" applyBorder="1" applyAlignment="1">
      <alignment horizontal="center" vertical="center" wrapText="1"/>
    </xf>
    <xf numFmtId="0" fontId="6" fillId="3" borderId="3" xfId="1" applyFont="1" applyFill="1" applyBorder="1" applyAlignment="1">
      <alignment horizontal="center" vertical="center"/>
    </xf>
    <xf numFmtId="0" fontId="6" fillId="3" borderId="4" xfId="1" applyFont="1" applyFill="1" applyBorder="1" applyAlignment="1">
      <alignment horizontal="center" vertical="center"/>
    </xf>
    <xf numFmtId="0" fontId="6" fillId="3" borderId="5" xfId="1" applyFont="1" applyFill="1" applyBorder="1" applyAlignment="1">
      <alignment horizontal="center" vertical="center"/>
    </xf>
    <xf numFmtId="0" fontId="7" fillId="5" borderId="13" xfId="1" applyFont="1" applyFill="1" applyBorder="1" applyAlignment="1">
      <alignment horizontal="center" vertical="center"/>
    </xf>
    <xf numFmtId="0" fontId="7" fillId="5" borderId="14" xfId="1" applyFont="1" applyFill="1" applyBorder="1" applyAlignment="1">
      <alignment horizontal="center" vertical="center"/>
    </xf>
    <xf numFmtId="0" fontId="7" fillId="5" borderId="15" xfId="1" applyFont="1" applyFill="1" applyBorder="1" applyAlignment="1">
      <alignment horizontal="center" vertical="center"/>
    </xf>
    <xf numFmtId="0" fontId="8" fillId="2" borderId="11" xfId="0" applyFont="1" applyFill="1" applyBorder="1" applyAlignment="1">
      <alignment vertical="top"/>
    </xf>
    <xf numFmtId="0" fontId="3" fillId="0" borderId="0" xfId="0" applyFont="1" applyBorder="1" applyAlignment="1">
      <alignment vertical="top"/>
    </xf>
    <xf numFmtId="0" fontId="5" fillId="2" borderId="11" xfId="0" applyFont="1" applyFill="1" applyBorder="1" applyAlignment="1">
      <alignment vertical="top"/>
    </xf>
    <xf numFmtId="0" fontId="4" fillId="2" borderId="12" xfId="0" applyFont="1" applyFill="1" applyBorder="1" applyAlignment="1">
      <alignment vertical="top"/>
    </xf>
    <xf numFmtId="0" fontId="4" fillId="2" borderId="1" xfId="0" applyFont="1" applyFill="1" applyBorder="1" applyAlignment="1">
      <alignment horizontal="left" vertical="top"/>
    </xf>
    <xf numFmtId="164" fontId="0" fillId="0" borderId="0" xfId="0" applyNumberFormat="1" applyBorder="1" applyAlignment="1">
      <alignment vertical="top"/>
    </xf>
    <xf numFmtId="0" fontId="0" fillId="0" borderId="0" xfId="0" applyBorder="1" applyAlignment="1">
      <alignment horizontal="left" vertical="top" indent="1"/>
    </xf>
    <xf numFmtId="0" fontId="3" fillId="0" borderId="0" xfId="0" applyFont="1" applyBorder="1" applyAlignment="1">
      <alignment horizontal="left" vertical="top"/>
    </xf>
    <xf numFmtId="2" fontId="0" fillId="0" borderId="0" xfId="0" applyNumberFormat="1" applyBorder="1" applyAlignment="1">
      <alignment vertical="top"/>
    </xf>
    <xf numFmtId="0" fontId="0" fillId="0" borderId="0" xfId="0" applyBorder="1" applyAlignment="1">
      <alignment vertical="top"/>
    </xf>
    <xf numFmtId="0" fontId="2" fillId="0" borderId="0" xfId="1" applyFont="1" applyFill="1" applyBorder="1" applyAlignment="1">
      <alignment vertical="top"/>
    </xf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1" fillId="0" borderId="0" xfId="1" applyBorder="1" applyAlignment="1">
      <alignment vertical="top"/>
    </xf>
    <xf numFmtId="0" fontId="1" fillId="0" borderId="0" xfId="1" applyBorder="1" applyAlignment="1">
      <alignment horizontal="left" vertical="top"/>
    </xf>
    <xf numFmtId="0" fontId="1" fillId="0" borderId="7" xfId="1" applyFill="1" applyBorder="1" applyAlignment="1">
      <alignment horizontal="left" vertical="top"/>
    </xf>
    <xf numFmtId="0" fontId="0" fillId="0" borderId="0" xfId="0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180975</xdr:colOff>
      <xdr:row>1</xdr:row>
      <xdr:rowOff>9525</xdr:rowOff>
    </xdr:from>
    <xdr:to>
      <xdr:col>2</xdr:col>
      <xdr:colOff>28575</xdr:colOff>
      <xdr:row>2</xdr:row>
      <xdr:rowOff>152400</xdr:rowOff>
    </xdr:to>
    <xdr:pic macro="[0]!Feuil2.CopierColler"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76675" y="209550"/>
          <a:ext cx="609600" cy="609600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Excel%20Valide/Chemin&#233;e/Fonctionne%20avec%20calculatrice%20int&#233;gr&#233;e/acoustique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ote_Calcul_Process"/>
      <sheetName val="PDF"/>
      <sheetName val="Feuil2"/>
      <sheetName val="Annexes"/>
    </sheetNames>
    <sheetDataSet>
      <sheetData sheetId="0">
        <row r="7">
          <cell r="D7">
            <v>600</v>
          </cell>
        </row>
      </sheetData>
      <sheetData sheetId="1" refreshError="1"/>
      <sheetData sheetId="2" refreshError="1"/>
      <sheetData sheetId="3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H22"/>
  <sheetViews>
    <sheetView workbookViewId="0">
      <selection activeCell="D19" sqref="D19"/>
    </sheetView>
  </sheetViews>
  <sheetFormatPr baseColWidth="10" defaultRowHeight="15" x14ac:dyDescent="0.25"/>
  <cols>
    <col min="1" max="1" width="4.42578125" customWidth="1"/>
    <col min="2" max="2" width="3.7109375" customWidth="1"/>
    <col min="3" max="3" width="53.140625" customWidth="1"/>
  </cols>
  <sheetData>
    <row r="1" spans="2:8" ht="15.75" thickBot="1" x14ac:dyDescent="0.3">
      <c r="B1" s="1"/>
      <c r="C1" s="1"/>
      <c r="D1" s="1"/>
      <c r="E1" s="1"/>
      <c r="F1" s="1"/>
      <c r="G1" s="1"/>
      <c r="H1" s="1"/>
    </row>
    <row r="2" spans="2:8" ht="20.25" x14ac:dyDescent="0.25">
      <c r="B2" s="27" t="s">
        <v>0</v>
      </c>
      <c r="C2" s="28"/>
      <c r="D2" s="28"/>
      <c r="E2" s="28"/>
      <c r="F2" s="28"/>
      <c r="G2" s="29"/>
      <c r="H2" s="10"/>
    </row>
    <row r="3" spans="2:8" ht="16.5" thickBot="1" x14ac:dyDescent="0.3">
      <c r="B3" s="30" t="s">
        <v>1</v>
      </c>
      <c r="C3" s="31"/>
      <c r="D3" s="31"/>
      <c r="E3" s="31"/>
      <c r="F3" s="31"/>
      <c r="G3" s="32"/>
      <c r="H3" s="10"/>
    </row>
    <row r="4" spans="2:8" x14ac:dyDescent="0.25">
      <c r="B4" s="3"/>
      <c r="C4" s="4"/>
      <c r="D4" s="4"/>
      <c r="E4" s="4"/>
      <c r="F4" s="4"/>
      <c r="G4" s="5"/>
      <c r="H4" s="4"/>
    </row>
    <row r="5" spans="2:8" x14ac:dyDescent="0.25">
      <c r="B5" s="3"/>
      <c r="C5" s="18" t="s">
        <v>2</v>
      </c>
      <c r="D5" s="11" t="s">
        <v>3</v>
      </c>
      <c r="E5" s="11" t="s">
        <v>4</v>
      </c>
      <c r="F5" s="12" t="s">
        <v>5</v>
      </c>
      <c r="G5" s="6"/>
      <c r="H5" s="8"/>
    </row>
    <row r="6" spans="2:8" x14ac:dyDescent="0.25">
      <c r="B6" s="3"/>
      <c r="C6" s="20" t="s">
        <v>6</v>
      </c>
      <c r="D6" s="15">
        <v>600</v>
      </c>
      <c r="E6" s="13" t="s">
        <v>7</v>
      </c>
      <c r="F6" s="14" t="s">
        <v>8</v>
      </c>
      <c r="G6" s="7"/>
      <c r="H6" s="9"/>
    </row>
    <row r="7" spans="2:8" x14ac:dyDescent="0.25">
      <c r="B7" s="3"/>
      <c r="C7" s="20" t="s">
        <v>9</v>
      </c>
      <c r="D7" s="15">
        <v>600</v>
      </c>
      <c r="E7" s="13" t="s">
        <v>10</v>
      </c>
      <c r="F7" s="14" t="s">
        <v>11</v>
      </c>
      <c r="G7" s="7"/>
      <c r="H7" s="9"/>
    </row>
    <row r="8" spans="2:8" x14ac:dyDescent="0.25">
      <c r="B8" s="3"/>
      <c r="C8" s="20" t="s">
        <v>12</v>
      </c>
      <c r="D8" s="15">
        <v>1011</v>
      </c>
      <c r="E8" s="13" t="s">
        <v>13</v>
      </c>
      <c r="F8" s="14" t="s">
        <v>14</v>
      </c>
      <c r="G8" s="7"/>
      <c r="H8" s="9"/>
    </row>
    <row r="9" spans="2:8" x14ac:dyDescent="0.25">
      <c r="B9" s="3"/>
      <c r="C9" s="20" t="s">
        <v>15</v>
      </c>
      <c r="D9" s="15">
        <v>-1.7</v>
      </c>
      <c r="E9" s="13" t="s">
        <v>10</v>
      </c>
      <c r="F9" s="14" t="s">
        <v>11</v>
      </c>
      <c r="G9" s="7"/>
      <c r="H9" s="9"/>
    </row>
    <row r="10" spans="2:8" x14ac:dyDescent="0.25">
      <c r="B10" s="3"/>
      <c r="C10" s="20" t="s">
        <v>16</v>
      </c>
      <c r="D10" s="15">
        <v>96.5</v>
      </c>
      <c r="E10" s="13" t="s">
        <v>17</v>
      </c>
      <c r="F10" s="14" t="s">
        <v>18</v>
      </c>
      <c r="G10" s="7"/>
      <c r="H10" s="9"/>
    </row>
    <row r="11" spans="2:8" x14ac:dyDescent="0.25">
      <c r="B11" s="3"/>
      <c r="C11" s="20" t="s">
        <v>19</v>
      </c>
      <c r="D11" s="15">
        <v>1.29</v>
      </c>
      <c r="E11" s="13" t="s">
        <v>20</v>
      </c>
      <c r="F11" s="14" t="s">
        <v>21</v>
      </c>
      <c r="G11" s="7"/>
      <c r="H11" s="9"/>
    </row>
    <row r="12" spans="2:8" x14ac:dyDescent="0.25">
      <c r="B12" s="3"/>
      <c r="C12" s="20" t="s">
        <v>22</v>
      </c>
      <c r="D12" s="15">
        <v>5.7</v>
      </c>
      <c r="E12" s="13" t="s">
        <v>23</v>
      </c>
      <c r="F12" s="14" t="s">
        <v>24</v>
      </c>
      <c r="G12" s="7"/>
      <c r="H12" s="9"/>
    </row>
    <row r="13" spans="2:8" x14ac:dyDescent="0.25">
      <c r="B13" s="3"/>
      <c r="C13" s="20" t="s">
        <v>25</v>
      </c>
      <c r="D13" s="15">
        <v>14.9</v>
      </c>
      <c r="E13" s="13" t="s">
        <v>23</v>
      </c>
      <c r="F13" s="14" t="s">
        <v>26</v>
      </c>
      <c r="G13" s="7"/>
      <c r="H13" s="9"/>
    </row>
    <row r="14" spans="2:8" x14ac:dyDescent="0.25">
      <c r="B14" s="3"/>
      <c r="C14" s="20" t="s">
        <v>27</v>
      </c>
      <c r="D14" s="15">
        <v>0.1</v>
      </c>
      <c r="E14" s="13" t="s">
        <v>28</v>
      </c>
      <c r="F14" s="14"/>
      <c r="G14" s="7"/>
      <c r="H14" s="9"/>
    </row>
    <row r="15" spans="2:8" x14ac:dyDescent="0.25">
      <c r="B15" s="3"/>
      <c r="C15" s="21" t="s">
        <v>29</v>
      </c>
      <c r="D15" s="16">
        <v>330.7</v>
      </c>
      <c r="E15" s="13" t="s">
        <v>30</v>
      </c>
      <c r="F15" s="14"/>
      <c r="G15" s="7"/>
      <c r="H15" s="9"/>
    </row>
    <row r="16" spans="2:8" x14ac:dyDescent="0.25">
      <c r="B16" s="3"/>
      <c r="C16" s="21" t="s">
        <v>31</v>
      </c>
      <c r="D16" s="16">
        <v>273</v>
      </c>
      <c r="E16" s="13" t="s">
        <v>10</v>
      </c>
      <c r="F16" s="14"/>
      <c r="G16" s="7"/>
      <c r="H16" s="9"/>
    </row>
    <row r="17" spans="2:8" x14ac:dyDescent="0.25">
      <c r="B17" s="3"/>
      <c r="C17" s="43"/>
      <c r="D17" s="43"/>
      <c r="E17" s="49"/>
      <c r="F17" s="50"/>
      <c r="G17" s="51"/>
      <c r="H17" s="2"/>
    </row>
    <row r="18" spans="2:8" x14ac:dyDescent="0.25">
      <c r="B18" s="44"/>
      <c r="C18" s="35" t="s">
        <v>34</v>
      </c>
      <c r="D18" s="36"/>
      <c r="E18" s="36"/>
      <c r="F18" s="37"/>
      <c r="G18" s="45"/>
    </row>
    <row r="19" spans="2:8" x14ac:dyDescent="0.25">
      <c r="B19" s="44"/>
      <c r="C19" s="34" t="str">
        <f>"Volume massique "&amp;D7&amp;" °C"</f>
        <v>Volume massique 600 °C</v>
      </c>
      <c r="D19" s="38">
        <f>(273+D7)/(D11*273)</f>
        <v>2.4789164324048043</v>
      </c>
      <c r="E19" s="39" t="s">
        <v>36</v>
      </c>
      <c r="F19" s="40" t="s">
        <v>37</v>
      </c>
      <c r="G19" s="45"/>
    </row>
    <row r="20" spans="2:8" x14ac:dyDescent="0.25">
      <c r="B20" s="44"/>
      <c r="C20" s="34" t="str">
        <f>"Débit volumique "&amp;D7&amp;" °C"</f>
        <v>Débit volumique 600 °C</v>
      </c>
      <c r="D20" s="41">
        <f>D19*D6</f>
        <v>1487.3498594428827</v>
      </c>
      <c r="E20" s="39" t="s">
        <v>38</v>
      </c>
      <c r="F20" s="40" t="s">
        <v>39</v>
      </c>
      <c r="G20" s="45"/>
    </row>
    <row r="21" spans="2:8" x14ac:dyDescent="0.25">
      <c r="B21" s="44"/>
      <c r="C21" s="34" t="s">
        <v>35</v>
      </c>
      <c r="D21" s="42">
        <f>D20/(PI()*D12*D12/4)</f>
        <v>58.287247088302991</v>
      </c>
      <c r="E21" s="39" t="s">
        <v>30</v>
      </c>
      <c r="F21" s="40" t="s">
        <v>40</v>
      </c>
      <c r="G21" s="45"/>
    </row>
    <row r="22" spans="2:8" ht="15.75" thickBot="1" x14ac:dyDescent="0.3">
      <c r="B22" s="46"/>
      <c r="C22" s="47"/>
      <c r="D22" s="47"/>
      <c r="E22" s="47"/>
      <c r="F22" s="47"/>
      <c r="G22" s="48"/>
    </row>
  </sheetData>
  <mergeCells count="2">
    <mergeCell ref="B2:G2"/>
    <mergeCell ref="B3:G3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J24"/>
  <sheetViews>
    <sheetView tabSelected="1" workbookViewId="0">
      <selection activeCell="F6" sqref="F6"/>
    </sheetView>
  </sheetViews>
  <sheetFormatPr baseColWidth="10" defaultRowHeight="15" x14ac:dyDescent="0.25"/>
  <cols>
    <col min="1" max="1" width="55.42578125" customWidth="1"/>
  </cols>
  <sheetData>
    <row r="1" spans="1:10" ht="15.75" thickBot="1" x14ac:dyDescent="0.3">
      <c r="A1" s="17"/>
      <c r="B1" s="17"/>
    </row>
    <row r="2" spans="1:10" ht="36.75" customHeight="1" thickBot="1" x14ac:dyDescent="0.3">
      <c r="A2" s="25" t="s">
        <v>32</v>
      </c>
      <c r="B2" s="17"/>
    </row>
    <row r="3" spans="1:10" ht="16.5" thickBot="1" x14ac:dyDescent="0.3">
      <c r="A3" s="26"/>
      <c r="B3" s="17"/>
    </row>
    <row r="4" spans="1:10" x14ac:dyDescent="0.25">
      <c r="A4" s="17"/>
      <c r="B4" s="17"/>
    </row>
    <row r="5" spans="1:10" x14ac:dyDescent="0.25">
      <c r="A5" s="17"/>
      <c r="B5" s="17"/>
    </row>
    <row r="6" spans="1:10" x14ac:dyDescent="0.25">
      <c r="A6" s="18" t="s">
        <v>2</v>
      </c>
      <c r="B6" s="22"/>
      <c r="C6" s="52"/>
      <c r="D6" s="52"/>
      <c r="E6" s="52"/>
      <c r="F6" s="52"/>
      <c r="G6" s="52"/>
      <c r="H6" s="52"/>
      <c r="I6" s="52"/>
      <c r="J6" s="52"/>
    </row>
    <row r="7" spans="1:10" x14ac:dyDescent="0.25">
      <c r="A7" s="20" t="s">
        <v>6</v>
      </c>
      <c r="B7" s="23"/>
      <c r="C7" s="52"/>
      <c r="D7" s="52"/>
      <c r="E7" s="52"/>
      <c r="F7" s="52"/>
      <c r="G7" s="52"/>
      <c r="H7" s="52"/>
      <c r="I7" s="52"/>
      <c r="J7" s="52"/>
    </row>
    <row r="8" spans="1:10" x14ac:dyDescent="0.25">
      <c r="A8" s="20" t="s">
        <v>9</v>
      </c>
      <c r="B8" s="23"/>
      <c r="C8" s="52"/>
      <c r="D8" s="52"/>
      <c r="E8" s="52"/>
      <c r="F8" s="52"/>
      <c r="G8" s="52"/>
      <c r="H8" s="52"/>
      <c r="I8" s="52"/>
      <c r="J8" s="52"/>
    </row>
    <row r="9" spans="1:10" x14ac:dyDescent="0.25">
      <c r="A9" s="20" t="s">
        <v>12</v>
      </c>
      <c r="B9" s="23"/>
      <c r="C9" s="52"/>
      <c r="D9" s="52"/>
      <c r="E9" s="52"/>
      <c r="F9" s="52"/>
      <c r="G9" s="52"/>
      <c r="H9" s="52"/>
      <c r="I9" s="52"/>
      <c r="J9" s="52"/>
    </row>
    <row r="10" spans="1:10" x14ac:dyDescent="0.25">
      <c r="A10" s="20" t="s">
        <v>15</v>
      </c>
      <c r="B10" s="23"/>
      <c r="C10" s="52"/>
      <c r="D10" s="52"/>
      <c r="E10" s="52"/>
      <c r="F10" s="52"/>
      <c r="G10" s="52"/>
      <c r="H10" s="52"/>
      <c r="I10" s="52"/>
      <c r="J10" s="52"/>
    </row>
    <row r="11" spans="1:10" x14ac:dyDescent="0.25">
      <c r="A11" s="20" t="s">
        <v>33</v>
      </c>
      <c r="B11" s="24"/>
      <c r="C11" s="52"/>
      <c r="D11" s="52"/>
      <c r="E11" s="52"/>
      <c r="F11" s="52"/>
      <c r="G11" s="52"/>
      <c r="H11" s="52"/>
      <c r="I11" s="52"/>
      <c r="J11" s="52"/>
    </row>
    <row r="12" spans="1:10" x14ac:dyDescent="0.25">
      <c r="A12" s="20" t="s">
        <v>19</v>
      </c>
      <c r="B12" s="24"/>
      <c r="C12" s="52"/>
      <c r="D12" s="52"/>
      <c r="E12" s="52"/>
      <c r="F12" s="52"/>
      <c r="G12" s="52"/>
      <c r="H12" s="52"/>
      <c r="I12" s="52"/>
      <c r="J12" s="52"/>
    </row>
    <row r="13" spans="1:10" x14ac:dyDescent="0.25">
      <c r="A13" s="20" t="s">
        <v>22</v>
      </c>
      <c r="B13" s="24"/>
      <c r="C13" s="52"/>
      <c r="D13" s="52"/>
      <c r="E13" s="52"/>
      <c r="F13" s="52"/>
      <c r="G13" s="52"/>
      <c r="H13" s="52"/>
      <c r="I13" s="52"/>
      <c r="J13" s="52"/>
    </row>
    <row r="14" spans="1:10" x14ac:dyDescent="0.25">
      <c r="A14" s="20" t="s">
        <v>25</v>
      </c>
      <c r="B14" s="24"/>
      <c r="C14" s="52"/>
      <c r="D14" s="52"/>
      <c r="E14" s="52"/>
      <c r="F14" s="52"/>
      <c r="G14" s="52"/>
      <c r="H14" s="52"/>
      <c r="I14" s="52"/>
      <c r="J14" s="52"/>
    </row>
    <row r="15" spans="1:10" x14ac:dyDescent="0.25">
      <c r="A15" s="20" t="s">
        <v>27</v>
      </c>
      <c r="B15" s="24"/>
      <c r="C15" s="52"/>
      <c r="D15" s="52"/>
      <c r="E15" s="52"/>
      <c r="F15" s="52"/>
      <c r="G15" s="52"/>
      <c r="H15" s="52"/>
      <c r="I15" s="52"/>
      <c r="J15" s="52"/>
    </row>
    <row r="16" spans="1:10" x14ac:dyDescent="0.25">
      <c r="A16" s="21" t="s">
        <v>29</v>
      </c>
      <c r="B16" s="24"/>
      <c r="C16" s="52"/>
      <c r="D16" s="52"/>
      <c r="E16" s="52"/>
      <c r="F16" s="52"/>
      <c r="G16" s="52"/>
      <c r="H16" s="52"/>
      <c r="I16" s="52"/>
      <c r="J16" s="52"/>
    </row>
    <row r="17" spans="1:10" x14ac:dyDescent="0.25">
      <c r="A17" s="19" t="s">
        <v>31</v>
      </c>
      <c r="B17" s="24"/>
      <c r="C17" s="52"/>
      <c r="D17" s="52"/>
      <c r="E17" s="52"/>
      <c r="F17" s="52"/>
      <c r="G17" s="52"/>
      <c r="H17" s="52"/>
      <c r="I17" s="52"/>
      <c r="J17" s="52"/>
    </row>
    <row r="18" spans="1:10" x14ac:dyDescent="0.25">
      <c r="B18" s="52"/>
      <c r="C18" s="52"/>
      <c r="D18" s="52"/>
      <c r="E18" s="52"/>
      <c r="F18" s="52"/>
      <c r="G18" s="52"/>
      <c r="H18" s="52"/>
      <c r="I18" s="52"/>
      <c r="J18" s="52"/>
    </row>
    <row r="19" spans="1:10" x14ac:dyDescent="0.25">
      <c r="A19" s="33" t="s">
        <v>34</v>
      </c>
      <c r="B19" s="52"/>
      <c r="C19" s="52"/>
      <c r="D19" s="52"/>
      <c r="E19" s="52"/>
      <c r="F19" s="52"/>
      <c r="G19" s="52"/>
      <c r="H19" s="52"/>
      <c r="I19" s="52"/>
      <c r="J19" s="52"/>
    </row>
    <row r="20" spans="1:10" x14ac:dyDescent="0.25">
      <c r="A20" s="34" t="str">
        <f>"Volume massique "&amp;[1]Note_Calcul_Process!D7&amp;" °C"</f>
        <v>Volume massique 600 °C</v>
      </c>
      <c r="B20" s="52"/>
      <c r="C20" s="52"/>
      <c r="D20" s="52"/>
      <c r="E20" s="52"/>
      <c r="F20" s="52"/>
      <c r="G20" s="52"/>
      <c r="H20" s="52"/>
      <c r="I20" s="52"/>
      <c r="J20" s="52"/>
    </row>
    <row r="21" spans="1:10" x14ac:dyDescent="0.25">
      <c r="A21" s="34" t="str">
        <f>"Débit volumique "&amp;[1]Note_Calcul_Process!D7&amp;" °C"</f>
        <v>Débit volumique 600 °C</v>
      </c>
      <c r="B21" s="52"/>
      <c r="C21" s="52"/>
      <c r="D21" s="52"/>
      <c r="E21" s="52"/>
      <c r="F21" s="52"/>
      <c r="G21" s="52"/>
      <c r="H21" s="52"/>
      <c r="I21" s="52"/>
      <c r="J21" s="52"/>
    </row>
    <row r="22" spans="1:10" x14ac:dyDescent="0.25">
      <c r="A22" s="34" t="s">
        <v>35</v>
      </c>
      <c r="B22" s="52"/>
      <c r="C22" s="52"/>
      <c r="D22" s="52"/>
      <c r="E22" s="52"/>
      <c r="F22" s="52"/>
      <c r="G22" s="52"/>
      <c r="H22" s="52"/>
      <c r="I22" s="52"/>
      <c r="J22" s="52"/>
    </row>
    <row r="23" spans="1:10" x14ac:dyDescent="0.25">
      <c r="B23" s="52"/>
      <c r="C23" s="52"/>
      <c r="D23" s="52"/>
      <c r="E23" s="52"/>
      <c r="F23" s="52"/>
      <c r="G23" s="52"/>
      <c r="H23" s="52"/>
      <c r="I23" s="52"/>
      <c r="J23" s="52"/>
    </row>
    <row r="24" spans="1:10" x14ac:dyDescent="0.25">
      <c r="B24" s="52"/>
      <c r="C24" s="52"/>
      <c r="D24" s="52"/>
      <c r="E24" s="52"/>
      <c r="F24" s="52"/>
      <c r="G24" s="52"/>
      <c r="H24" s="52"/>
      <c r="I24" s="52"/>
      <c r="J24" s="52"/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GE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Stephanie Welfele</dc:creator>
  <cp:lastModifiedBy>Stephanie Welfele</cp:lastModifiedBy>
  <dcterms:created xsi:type="dcterms:W3CDTF">2011-10-04T11:57:13Z</dcterms:created>
  <dcterms:modified xsi:type="dcterms:W3CDTF">2011-10-04T12:39:04Z</dcterms:modified>
</cp:coreProperties>
</file>