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9602175d6e2d2e3/Bureau/organisations peniche/01_TRAVAIL EN COURS --- fichiers actifs/travail/"/>
    </mc:Choice>
  </mc:AlternateContent>
  <xr:revisionPtr revIDLastSave="6" documentId="8_{BE80F7DD-90D6-43E7-B9C7-66850CBA1955}" xr6:coauthVersionLast="47" xr6:coauthVersionMax="47" xr10:uidLastSave="{52411530-B8B5-4C80-A95D-3BBD435750EB}"/>
  <bookViews>
    <workbookView xWindow="-120" yWindow="-120" windowWidth="20730" windowHeight="11040" xr2:uid="{94329AE8-8474-4E30-A00A-0BFAB2E594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18" i="1" l="1"/>
  <c r="C13" i="1"/>
  <c r="C12" i="1"/>
  <c r="C10" i="1"/>
  <c r="C6" i="1"/>
  <c r="C11" i="1" l="1"/>
</calcChain>
</file>

<file path=xl/sharedStrings.xml><?xml version="1.0" encoding="utf-8"?>
<sst xmlns="http://schemas.openxmlformats.org/spreadsheetml/2006/main" count="27" uniqueCount="27">
  <si>
    <t>Prix d'achat (€)</t>
  </si>
  <si>
    <t>Frais de notaire (%)</t>
  </si>
  <si>
    <t>Mode de financement</t>
  </si>
  <si>
    <t>Crédit</t>
  </si>
  <si>
    <t xml:space="preserve">  constant,variable,infiné,relais,personnalisé</t>
  </si>
  <si>
    <t>Apport (€)</t>
  </si>
  <si>
    <t>Montant emprunté (€)</t>
  </si>
  <si>
    <t>Taux annuel (%)</t>
  </si>
  <si>
    <t>Durée (mois)</t>
  </si>
  <si>
    <t xml:space="preserve"> 1, 5,10,15,20,personnalisé</t>
  </si>
  <si>
    <t>Date de départ</t>
  </si>
  <si>
    <t>Frais de notaire (€)</t>
  </si>
  <si>
    <t>Coût total (€)</t>
  </si>
  <si>
    <t>Mensualité (€) (si crédit)</t>
  </si>
  <si>
    <t>Taux mensuel</t>
  </si>
  <si>
    <t>exemple</t>
  </si>
  <si>
    <t>assurance /mois</t>
  </si>
  <si>
    <t>Travaux prévus</t>
  </si>
  <si>
    <t>Mobilier</t>
  </si>
  <si>
    <t>ass ans</t>
  </si>
  <si>
    <t>x*12</t>
  </si>
  <si>
    <t>Financement total</t>
  </si>
  <si>
    <t>Apport + emprunt +frais de notaire?</t>
  </si>
  <si>
    <t>Coût total du crédit</t>
  </si>
  <si>
    <t>Intérêts + assurance</t>
  </si>
  <si>
    <t>Différence financement / projet</t>
  </si>
  <si>
    <t>Écart si déséquilibre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</si>
</sst>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8080"/>
        <bgColor rgb="FFFF8080"/>
      </patternFill>
    </fill>
    <fill>
      <patternFill patternType="solid">
        <fgColor rgb="FFFFD280"/>
        <bgColor rgb="FFFFD280"/>
      </patternFill>
    </fill>
    <fill>
      <patternFill patternType="solid">
        <fgColor rgb="FF80FF80"/>
        <bgColor rgb="FF80FF8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10" fontId="2" fillId="2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10" fontId="2" fillId="4" borderId="0" xfId="0" applyNumberFormat="1" applyFont="1" applyFill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38F9E-3806-4804-9376-33C1C908417E}">
  <dimension ref="B2:D23"/>
  <sheetViews>
    <sheetView tabSelected="1" workbookViewId="0">
      <selection activeCell="E12" sqref="E12"/>
    </sheetView>
  </sheetViews>
  <sheetFormatPr baseColWidth="10" defaultRowHeight="15" x14ac:dyDescent="0.25"/>
  <cols>
    <col min="2" max="2" width="29.42578125" customWidth="1"/>
  </cols>
  <sheetData>
    <row r="2" spans="2:4" x14ac:dyDescent="0.25">
      <c r="B2" s="1" t="s">
        <v>0</v>
      </c>
      <c r="C2" s="2">
        <v>150000</v>
      </c>
    </row>
    <row r="3" spans="2:4" x14ac:dyDescent="0.25">
      <c r="B3" s="1" t="s">
        <v>1</v>
      </c>
      <c r="C3" s="3">
        <v>0.02</v>
      </c>
    </row>
    <row r="4" spans="2:4" x14ac:dyDescent="0.25">
      <c r="B4" s="1" t="s">
        <v>2</v>
      </c>
      <c r="C4" s="4" t="s">
        <v>3</v>
      </c>
      <c r="D4" t="s">
        <v>4</v>
      </c>
    </row>
    <row r="5" spans="2:4" x14ac:dyDescent="0.25">
      <c r="B5" s="1" t="s">
        <v>5</v>
      </c>
      <c r="C5" s="2">
        <v>40000</v>
      </c>
    </row>
    <row r="6" spans="2:4" x14ac:dyDescent="0.25">
      <c r="B6" s="1" t="s">
        <v>6</v>
      </c>
      <c r="C6" s="5">
        <f>C2-C5</f>
        <v>110000</v>
      </c>
    </row>
    <row r="7" spans="2:4" x14ac:dyDescent="0.25">
      <c r="B7" s="1" t="s">
        <v>7</v>
      </c>
      <c r="C7" s="3">
        <v>4.4999999999999998E-2</v>
      </c>
    </row>
    <row r="8" spans="2:4" x14ac:dyDescent="0.25">
      <c r="B8" s="1" t="s">
        <v>8</v>
      </c>
      <c r="C8" s="2">
        <v>1</v>
      </c>
      <c r="D8" t="s">
        <v>9</v>
      </c>
    </row>
    <row r="9" spans="2:4" x14ac:dyDescent="0.25">
      <c r="B9" s="1" t="s">
        <v>10</v>
      </c>
      <c r="C9" s="6">
        <v>45944</v>
      </c>
    </row>
    <row r="10" spans="2:4" x14ac:dyDescent="0.25">
      <c r="B10" s="1" t="s">
        <v>11</v>
      </c>
      <c r="C10" s="5">
        <f>C2*C3</f>
        <v>3000</v>
      </c>
    </row>
    <row r="11" spans="2:4" x14ac:dyDescent="0.25">
      <c r="B11" s="1" t="s">
        <v>12</v>
      </c>
      <c r="C11" s="5">
        <f>C2+C10</f>
        <v>153000</v>
      </c>
    </row>
    <row r="12" spans="2:4" x14ac:dyDescent="0.25">
      <c r="B12" s="1" t="s">
        <v>13</v>
      </c>
      <c r="C12" s="7">
        <f>IF(C4="Crédit",-PMT(C7/12,C8,C6),0)</f>
        <v>110412.50000000001</v>
      </c>
    </row>
    <row r="13" spans="2:4" x14ac:dyDescent="0.25">
      <c r="B13" s="1" t="s">
        <v>14</v>
      </c>
      <c r="C13" s="8">
        <f>C7/12</f>
        <v>3.7499999999999999E-3</v>
      </c>
    </row>
    <row r="14" spans="2:4" x14ac:dyDescent="0.25">
      <c r="B14" s="1"/>
      <c r="C14" s="9"/>
      <c r="D14" t="s">
        <v>15</v>
      </c>
    </row>
    <row r="15" spans="2:4" x14ac:dyDescent="0.25">
      <c r="B15" s="1" t="s">
        <v>16</v>
      </c>
      <c r="C15" s="10">
        <v>0</v>
      </c>
      <c r="D15">
        <v>45</v>
      </c>
    </row>
    <row r="16" spans="2:4" x14ac:dyDescent="0.25">
      <c r="B16" s="11" t="s">
        <v>17</v>
      </c>
      <c r="C16" s="10">
        <v>0</v>
      </c>
      <c r="D16">
        <v>2200</v>
      </c>
    </row>
    <row r="17" spans="2:4" x14ac:dyDescent="0.25">
      <c r="B17" s="11" t="s">
        <v>18</v>
      </c>
      <c r="C17" s="10">
        <v>0</v>
      </c>
      <c r="D17">
        <v>7000</v>
      </c>
    </row>
    <row r="18" spans="2:4" x14ac:dyDescent="0.25">
      <c r="B18" s="1" t="s">
        <v>19</v>
      </c>
      <c r="C18" s="12">
        <f>C15*12</f>
        <v>0</v>
      </c>
      <c r="D18" s="13" t="s">
        <v>20</v>
      </c>
    </row>
    <row r="20" spans="2:4" x14ac:dyDescent="0.25">
      <c r="B20" t="s">
        <v>21</v>
      </c>
      <c r="C20" s="12"/>
      <c r="D20" t="s">
        <v>22</v>
      </c>
    </row>
    <row r="21" spans="2:4" x14ac:dyDescent="0.25">
      <c r="B21" s="14" t="s">
        <v>23</v>
      </c>
      <c r="C21" s="12"/>
      <c r="D21" t="s">
        <v>24</v>
      </c>
    </row>
    <row r="22" spans="2:4" x14ac:dyDescent="0.25">
      <c r="C22" s="12"/>
    </row>
    <row r="23" spans="2:4" x14ac:dyDescent="0.25">
      <c r="B23" t="s">
        <v>25</v>
      </c>
      <c r="C23" s="12"/>
      <c r="D23" t="s">
        <v>26</v>
      </c>
    </row>
  </sheetData>
  <dataValidations count="2">
    <dataValidation type="list" showInputMessage="1" showErrorMessage="1" sqref="C8" xr:uid="{A482BEE6-46D7-448F-888A-1FC5D0FC2404}">
      <formula1>"  1,5,10,15,20,personnalisé"</formula1>
    </dataValidation>
    <dataValidation type="list" allowBlank="1" showInputMessage="1" showErrorMessage="1" sqref="C4" xr:uid="{0823E28D-2575-4801-BC60-5EA1EB415EEC}">
      <formula1>"Comptant,Crédit"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marchais</dc:creator>
  <cp:lastModifiedBy>alain marchais</cp:lastModifiedBy>
  <dcterms:created xsi:type="dcterms:W3CDTF">2025-12-07T23:25:47Z</dcterms:created>
  <dcterms:modified xsi:type="dcterms:W3CDTF">2025-12-07T23:31:59Z</dcterms:modified>
</cp:coreProperties>
</file>