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60"/>
  </bookViews>
  <sheets>
    <sheet name="Feuil1" sheetId="1" r:id="rId1"/>
    <sheet name="Feuil2" sheetId="2" r:id="rId2"/>
    <sheet name="Feuil3" sheetId="3" r:id="rId3"/>
  </sheets>
  <calcPr calcId="124519" calcOnSave="0"/>
</workbook>
</file>

<file path=xl/calcChain.xml><?xml version="1.0" encoding="utf-8"?>
<calcChain xmlns="http://schemas.openxmlformats.org/spreadsheetml/2006/main">
  <c r="AB45" i="1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H45"/>
  <c r="G45"/>
  <c r="F45"/>
  <c r="E45"/>
  <c r="D45"/>
  <c r="C45"/>
  <c r="B45"/>
  <c r="AB44"/>
  <c r="AB48" s="1"/>
  <c r="AA44"/>
  <c r="AA48" s="1"/>
  <c r="Z44"/>
  <c r="Z48" s="1"/>
  <c r="Y44"/>
  <c r="Y48" s="1"/>
  <c r="X44"/>
  <c r="X48" s="1"/>
  <c r="W44"/>
  <c r="W48" s="1"/>
  <c r="V44"/>
  <c r="V48" s="1"/>
  <c r="U44"/>
  <c r="U48" s="1"/>
  <c r="T44"/>
  <c r="T48" s="1"/>
  <c r="S44"/>
  <c r="S48" s="1"/>
  <c r="R44"/>
  <c r="R48" s="1"/>
  <c r="Q44"/>
  <c r="Q48" s="1"/>
  <c r="P44"/>
  <c r="P48" s="1"/>
  <c r="O44"/>
  <c r="O48" s="1"/>
  <c r="N44"/>
  <c r="N48" s="1"/>
  <c r="M44"/>
  <c r="M48" s="1"/>
  <c r="L44"/>
  <c r="L48" s="1"/>
  <c r="K44"/>
  <c r="K48" s="1"/>
  <c r="J44"/>
  <c r="J48" s="1"/>
  <c r="H44"/>
  <c r="H48" s="1"/>
  <c r="G44"/>
  <c r="G48" s="1"/>
  <c r="F44"/>
  <c r="F48" s="1"/>
  <c r="E44"/>
  <c r="E48" s="1"/>
  <c r="D44"/>
  <c r="D48" s="1"/>
  <c r="C44"/>
  <c r="C48" s="1"/>
  <c r="B44"/>
  <c r="B48" s="1"/>
  <c r="I38" l="1"/>
  <c r="I22"/>
  <c r="I6"/>
  <c r="I27"/>
  <c r="I11"/>
  <c r="I32"/>
  <c r="I16"/>
  <c r="I37"/>
  <c r="I21"/>
  <c r="I42"/>
  <c r="I26"/>
  <c r="I10"/>
  <c r="I31"/>
  <c r="I15"/>
  <c r="I36"/>
  <c r="I20"/>
  <c r="I41"/>
  <c r="I25"/>
  <c r="I9"/>
  <c r="I30"/>
  <c r="I14"/>
  <c r="I35"/>
  <c r="I19"/>
  <c r="I40"/>
  <c r="I24"/>
  <c r="I8"/>
  <c r="I29"/>
  <c r="I13"/>
  <c r="I34"/>
  <c r="I18"/>
  <c r="I39"/>
  <c r="I23"/>
  <c r="I7"/>
  <c r="I28"/>
  <c r="I12"/>
  <c r="I33"/>
  <c r="I17"/>
  <c r="I45"/>
  <c r="I48"/>
  <c r="I5"/>
  <c r="I44"/>
</calcChain>
</file>

<file path=xl/sharedStrings.xml><?xml version="1.0" encoding="utf-8"?>
<sst xmlns="http://schemas.openxmlformats.org/spreadsheetml/2006/main" count="258" uniqueCount="58">
  <si>
    <t>S.19</t>
  </si>
  <si>
    <t>J</t>
  </si>
  <si>
    <t>S</t>
  </si>
  <si>
    <t>Y</t>
  </si>
  <si>
    <t>D</t>
  </si>
  <si>
    <t>E</t>
  </si>
  <si>
    <t>F</t>
  </si>
  <si>
    <t>G</t>
  </si>
  <si>
    <t>H</t>
  </si>
  <si>
    <t>I</t>
  </si>
  <si>
    <t>P4</t>
  </si>
  <si>
    <t>LUNDI</t>
  </si>
  <si>
    <t>MARDI</t>
  </si>
  <si>
    <t>MERCREDI</t>
  </si>
  <si>
    <t>ANNEE 2011</t>
  </si>
  <si>
    <t>NUIT</t>
  </si>
  <si>
    <t>Ampli = 3h</t>
  </si>
  <si>
    <t>6h</t>
  </si>
  <si>
    <t>6h30</t>
  </si>
  <si>
    <t>7h</t>
  </si>
  <si>
    <t>7h30</t>
  </si>
  <si>
    <t>8h</t>
  </si>
  <si>
    <t>8h30</t>
  </si>
  <si>
    <t>9h</t>
  </si>
  <si>
    <t>9h30</t>
  </si>
  <si>
    <t>10h</t>
  </si>
  <si>
    <t>10h30</t>
  </si>
  <si>
    <t>11h</t>
  </si>
  <si>
    <t>11h30</t>
  </si>
  <si>
    <t>12h</t>
  </si>
  <si>
    <t>12h30</t>
  </si>
  <si>
    <t>13h</t>
  </si>
  <si>
    <t>13h30</t>
  </si>
  <si>
    <t>14h</t>
  </si>
  <si>
    <t>14h30</t>
  </si>
  <si>
    <t>15h</t>
  </si>
  <si>
    <t>15h30</t>
  </si>
  <si>
    <t>16h</t>
  </si>
  <si>
    <t>16h30</t>
  </si>
  <si>
    <t>17h</t>
  </si>
  <si>
    <t>17h30</t>
  </si>
  <si>
    <t>18h</t>
  </si>
  <si>
    <t>18h30</t>
  </si>
  <si>
    <t>19h</t>
  </si>
  <si>
    <t>19h30</t>
  </si>
  <si>
    <t>20h</t>
  </si>
  <si>
    <t>20h30</t>
  </si>
  <si>
    <t>21h</t>
  </si>
  <si>
    <t>21h30</t>
  </si>
  <si>
    <t>22h</t>
  </si>
  <si>
    <t>22h30</t>
  </si>
  <si>
    <t>23h</t>
  </si>
  <si>
    <t>23h30</t>
  </si>
  <si>
    <t>Total / jour</t>
  </si>
  <si>
    <t>C. amplitude / Jr</t>
  </si>
  <si>
    <t>Congés</t>
  </si>
  <si>
    <t>C</t>
  </si>
  <si>
    <t>Travail / Repos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</si>
</sst>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6" fontId="5" fillId="0" borderId="9" xfId="0" applyNumberFormat="1" applyFont="1" applyBorder="1" applyAlignment="1" applyProtection="1">
      <alignment horizontal="center" vertical="center"/>
      <protection locked="0"/>
    </xf>
    <xf numFmtId="16" fontId="5" fillId="0" borderId="1" xfId="0" applyNumberFormat="1" applyFont="1" applyBorder="1" applyAlignment="1" applyProtection="1">
      <alignment horizontal="center" vertical="center"/>
      <protection locked="0"/>
    </xf>
    <xf numFmtId="16" fontId="5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right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right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3" fillId="12" borderId="0" xfId="0" applyFont="1" applyFill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2" fillId="0" borderId="14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</cellXfs>
  <cellStyles count="1">
    <cellStyle name="Normal" xfId="0" builtinId="0"/>
  </cellStyles>
  <dxfs count="51">
    <dxf>
      <fill>
        <patternFill>
          <bgColor indexed="45"/>
        </patternFill>
      </fill>
    </dxf>
    <dxf>
      <fill>
        <patternFill>
          <bgColor indexed="46"/>
        </patternFill>
      </fill>
    </dxf>
    <dxf>
      <fill>
        <patternFill>
          <bgColor indexed="44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52"/>
        </patternFill>
      </fill>
    </dxf>
    <dxf>
      <fill>
        <patternFill>
          <bgColor indexed="21"/>
        </patternFill>
      </fill>
    </dxf>
    <dxf>
      <fill>
        <patternFill>
          <bgColor indexed="51"/>
        </patternFill>
      </fill>
    </dxf>
    <dxf>
      <fill>
        <patternFill>
          <bgColor indexed="14"/>
        </patternFill>
      </fill>
    </dxf>
    <dxf>
      <fill>
        <patternFill>
          <bgColor indexed="11"/>
        </patternFill>
      </fill>
    </dxf>
    <dxf>
      <fill>
        <patternFill>
          <bgColor indexed="44"/>
        </patternFill>
      </fill>
    </dxf>
    <dxf>
      <fill>
        <patternFill>
          <bgColor indexed="61"/>
        </patternFill>
      </fill>
    </dxf>
    <dxf>
      <font>
        <b/>
        <i val="0"/>
        <condense val="0"/>
        <extend val="0"/>
      </font>
      <fill>
        <patternFill patternType="solid">
          <fgColor indexed="22"/>
          <bgColor indexed="11"/>
        </patternFill>
      </fill>
    </dxf>
    <dxf>
      <fill>
        <patternFill>
          <bgColor indexed="10"/>
        </patternFill>
      </fill>
    </dxf>
    <dxf>
      <font>
        <b val="0"/>
        <i val="0"/>
        <condense val="0"/>
        <extend val="0"/>
      </font>
      <fill>
        <patternFill patternType="none">
          <bgColor indexed="65"/>
        </patternFill>
      </fill>
    </dxf>
    <dxf>
      <fill>
        <patternFill>
          <bgColor rgb="FFFF99CC"/>
        </patternFill>
      </fill>
    </dxf>
    <dxf>
      <fill>
        <patternFill>
          <bgColor rgb="FFCC99FF"/>
        </patternFill>
      </fill>
    </dxf>
    <dxf>
      <fill>
        <patternFill>
          <bgColor rgb="FF99CCFF"/>
        </patternFill>
      </fill>
    </dxf>
    <dxf>
      <fill>
        <patternFill>
          <bgColor rgb="FFFF8080"/>
        </patternFill>
      </fill>
    </dxf>
    <dxf>
      <fill>
        <patternFill>
          <bgColor rgb="FFCCFFFF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FF9900"/>
        </patternFill>
      </fill>
    </dxf>
    <dxf>
      <fill>
        <patternFill>
          <bgColor rgb="FF008080"/>
        </patternFill>
      </fill>
    </dxf>
    <dxf>
      <fill>
        <patternFill>
          <bgColor rgb="FFFFCC00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rgb="FF99CCFF"/>
        </patternFill>
      </fill>
    </dxf>
    <dxf>
      <fill>
        <patternFill>
          <bgColor rgb="FF993366"/>
        </patternFill>
      </fill>
    </dxf>
    <dxf>
      <font>
        <b/>
        <i val="0"/>
        <condense val="0"/>
        <extend val="0"/>
      </font>
      <fill>
        <patternFill patternType="solid">
          <fgColor rgb="FFC0C0C0"/>
          <bgColor rgb="FF00FF00"/>
        </patternFill>
      </fill>
    </dxf>
    <dxf>
      <fill>
        <patternFill>
          <bgColor rgb="FFFF0000"/>
        </patternFill>
      </fill>
    </dxf>
    <dxf>
      <font>
        <b val="0"/>
        <i val="0"/>
        <condense val="0"/>
        <extend val="0"/>
      </font>
      <fill>
        <patternFill patternType="none">
          <bgColor rgb="FFFFFFFF"/>
        </patternFill>
      </fill>
    </dxf>
    <dxf>
      <fill>
        <patternFill>
          <bgColor indexed="45"/>
        </patternFill>
      </fill>
    </dxf>
    <dxf>
      <fill>
        <patternFill>
          <bgColor indexed="46"/>
        </patternFill>
      </fill>
    </dxf>
    <dxf>
      <fill>
        <patternFill>
          <bgColor indexed="44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52"/>
        </patternFill>
      </fill>
    </dxf>
    <dxf>
      <fill>
        <patternFill>
          <bgColor indexed="21"/>
        </patternFill>
      </fill>
    </dxf>
    <dxf>
      <fill>
        <patternFill>
          <bgColor indexed="51"/>
        </patternFill>
      </fill>
    </dxf>
    <dxf>
      <fill>
        <patternFill>
          <bgColor indexed="14"/>
        </patternFill>
      </fill>
    </dxf>
    <dxf>
      <fill>
        <patternFill>
          <bgColor indexed="11"/>
        </patternFill>
      </fill>
    </dxf>
    <dxf>
      <fill>
        <patternFill>
          <bgColor indexed="44"/>
        </patternFill>
      </fill>
    </dxf>
    <dxf>
      <fill>
        <patternFill>
          <bgColor indexed="61"/>
        </patternFill>
      </fill>
    </dxf>
    <dxf>
      <font>
        <b/>
        <i val="0"/>
        <condense val="0"/>
        <extend val="0"/>
      </font>
      <fill>
        <patternFill patternType="solid">
          <fgColor indexed="22"/>
          <bgColor indexed="11"/>
        </patternFill>
      </fill>
    </dxf>
    <dxf>
      <fill>
        <patternFill>
          <bgColor indexed="10"/>
        </patternFill>
      </fill>
    </dxf>
    <dxf>
      <font>
        <b val="0"/>
        <i val="0"/>
        <condense val="0"/>
        <extend val="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49"/>
  <sheetViews>
    <sheetView tabSelected="1" workbookViewId="0">
      <selection activeCell="L43" sqref="L43"/>
    </sheetView>
  </sheetViews>
  <sheetFormatPr baseColWidth="10" defaultRowHeight="15"/>
  <cols>
    <col min="1" max="1" width="12.28515625" customWidth="1"/>
    <col min="2" max="2" width="2.85546875" customWidth="1"/>
    <col min="3" max="3" width="4" bestFit="1" customWidth="1"/>
    <col min="4" max="4" width="2.85546875" customWidth="1"/>
    <col min="5" max="5" width="4" bestFit="1" customWidth="1"/>
    <col min="6" max="6" width="2.85546875" customWidth="1"/>
    <col min="7" max="7" width="4" bestFit="1" customWidth="1"/>
    <col min="8" max="8" width="2.85546875" customWidth="1"/>
    <col min="9" max="9" width="5.140625" bestFit="1" customWidth="1"/>
    <col min="10" max="13" width="2.85546875" customWidth="1"/>
    <col min="14" max="14" width="4" bestFit="1" customWidth="1"/>
    <col min="15" max="28" width="2.85546875" customWidth="1"/>
  </cols>
  <sheetData>
    <row r="1" spans="1:28" ht="15.75" thickBot="1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.75" thickBot="1">
      <c r="A2" s="4" t="s">
        <v>0</v>
      </c>
      <c r="B2" s="5" t="s">
        <v>1</v>
      </c>
      <c r="C2" s="6" t="s">
        <v>2</v>
      </c>
      <c r="D2" s="7" t="s">
        <v>3</v>
      </c>
      <c r="E2" s="8" t="s">
        <v>4</v>
      </c>
      <c r="F2" s="9" t="s">
        <v>5</v>
      </c>
      <c r="G2" s="10" t="s">
        <v>6</v>
      </c>
      <c r="H2" s="11" t="s">
        <v>7</v>
      </c>
      <c r="I2" s="12" t="s">
        <v>8</v>
      </c>
      <c r="J2" s="13" t="s">
        <v>9</v>
      </c>
      <c r="K2" s="5" t="s">
        <v>1</v>
      </c>
      <c r="L2" s="6" t="s">
        <v>2</v>
      </c>
      <c r="M2" s="7" t="s">
        <v>3</v>
      </c>
      <c r="N2" s="8" t="s">
        <v>4</v>
      </c>
      <c r="O2" s="9" t="s">
        <v>5</v>
      </c>
      <c r="P2" s="10" t="s">
        <v>6</v>
      </c>
      <c r="Q2" s="11" t="s">
        <v>7</v>
      </c>
      <c r="R2" s="12" t="s">
        <v>8</v>
      </c>
      <c r="S2" s="13" t="s">
        <v>9</v>
      </c>
      <c r="T2" s="5" t="s">
        <v>1</v>
      </c>
      <c r="U2" s="6" t="s">
        <v>2</v>
      </c>
      <c r="V2" s="7" t="s">
        <v>3</v>
      </c>
      <c r="W2" s="8" t="s">
        <v>4</v>
      </c>
      <c r="X2" s="9" t="s">
        <v>5</v>
      </c>
      <c r="Y2" s="10" t="s">
        <v>6</v>
      </c>
      <c r="Z2" s="11" t="s">
        <v>7</v>
      </c>
      <c r="AA2" s="12" t="s">
        <v>8</v>
      </c>
      <c r="AB2" s="13" t="s">
        <v>9</v>
      </c>
    </row>
    <row r="3" spans="1:28">
      <c r="A3" s="14" t="s">
        <v>10</v>
      </c>
      <c r="B3" s="15" t="s">
        <v>11</v>
      </c>
      <c r="C3" s="16"/>
      <c r="D3" s="16"/>
      <c r="E3" s="16"/>
      <c r="F3" s="16"/>
      <c r="G3" s="16"/>
      <c r="H3" s="16"/>
      <c r="I3" s="16"/>
      <c r="J3" s="17"/>
      <c r="K3" s="15" t="s">
        <v>12</v>
      </c>
      <c r="L3" s="16"/>
      <c r="M3" s="16"/>
      <c r="N3" s="16"/>
      <c r="O3" s="16"/>
      <c r="P3" s="16"/>
      <c r="Q3" s="16"/>
      <c r="R3" s="16"/>
      <c r="S3" s="17"/>
      <c r="T3" s="15" t="s">
        <v>13</v>
      </c>
      <c r="U3" s="16"/>
      <c r="V3" s="16"/>
      <c r="W3" s="16"/>
      <c r="X3" s="16"/>
      <c r="Y3" s="16"/>
      <c r="Z3" s="16"/>
      <c r="AA3" s="16"/>
      <c r="AB3" s="17"/>
    </row>
    <row r="4" spans="1:28">
      <c r="A4" s="18" t="s">
        <v>14</v>
      </c>
      <c r="B4" s="19">
        <v>39210</v>
      </c>
      <c r="C4" s="20"/>
      <c r="D4" s="20"/>
      <c r="E4" s="20"/>
      <c r="F4" s="20"/>
      <c r="G4" s="20"/>
      <c r="H4" s="20"/>
      <c r="I4" s="20"/>
      <c r="J4" s="21"/>
      <c r="K4" s="19">
        <v>39211</v>
      </c>
      <c r="L4" s="20"/>
      <c r="M4" s="20"/>
      <c r="N4" s="20"/>
      <c r="O4" s="20"/>
      <c r="P4" s="20"/>
      <c r="Q4" s="20"/>
      <c r="R4" s="20"/>
      <c r="S4" s="21"/>
      <c r="T4" s="19">
        <v>39212</v>
      </c>
      <c r="U4" s="20"/>
      <c r="V4" s="20"/>
      <c r="W4" s="20"/>
      <c r="X4" s="20"/>
      <c r="Y4" s="20"/>
      <c r="Z4" s="20"/>
      <c r="AA4" s="20"/>
      <c r="AB4" s="21"/>
    </row>
    <row r="5" spans="1:28">
      <c r="A5" s="22" t="s">
        <v>15</v>
      </c>
      <c r="B5" s="23"/>
      <c r="C5" s="24"/>
      <c r="D5" s="25"/>
      <c r="E5" s="24"/>
      <c r="F5" s="24"/>
      <c r="G5" s="26"/>
      <c r="H5" s="24"/>
      <c r="I5" s="24" t="str">
        <f ca="1">IF($I$48="",""," /")</f>
        <v xml:space="preserve"> /</v>
      </c>
      <c r="J5" s="27"/>
      <c r="K5" s="23"/>
      <c r="L5" s="24"/>
      <c r="M5" s="25"/>
      <c r="N5" s="24"/>
      <c r="O5" s="24"/>
      <c r="P5" s="26"/>
      <c r="Q5" s="24"/>
      <c r="R5" s="24"/>
      <c r="S5" s="27"/>
      <c r="T5" s="23"/>
      <c r="U5" s="24"/>
      <c r="V5" s="25"/>
      <c r="W5" s="24"/>
      <c r="X5" s="24"/>
      <c r="Y5" s="26"/>
      <c r="Z5" s="24"/>
      <c r="AA5" s="24"/>
      <c r="AB5" s="27"/>
    </row>
    <row r="6" spans="1:28">
      <c r="A6" s="28" t="s">
        <v>16</v>
      </c>
      <c r="B6" s="29"/>
      <c r="C6" s="30"/>
      <c r="D6" s="25"/>
      <c r="E6" s="30"/>
      <c r="F6" s="30"/>
      <c r="G6" s="26"/>
      <c r="H6" s="30"/>
      <c r="I6" s="24" t="str">
        <f ca="1">IF($I$48="",""," /")</f>
        <v xml:space="preserve"> /</v>
      </c>
      <c r="J6" s="31"/>
      <c r="K6" s="29"/>
      <c r="L6" s="30"/>
      <c r="M6" s="25"/>
      <c r="N6" s="30"/>
      <c r="O6" s="30"/>
      <c r="P6" s="26"/>
      <c r="Q6" s="30"/>
      <c r="R6" s="30"/>
      <c r="S6" s="31"/>
      <c r="T6" s="29"/>
      <c r="U6" s="30"/>
      <c r="V6" s="25"/>
      <c r="W6" s="30"/>
      <c r="X6" s="30"/>
      <c r="Y6" s="26"/>
      <c r="Z6" s="30"/>
      <c r="AA6" s="30"/>
      <c r="AB6" s="31"/>
    </row>
    <row r="7" spans="1:28">
      <c r="A7" s="32" t="s">
        <v>17</v>
      </c>
      <c r="B7" s="29"/>
      <c r="C7" s="30"/>
      <c r="D7" s="25"/>
      <c r="E7" s="30"/>
      <c r="F7" s="30"/>
      <c r="G7" s="26"/>
      <c r="H7" s="30"/>
      <c r="I7" s="24" t="str">
        <f t="shared" ref="I7:I42" ca="1" si="0">IF($I$48="",""," /")</f>
        <v xml:space="preserve"> /</v>
      </c>
      <c r="J7" s="31"/>
      <c r="K7" s="29"/>
      <c r="L7" s="30"/>
      <c r="M7" s="25"/>
      <c r="N7" s="30"/>
      <c r="O7" s="30"/>
      <c r="P7" s="26"/>
      <c r="Q7" s="30"/>
      <c r="R7" s="30"/>
      <c r="S7" s="31"/>
      <c r="T7" s="29"/>
      <c r="U7" s="30"/>
      <c r="V7" s="25"/>
      <c r="W7" s="30"/>
      <c r="X7" s="30"/>
      <c r="Y7" s="26"/>
      <c r="Z7" s="30"/>
      <c r="AA7" s="30"/>
      <c r="AB7" s="31"/>
    </row>
    <row r="8" spans="1:28">
      <c r="A8" s="33" t="s">
        <v>18</v>
      </c>
      <c r="B8" s="34"/>
      <c r="C8" s="26"/>
      <c r="D8" s="25"/>
      <c r="E8" s="25"/>
      <c r="F8" s="25"/>
      <c r="G8" s="26"/>
      <c r="H8" s="25"/>
      <c r="I8" s="24" t="str">
        <f t="shared" ca="1" si="0"/>
        <v xml:space="preserve"> /</v>
      </c>
      <c r="J8" s="31"/>
      <c r="K8" s="34"/>
      <c r="L8" s="26"/>
      <c r="M8" s="25"/>
      <c r="N8" s="25"/>
      <c r="O8" s="25"/>
      <c r="P8" s="26"/>
      <c r="Q8" s="25"/>
      <c r="R8" s="25"/>
      <c r="S8" s="31"/>
      <c r="T8" s="34"/>
      <c r="U8" s="26"/>
      <c r="V8" s="25"/>
      <c r="W8" s="25"/>
      <c r="X8" s="25"/>
      <c r="Y8" s="26"/>
      <c r="Z8" s="25"/>
      <c r="AA8" s="25"/>
      <c r="AB8" s="31"/>
    </row>
    <row r="9" spans="1:28">
      <c r="A9" s="32" t="s">
        <v>19</v>
      </c>
      <c r="B9" s="34"/>
      <c r="C9" s="25"/>
      <c r="D9" s="25"/>
      <c r="E9" s="25"/>
      <c r="F9" s="25"/>
      <c r="G9" s="26"/>
      <c r="H9" s="25"/>
      <c r="I9" s="24" t="str">
        <f t="shared" ca="1" si="0"/>
        <v xml:space="preserve"> /</v>
      </c>
      <c r="J9" s="31"/>
      <c r="K9" s="34"/>
      <c r="L9" s="25"/>
      <c r="M9" s="25"/>
      <c r="N9" s="25"/>
      <c r="O9" s="25"/>
      <c r="P9" s="26"/>
      <c r="Q9" s="25"/>
      <c r="R9" s="25"/>
      <c r="S9" s="31"/>
      <c r="T9" s="34"/>
      <c r="U9" s="25"/>
      <c r="V9" s="25"/>
      <c r="W9" s="25"/>
      <c r="X9" s="25"/>
      <c r="Y9" s="26"/>
      <c r="Z9" s="25"/>
      <c r="AA9" s="25"/>
      <c r="AB9" s="31"/>
    </row>
    <row r="10" spans="1:28">
      <c r="A10" s="33" t="s">
        <v>20</v>
      </c>
      <c r="B10" s="34"/>
      <c r="C10" s="25" t="s">
        <v>2</v>
      </c>
      <c r="D10" s="25"/>
      <c r="E10" s="25"/>
      <c r="F10" s="25"/>
      <c r="G10" s="26"/>
      <c r="H10" s="25"/>
      <c r="I10" s="24" t="str">
        <f t="shared" ca="1" si="0"/>
        <v xml:space="preserve"> /</v>
      </c>
      <c r="J10" s="31"/>
      <c r="K10" s="34"/>
      <c r="L10" s="25"/>
      <c r="M10" s="25"/>
      <c r="N10" s="25" t="s">
        <v>4</v>
      </c>
      <c r="O10" s="25"/>
      <c r="P10" s="26"/>
      <c r="Q10" s="25"/>
      <c r="R10" s="25"/>
      <c r="S10" s="31"/>
      <c r="T10" s="34"/>
      <c r="U10" s="25"/>
      <c r="V10" s="25"/>
      <c r="W10" s="25" t="s">
        <v>4</v>
      </c>
      <c r="X10" s="25"/>
      <c r="Y10" s="26"/>
      <c r="Z10" s="25"/>
      <c r="AA10" s="25"/>
      <c r="AB10" s="31"/>
    </row>
    <row r="11" spans="1:28">
      <c r="A11" s="32" t="s">
        <v>21</v>
      </c>
      <c r="B11" s="34"/>
      <c r="C11" s="25" t="s">
        <v>2</v>
      </c>
      <c r="D11" s="25"/>
      <c r="E11" s="25"/>
      <c r="F11" s="25"/>
      <c r="G11" s="26"/>
      <c r="H11" s="25"/>
      <c r="I11" s="24" t="str">
        <f t="shared" ca="1" si="0"/>
        <v xml:space="preserve"> /</v>
      </c>
      <c r="J11" s="31"/>
      <c r="K11" s="34"/>
      <c r="L11" s="25"/>
      <c r="M11" s="25"/>
      <c r="N11" s="25" t="s">
        <v>4</v>
      </c>
      <c r="O11" s="25"/>
      <c r="P11" s="26"/>
      <c r="Q11" s="25"/>
      <c r="R11" s="25"/>
      <c r="S11" s="31"/>
      <c r="T11" s="34"/>
      <c r="U11" s="25"/>
      <c r="V11" s="25"/>
      <c r="W11" s="25" t="s">
        <v>4</v>
      </c>
      <c r="X11" s="25"/>
      <c r="Y11" s="26"/>
      <c r="Z11" s="25"/>
      <c r="AA11" s="25"/>
      <c r="AB11" s="31"/>
    </row>
    <row r="12" spans="1:28">
      <c r="A12" s="33" t="s">
        <v>22</v>
      </c>
      <c r="B12" s="34"/>
      <c r="C12" s="25" t="s">
        <v>2</v>
      </c>
      <c r="D12" s="25"/>
      <c r="E12" s="25"/>
      <c r="F12" s="25"/>
      <c r="G12" s="26"/>
      <c r="H12" s="25"/>
      <c r="I12" s="24" t="str">
        <f t="shared" ca="1" si="0"/>
        <v xml:space="preserve"> /</v>
      </c>
      <c r="J12" s="31"/>
      <c r="K12" s="34"/>
      <c r="L12" s="25"/>
      <c r="M12" s="25"/>
      <c r="N12" s="25" t="s">
        <v>4</v>
      </c>
      <c r="O12" s="25"/>
      <c r="P12" s="26"/>
      <c r="Q12" s="25"/>
      <c r="R12" s="25"/>
      <c r="S12" s="31"/>
      <c r="T12" s="34"/>
      <c r="U12" s="25"/>
      <c r="V12" s="25"/>
      <c r="W12" s="25" t="s">
        <v>4</v>
      </c>
      <c r="X12" s="25"/>
      <c r="Y12" s="26"/>
      <c r="Z12" s="25"/>
      <c r="AA12" s="25"/>
      <c r="AB12" s="31"/>
    </row>
    <row r="13" spans="1:28">
      <c r="A13" s="32" t="s">
        <v>23</v>
      </c>
      <c r="B13" s="34"/>
      <c r="C13" s="25" t="s">
        <v>2</v>
      </c>
      <c r="D13" s="25"/>
      <c r="E13" s="25"/>
      <c r="F13" s="25"/>
      <c r="G13" s="26"/>
      <c r="H13" s="25"/>
      <c r="I13" s="24" t="str">
        <f t="shared" ca="1" si="0"/>
        <v xml:space="preserve"> /</v>
      </c>
      <c r="J13" s="31"/>
      <c r="K13" s="34"/>
      <c r="L13" s="25"/>
      <c r="M13" s="25"/>
      <c r="N13" s="25" t="s">
        <v>4</v>
      </c>
      <c r="O13" s="25"/>
      <c r="P13" s="26"/>
      <c r="Q13" s="25"/>
      <c r="R13" s="25"/>
      <c r="S13" s="31"/>
      <c r="T13" s="34"/>
      <c r="U13" s="25"/>
      <c r="V13" s="25"/>
      <c r="W13" s="25" t="s">
        <v>4</v>
      </c>
      <c r="X13" s="25"/>
      <c r="Y13" s="26"/>
      <c r="Z13" s="25"/>
      <c r="AA13" s="25"/>
      <c r="AB13" s="31"/>
    </row>
    <row r="14" spans="1:28">
      <c r="A14" s="33" t="s">
        <v>24</v>
      </c>
      <c r="B14" s="34"/>
      <c r="C14" s="25" t="s">
        <v>2</v>
      </c>
      <c r="D14" s="25"/>
      <c r="E14" s="25"/>
      <c r="F14" s="25"/>
      <c r="G14" s="26"/>
      <c r="H14" s="25"/>
      <c r="I14" s="24" t="str">
        <f t="shared" ca="1" si="0"/>
        <v xml:space="preserve"> /</v>
      </c>
      <c r="J14" s="31"/>
      <c r="K14" s="34"/>
      <c r="L14" s="25"/>
      <c r="M14" s="25"/>
      <c r="N14" s="25" t="s">
        <v>4</v>
      </c>
      <c r="O14" s="25"/>
      <c r="P14" s="26"/>
      <c r="Q14" s="25"/>
      <c r="R14" s="25"/>
      <c r="S14" s="31"/>
      <c r="T14" s="34"/>
      <c r="U14" s="25"/>
      <c r="V14" s="25"/>
      <c r="W14" s="25" t="s">
        <v>4</v>
      </c>
      <c r="X14" s="25"/>
      <c r="Y14" s="26"/>
      <c r="Z14" s="25"/>
      <c r="AA14" s="25"/>
      <c r="AB14" s="31"/>
    </row>
    <row r="15" spans="1:28">
      <c r="A15" s="32" t="s">
        <v>25</v>
      </c>
      <c r="B15" s="34"/>
      <c r="C15" s="25" t="s">
        <v>2</v>
      </c>
      <c r="D15" s="25"/>
      <c r="E15" s="25"/>
      <c r="F15" s="25"/>
      <c r="G15" s="26"/>
      <c r="H15" s="25"/>
      <c r="I15" s="24" t="str">
        <f t="shared" ca="1" si="0"/>
        <v xml:space="preserve"> /</v>
      </c>
      <c r="J15" s="31"/>
      <c r="K15" s="34"/>
      <c r="L15" s="25"/>
      <c r="M15" s="25"/>
      <c r="N15" s="25" t="s">
        <v>4</v>
      </c>
      <c r="O15" s="25"/>
      <c r="P15" s="26"/>
      <c r="Q15" s="25"/>
      <c r="R15" s="25"/>
      <c r="S15" s="31"/>
      <c r="T15" s="34"/>
      <c r="U15" s="25"/>
      <c r="V15" s="25"/>
      <c r="W15" s="25" t="s">
        <v>4</v>
      </c>
      <c r="X15" s="25"/>
      <c r="Y15" s="26"/>
      <c r="Z15" s="25"/>
      <c r="AA15" s="25"/>
      <c r="AB15" s="31"/>
    </row>
    <row r="16" spans="1:28">
      <c r="A16" s="33" t="s">
        <v>26</v>
      </c>
      <c r="B16" s="34"/>
      <c r="C16" s="25" t="s">
        <v>2</v>
      </c>
      <c r="D16" s="25"/>
      <c r="E16" s="25"/>
      <c r="F16" s="25"/>
      <c r="G16" s="26"/>
      <c r="H16" s="25"/>
      <c r="I16" s="24" t="str">
        <f t="shared" ca="1" si="0"/>
        <v xml:space="preserve"> /</v>
      </c>
      <c r="J16" s="31"/>
      <c r="K16" s="34"/>
      <c r="L16" s="25"/>
      <c r="M16" s="25"/>
      <c r="N16" s="25" t="s">
        <v>4</v>
      </c>
      <c r="O16" s="25"/>
      <c r="P16" s="26"/>
      <c r="Q16" s="25"/>
      <c r="R16" s="25"/>
      <c r="S16" s="31"/>
      <c r="T16" s="34"/>
      <c r="U16" s="25"/>
      <c r="V16" s="25"/>
      <c r="W16" s="25" t="s">
        <v>4</v>
      </c>
      <c r="X16" s="25"/>
      <c r="Y16" s="26"/>
      <c r="Z16" s="25"/>
      <c r="AA16" s="25"/>
      <c r="AB16" s="31"/>
    </row>
    <row r="17" spans="1:28">
      <c r="A17" s="32" t="s">
        <v>27</v>
      </c>
      <c r="B17" s="34"/>
      <c r="C17" s="25" t="s">
        <v>2</v>
      </c>
      <c r="D17" s="25"/>
      <c r="E17" s="25"/>
      <c r="F17" s="25"/>
      <c r="G17" s="26"/>
      <c r="H17" s="25"/>
      <c r="I17" s="24" t="str">
        <f t="shared" ca="1" si="0"/>
        <v xml:space="preserve"> /</v>
      </c>
      <c r="J17" s="31"/>
      <c r="K17" s="34"/>
      <c r="L17" s="25"/>
      <c r="M17" s="25"/>
      <c r="N17" s="25" t="s">
        <v>4</v>
      </c>
      <c r="O17" s="25"/>
      <c r="P17" s="26"/>
      <c r="Q17" s="25"/>
      <c r="R17" s="25"/>
      <c r="S17" s="31"/>
      <c r="T17" s="34"/>
      <c r="U17" s="25"/>
      <c r="V17" s="25"/>
      <c r="W17" s="25" t="s">
        <v>4</v>
      </c>
      <c r="X17" s="25"/>
      <c r="Y17" s="26"/>
      <c r="Z17" s="25"/>
      <c r="AA17" s="25"/>
      <c r="AB17" s="31"/>
    </row>
    <row r="18" spans="1:28">
      <c r="A18" s="35" t="s">
        <v>28</v>
      </c>
      <c r="B18" s="34" t="s">
        <v>1</v>
      </c>
      <c r="C18" s="25" t="s">
        <v>2</v>
      </c>
      <c r="D18" s="25"/>
      <c r="E18" s="25"/>
      <c r="F18" s="25"/>
      <c r="G18" s="26"/>
      <c r="H18" s="25"/>
      <c r="I18" s="24" t="str">
        <f t="shared" ca="1" si="0"/>
        <v xml:space="preserve"> /</v>
      </c>
      <c r="J18" s="31"/>
      <c r="K18" s="34"/>
      <c r="L18" s="25"/>
      <c r="M18" s="25"/>
      <c r="N18" s="25" t="s">
        <v>4</v>
      </c>
      <c r="O18" s="25" t="s">
        <v>5</v>
      </c>
      <c r="P18" s="26"/>
      <c r="Q18" s="25"/>
      <c r="R18" s="25"/>
      <c r="S18" s="31"/>
      <c r="T18" s="34"/>
      <c r="U18" s="25"/>
      <c r="V18" s="25"/>
      <c r="W18" s="25" t="s">
        <v>4</v>
      </c>
      <c r="X18" s="25"/>
      <c r="Y18" s="25"/>
      <c r="Z18" s="25"/>
      <c r="AA18" s="25"/>
      <c r="AB18" s="31"/>
    </row>
    <row r="19" spans="1:28">
      <c r="A19" s="32" t="s">
        <v>29</v>
      </c>
      <c r="B19" s="34" t="s">
        <v>1</v>
      </c>
      <c r="C19" s="25" t="s">
        <v>2</v>
      </c>
      <c r="D19" s="25"/>
      <c r="E19" s="25"/>
      <c r="F19" s="25"/>
      <c r="G19" s="26"/>
      <c r="H19" s="26"/>
      <c r="I19" s="24" t="str">
        <f t="shared" ca="1" si="0"/>
        <v xml:space="preserve"> /</v>
      </c>
      <c r="J19" s="31"/>
      <c r="K19" s="34"/>
      <c r="L19" s="25"/>
      <c r="M19" s="25"/>
      <c r="N19" s="25" t="s">
        <v>4</v>
      </c>
      <c r="O19" s="25" t="s">
        <v>5</v>
      </c>
      <c r="P19" s="26"/>
      <c r="Q19" s="26"/>
      <c r="R19" s="25"/>
      <c r="S19" s="31"/>
      <c r="T19" s="34"/>
      <c r="U19" s="25"/>
      <c r="V19" s="25"/>
      <c r="W19" s="25" t="s">
        <v>4</v>
      </c>
      <c r="X19" s="25"/>
      <c r="Y19" s="25"/>
      <c r="Z19" s="26"/>
      <c r="AA19" s="25"/>
      <c r="AB19" s="31"/>
    </row>
    <row r="20" spans="1:28">
      <c r="A20" s="35" t="s">
        <v>30</v>
      </c>
      <c r="B20" s="34" t="s">
        <v>1</v>
      </c>
      <c r="C20" s="25" t="s">
        <v>2</v>
      </c>
      <c r="D20" s="25"/>
      <c r="E20" s="25"/>
      <c r="F20" s="25"/>
      <c r="G20" s="26"/>
      <c r="H20" s="25"/>
      <c r="I20" s="24" t="str">
        <f t="shared" ca="1" si="0"/>
        <v xml:space="preserve"> /</v>
      </c>
      <c r="J20" s="31"/>
      <c r="K20" s="34"/>
      <c r="L20" s="25"/>
      <c r="M20" s="25"/>
      <c r="N20" s="25" t="s">
        <v>4</v>
      </c>
      <c r="O20" s="25" t="s">
        <v>5</v>
      </c>
      <c r="P20" s="25"/>
      <c r="Q20" s="25"/>
      <c r="R20" s="25"/>
      <c r="S20" s="31"/>
      <c r="T20" s="34"/>
      <c r="U20" s="25"/>
      <c r="V20" s="25"/>
      <c r="W20" s="25" t="s">
        <v>4</v>
      </c>
      <c r="X20" s="25"/>
      <c r="Y20" s="25"/>
      <c r="Z20" s="25"/>
      <c r="AA20" s="25"/>
      <c r="AB20" s="31"/>
    </row>
    <row r="21" spans="1:28">
      <c r="A21" s="32" t="s">
        <v>31</v>
      </c>
      <c r="B21" s="34" t="s">
        <v>1</v>
      </c>
      <c r="C21" s="25" t="s">
        <v>2</v>
      </c>
      <c r="D21" s="25"/>
      <c r="E21" s="25"/>
      <c r="F21" s="25"/>
      <c r="G21" s="26"/>
      <c r="H21" s="25"/>
      <c r="I21" s="24" t="str">
        <f t="shared" ca="1" si="0"/>
        <v xml:space="preserve"> /</v>
      </c>
      <c r="J21" s="31"/>
      <c r="K21" s="34"/>
      <c r="L21" s="25"/>
      <c r="M21" s="25"/>
      <c r="N21" s="25" t="s">
        <v>4</v>
      </c>
      <c r="O21" s="25" t="s">
        <v>5</v>
      </c>
      <c r="P21" s="25"/>
      <c r="Q21" s="25"/>
      <c r="R21" s="25"/>
      <c r="S21" s="31"/>
      <c r="T21" s="34"/>
      <c r="U21" s="25"/>
      <c r="V21" s="25"/>
      <c r="W21" s="25" t="s">
        <v>4</v>
      </c>
      <c r="X21" s="25"/>
      <c r="Y21" s="25"/>
      <c r="Z21" s="25"/>
      <c r="AA21" s="25"/>
      <c r="AB21" s="31"/>
    </row>
    <row r="22" spans="1:28">
      <c r="A22" s="35" t="s">
        <v>32</v>
      </c>
      <c r="B22" s="34" t="s">
        <v>1</v>
      </c>
      <c r="C22" s="25" t="s">
        <v>2</v>
      </c>
      <c r="D22" s="25"/>
      <c r="E22" s="25"/>
      <c r="F22" s="25"/>
      <c r="G22" s="26"/>
      <c r="H22" s="25"/>
      <c r="I22" s="24" t="str">
        <f t="shared" ca="1" si="0"/>
        <v xml:space="preserve"> /</v>
      </c>
      <c r="J22" s="31"/>
      <c r="K22" s="34"/>
      <c r="L22" s="25"/>
      <c r="M22" s="25"/>
      <c r="N22" s="25" t="s">
        <v>4</v>
      </c>
      <c r="O22" s="25" t="s">
        <v>5</v>
      </c>
      <c r="P22" s="25"/>
      <c r="Q22" s="25"/>
      <c r="R22" s="25"/>
      <c r="S22" s="31"/>
      <c r="T22" s="34"/>
      <c r="U22" s="25"/>
      <c r="V22" s="25"/>
      <c r="W22" s="25" t="s">
        <v>4</v>
      </c>
      <c r="X22" s="25"/>
      <c r="Y22" s="25"/>
      <c r="Z22" s="25"/>
      <c r="AA22" s="25"/>
      <c r="AB22" s="31"/>
    </row>
    <row r="23" spans="1:28">
      <c r="A23" s="32" t="s">
        <v>33</v>
      </c>
      <c r="B23" s="34" t="s">
        <v>1</v>
      </c>
      <c r="C23" s="25" t="s">
        <v>2</v>
      </c>
      <c r="D23" s="25"/>
      <c r="E23" s="25"/>
      <c r="F23" s="25"/>
      <c r="G23" s="26"/>
      <c r="H23" s="25"/>
      <c r="I23" s="24" t="str">
        <f t="shared" ca="1" si="0"/>
        <v xml:space="preserve"> /</v>
      </c>
      <c r="J23" s="31"/>
      <c r="K23" s="34"/>
      <c r="L23" s="25"/>
      <c r="M23" s="25"/>
      <c r="N23" s="25" t="s">
        <v>4</v>
      </c>
      <c r="O23" s="25" t="s">
        <v>5</v>
      </c>
      <c r="P23" s="25"/>
      <c r="Q23" s="25"/>
      <c r="R23" s="25"/>
      <c r="S23" s="31"/>
      <c r="T23" s="34"/>
      <c r="U23" s="25"/>
      <c r="V23" s="25"/>
      <c r="W23" s="25" t="s">
        <v>4</v>
      </c>
      <c r="X23" s="25"/>
      <c r="Y23" s="25"/>
      <c r="Z23" s="25"/>
      <c r="AA23" s="25"/>
      <c r="AB23" s="31"/>
    </row>
    <row r="24" spans="1:28">
      <c r="A24" s="33" t="s">
        <v>34</v>
      </c>
      <c r="B24" s="34" t="s">
        <v>1</v>
      </c>
      <c r="C24" s="25" t="s">
        <v>2</v>
      </c>
      <c r="D24" s="25"/>
      <c r="E24" s="25"/>
      <c r="F24" s="25"/>
      <c r="G24" s="26" t="s">
        <v>6</v>
      </c>
      <c r="H24" s="25"/>
      <c r="I24" s="24" t="str">
        <f t="shared" ca="1" si="0"/>
        <v xml:space="preserve"> /</v>
      </c>
      <c r="J24" s="31"/>
      <c r="K24" s="34"/>
      <c r="L24" s="25" t="s">
        <v>2</v>
      </c>
      <c r="M24" s="25"/>
      <c r="N24" s="25" t="s">
        <v>4</v>
      </c>
      <c r="O24" s="25" t="s">
        <v>5</v>
      </c>
      <c r="P24" s="25"/>
      <c r="Q24" s="25"/>
      <c r="R24" s="25"/>
      <c r="S24" s="31"/>
      <c r="T24" s="34"/>
      <c r="U24" s="25"/>
      <c r="V24" s="25"/>
      <c r="W24" s="25" t="s">
        <v>4</v>
      </c>
      <c r="X24" s="25" t="s">
        <v>5</v>
      </c>
      <c r="Y24" s="25"/>
      <c r="Z24" s="25"/>
      <c r="AA24" s="25"/>
      <c r="AB24" s="31"/>
    </row>
    <row r="25" spans="1:28">
      <c r="A25" s="32" t="s">
        <v>35</v>
      </c>
      <c r="B25" s="34" t="s">
        <v>1</v>
      </c>
      <c r="C25" s="25" t="s">
        <v>2</v>
      </c>
      <c r="D25" s="25"/>
      <c r="E25" s="25"/>
      <c r="F25" s="25"/>
      <c r="G25" s="26" t="s">
        <v>6</v>
      </c>
      <c r="H25" s="25"/>
      <c r="I25" s="24" t="str">
        <f t="shared" ca="1" si="0"/>
        <v xml:space="preserve"> /</v>
      </c>
      <c r="J25" s="31"/>
      <c r="K25" s="34"/>
      <c r="L25" s="25" t="s">
        <v>2</v>
      </c>
      <c r="M25" s="25"/>
      <c r="N25" s="25" t="s">
        <v>4</v>
      </c>
      <c r="O25" s="25" t="s">
        <v>5</v>
      </c>
      <c r="P25" s="25"/>
      <c r="Q25" s="25"/>
      <c r="R25" s="25"/>
      <c r="S25" s="31"/>
      <c r="T25" s="34"/>
      <c r="U25" s="25"/>
      <c r="V25" s="25"/>
      <c r="W25" s="25" t="s">
        <v>4</v>
      </c>
      <c r="X25" s="25" t="s">
        <v>5</v>
      </c>
      <c r="Y25" s="25"/>
      <c r="Z25" s="25"/>
      <c r="AA25" s="25"/>
      <c r="AB25" s="31"/>
    </row>
    <row r="26" spans="1:28">
      <c r="A26" s="33" t="s">
        <v>36</v>
      </c>
      <c r="B26" s="34" t="s">
        <v>1</v>
      </c>
      <c r="C26" s="25" t="s">
        <v>2</v>
      </c>
      <c r="D26" s="25"/>
      <c r="E26" s="25"/>
      <c r="F26" s="25"/>
      <c r="G26" s="26" t="s">
        <v>6</v>
      </c>
      <c r="H26" s="25"/>
      <c r="I26" s="24" t="str">
        <f t="shared" ca="1" si="0"/>
        <v xml:space="preserve"> /</v>
      </c>
      <c r="J26" s="31"/>
      <c r="K26" s="34"/>
      <c r="L26" s="25" t="s">
        <v>2</v>
      </c>
      <c r="M26" s="25"/>
      <c r="N26" s="25" t="s">
        <v>4</v>
      </c>
      <c r="O26" s="25" t="s">
        <v>5</v>
      </c>
      <c r="P26" s="25"/>
      <c r="Q26" s="25"/>
      <c r="R26" s="25"/>
      <c r="S26" s="31"/>
      <c r="T26" s="34"/>
      <c r="U26" s="25"/>
      <c r="V26" s="25"/>
      <c r="W26" s="25" t="s">
        <v>4</v>
      </c>
      <c r="X26" s="25" t="s">
        <v>5</v>
      </c>
      <c r="Y26" s="25"/>
      <c r="Z26" s="25"/>
      <c r="AA26" s="25"/>
      <c r="AB26" s="31"/>
    </row>
    <row r="27" spans="1:28">
      <c r="A27" s="32" t="s">
        <v>37</v>
      </c>
      <c r="B27" s="34" t="s">
        <v>1</v>
      </c>
      <c r="C27" s="25" t="s">
        <v>2</v>
      </c>
      <c r="D27" s="25"/>
      <c r="E27" s="25"/>
      <c r="F27" s="25"/>
      <c r="G27" s="26" t="s">
        <v>6</v>
      </c>
      <c r="H27" s="25"/>
      <c r="I27" s="24" t="str">
        <f t="shared" ca="1" si="0"/>
        <v xml:space="preserve"> /</v>
      </c>
      <c r="J27" s="31"/>
      <c r="K27" s="34"/>
      <c r="L27" s="25" t="s">
        <v>2</v>
      </c>
      <c r="M27" s="25"/>
      <c r="N27" s="25" t="s">
        <v>4</v>
      </c>
      <c r="O27" s="25" t="s">
        <v>5</v>
      </c>
      <c r="P27" s="25"/>
      <c r="Q27" s="25"/>
      <c r="R27" s="25"/>
      <c r="S27" s="31"/>
      <c r="T27" s="34"/>
      <c r="U27" s="25"/>
      <c r="V27" s="25"/>
      <c r="W27" s="25" t="s">
        <v>4</v>
      </c>
      <c r="X27" s="25" t="s">
        <v>5</v>
      </c>
      <c r="Y27" s="25"/>
      <c r="Z27" s="25"/>
      <c r="AA27" s="25"/>
      <c r="AB27" s="31"/>
    </row>
    <row r="28" spans="1:28">
      <c r="A28" s="33" t="s">
        <v>38</v>
      </c>
      <c r="B28" s="34" t="s">
        <v>1</v>
      </c>
      <c r="C28" s="25"/>
      <c r="D28" s="25"/>
      <c r="E28" s="25"/>
      <c r="F28" s="25"/>
      <c r="G28" s="26" t="s">
        <v>6</v>
      </c>
      <c r="H28" s="25"/>
      <c r="I28" s="24" t="str">
        <f t="shared" ca="1" si="0"/>
        <v xml:space="preserve"> /</v>
      </c>
      <c r="J28" s="31"/>
      <c r="K28" s="34"/>
      <c r="L28" s="25" t="s">
        <v>2</v>
      </c>
      <c r="M28" s="25"/>
      <c r="N28" s="25" t="s">
        <v>4</v>
      </c>
      <c r="O28" s="25" t="s">
        <v>5</v>
      </c>
      <c r="P28" s="25"/>
      <c r="Q28" s="25"/>
      <c r="R28" s="25"/>
      <c r="S28" s="31"/>
      <c r="T28" s="34"/>
      <c r="U28" s="25"/>
      <c r="V28" s="25"/>
      <c r="W28" s="25" t="s">
        <v>4</v>
      </c>
      <c r="X28" s="25" t="s">
        <v>5</v>
      </c>
      <c r="Y28" s="25"/>
      <c r="Z28" s="25"/>
      <c r="AA28" s="25"/>
      <c r="AB28" s="31"/>
    </row>
    <row r="29" spans="1:28">
      <c r="A29" s="32" t="s">
        <v>39</v>
      </c>
      <c r="B29" s="34" t="s">
        <v>1</v>
      </c>
      <c r="C29" s="25"/>
      <c r="D29" s="25"/>
      <c r="E29" s="25"/>
      <c r="F29" s="25"/>
      <c r="G29" s="26" t="s">
        <v>6</v>
      </c>
      <c r="H29" s="25"/>
      <c r="I29" s="24" t="str">
        <f t="shared" ca="1" si="0"/>
        <v xml:space="preserve"> /</v>
      </c>
      <c r="J29" s="31"/>
      <c r="K29" s="34"/>
      <c r="L29" s="25" t="s">
        <v>2</v>
      </c>
      <c r="M29" s="25"/>
      <c r="N29" s="25" t="s">
        <v>4</v>
      </c>
      <c r="O29" s="25" t="s">
        <v>5</v>
      </c>
      <c r="P29" s="25"/>
      <c r="Q29" s="25"/>
      <c r="R29" s="25"/>
      <c r="S29" s="31"/>
      <c r="T29" s="34"/>
      <c r="U29" s="25"/>
      <c r="V29" s="25"/>
      <c r="W29" s="25" t="s">
        <v>4</v>
      </c>
      <c r="X29" s="25" t="s">
        <v>5</v>
      </c>
      <c r="Y29" s="25"/>
      <c r="Z29" s="25"/>
      <c r="AA29" s="25"/>
      <c r="AB29" s="31"/>
    </row>
    <row r="30" spans="1:28">
      <c r="A30" s="33" t="s">
        <v>40</v>
      </c>
      <c r="B30" s="34" t="s">
        <v>1</v>
      </c>
      <c r="C30" s="25"/>
      <c r="D30" s="25"/>
      <c r="E30" s="25"/>
      <c r="F30" s="25"/>
      <c r="G30" s="26" t="s">
        <v>6</v>
      </c>
      <c r="H30" s="25"/>
      <c r="I30" s="24" t="str">
        <f t="shared" ca="1" si="0"/>
        <v xml:space="preserve"> /</v>
      </c>
      <c r="J30" s="31"/>
      <c r="K30" s="34"/>
      <c r="L30" s="25" t="s">
        <v>2</v>
      </c>
      <c r="M30" s="25"/>
      <c r="N30" s="25"/>
      <c r="O30" s="25" t="s">
        <v>5</v>
      </c>
      <c r="P30" s="25"/>
      <c r="Q30" s="25"/>
      <c r="R30" s="25"/>
      <c r="S30" s="31"/>
      <c r="T30" s="34"/>
      <c r="U30" s="25"/>
      <c r="V30" s="25"/>
      <c r="W30" s="25" t="s">
        <v>4</v>
      </c>
      <c r="X30" s="25" t="s">
        <v>5</v>
      </c>
      <c r="Y30" s="25"/>
      <c r="Z30" s="25"/>
      <c r="AA30" s="25"/>
      <c r="AB30" s="31"/>
    </row>
    <row r="31" spans="1:28">
      <c r="A31" s="32" t="s">
        <v>41</v>
      </c>
      <c r="B31" s="34" t="s">
        <v>1</v>
      </c>
      <c r="C31" s="25"/>
      <c r="D31" s="25"/>
      <c r="E31" s="25"/>
      <c r="F31" s="25"/>
      <c r="G31" s="26" t="s">
        <v>6</v>
      </c>
      <c r="H31" s="25"/>
      <c r="I31" s="24" t="str">
        <f t="shared" ca="1" si="0"/>
        <v xml:space="preserve"> /</v>
      </c>
      <c r="J31" s="31"/>
      <c r="K31" s="34"/>
      <c r="L31" s="25" t="s">
        <v>2</v>
      </c>
      <c r="M31" s="25"/>
      <c r="N31" s="25"/>
      <c r="O31" s="25" t="s">
        <v>5</v>
      </c>
      <c r="P31" s="25"/>
      <c r="Q31" s="25"/>
      <c r="R31" s="25"/>
      <c r="S31" s="31"/>
      <c r="T31" s="34"/>
      <c r="U31" s="25"/>
      <c r="V31" s="25"/>
      <c r="W31" s="25" t="s">
        <v>4</v>
      </c>
      <c r="X31" s="25" t="s">
        <v>5</v>
      </c>
      <c r="Y31" s="25"/>
      <c r="Z31" s="25"/>
      <c r="AA31" s="25"/>
      <c r="AB31" s="31"/>
    </row>
    <row r="32" spans="1:28">
      <c r="A32" s="33" t="s">
        <v>42</v>
      </c>
      <c r="B32" s="34" t="s">
        <v>1</v>
      </c>
      <c r="C32" s="25"/>
      <c r="D32" s="25"/>
      <c r="E32" s="25"/>
      <c r="F32" s="25"/>
      <c r="G32" s="26" t="s">
        <v>6</v>
      </c>
      <c r="H32" s="25"/>
      <c r="I32" s="24" t="str">
        <f t="shared" ca="1" si="0"/>
        <v xml:space="preserve"> /</v>
      </c>
      <c r="J32" s="31"/>
      <c r="K32" s="34"/>
      <c r="L32" s="25" t="s">
        <v>2</v>
      </c>
      <c r="M32" s="25"/>
      <c r="N32" s="25"/>
      <c r="O32" s="25" t="s">
        <v>5</v>
      </c>
      <c r="P32" s="25"/>
      <c r="Q32" s="25"/>
      <c r="R32" s="25"/>
      <c r="S32" s="31"/>
      <c r="T32" s="34"/>
      <c r="U32" s="25"/>
      <c r="V32" s="25"/>
      <c r="W32" s="25" t="s">
        <v>4</v>
      </c>
      <c r="X32" s="25" t="s">
        <v>5</v>
      </c>
      <c r="Y32" s="25"/>
      <c r="Z32" s="25"/>
      <c r="AA32" s="25"/>
      <c r="AB32" s="31"/>
    </row>
    <row r="33" spans="1:28">
      <c r="A33" s="32" t="s">
        <v>43</v>
      </c>
      <c r="B33" s="34" t="s">
        <v>1</v>
      </c>
      <c r="C33" s="25"/>
      <c r="D33" s="25"/>
      <c r="E33" s="25"/>
      <c r="F33" s="25"/>
      <c r="G33" s="26" t="s">
        <v>6</v>
      </c>
      <c r="H33" s="25"/>
      <c r="I33" s="24" t="str">
        <f t="shared" ca="1" si="0"/>
        <v xml:space="preserve"> /</v>
      </c>
      <c r="J33" s="31"/>
      <c r="K33" s="34"/>
      <c r="L33" s="25" t="s">
        <v>2</v>
      </c>
      <c r="M33" s="25"/>
      <c r="N33" s="25"/>
      <c r="O33" s="25" t="s">
        <v>5</v>
      </c>
      <c r="P33" s="25"/>
      <c r="Q33" s="25"/>
      <c r="R33" s="25"/>
      <c r="S33" s="31"/>
      <c r="T33" s="34"/>
      <c r="U33" s="25"/>
      <c r="V33" s="25"/>
      <c r="W33" s="25" t="s">
        <v>4</v>
      </c>
      <c r="X33" s="25" t="s">
        <v>5</v>
      </c>
      <c r="Y33" s="25"/>
      <c r="Z33" s="25"/>
      <c r="AA33" s="25"/>
      <c r="AB33" s="31"/>
    </row>
    <row r="34" spans="1:28">
      <c r="A34" s="33" t="s">
        <v>44</v>
      </c>
      <c r="B34" s="34"/>
      <c r="C34" s="25"/>
      <c r="D34" s="25"/>
      <c r="E34" s="25"/>
      <c r="F34" s="25"/>
      <c r="G34" s="26" t="s">
        <v>6</v>
      </c>
      <c r="H34" s="25"/>
      <c r="I34" s="24" t="str">
        <f t="shared" ca="1" si="0"/>
        <v xml:space="preserve"> /</v>
      </c>
      <c r="J34" s="31"/>
      <c r="K34" s="34"/>
      <c r="L34" s="25" t="s">
        <v>2</v>
      </c>
      <c r="M34" s="25"/>
      <c r="N34" s="25"/>
      <c r="O34" s="25" t="s">
        <v>5</v>
      </c>
      <c r="P34" s="25"/>
      <c r="Q34" s="25"/>
      <c r="R34" s="25"/>
      <c r="S34" s="31"/>
      <c r="T34" s="34"/>
      <c r="U34" s="25"/>
      <c r="V34" s="25"/>
      <c r="W34" s="25"/>
      <c r="X34" s="25" t="s">
        <v>5</v>
      </c>
      <c r="Y34" s="25"/>
      <c r="Z34" s="25"/>
      <c r="AA34" s="25"/>
      <c r="AB34" s="31"/>
    </row>
    <row r="35" spans="1:28">
      <c r="A35" s="32" t="s">
        <v>45</v>
      </c>
      <c r="B35" s="34"/>
      <c r="C35" s="25"/>
      <c r="D35" s="25"/>
      <c r="E35" s="25"/>
      <c r="F35" s="25"/>
      <c r="G35" s="26" t="s">
        <v>6</v>
      </c>
      <c r="H35" s="25"/>
      <c r="I35" s="24" t="str">
        <f t="shared" ca="1" si="0"/>
        <v xml:space="preserve"> /</v>
      </c>
      <c r="J35" s="31"/>
      <c r="K35" s="34"/>
      <c r="L35" s="25" t="s">
        <v>2</v>
      </c>
      <c r="M35" s="25"/>
      <c r="N35" s="25"/>
      <c r="O35" s="25" t="s">
        <v>5</v>
      </c>
      <c r="P35" s="25"/>
      <c r="Q35" s="25"/>
      <c r="R35" s="25"/>
      <c r="S35" s="31"/>
      <c r="T35" s="34"/>
      <c r="U35" s="25"/>
      <c r="V35" s="25"/>
      <c r="W35" s="25"/>
      <c r="X35" s="25" t="s">
        <v>5</v>
      </c>
      <c r="Y35" s="25"/>
      <c r="Z35" s="25"/>
      <c r="AA35" s="25"/>
      <c r="AB35" s="31"/>
    </row>
    <row r="36" spans="1:28">
      <c r="A36" s="33" t="s">
        <v>46</v>
      </c>
      <c r="B36" s="34"/>
      <c r="C36" s="25"/>
      <c r="D36" s="25"/>
      <c r="E36" s="25"/>
      <c r="F36" s="25"/>
      <c r="G36" s="26" t="s">
        <v>6</v>
      </c>
      <c r="H36" s="25"/>
      <c r="I36" s="24" t="str">
        <f t="shared" ca="1" si="0"/>
        <v xml:space="preserve"> /</v>
      </c>
      <c r="J36" s="31"/>
      <c r="K36" s="34"/>
      <c r="L36" s="25" t="s">
        <v>2</v>
      </c>
      <c r="M36" s="25"/>
      <c r="N36" s="25"/>
      <c r="O36" s="25" t="s">
        <v>5</v>
      </c>
      <c r="P36" s="25"/>
      <c r="Q36" s="25"/>
      <c r="R36" s="25"/>
      <c r="S36" s="31"/>
      <c r="T36" s="34"/>
      <c r="U36" s="25"/>
      <c r="V36" s="25"/>
      <c r="W36" s="25"/>
      <c r="X36" s="25" t="s">
        <v>5</v>
      </c>
      <c r="Y36" s="25"/>
      <c r="Z36" s="25"/>
      <c r="AA36" s="25"/>
      <c r="AB36" s="31"/>
    </row>
    <row r="37" spans="1:28">
      <c r="A37" s="32" t="s">
        <v>47</v>
      </c>
      <c r="B37" s="34"/>
      <c r="C37" s="25"/>
      <c r="D37" s="25"/>
      <c r="E37" s="25"/>
      <c r="F37" s="25"/>
      <c r="G37" s="26" t="s">
        <v>6</v>
      </c>
      <c r="H37" s="25"/>
      <c r="I37" s="24" t="str">
        <f t="shared" ca="1" si="0"/>
        <v xml:space="preserve"> /</v>
      </c>
      <c r="J37" s="31"/>
      <c r="K37" s="34"/>
      <c r="L37" s="25" t="s">
        <v>2</v>
      </c>
      <c r="M37" s="25"/>
      <c r="N37" s="25"/>
      <c r="O37" s="25" t="s">
        <v>5</v>
      </c>
      <c r="P37" s="25"/>
      <c r="Q37" s="25"/>
      <c r="R37" s="25"/>
      <c r="S37" s="31"/>
      <c r="T37" s="34"/>
      <c r="U37" s="25"/>
      <c r="V37" s="25"/>
      <c r="W37" s="25"/>
      <c r="X37" s="25" t="s">
        <v>5</v>
      </c>
      <c r="Y37" s="25"/>
      <c r="Z37" s="25"/>
      <c r="AA37" s="25"/>
      <c r="AB37" s="31"/>
    </row>
    <row r="38" spans="1:28">
      <c r="A38" s="33" t="s">
        <v>48</v>
      </c>
      <c r="B38" s="34"/>
      <c r="C38" s="25"/>
      <c r="D38" s="25"/>
      <c r="E38" s="25"/>
      <c r="F38" s="25"/>
      <c r="G38" s="26" t="s">
        <v>6</v>
      </c>
      <c r="H38" s="25"/>
      <c r="I38" s="24" t="str">
        <f t="shared" ca="1" si="0"/>
        <v xml:space="preserve"> /</v>
      </c>
      <c r="J38" s="31"/>
      <c r="K38" s="34"/>
      <c r="L38" s="25" t="s">
        <v>2</v>
      </c>
      <c r="M38" s="25"/>
      <c r="N38" s="25"/>
      <c r="O38" s="25" t="s">
        <v>5</v>
      </c>
      <c r="P38" s="25"/>
      <c r="Q38" s="25"/>
      <c r="R38" s="25"/>
      <c r="S38" s="31"/>
      <c r="T38" s="34"/>
      <c r="U38" s="25"/>
      <c r="V38" s="25"/>
      <c r="W38" s="25"/>
      <c r="X38" s="25" t="s">
        <v>5</v>
      </c>
      <c r="Y38" s="25"/>
      <c r="Z38" s="25"/>
      <c r="AA38" s="25"/>
      <c r="AB38" s="31"/>
    </row>
    <row r="39" spans="1:28">
      <c r="A39" s="32" t="s">
        <v>49</v>
      </c>
      <c r="B39" s="34"/>
      <c r="C39" s="25"/>
      <c r="D39" s="25"/>
      <c r="E39" s="25"/>
      <c r="F39" s="25"/>
      <c r="G39" s="26" t="s">
        <v>6</v>
      </c>
      <c r="H39" s="25"/>
      <c r="I39" s="24" t="str">
        <f t="shared" ca="1" si="0"/>
        <v xml:space="preserve"> /</v>
      </c>
      <c r="J39" s="31"/>
      <c r="K39" s="34"/>
      <c r="L39" s="25" t="s">
        <v>2</v>
      </c>
      <c r="M39" s="25"/>
      <c r="N39" s="25"/>
      <c r="O39" s="25"/>
      <c r="P39" s="25"/>
      <c r="Q39" s="25"/>
      <c r="R39" s="25"/>
      <c r="S39" s="31"/>
      <c r="T39" s="34"/>
      <c r="U39" s="25"/>
      <c r="V39" s="25"/>
      <c r="W39" s="25"/>
      <c r="X39" s="25" t="s">
        <v>5</v>
      </c>
      <c r="Y39" s="25"/>
      <c r="Z39" s="25"/>
      <c r="AA39" s="25"/>
      <c r="AB39" s="31"/>
    </row>
    <row r="40" spans="1:28">
      <c r="A40" s="33" t="s">
        <v>50</v>
      </c>
      <c r="B40" s="34"/>
      <c r="C40" s="25"/>
      <c r="D40" s="25"/>
      <c r="E40" s="25"/>
      <c r="F40" s="25"/>
      <c r="G40" s="26" t="s">
        <v>6</v>
      </c>
      <c r="H40" s="25"/>
      <c r="I40" s="24" t="str">
        <f t="shared" ca="1" si="0"/>
        <v xml:space="preserve"> /</v>
      </c>
      <c r="J40" s="31"/>
      <c r="K40" s="34"/>
      <c r="L40" s="25" t="s">
        <v>2</v>
      </c>
      <c r="M40" s="25"/>
      <c r="N40" s="25"/>
      <c r="O40" s="25"/>
      <c r="P40" s="25"/>
      <c r="Q40" s="25"/>
      <c r="R40" s="25"/>
      <c r="S40" s="31"/>
      <c r="T40" s="34"/>
      <c r="U40" s="25"/>
      <c r="V40" s="25"/>
      <c r="W40" s="25"/>
      <c r="X40" s="25" t="s">
        <v>5</v>
      </c>
      <c r="Y40" s="25"/>
      <c r="Z40" s="25"/>
      <c r="AA40" s="25"/>
      <c r="AB40" s="31"/>
    </row>
    <row r="41" spans="1:28">
      <c r="A41" s="32" t="s">
        <v>51</v>
      </c>
      <c r="B41" s="34"/>
      <c r="C41" s="25"/>
      <c r="D41" s="25"/>
      <c r="E41" s="25"/>
      <c r="F41" s="25"/>
      <c r="G41" s="26" t="s">
        <v>6</v>
      </c>
      <c r="H41" s="25"/>
      <c r="I41" s="24" t="str">
        <f t="shared" ca="1" si="0"/>
        <v xml:space="preserve"> /</v>
      </c>
      <c r="J41" s="31"/>
      <c r="K41" s="34"/>
      <c r="L41" s="25" t="s">
        <v>2</v>
      </c>
      <c r="M41" s="25"/>
      <c r="N41" s="25"/>
      <c r="O41" s="25"/>
      <c r="P41" s="25"/>
      <c r="Q41" s="25"/>
      <c r="R41" s="25"/>
      <c r="S41" s="31"/>
      <c r="T41" s="34"/>
      <c r="U41" s="25"/>
      <c r="V41" s="25"/>
      <c r="W41" s="25"/>
      <c r="X41" s="25" t="s">
        <v>5</v>
      </c>
      <c r="Y41" s="25"/>
      <c r="Z41" s="25"/>
      <c r="AA41" s="25"/>
      <c r="AB41" s="31"/>
    </row>
    <row r="42" spans="1:28" ht="15.75" thickBot="1">
      <c r="A42" s="33" t="s">
        <v>52</v>
      </c>
      <c r="B42" s="29"/>
      <c r="C42" s="30"/>
      <c r="D42" s="30"/>
      <c r="E42" s="36"/>
      <c r="F42" s="30"/>
      <c r="G42" s="30"/>
      <c r="H42" s="30"/>
      <c r="I42" s="24" t="str">
        <f t="shared" ca="1" si="0"/>
        <v xml:space="preserve"> /</v>
      </c>
      <c r="J42" s="37"/>
      <c r="K42" s="29"/>
      <c r="L42" s="30"/>
      <c r="M42" s="30"/>
      <c r="N42" s="36"/>
      <c r="O42" s="30"/>
      <c r="P42" s="30"/>
      <c r="Q42" s="30"/>
      <c r="R42" s="30"/>
      <c r="S42" s="37"/>
      <c r="T42" s="34"/>
      <c r="U42" s="25"/>
      <c r="V42" s="30"/>
      <c r="W42" s="25"/>
      <c r="X42" s="25"/>
      <c r="Y42" s="25"/>
      <c r="Z42" s="25"/>
      <c r="AA42" s="25"/>
      <c r="AB42" s="37"/>
    </row>
    <row r="43" spans="1:28" ht="15.75" thickBot="1">
      <c r="A43" s="1"/>
      <c r="B43" s="38" t="s">
        <v>1</v>
      </c>
      <c r="C43" s="39" t="s">
        <v>2</v>
      </c>
      <c r="D43" s="40" t="s">
        <v>3</v>
      </c>
      <c r="E43" s="41" t="s">
        <v>4</v>
      </c>
      <c r="F43" s="42" t="s">
        <v>5</v>
      </c>
      <c r="G43" s="43" t="s">
        <v>6</v>
      </c>
      <c r="H43" s="44" t="s">
        <v>7</v>
      </c>
      <c r="I43" s="45" t="s">
        <v>8</v>
      </c>
      <c r="J43" s="46" t="s">
        <v>9</v>
      </c>
      <c r="K43" s="5" t="s">
        <v>1</v>
      </c>
      <c r="L43" s="6" t="s">
        <v>2</v>
      </c>
      <c r="M43" s="7" t="s">
        <v>3</v>
      </c>
      <c r="N43" s="8" t="s">
        <v>4</v>
      </c>
      <c r="O43" s="9" t="s">
        <v>5</v>
      </c>
      <c r="P43" s="10" t="s">
        <v>6</v>
      </c>
      <c r="Q43" s="11" t="s">
        <v>7</v>
      </c>
      <c r="R43" s="12" t="s">
        <v>8</v>
      </c>
      <c r="S43" s="13" t="s">
        <v>9</v>
      </c>
      <c r="T43" s="5" t="s">
        <v>1</v>
      </c>
      <c r="U43" s="6" t="s">
        <v>2</v>
      </c>
      <c r="V43" s="7" t="s">
        <v>3</v>
      </c>
      <c r="W43" s="8" t="s">
        <v>4</v>
      </c>
      <c r="X43" s="9" t="s">
        <v>5</v>
      </c>
      <c r="Y43" s="10" t="s">
        <v>6</v>
      </c>
      <c r="Z43" s="11" t="s">
        <v>7</v>
      </c>
      <c r="AA43" s="12" t="s">
        <v>8</v>
      </c>
      <c r="AB43" s="13" t="s">
        <v>9</v>
      </c>
    </row>
    <row r="44" spans="1:28" ht="15.75" thickTop="1">
      <c r="A44" s="47" t="s">
        <v>53</v>
      </c>
      <c r="B44" s="48">
        <f>COUNTIF(B5,"J")*3+COUNTIF(B7:B41,"J")*0.5</f>
        <v>8</v>
      </c>
      <c r="C44" s="49">
        <f>COUNTIF(C5,"S")*3+COUNTIF(C7:C41,"S")*0.5</f>
        <v>9</v>
      </c>
      <c r="D44" s="49">
        <f>COUNTIF(D5,"Y")*7+COUNTIF(D7:D41,"Y")*0.5</f>
        <v>0</v>
      </c>
      <c r="E44" s="49">
        <f>COUNTIF(E5,"D")*3+COUNTIF(E7:E42,"D")*0.5</f>
        <v>0</v>
      </c>
      <c r="F44" s="49">
        <f>COUNTIF(F5,"E")*3+COUNTIF(F7:F41,"E")*0.5</f>
        <v>0</v>
      </c>
      <c r="G44" s="49">
        <f>COUNTIF(G5,"F")*3+COUNTIF(G7:G41,"F")*0.5</f>
        <v>9</v>
      </c>
      <c r="H44" s="49">
        <f>COUNTIF(H5,"G")*3+COUNTIF(H7:H41,"G")*0.5</f>
        <v>0</v>
      </c>
      <c r="I44" s="49">
        <f ca="1">COUNTIF(I5,"H")*3+COUNTIF(I7:I41,"H")*0.5</f>
        <v>0</v>
      </c>
      <c r="J44" s="50">
        <f>COUNTIF(J5,"I")*3+COUNTIF(J7:J41,"I")*0.5</f>
        <v>0</v>
      </c>
      <c r="K44" s="48">
        <f>COUNTIF(K5,"J")*3+COUNTIF(K7:K41,"J")*0.5</f>
        <v>0</v>
      </c>
      <c r="L44" s="49">
        <f>COUNTIF(L5,"S")*3+COUNTIF(L7:L41,"S")*0.5</f>
        <v>9</v>
      </c>
      <c r="M44" s="49">
        <f>COUNTIF(M5,"Y")*7+COUNTIF(M7:M41,"Y")*0.5</f>
        <v>0</v>
      </c>
      <c r="N44" s="49">
        <f>COUNTIF(N5,"D")*3+COUNTIF(N7:N41,"D")*0.5</f>
        <v>10</v>
      </c>
      <c r="O44" s="49">
        <f>COUNTIF(O5,"E")*3+COUNTIF(O7:O41,"E")*0.5</f>
        <v>10.5</v>
      </c>
      <c r="P44" s="49">
        <f>COUNTIF(P5,"F")*3+COUNTIF(P7:P41,"F")*0.5</f>
        <v>0</v>
      </c>
      <c r="Q44" s="49">
        <f>COUNTIF(Q5,"G")*3+COUNTIF(Q7:Q41,"G")*0.5</f>
        <v>0</v>
      </c>
      <c r="R44" s="49">
        <f>COUNTIF(R5,"H")*3+COUNTIF(R7:R41,"H")*0.5</f>
        <v>0</v>
      </c>
      <c r="S44" s="50">
        <f>COUNTIF(S5,"I")*3+COUNTIF(S7:S41,"I")*0.5</f>
        <v>0</v>
      </c>
      <c r="T44" s="48">
        <f>COUNTIF(T5,"J")*3+COUNTIF(T7:T41,"J")*0.5</f>
        <v>0</v>
      </c>
      <c r="U44" s="49">
        <f>COUNTIF(U5,"S")*3+COUNTIF(U7:U41,"S")*0.5</f>
        <v>0</v>
      </c>
      <c r="V44" s="49">
        <f>COUNTIF(V5,"Y")*7+COUNTIF(V7:V41,"Y")*0.5</f>
        <v>0</v>
      </c>
      <c r="W44" s="49">
        <f>COUNTIF(W5,"D")*3+COUNTIF(W7:W41,"D")*0.5</f>
        <v>12</v>
      </c>
      <c r="X44" s="49">
        <f>COUNTIF(X5,"E")*3+COUNTIF(X7:X41,"E")*0.5</f>
        <v>9</v>
      </c>
      <c r="Y44" s="49">
        <f>COUNTIF(Y5,"F")*3+COUNTIF(Y7:Y41,"F")*0.5</f>
        <v>0</v>
      </c>
      <c r="Z44" s="49">
        <f>COUNTIF(Z5,"G")*3+COUNTIF(Z7:Z41,"G")*0.5</f>
        <v>0</v>
      </c>
      <c r="AA44" s="49">
        <f>COUNTIF(AA5,"H")*3+COUNTIF(AA7:AA41,"H")*0.5</f>
        <v>0</v>
      </c>
      <c r="AB44" s="50">
        <f>COUNTIF(AB5,"I")*3+COUNTIF(AB7:AB41,"I")*0.5</f>
        <v>0</v>
      </c>
    </row>
    <row r="45" spans="1:28">
      <c r="A45" s="47" t="s">
        <v>54</v>
      </c>
      <c r="B45" s="51">
        <f>COUNTIF(B6,"J")*3+COUNTIF(B8:B41,"J")*0.5</f>
        <v>8</v>
      </c>
      <c r="C45" s="52">
        <f>COUNTIF(C5,"S")*3+COUNTIF(C7:C41,"S")*0.5+COUNTIF(C6,"S")*3</f>
        <v>9</v>
      </c>
      <c r="D45" s="52">
        <f>COUNTIF(D5,"Y")*3+COUNTIF(D7:D41,"Y")*0.5+COUNTIF(D6,"Y")*3</f>
        <v>0</v>
      </c>
      <c r="E45" s="52">
        <f>COUNTIF(E5,"D")*3+COUNTIF(E7:E41,"D")*0.5+COUNTIF(E6,"D")*3</f>
        <v>0</v>
      </c>
      <c r="F45" s="52">
        <f>COUNTIF(F5,"E")*3+COUNTIF(F7:F41,"E")*0.5+COUNTIF(F6,"E")*3</f>
        <v>0</v>
      </c>
      <c r="G45" s="52">
        <f>COUNTIF(G5,"F")*3+COUNTIF(G7:G41,"F")*0.5+COUNTIF(G6,"F")*3</f>
        <v>9</v>
      </c>
      <c r="H45" s="52">
        <f>COUNTIF(H5,"G")*3+COUNTIF(H7:H41,"G")*0.5+COUNTIF(H6,"G")*3</f>
        <v>0</v>
      </c>
      <c r="I45" s="52">
        <f ca="1">COUNTIF(I5,"H")*3+COUNTIF(I7:I41,"H")*0.5+COUNTIF(I6,"H")*3</f>
        <v>0</v>
      </c>
      <c r="J45" s="53">
        <f>COUNTIF(J5,"I")*3+COUNTIF(J7:J41,"I")*0.5+COUNTIF(J6,"I")*3</f>
        <v>0</v>
      </c>
      <c r="K45" s="51">
        <f>COUNTIF(K6,"J")*3+COUNTIF(K8:K41,"J")*0.5</f>
        <v>0</v>
      </c>
      <c r="L45" s="52">
        <f>COUNTIF(L5,"S")*3+COUNTIF(L7:L41,"S")*0.5+COUNTIF(L6,"S")*3</f>
        <v>9</v>
      </c>
      <c r="M45" s="52">
        <f>COUNTIF(M5,"Y")*3+COUNTIF(M7:M41,"Y")*0.5+COUNTIF(M6,"Y")*3</f>
        <v>0</v>
      </c>
      <c r="N45" s="52">
        <f>COUNTIF(N5,"D")*3+COUNTIF(N7:N41,"D")*0.5+COUNTIF(N6,"D")*3</f>
        <v>10</v>
      </c>
      <c r="O45" s="52">
        <f>COUNTIF(O5,"E")*3+COUNTIF(O7:O41,"E")*0.5+COUNTIF(O6,"E")*3</f>
        <v>10.5</v>
      </c>
      <c r="P45" s="52">
        <f>COUNTIF(P5,"F")*3+COUNTIF(P7:P41,"F")*0.5+COUNTIF(P6,"F")*3</f>
        <v>0</v>
      </c>
      <c r="Q45" s="52">
        <f>COUNTIF(Q5,"G")*3+COUNTIF(Q7:Q41,"G")*0.5+COUNTIF(Q6,"G")*3</f>
        <v>0</v>
      </c>
      <c r="R45" s="52">
        <f>COUNTIF(R5,"H")*3+COUNTIF(R7:R41,"H")*0.5+COUNTIF(R6,"H")*3</f>
        <v>0</v>
      </c>
      <c r="S45" s="53">
        <f>COUNTIF(S5,"I")*3+COUNTIF(S7:S41,"I")*0.5+COUNTIF(S6,"I")*3</f>
        <v>0</v>
      </c>
      <c r="T45" s="51">
        <f>COUNTIF(T6,"J")*3+COUNTIF(T8:T41,"J")*0.5</f>
        <v>0</v>
      </c>
      <c r="U45" s="52">
        <f>COUNTIF(U5,"S")*3+COUNTIF(U7:U41,"S")*0.5+COUNTIF(U6,"S")*3</f>
        <v>0</v>
      </c>
      <c r="V45" s="52">
        <f>COUNTIF(V5,"Y")*3+COUNTIF(V7:V41,"Y")*0.5+COUNTIF(V6,"Y")*3</f>
        <v>0</v>
      </c>
      <c r="W45" s="52">
        <f>COUNTIF(W5,"D")*3+COUNTIF(W7:W41,"D")*0.5+COUNTIF(W6,"D")*3</f>
        <v>12</v>
      </c>
      <c r="X45" s="52">
        <f>COUNTIF(X5,"E")*3+COUNTIF(X7:X41,"E")*0.5+COUNTIF(X6,"E")*3</f>
        <v>9</v>
      </c>
      <c r="Y45" s="52">
        <f>COUNTIF(Y5,"F")*3+COUNTIF(Y7:Y41,"F")*0.5+COUNTIF(Y6,"F")*3</f>
        <v>0</v>
      </c>
      <c r="Z45" s="52">
        <f>COUNTIF(Z5,"G")*3+COUNTIF(Z7:Z41,"G")*0.5+COUNTIF(Z6,"G")*3</f>
        <v>0</v>
      </c>
      <c r="AA45" s="52">
        <f>COUNTIF(AA5,"H")*3+COUNTIF(AA7:AA41,"H")*0.5+COUNTIF(AA6,"H")*3</f>
        <v>0</v>
      </c>
      <c r="AB45" s="53">
        <f>COUNTIF(AB5,"I")*3+COUNTIF(AB7:AB41,"I")*0.5+COUNTIF(AB6,"I")*3</f>
        <v>0</v>
      </c>
    </row>
    <row r="46" spans="1:28">
      <c r="A46" s="47" t="s">
        <v>55</v>
      </c>
      <c r="B46" s="54"/>
      <c r="C46" s="55"/>
      <c r="D46" s="55"/>
      <c r="E46" s="55"/>
      <c r="F46" s="56"/>
      <c r="G46" s="55"/>
      <c r="H46" s="57"/>
      <c r="I46" s="57" t="s">
        <v>56</v>
      </c>
      <c r="J46" s="58"/>
      <c r="K46" s="54"/>
      <c r="L46" s="55"/>
      <c r="M46" s="55"/>
      <c r="N46" s="55"/>
      <c r="O46" s="56"/>
      <c r="P46" s="55"/>
      <c r="Q46" s="57"/>
      <c r="R46" s="57" t="s">
        <v>56</v>
      </c>
      <c r="S46" s="58"/>
      <c r="T46" s="54"/>
      <c r="U46" s="55"/>
      <c r="V46" s="55"/>
      <c r="W46" s="55"/>
      <c r="X46" s="56"/>
      <c r="Y46" s="55"/>
      <c r="Z46" s="55"/>
      <c r="AA46" s="55" t="s">
        <v>56</v>
      </c>
      <c r="AB46" s="58"/>
    </row>
    <row r="47" spans="1:28">
      <c r="A47" s="47"/>
      <c r="B47" s="59"/>
      <c r="C47" s="60"/>
      <c r="D47" s="60"/>
      <c r="E47" s="60"/>
      <c r="F47" s="61"/>
      <c r="G47" s="60"/>
      <c r="H47" s="62"/>
      <c r="I47" s="62"/>
      <c r="J47" s="63"/>
      <c r="K47" s="59"/>
      <c r="L47" s="60"/>
      <c r="M47" s="60"/>
      <c r="N47" s="60"/>
      <c r="O47" s="61"/>
      <c r="P47" s="60"/>
      <c r="Q47" s="62"/>
      <c r="R47" s="62"/>
      <c r="S47" s="63"/>
      <c r="T47" s="59"/>
      <c r="U47" s="60"/>
      <c r="V47" s="60"/>
      <c r="W47" s="60"/>
      <c r="X47" s="61"/>
      <c r="Y47" s="60"/>
      <c r="Z47" s="60"/>
      <c r="AA47" s="60"/>
      <c r="AB47" s="63"/>
    </row>
    <row r="48" spans="1:28" ht="15.75" thickBot="1">
      <c r="A48" s="47" t="s">
        <v>57</v>
      </c>
      <c r="B48" s="64" t="str">
        <f t="shared" ref="B48:AB48" si="1">IF(B44&gt;0,"T",IF(B46&gt;0,"C","R"))</f>
        <v>T</v>
      </c>
      <c r="C48" s="65" t="str">
        <f t="shared" si="1"/>
        <v>T</v>
      </c>
      <c r="D48" s="65" t="str">
        <f t="shared" si="1"/>
        <v>R</v>
      </c>
      <c r="E48" s="65" t="str">
        <f t="shared" si="1"/>
        <v>R</v>
      </c>
      <c r="F48" s="65" t="str">
        <f t="shared" si="1"/>
        <v>R</v>
      </c>
      <c r="G48" s="65" t="str">
        <f t="shared" si="1"/>
        <v>T</v>
      </c>
      <c r="H48" s="65" t="str">
        <f t="shared" si="1"/>
        <v>R</v>
      </c>
      <c r="I48" s="65" t="str">
        <f t="shared" ca="1" si="1"/>
        <v>C</v>
      </c>
      <c r="J48" s="66" t="str">
        <f t="shared" si="1"/>
        <v>R</v>
      </c>
      <c r="K48" s="64" t="str">
        <f t="shared" si="1"/>
        <v>R</v>
      </c>
      <c r="L48" s="65" t="str">
        <f t="shared" si="1"/>
        <v>T</v>
      </c>
      <c r="M48" s="65" t="str">
        <f t="shared" si="1"/>
        <v>R</v>
      </c>
      <c r="N48" s="65" t="str">
        <f t="shared" si="1"/>
        <v>T</v>
      </c>
      <c r="O48" s="65" t="str">
        <f t="shared" si="1"/>
        <v>T</v>
      </c>
      <c r="P48" s="65" t="str">
        <f t="shared" si="1"/>
        <v>R</v>
      </c>
      <c r="Q48" s="65" t="str">
        <f t="shared" si="1"/>
        <v>R</v>
      </c>
      <c r="R48" s="65" t="str">
        <f t="shared" si="1"/>
        <v>C</v>
      </c>
      <c r="S48" s="66" t="str">
        <f t="shared" si="1"/>
        <v>R</v>
      </c>
      <c r="T48" s="64" t="str">
        <f t="shared" si="1"/>
        <v>R</v>
      </c>
      <c r="U48" s="65" t="str">
        <f t="shared" si="1"/>
        <v>R</v>
      </c>
      <c r="V48" s="65" t="str">
        <f t="shared" si="1"/>
        <v>R</v>
      </c>
      <c r="W48" s="65" t="str">
        <f t="shared" si="1"/>
        <v>T</v>
      </c>
      <c r="X48" s="65" t="str">
        <f t="shared" si="1"/>
        <v>T</v>
      </c>
      <c r="Y48" s="65" t="str">
        <f t="shared" si="1"/>
        <v>R</v>
      </c>
      <c r="Z48" s="65" t="str">
        <f t="shared" si="1"/>
        <v>R</v>
      </c>
      <c r="AA48" s="65" t="str">
        <f t="shared" si="1"/>
        <v>C</v>
      </c>
      <c r="AB48" s="66" t="str">
        <f t="shared" si="1"/>
        <v>R</v>
      </c>
    </row>
    <row r="49" ht="15.75" thickTop="1"/>
  </sheetData>
  <mergeCells count="6">
    <mergeCell ref="B3:J3"/>
    <mergeCell ref="K3:S3"/>
    <mergeCell ref="T3:AB3"/>
    <mergeCell ref="B4:J4"/>
    <mergeCell ref="K4:S4"/>
    <mergeCell ref="T4:AB4"/>
  </mergeCells>
  <conditionalFormatting sqref="B48:AB48">
    <cfRule type="cellIs" dxfId="16" priority="17" stopIfTrue="1" operator="greaterThan">
      <formula>12</formula>
    </cfRule>
  </conditionalFormatting>
  <conditionalFormatting sqref="U45:AB45 C45:J45 L45:S45">
    <cfRule type="cellIs" dxfId="15" priority="16" stopIfTrue="1" operator="greaterThan">
      <formula>12</formula>
    </cfRule>
  </conditionalFormatting>
  <conditionalFormatting sqref="B46:AB47">
    <cfRule type="cellIs" dxfId="14" priority="14" stopIfTrue="1" operator="equal">
      <formula>"c"</formula>
    </cfRule>
    <cfRule type="cellIs" dxfId="13" priority="15" stopIfTrue="1" operator="equal">
      <formula>"M"</formula>
    </cfRule>
  </conditionalFormatting>
  <conditionalFormatting sqref="C7 L7 U7">
    <cfRule type="cellIs" dxfId="12" priority="13" stopIfTrue="1" operator="equal">
      <formula>"B"</formula>
    </cfRule>
  </conditionalFormatting>
  <conditionalFormatting sqref="E5 W5 E7:E41 W7:W42 N7:N41 N5">
    <cfRule type="cellIs" dxfId="11" priority="12" stopIfTrue="1" operator="equal">
      <formula>"D"</formula>
    </cfRule>
  </conditionalFormatting>
  <conditionalFormatting sqref="F5 X7:X42 O5 X5 F7:F41 O7:O41">
    <cfRule type="cellIs" dxfId="10" priority="11" stopIfTrue="1" operator="equal">
      <formula>"E"</formula>
    </cfRule>
  </conditionalFormatting>
  <conditionalFormatting sqref="P5:P41 Y5:Y42 G5:G41">
    <cfRule type="cellIs" dxfId="9" priority="10" stopIfTrue="1" operator="equal">
      <formula>"F"</formula>
    </cfRule>
  </conditionalFormatting>
  <conditionalFormatting sqref="H5 Q5 Z5 H7:H41 Q7:Q41 Z7:Z42">
    <cfRule type="cellIs" dxfId="8" priority="9" stopIfTrue="1" operator="equal">
      <formula>"G"</formula>
    </cfRule>
  </conditionalFormatting>
  <conditionalFormatting sqref="R5 AA5 R7:R41 AA7:AA42 I5:I42">
    <cfRule type="cellIs" dxfId="7" priority="8" stopIfTrue="1" operator="equal">
      <formula>"H"</formula>
    </cfRule>
  </conditionalFormatting>
  <conditionalFormatting sqref="S5:S7 AB5:AB7 J5:J7">
    <cfRule type="cellIs" dxfId="6" priority="7" stopIfTrue="1" operator="equal">
      <formula>"I"</formula>
    </cfRule>
  </conditionalFormatting>
  <conditionalFormatting sqref="B7 T7 K7">
    <cfRule type="cellIs" dxfId="5" priority="6" stopIfTrue="1" operator="equal">
      <formula>"A"</formula>
    </cfRule>
  </conditionalFormatting>
  <conditionalFormatting sqref="AB8:AB41 S8:S41 J8:J41">
    <cfRule type="cellIs" dxfId="4" priority="5" stopIfTrue="1" operator="equal">
      <formula>"I"</formula>
    </cfRule>
  </conditionalFormatting>
  <conditionalFormatting sqref="B5 T5 K5">
    <cfRule type="cellIs" dxfId="3" priority="4" stopIfTrue="1" operator="equal">
      <formula>"J"</formula>
    </cfRule>
  </conditionalFormatting>
  <conditionalFormatting sqref="C5 L5 U8:U42 U5 C8:C41 L8:L41">
    <cfRule type="cellIs" dxfId="2" priority="3" stopIfTrue="1" operator="equal">
      <formula>"S"</formula>
    </cfRule>
  </conditionalFormatting>
  <conditionalFormatting sqref="D5:D41 M5:M41 V5:V41">
    <cfRule type="cellIs" dxfId="1" priority="2" stopIfTrue="1" operator="equal">
      <formula>"Y"</formula>
    </cfRule>
  </conditionalFormatting>
  <conditionalFormatting sqref="B8:B41 K8:K41 T8:T42">
    <cfRule type="cellIs" dxfId="0" priority="1" stopIfTrue="1" operator="equal">
      <formula>"J"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hicham&amp;lydie</dc:creator>
  <cp:lastModifiedBy>hicham&amp;lydie</cp:lastModifiedBy>
  <dcterms:created xsi:type="dcterms:W3CDTF">2011-09-27T13:47:50Z</dcterms:created>
  <dcterms:modified xsi:type="dcterms:W3CDTF">2011-09-27T13:52:44Z</dcterms:modified>
</cp:coreProperties>
</file>