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800" tabRatio="800" activeTab="2"/>
  </bookViews>
  <sheets>
    <sheet name="DEVIS" sheetId="2" r:id="rId1"/>
    <sheet name="TABLES" sheetId="11" r:id="rId2"/>
    <sheet name="RGVILLE" sheetId="14" r:id="rId3"/>
  </sheets>
  <externalReferences>
    <externalReference r:id="rId4"/>
    <externalReference r:id="rId5"/>
  </externalReferences>
  <definedNames>
    <definedName name="categclt">TABLES!$E:$E</definedName>
    <definedName name="famart">TABLES!#REF!</definedName>
    <definedName name="LISTART">#REF!</definedName>
    <definedName name="listeclients">OFFSET(#REF!,0,0,COUNTA(#REF!)-1)</definedName>
    <definedName name="listeprosp" localSheetId="1">OFFSET([1]ListeProsp!$A$2,0,0,COUNTA(isteprosp)-1)</definedName>
    <definedName name="ListeProsp">Tableau7[COMMERCIAUX]</definedName>
    <definedName name="listeville">TABLES!$C:$C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Tableau2[#All]</definedName>
    <definedName name="tabfact">#REF!</definedName>
    <definedName name="tabliv">#REF!</definedName>
    <definedName name="tabpay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4" l="1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7" i="14"/>
  <c r="A24" i="14"/>
  <c r="A25" i="14"/>
  <c r="A28" i="14"/>
  <c r="A26" i="14"/>
  <c r="A30" i="14"/>
  <c r="A31" i="14"/>
  <c r="A29" i="14"/>
  <c r="A32" i="14"/>
  <c r="A33" i="14"/>
  <c r="C6" i="14" l="1"/>
  <c r="C34" i="14"/>
  <c r="C35" i="14"/>
  <c r="C31" i="14"/>
  <c r="C33" i="14"/>
  <c r="C30" i="14"/>
  <c r="C29" i="14"/>
  <c r="C32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9" i="14"/>
  <c r="C14" i="14"/>
  <c r="C8" i="14"/>
  <c r="C13" i="14"/>
  <c r="C7" i="14"/>
  <c r="C12" i="14"/>
  <c r="C11" i="14"/>
  <c r="C10" i="14"/>
</calcChain>
</file>

<file path=xl/sharedStrings.xml><?xml version="1.0" encoding="utf-8"?>
<sst xmlns="http://schemas.openxmlformats.org/spreadsheetml/2006/main" count="235" uniqueCount="91">
  <si>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</si>
  <si>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</si>
  <si>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</si>
  <si>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</si>
  <si>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</si>
  <si>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</si>
  <si>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</si>
  <si>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</si>
  <si>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</si>
  <si>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</si>
  <si>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</si>
  <si>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</si>
  <si>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</si>
  <si>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QTE DEVIS</t>
  </si>
  <si>
    <t>Totalité</t>
  </si>
  <si>
    <t>COMMERCIAUX</t>
  </si>
  <si>
    <t>VILLE</t>
  </si>
  <si>
    <t>REVENDEURS</t>
  </si>
  <si>
    <t>INSTALLATEUR PRIVES</t>
  </si>
  <si>
    <t>INDUSTRIEL</t>
  </si>
  <si>
    <t>ETS PUBLIC</t>
  </si>
  <si>
    <t>INSTALLATEUR PUBLIC</t>
  </si>
  <si>
    <t>Ville</t>
  </si>
  <si>
    <t>Nbr Devis</t>
  </si>
  <si>
    <t>Mont Devis</t>
  </si>
  <si>
    <t>Villes</t>
  </si>
  <si>
    <t>Date Devis</t>
  </si>
  <si>
    <t>DES CATEG</t>
  </si>
  <si>
    <t>MONTANT HT</t>
  </si>
  <si>
    <t>COMMERCIAL 01</t>
  </si>
  <si>
    <t>COMMERCIAL 02</t>
  </si>
  <si>
    <t>COMMERCIAL 03</t>
  </si>
  <si>
    <t>COMMERCIAL 04</t>
  </si>
  <si>
    <t>COMMERCIAL 05</t>
  </si>
  <si>
    <t>COMMERCIAL 06</t>
  </si>
  <si>
    <t>COMMERCIAL 07</t>
  </si>
  <si>
    <t>COMMERCIAL 08</t>
  </si>
  <si>
    <t>COMMERCIAL 09</t>
  </si>
  <si>
    <t>COMMERCIAL 10</t>
  </si>
  <si>
    <t>COMMERCIAL 11</t>
  </si>
  <si>
    <t>COMMERCIAL 12</t>
  </si>
  <si>
    <t>COMMERCIAL 13</t>
  </si>
  <si>
    <t>VILLE 01</t>
  </si>
  <si>
    <t>VILLE 02</t>
  </si>
  <si>
    <t>VILLE 03</t>
  </si>
  <si>
    <t>VILLE 04</t>
  </si>
  <si>
    <t>VILLE 05</t>
  </si>
  <si>
    <t>VILLE 06</t>
  </si>
  <si>
    <t>VILLE 07</t>
  </si>
  <si>
    <t>VILLE 08</t>
  </si>
  <si>
    <t>VILLE 09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</si>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</sst>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/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/>
    <xf numFmtId="43" fontId="7" fillId="0" borderId="0" xfId="1" applyFont="1" applyFill="1" applyBorder="1"/>
    <xf numFmtId="0" fontId="5" fillId="3" borderId="1" xfId="0" applyFont="1" applyFill="1" applyBorder="1" applyAlignment="1">
      <alignment horizontal="right" vertical="center"/>
    </xf>
    <xf numFmtId="0" fontId="8" fillId="5" borderId="0" xfId="0" applyFont="1" applyFill="1" applyBorder="1" applyAlignment="1">
      <alignment horizontal="center" vertical="center"/>
    </xf>
    <xf numFmtId="164" fontId="6" fillId="0" borderId="0" xfId="1" applyNumberFormat="1" applyFont="1" applyFill="1" applyBorder="1"/>
    <xf numFmtId="14" fontId="9" fillId="6" borderId="1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7" borderId="0" xfId="0" applyFill="1" applyBorder="1"/>
    <xf numFmtId="43" fontId="6" fillId="7" borderId="0" xfId="1" applyFont="1" applyFill="1" applyBorder="1"/>
    <xf numFmtId="43" fontId="7" fillId="7" borderId="0" xfId="1" applyFont="1" applyFill="1" applyBorder="1"/>
    <xf numFmtId="0" fontId="10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relativeIndent="-1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Q4" totalsRowShown="0" headerRowDxfId="28" dataDxfId="27">
  <autoFilter ref="A1:Q4"/>
  <tableColumns count="17">
    <tableColumn id="1" name="NUM DEVIS" dataDxfId="26"/>
    <tableColumn id="2" name="Date Devis" dataDxfId="25"/>
    <tableColumn id="3" name="NUM CONSULT" dataDxfId="24"/>
    <tableColumn id="4" name="CLIENT" dataDxfId="23"/>
    <tableColumn id="5" name="Ville" dataDxfId="22"/>
    <tableColumn id="6" name="RAIS SOCIAL" dataDxfId="21"/>
    <tableColumn id="7" name="DES CATEG" dataDxfId="20"/>
    <tableColumn id="8" name="ARTICLE" dataDxfId="19"/>
    <tableColumn id="9" name="REFERENCE" dataDxfId="18"/>
    <tableColumn id="10" name="DESIGNATION" dataDxfId="17"/>
    <tableColumn id="11" name="FAMILLE" dataDxfId="16"/>
    <tableColumn id="12" name="QTE DEVIS" dataDxfId="15"/>
    <tableColumn id="13" name="PU HT" dataDxfId="14"/>
    <tableColumn id="14" name="MONTANT HT" dataDxfId="13"/>
    <tableColumn id="15" name="MONT TVA" dataDxfId="12"/>
    <tableColumn id="16" name="MONT TTC" dataDxfId="11"/>
    <tableColumn id="17" name="COMMERCIAL" dataDxfId="10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:A14" totalsRowShown="0" headerRowDxfId="9">
  <autoFilter ref="A1:A14"/>
  <sortState ref="A2:A15">
    <sortCondition ref="A1:A15"/>
  </sortState>
  <tableColumns count="1">
    <tableColumn id="1" name="COMMERCI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C1:C50" totalsRowShown="0" headerRowDxfId="8">
  <autoFilter ref="C1:C50"/>
  <sortState ref="C2:E49">
    <sortCondition ref="C1:C49"/>
  </sortState>
  <tableColumns count="1">
    <tableColumn id="2" name="VILL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E1:E7" totalsRowShown="0" headerRowDxfId="7">
  <autoFilter ref="E1:E7"/>
  <sortState ref="E2:E8">
    <sortCondition ref="E1:E8"/>
  </sortState>
  <tableColumns count="1">
    <tableColumn id="1" name="CATEGORIE"/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id="14" name="Tableau14" displayName="Tableau14" ref="F1:R26" totalsRowShown="0" headerRowDxfId="6">
  <autoFilter ref="F1:R26"/>
  <tableColumns count="13">
    <tableColumn id="1" name="COMMERCIAL 01"/>
    <tableColumn id="2" name="COMMERCIAL 02"/>
    <tableColumn id="3" name="COMMERCIAL 03"/>
    <tableColumn id="5" name="COMMERCIAL 04"/>
    <tableColumn id="6" name="COMMERCIAL 05"/>
    <tableColumn id="7" name="COMMERCIAL 06"/>
    <tableColumn id="8" name="COMMERCIAL 07"/>
    <tableColumn id="9" name="COMMERCIAL 08"/>
    <tableColumn id="10" name="COMMERCIAL 09"/>
    <tableColumn id="11" name="COMMERCIAL 10"/>
    <tableColumn id="12" name="COMMERCIAL 11"/>
    <tableColumn id="4" name="COMMERCIAL 12"/>
    <tableColumn id="13" name="COMMERCIAL 13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id="13" name="Tableau13" displayName="Tableau13" ref="A5:C35" totalsRowShown="0" headerRowDxfId="5" dataDxfId="4" tableBorderDxfId="3" dataCellStyle="Milliers">
  <autoFilter ref="A5:C35"/>
  <tableColumns count="3">
    <tableColumn id="1" name="Villes" dataDxfId="2"/>
    <tableColumn id="3" name="Nbr Devis" dataDxfId="1" dataCellStyle="Milliers"/>
    <tableColumn id="4" name="Mont Devis" dataDxfId="0" dataCellStyle="Milliers">
      <calculatedColumnFormula>SUMIFS(RGVILLE!G:G,DEVIS!G:G,RGVILLE!A1,DEVIS!Q:Q,RGVILLE!A2,DEVIS!E:E,Tableau13[[#This Row],[Villes]],DEVIS!B:B,"&gt;="&amp;$A$3,DEVIS!B:B,"&lt;="&amp;$A$4)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249977111117893"/>
  </sheetPr>
  <dimension ref="A1:Q4"/>
  <sheetViews>
    <sheetView showGridLines="0" topLeftCell="D1" workbookViewId="0">
      <selection activeCell="Q5" sqref="Q5"/>
    </sheetView>
  </sheetViews>
  <sheetFormatPr baseColWidth="10" defaultRowHeight="15" x14ac:dyDescent="0.25"/>
  <cols>
    <col min="1" max="1" width="13" customWidth="1"/>
    <col min="2" max="2" width="12.5703125" bestFit="1" customWidth="1"/>
    <col min="3" max="3" width="18.7109375" bestFit="1" customWidth="1"/>
    <col min="6" max="6" width="13.7109375" customWidth="1"/>
    <col min="7" max="7" width="12.85546875" customWidth="1"/>
    <col min="9" max="9" width="12.85546875" customWidth="1"/>
    <col min="10" max="10" width="15.28515625" customWidth="1"/>
    <col min="15" max="15" width="12.5703125" customWidth="1"/>
    <col min="16" max="16" width="12.140625" customWidth="1"/>
    <col min="17" max="17" width="15" customWidth="1"/>
  </cols>
  <sheetData>
    <row r="1" spans="1:17" s="4" customFormat="1" x14ac:dyDescent="0.25">
      <c r="A1" s="4" t="s">
        <v>10</v>
      </c>
      <c r="B1" s="4" t="s">
        <v>26</v>
      </c>
      <c r="C1" s="4" t="s">
        <v>0</v>
      </c>
      <c r="D1" s="4" t="s">
        <v>1</v>
      </c>
      <c r="E1" s="4" t="s">
        <v>22</v>
      </c>
      <c r="F1" s="4" t="s">
        <v>3</v>
      </c>
      <c r="G1" s="4" t="s">
        <v>27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13</v>
      </c>
      <c r="M1" s="4" t="s">
        <v>12</v>
      </c>
      <c r="N1" s="4" t="s">
        <v>28</v>
      </c>
      <c r="O1" s="4" t="s">
        <v>8</v>
      </c>
      <c r="P1" s="4" t="s">
        <v>9</v>
      </c>
      <c r="Q1" s="4" t="s">
        <v>11</v>
      </c>
    </row>
    <row r="2" spans="1:17" s="2" customFormat="1" ht="12.75" x14ac:dyDescent="0.2">
      <c r="B2" s="3">
        <v>43477</v>
      </c>
      <c r="E2" s="2" t="s">
        <v>42</v>
      </c>
      <c r="G2" s="2" t="s">
        <v>19</v>
      </c>
      <c r="N2" s="2">
        <v>120477</v>
      </c>
      <c r="Q2" s="2" t="s">
        <v>29</v>
      </c>
    </row>
    <row r="3" spans="1:17" x14ac:dyDescent="0.25">
      <c r="A3" s="2"/>
      <c r="B3" s="3">
        <v>43539</v>
      </c>
      <c r="C3" s="2"/>
      <c r="D3" s="2"/>
      <c r="E3" s="2" t="s">
        <v>42</v>
      </c>
      <c r="F3" s="2"/>
      <c r="G3" s="2" t="s">
        <v>19</v>
      </c>
      <c r="H3" s="2"/>
      <c r="I3" s="2"/>
      <c r="J3" s="2"/>
      <c r="K3" s="2"/>
      <c r="L3" s="2"/>
      <c r="M3" s="2"/>
      <c r="N3" s="2">
        <v>125478</v>
      </c>
      <c r="O3" s="2"/>
      <c r="P3" s="2"/>
      <c r="Q3" s="2" t="s">
        <v>29</v>
      </c>
    </row>
    <row r="4" spans="1:17" x14ac:dyDescent="0.25">
      <c r="A4" s="2"/>
      <c r="B4" s="3">
        <v>43575</v>
      </c>
      <c r="C4" s="2"/>
      <c r="D4" s="2"/>
      <c r="E4" s="2" t="s">
        <v>55</v>
      </c>
      <c r="F4" s="2"/>
      <c r="G4" s="2" t="s">
        <v>17</v>
      </c>
      <c r="H4" s="2"/>
      <c r="I4" s="2"/>
      <c r="J4" s="2"/>
      <c r="K4" s="2"/>
      <c r="L4" s="2"/>
      <c r="M4" s="2"/>
      <c r="N4" s="2">
        <v>121234785</v>
      </c>
      <c r="O4" s="2"/>
      <c r="P4" s="2"/>
      <c r="Q4" s="2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249977111117893"/>
  </sheetPr>
  <dimension ref="A1:R50"/>
  <sheetViews>
    <sheetView showGridLines="0" workbookViewId="0">
      <pane xSplit="5" ySplit="1" topLeftCell="F2" activePane="bottomRight" state="frozen"/>
      <selection sqref="A1:Q2"/>
      <selection pane="topRight" sqref="A1:Q2"/>
      <selection pane="bottomLeft" sqref="A1:Q2"/>
      <selection pane="bottomRight" activeCell="A13" sqref="A13"/>
    </sheetView>
  </sheetViews>
  <sheetFormatPr baseColWidth="10" defaultRowHeight="15" x14ac:dyDescent="0.25"/>
  <cols>
    <col min="1" max="1" width="22" bestFit="1" customWidth="1"/>
    <col min="2" max="2" width="0.5703125" style="5" customWidth="1"/>
    <col min="3" max="3" width="17.42578125" bestFit="1" customWidth="1"/>
    <col min="4" max="4" width="0.5703125" style="5" customWidth="1"/>
    <col min="5" max="5" width="21.42578125" bestFit="1" customWidth="1"/>
    <col min="6" max="18" width="17.85546875" bestFit="1" customWidth="1"/>
  </cols>
  <sheetData>
    <row r="1" spans="1:18" s="7" customFormat="1" x14ac:dyDescent="0.25">
      <c r="A1" s="8" t="s">
        <v>15</v>
      </c>
      <c r="B1" s="9"/>
      <c r="C1" s="8" t="s">
        <v>16</v>
      </c>
      <c r="D1" s="9"/>
      <c r="E1" s="8" t="s">
        <v>2</v>
      </c>
      <c r="F1" t="s">
        <v>29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</row>
    <row r="2" spans="1:18" x14ac:dyDescent="0.25">
      <c r="A2" t="s">
        <v>29</v>
      </c>
      <c r="C2" t="s">
        <v>42</v>
      </c>
      <c r="E2" t="s">
        <v>20</v>
      </c>
      <c r="F2" t="s">
        <v>42</v>
      </c>
      <c r="G2" t="s">
        <v>42</v>
      </c>
      <c r="H2" t="s">
        <v>42</v>
      </c>
      <c r="I2" t="s">
        <v>42</v>
      </c>
      <c r="J2" t="s">
        <v>42</v>
      </c>
      <c r="K2" t="s">
        <v>42</v>
      </c>
      <c r="L2" t="s">
        <v>42</v>
      </c>
      <c r="M2" t="s">
        <v>42</v>
      </c>
      <c r="N2" t="s">
        <v>42</v>
      </c>
      <c r="O2" t="s">
        <v>42</v>
      </c>
      <c r="P2" t="s">
        <v>42</v>
      </c>
      <c r="Q2" t="s">
        <v>42</v>
      </c>
      <c r="R2" t="s">
        <v>42</v>
      </c>
    </row>
    <row r="3" spans="1:18" x14ac:dyDescent="0.25">
      <c r="A3" t="s">
        <v>30</v>
      </c>
      <c r="C3" t="s">
        <v>43</v>
      </c>
      <c r="E3" t="s">
        <v>19</v>
      </c>
      <c r="F3" t="s">
        <v>43</v>
      </c>
      <c r="G3" t="s">
        <v>43</v>
      </c>
      <c r="H3" t="s">
        <v>43</v>
      </c>
      <c r="I3" t="s">
        <v>43</v>
      </c>
      <c r="J3" t="s">
        <v>43</v>
      </c>
      <c r="L3" t="s">
        <v>43</v>
      </c>
      <c r="M3" t="s">
        <v>43</v>
      </c>
      <c r="N3" t="s">
        <v>43</v>
      </c>
      <c r="O3" t="s">
        <v>43</v>
      </c>
      <c r="P3" t="s">
        <v>43</v>
      </c>
      <c r="Q3" t="s">
        <v>43</v>
      </c>
      <c r="R3" t="s">
        <v>43</v>
      </c>
    </row>
    <row r="4" spans="1:18" x14ac:dyDescent="0.25">
      <c r="A4" t="s">
        <v>31</v>
      </c>
      <c r="C4" t="s">
        <v>44</v>
      </c>
      <c r="E4" t="s">
        <v>18</v>
      </c>
      <c r="F4" t="s">
        <v>44</v>
      </c>
      <c r="G4" t="s">
        <v>44</v>
      </c>
      <c r="H4" t="s">
        <v>44</v>
      </c>
      <c r="I4" t="s">
        <v>44</v>
      </c>
      <c r="J4" t="s">
        <v>44</v>
      </c>
      <c r="L4" t="s">
        <v>44</v>
      </c>
      <c r="M4" t="s">
        <v>44</v>
      </c>
      <c r="O4" t="s">
        <v>44</v>
      </c>
      <c r="P4" t="s">
        <v>44</v>
      </c>
      <c r="Q4" t="s">
        <v>44</v>
      </c>
      <c r="R4" t="s">
        <v>44</v>
      </c>
    </row>
    <row r="5" spans="1:18" x14ac:dyDescent="0.25">
      <c r="A5" t="s">
        <v>32</v>
      </c>
      <c r="C5" t="s">
        <v>45</v>
      </c>
      <c r="E5" t="s">
        <v>21</v>
      </c>
      <c r="F5" t="s">
        <v>45</v>
      </c>
      <c r="G5" t="s">
        <v>45</v>
      </c>
      <c r="H5" t="s">
        <v>45</v>
      </c>
      <c r="I5" t="s">
        <v>45</v>
      </c>
      <c r="J5" t="s">
        <v>45</v>
      </c>
      <c r="L5" t="s">
        <v>45</v>
      </c>
      <c r="M5" t="s">
        <v>45</v>
      </c>
      <c r="O5" t="s">
        <v>45</v>
      </c>
      <c r="P5" t="s">
        <v>45</v>
      </c>
      <c r="Q5" t="s">
        <v>45</v>
      </c>
      <c r="R5" t="s">
        <v>45</v>
      </c>
    </row>
    <row r="6" spans="1:18" x14ac:dyDescent="0.25">
      <c r="A6" t="s">
        <v>33</v>
      </c>
      <c r="C6" t="s">
        <v>46</v>
      </c>
      <c r="E6" t="s">
        <v>17</v>
      </c>
      <c r="F6" t="s">
        <v>46</v>
      </c>
      <c r="H6" t="s">
        <v>46</v>
      </c>
      <c r="I6" t="s">
        <v>46</v>
      </c>
      <c r="J6" t="s">
        <v>46</v>
      </c>
      <c r="L6" t="s">
        <v>46</v>
      </c>
      <c r="M6" t="s">
        <v>46</v>
      </c>
      <c r="O6" t="s">
        <v>46</v>
      </c>
      <c r="P6" t="s">
        <v>46</v>
      </c>
      <c r="R6" t="s">
        <v>46</v>
      </c>
    </row>
    <row r="7" spans="1:18" x14ac:dyDescent="0.25">
      <c r="A7" t="s">
        <v>34</v>
      </c>
      <c r="C7" t="s">
        <v>47</v>
      </c>
      <c r="E7" t="s">
        <v>14</v>
      </c>
      <c r="F7" t="s">
        <v>47</v>
      </c>
      <c r="H7" t="s">
        <v>47</v>
      </c>
      <c r="I7" t="s">
        <v>47</v>
      </c>
      <c r="J7" t="s">
        <v>47</v>
      </c>
      <c r="L7" t="s">
        <v>47</v>
      </c>
      <c r="M7" t="s">
        <v>47</v>
      </c>
      <c r="O7" t="s">
        <v>47</v>
      </c>
      <c r="P7" t="s">
        <v>47</v>
      </c>
      <c r="R7" t="s">
        <v>47</v>
      </c>
    </row>
    <row r="8" spans="1:18" x14ac:dyDescent="0.25">
      <c r="A8" t="s">
        <v>35</v>
      </c>
      <c r="C8" t="s">
        <v>48</v>
      </c>
      <c r="F8" t="s">
        <v>48</v>
      </c>
      <c r="H8" t="s">
        <v>48</v>
      </c>
      <c r="I8" t="s">
        <v>48</v>
      </c>
      <c r="M8" t="s">
        <v>48</v>
      </c>
      <c r="O8" t="s">
        <v>48</v>
      </c>
      <c r="P8" t="s">
        <v>48</v>
      </c>
      <c r="R8" t="s">
        <v>48</v>
      </c>
    </row>
    <row r="9" spans="1:18" x14ac:dyDescent="0.25">
      <c r="A9" t="s">
        <v>36</v>
      </c>
      <c r="C9" t="s">
        <v>49</v>
      </c>
      <c r="F9" t="s">
        <v>49</v>
      </c>
      <c r="H9" t="s">
        <v>49</v>
      </c>
      <c r="I9" t="s">
        <v>49</v>
      </c>
      <c r="M9" t="s">
        <v>49</v>
      </c>
      <c r="O9" t="s">
        <v>49</v>
      </c>
      <c r="P9" t="s">
        <v>49</v>
      </c>
      <c r="R9" t="s">
        <v>49</v>
      </c>
    </row>
    <row r="10" spans="1:18" x14ac:dyDescent="0.25">
      <c r="A10" t="s">
        <v>37</v>
      </c>
      <c r="C10" t="s">
        <v>50</v>
      </c>
      <c r="F10" t="s">
        <v>50</v>
      </c>
      <c r="H10" t="s">
        <v>50</v>
      </c>
      <c r="I10" t="s">
        <v>50</v>
      </c>
      <c r="M10" t="s">
        <v>50</v>
      </c>
      <c r="O10" t="s">
        <v>50</v>
      </c>
      <c r="P10" t="s">
        <v>50</v>
      </c>
    </row>
    <row r="11" spans="1:18" x14ac:dyDescent="0.25">
      <c r="A11" t="s">
        <v>38</v>
      </c>
      <c r="C11" t="s">
        <v>51</v>
      </c>
      <c r="F11" t="s">
        <v>51</v>
      </c>
      <c r="H11" t="s">
        <v>51</v>
      </c>
      <c r="I11" t="s">
        <v>51</v>
      </c>
      <c r="M11" t="s">
        <v>51</v>
      </c>
      <c r="O11" t="s">
        <v>51</v>
      </c>
      <c r="P11" t="s">
        <v>51</v>
      </c>
    </row>
    <row r="12" spans="1:18" x14ac:dyDescent="0.25">
      <c r="A12" t="s">
        <v>39</v>
      </c>
      <c r="C12" t="s">
        <v>52</v>
      </c>
      <c r="H12" t="s">
        <v>52</v>
      </c>
      <c r="I12" t="s">
        <v>52</v>
      </c>
      <c r="O12" t="s">
        <v>52</v>
      </c>
    </row>
    <row r="13" spans="1:18" x14ac:dyDescent="0.25">
      <c r="A13" t="s">
        <v>40</v>
      </c>
      <c r="C13" t="s">
        <v>53</v>
      </c>
      <c r="H13" t="s">
        <v>53</v>
      </c>
      <c r="I13" t="s">
        <v>53</v>
      </c>
      <c r="O13" t="s">
        <v>53</v>
      </c>
    </row>
    <row r="14" spans="1:18" x14ac:dyDescent="0.25">
      <c r="A14" t="s">
        <v>41</v>
      </c>
      <c r="C14" t="s">
        <v>54</v>
      </c>
      <c r="H14" t="s">
        <v>54</v>
      </c>
      <c r="I14" t="s">
        <v>54</v>
      </c>
      <c r="O14" t="s">
        <v>54</v>
      </c>
    </row>
    <row r="15" spans="1:18" x14ac:dyDescent="0.25">
      <c r="C15" t="s">
        <v>55</v>
      </c>
      <c r="H15" t="s">
        <v>55</v>
      </c>
      <c r="I15" t="s">
        <v>55</v>
      </c>
      <c r="O15" t="s">
        <v>55</v>
      </c>
    </row>
    <row r="16" spans="1:18" x14ac:dyDescent="0.25">
      <c r="C16" t="s">
        <v>56</v>
      </c>
      <c r="H16" t="s">
        <v>56</v>
      </c>
      <c r="I16" t="s">
        <v>56</v>
      </c>
      <c r="O16" t="s">
        <v>56</v>
      </c>
    </row>
    <row r="17" spans="3:15" x14ac:dyDescent="0.25">
      <c r="C17" t="s">
        <v>57</v>
      </c>
      <c r="I17" t="s">
        <v>57</v>
      </c>
      <c r="O17" t="s">
        <v>57</v>
      </c>
    </row>
    <row r="18" spans="3:15" x14ac:dyDescent="0.25">
      <c r="C18" t="s">
        <v>58</v>
      </c>
      <c r="I18" t="s">
        <v>58</v>
      </c>
      <c r="O18" t="s">
        <v>58</v>
      </c>
    </row>
    <row r="19" spans="3:15" x14ac:dyDescent="0.25">
      <c r="C19" t="s">
        <v>59</v>
      </c>
      <c r="I19" t="s">
        <v>59</v>
      </c>
      <c r="O19" t="s">
        <v>59</v>
      </c>
    </row>
    <row r="20" spans="3:15" x14ac:dyDescent="0.25">
      <c r="C20" t="s">
        <v>60</v>
      </c>
      <c r="I20" t="s">
        <v>60</v>
      </c>
      <c r="O20" t="s">
        <v>60</v>
      </c>
    </row>
    <row r="21" spans="3:15" x14ac:dyDescent="0.25">
      <c r="C21" t="s">
        <v>61</v>
      </c>
      <c r="I21" t="s">
        <v>61</v>
      </c>
    </row>
    <row r="22" spans="3:15" x14ac:dyDescent="0.25">
      <c r="C22" t="s">
        <v>62</v>
      </c>
      <c r="I22" t="s">
        <v>62</v>
      </c>
    </row>
    <row r="23" spans="3:15" x14ac:dyDescent="0.25">
      <c r="C23" t="s">
        <v>63</v>
      </c>
      <c r="I23" t="s">
        <v>63</v>
      </c>
    </row>
    <row r="24" spans="3:15" x14ac:dyDescent="0.25">
      <c r="C24" t="s">
        <v>64</v>
      </c>
      <c r="I24" t="s">
        <v>64</v>
      </c>
    </row>
    <row r="25" spans="3:15" x14ac:dyDescent="0.25">
      <c r="C25" t="s">
        <v>65</v>
      </c>
      <c r="I25" t="s">
        <v>65</v>
      </c>
    </row>
    <row r="26" spans="3:15" x14ac:dyDescent="0.25">
      <c r="C26" t="s">
        <v>66</v>
      </c>
      <c r="I26" t="s">
        <v>66</v>
      </c>
    </row>
    <row r="27" spans="3:15" x14ac:dyDescent="0.25">
      <c r="C27" t="s">
        <v>67</v>
      </c>
    </row>
    <row r="28" spans="3:15" x14ac:dyDescent="0.25">
      <c r="C28" t="s">
        <v>68</v>
      </c>
    </row>
    <row r="29" spans="3:15" x14ac:dyDescent="0.25">
      <c r="C29" t="s">
        <v>69</v>
      </c>
    </row>
    <row r="30" spans="3:15" x14ac:dyDescent="0.25">
      <c r="C30" t="s">
        <v>70</v>
      </c>
    </row>
    <row r="31" spans="3:15" x14ac:dyDescent="0.25">
      <c r="C31" t="s">
        <v>71</v>
      </c>
    </row>
    <row r="32" spans="3:15" x14ac:dyDescent="0.25">
      <c r="C32" t="s">
        <v>72</v>
      </c>
    </row>
    <row r="33" spans="3:3" x14ac:dyDescent="0.25">
      <c r="C33" t="s">
        <v>73</v>
      </c>
    </row>
    <row r="34" spans="3:3" x14ac:dyDescent="0.25">
      <c r="C34" t="s">
        <v>74</v>
      </c>
    </row>
    <row r="35" spans="3:3" x14ac:dyDescent="0.25">
      <c r="C35" t="s">
        <v>75</v>
      </c>
    </row>
    <row r="36" spans="3:3" x14ac:dyDescent="0.25">
      <c r="C36" t="s">
        <v>76</v>
      </c>
    </row>
    <row r="37" spans="3:3" x14ac:dyDescent="0.25">
      <c r="C37" t="s">
        <v>77</v>
      </c>
    </row>
    <row r="38" spans="3:3" x14ac:dyDescent="0.25">
      <c r="C38" t="s">
        <v>78</v>
      </c>
    </row>
    <row r="39" spans="3:3" x14ac:dyDescent="0.25">
      <c r="C39" t="s">
        <v>79</v>
      </c>
    </row>
    <row r="40" spans="3:3" x14ac:dyDescent="0.25">
      <c r="C40" t="s">
        <v>80</v>
      </c>
    </row>
    <row r="41" spans="3:3" x14ac:dyDescent="0.25">
      <c r="C41" t="s">
        <v>81</v>
      </c>
    </row>
    <row r="42" spans="3:3" x14ac:dyDescent="0.25">
      <c r="C42" t="s">
        <v>82</v>
      </c>
    </row>
    <row r="43" spans="3:3" x14ac:dyDescent="0.25">
      <c r="C43" t="s">
        <v>83</v>
      </c>
    </row>
    <row r="44" spans="3:3" x14ac:dyDescent="0.25">
      <c r="C44" t="s">
        <v>84</v>
      </c>
    </row>
    <row r="45" spans="3:3" x14ac:dyDescent="0.25">
      <c r="C45" t="s">
        <v>85</v>
      </c>
    </row>
    <row r="46" spans="3:3" x14ac:dyDescent="0.25">
      <c r="C46" t="s">
        <v>86</v>
      </c>
    </row>
    <row r="47" spans="3:3" x14ac:dyDescent="0.25">
      <c r="C47" t="s">
        <v>87</v>
      </c>
    </row>
    <row r="48" spans="3:3" x14ac:dyDescent="0.25">
      <c r="C48" t="s">
        <v>88</v>
      </c>
    </row>
    <row r="49" spans="3:3" x14ac:dyDescent="0.25">
      <c r="C49" t="s">
        <v>89</v>
      </c>
    </row>
    <row r="50" spans="3:3" x14ac:dyDescent="0.25">
      <c r="C50" t="s">
        <v>90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1"/>
  <sheetViews>
    <sheetView showGridLines="0"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C6" sqref="C6"/>
    </sheetView>
  </sheetViews>
  <sheetFormatPr baseColWidth="10" defaultRowHeight="15" x14ac:dyDescent="0.25"/>
  <cols>
    <col min="1" max="1" width="23.42578125" style="1" bestFit="1" customWidth="1"/>
    <col min="2" max="2" width="19" style="10" customWidth="1"/>
    <col min="3" max="3" width="19" style="18" customWidth="1"/>
  </cols>
  <sheetData>
    <row r="1" spans="1:21" ht="16.5" thickBot="1" x14ac:dyDescent="0.3">
      <c r="A1" s="12" t="s">
        <v>17</v>
      </c>
      <c r="C1" s="10"/>
    </row>
    <row r="2" spans="1:21" ht="17.25" thickTop="1" thickBot="1" x14ac:dyDescent="0.3">
      <c r="A2" s="12" t="s">
        <v>29</v>
      </c>
      <c r="C2" s="10"/>
    </row>
    <row r="3" spans="1:21" ht="17.25" thickTop="1" thickBot="1" x14ac:dyDescent="0.3">
      <c r="A3" s="15">
        <v>43477</v>
      </c>
      <c r="C3" s="10"/>
    </row>
    <row r="4" spans="1:21" ht="17.25" thickTop="1" thickBot="1" x14ac:dyDescent="0.3">
      <c r="A4" s="15">
        <v>43539</v>
      </c>
      <c r="C4" s="10"/>
    </row>
    <row r="5" spans="1:21" ht="16.5" thickTop="1" x14ac:dyDescent="0.25">
      <c r="A5" s="13" t="s">
        <v>25</v>
      </c>
      <c r="B5" s="13" t="s">
        <v>23</v>
      </c>
      <c r="C5" s="13" t="s">
        <v>24</v>
      </c>
    </row>
    <row r="6" spans="1:21" x14ac:dyDescent="0.25">
      <c r="A6" s="16" t="str">
        <f ca="1">IF(COUNTA(INDIRECT("Tableau14["&amp;$A$2&amp;"]"))&gt;COUNTA($A$5:A5)-1,INDEX(INDIRECT("Tableau14["&amp;$A$2&amp;"]"),ROW(A1)),"")</f>
        <v>VILLE 01</v>
      </c>
      <c r="B6" s="14"/>
      <c r="C6" s="19">
        <f ca="1">SUMIFS(RGVILLE!G:G,DEVIS!G:G,RGVILLE!A1,DEVIS!Q:Q,RGVILLE!A2,DEVIS!E:E,Tableau13[[#This Row],[Villes]],DEVIS!B:B,"&gt;="&amp;$A$3,DEVIS!B:B,"&lt;="&amp;$A$4)</f>
        <v>0</v>
      </c>
      <c r="D6" s="21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5">
      <c r="A7" s="16" t="str">
        <f ca="1">IF(COUNTA(INDIRECT("Tableau14["&amp;$A$2&amp;"]"))&gt;COUNTA($A$5:A6)-1,INDEX(INDIRECT("Tableau14["&amp;$A$2&amp;"]"),ROW(A2)),"")</f>
        <v>VILLE 02</v>
      </c>
      <c r="B7" s="14"/>
      <c r="C7" s="19">
        <f ca="1">SUMIFS(RGVILLE!G:G,DEVIS!G:G,RGVILLE!A2,DEVIS!Q:Q,RGVILLE!A3,DEVIS!E:E,Tableau13[[#This Row],[Villes]],DEVIS!B:B,"&gt;="&amp;$A$3,DEVIS!B:B,"&lt;="&amp;$A$4)</f>
        <v>0</v>
      </c>
    </row>
    <row r="8" spans="1:21" x14ac:dyDescent="0.25">
      <c r="A8" s="16" t="str">
        <f ca="1">IF(COUNTA(INDIRECT("Tableau14["&amp;$A$2&amp;"]"))&gt;COUNTA($A$5:A7)-1,INDEX(INDIRECT("Tableau14["&amp;$A$2&amp;"]"),ROW(A3)),"")</f>
        <v>VILLE 03</v>
      </c>
      <c r="B8" s="14"/>
      <c r="C8" s="19">
        <f ca="1">SUMIFS(RGVILLE!G:G,DEVIS!G:G,RGVILLE!A3,DEVIS!Q:Q,RGVILLE!A4,DEVIS!E:E,Tableau13[[#This Row],[Villes]],DEVIS!B:B,"&gt;="&amp;$A$3,DEVIS!B:B,"&lt;="&amp;$A$4)</f>
        <v>0</v>
      </c>
    </row>
    <row r="9" spans="1:21" x14ac:dyDescent="0.25">
      <c r="A9" s="16" t="str">
        <f ca="1">IF(COUNTA(INDIRECT("Tableau14["&amp;$A$2&amp;"]"))&gt;COUNTA($A$5:A8)-1,INDEX(INDIRECT("Tableau14["&amp;$A$2&amp;"]"),ROW(A4)),"")</f>
        <v>VILLE 04</v>
      </c>
      <c r="B9" s="14"/>
      <c r="C9" s="19">
        <f ca="1">SUMIFS(RGVILLE!G:G,DEVIS!G:G,RGVILLE!A4,DEVIS!Q:Q,RGVILLE!A5,DEVIS!E:E,Tableau13[[#This Row],[Villes]],DEVIS!B:B,"&gt;="&amp;$A$3,DEVIS!B:B,"&lt;="&amp;$A$4)</f>
        <v>0</v>
      </c>
    </row>
    <row r="10" spans="1:21" x14ac:dyDescent="0.25">
      <c r="A10" s="16" t="str">
        <f ca="1">IF(COUNTA(INDIRECT("Tableau14["&amp;$A$2&amp;"]"))&gt;COUNTA($A$5:A9)-1,INDEX(INDIRECT("Tableau14["&amp;$A$2&amp;"]"),ROW(A5)),"")</f>
        <v>VILLE 05</v>
      </c>
      <c r="B10" s="14"/>
      <c r="C10" s="19">
        <f ca="1">SUMIFS(RGVILLE!G:G,DEVIS!G:G,RGVILLE!A5,DEVIS!Q:Q,RGVILLE!A6,DEVIS!E:E,Tableau13[[#This Row],[Villes]],DEVIS!B:B,"&gt;="&amp;$A$3,DEVIS!B:B,"&lt;="&amp;$A$4)</f>
        <v>0</v>
      </c>
    </row>
    <row r="11" spans="1:21" x14ac:dyDescent="0.25">
      <c r="A11" s="16" t="str">
        <f ca="1">IF(COUNTA(INDIRECT("Tableau14["&amp;$A$2&amp;"]"))&gt;COUNTA($A$5:A10)-1,INDEX(INDIRECT("Tableau14["&amp;$A$2&amp;"]"),ROW(A6)),"")</f>
        <v>VILLE 06</v>
      </c>
      <c r="B11" s="14"/>
      <c r="C11" s="19">
        <f ca="1">SUMIFS(RGVILLE!G:G,DEVIS!G:G,RGVILLE!A6,DEVIS!Q:Q,RGVILLE!A7,DEVIS!E:E,Tableau13[[#This Row],[Villes]],DEVIS!B:B,"&gt;="&amp;$A$3,DEVIS!B:B,"&lt;="&amp;$A$4)</f>
        <v>0</v>
      </c>
    </row>
    <row r="12" spans="1:21" x14ac:dyDescent="0.25">
      <c r="A12" s="16" t="str">
        <f ca="1">IF(COUNTA(INDIRECT("Tableau14["&amp;$A$2&amp;"]"))&gt;COUNTA($A$5:A11)-1,INDEX(INDIRECT("Tableau14["&amp;$A$2&amp;"]"),ROW(A7)),"")</f>
        <v>VILLE 07</v>
      </c>
      <c r="B12" s="14"/>
      <c r="C12" s="19">
        <f ca="1">SUMIFS(RGVILLE!G:G,DEVIS!G:G,RGVILLE!A7,DEVIS!Q:Q,RGVILLE!A8,DEVIS!E:E,Tableau13[[#This Row],[Villes]],DEVIS!B:B,"&gt;="&amp;$A$3,DEVIS!B:B,"&lt;="&amp;$A$4)</f>
        <v>0</v>
      </c>
    </row>
    <row r="13" spans="1:21" x14ac:dyDescent="0.25">
      <c r="A13" s="16" t="str">
        <f ca="1">IF(COUNTA(INDIRECT("Tableau14["&amp;$A$2&amp;"]"))&gt;COUNTA($A$5:A12)-1,INDEX(INDIRECT("Tableau14["&amp;$A$2&amp;"]"),ROW(A8)),"")</f>
        <v>VILLE 08</v>
      </c>
      <c r="B13" s="14"/>
      <c r="C13" s="19">
        <f ca="1">SUMIFS(RGVILLE!G:G,DEVIS!G:G,RGVILLE!A8,DEVIS!Q:Q,RGVILLE!A9,DEVIS!E:E,Tableau13[[#This Row],[Villes]],DEVIS!B:B,"&gt;="&amp;$A$3,DEVIS!B:B,"&lt;="&amp;$A$4)</f>
        <v>0</v>
      </c>
    </row>
    <row r="14" spans="1:21" x14ac:dyDescent="0.25">
      <c r="A14" s="16" t="str">
        <f ca="1">IF(COUNTA(INDIRECT("Tableau14["&amp;$A$2&amp;"]"))&gt;COUNTA($A$5:A13)-1,INDEX(INDIRECT("Tableau14["&amp;$A$2&amp;"]"),ROW(A9)),"")</f>
        <v>VILLE 09</v>
      </c>
      <c r="B14" s="14"/>
      <c r="C14" s="19">
        <f ca="1">SUMIFS(RGVILLE!G:G,DEVIS!G:G,RGVILLE!A9,DEVIS!Q:Q,RGVILLE!A10,DEVIS!E:E,Tableau13[[#This Row],[Villes]],DEVIS!B:B,"&gt;="&amp;$A$3,DEVIS!B:B,"&lt;="&amp;$A$4)</f>
        <v>0</v>
      </c>
    </row>
    <row r="15" spans="1:21" x14ac:dyDescent="0.25">
      <c r="A15" s="16" t="str">
        <f ca="1">IF(COUNTA(INDIRECT("Tableau14["&amp;$A$2&amp;"]"))&gt;COUNTA($A$5:A14)-1,INDEX(INDIRECT("Tableau14["&amp;$A$2&amp;"]"),ROW(A10)),"")</f>
        <v>VILLE 10</v>
      </c>
      <c r="B15" s="14"/>
      <c r="C15" s="19">
        <f ca="1">SUMIFS(RGVILLE!G:G,DEVIS!G:G,RGVILLE!A10,DEVIS!Q:Q,RGVILLE!A11,DEVIS!E:E,Tableau13[[#This Row],[Villes]],DEVIS!B:B,"&gt;="&amp;$A$3,DEVIS!B:B,"&lt;="&amp;$A$4)</f>
        <v>0</v>
      </c>
    </row>
    <row r="16" spans="1:21" x14ac:dyDescent="0.25">
      <c r="A16" s="16" t="str">
        <f ca="1">IF(COUNTA(INDIRECT("Tableau14["&amp;$A$2&amp;"]"))&gt;COUNTA($A$5:A15)-1,INDEX(INDIRECT("Tableau14["&amp;$A$2&amp;"]"),ROW(A11)),"")</f>
        <v/>
      </c>
      <c r="B16" s="14"/>
      <c r="C16" s="19">
        <f ca="1">SUMIFS(RGVILLE!G:G,DEVIS!G:G,RGVILLE!A11,DEVIS!Q:Q,RGVILLE!A12,DEVIS!E:E,Tableau13[[#This Row],[Villes]],DEVIS!B:B,"&gt;="&amp;$A$3,DEVIS!B:B,"&lt;="&amp;$A$4)</f>
        <v>0</v>
      </c>
    </row>
    <row r="17" spans="1:3" x14ac:dyDescent="0.25">
      <c r="A17" s="16" t="str">
        <f ca="1">IF(COUNTA(INDIRECT("Tableau14["&amp;$A$2&amp;"]"))&gt;COUNTA($A$5:A16)-1,INDEX(INDIRECT("Tableau14["&amp;$A$2&amp;"]"),ROW(A12)),"")</f>
        <v/>
      </c>
      <c r="B17" s="14"/>
      <c r="C17" s="19">
        <f ca="1">SUMIFS(RGVILLE!G:G,DEVIS!G:G,RGVILLE!A12,DEVIS!Q:Q,RGVILLE!A13,DEVIS!E:E,Tableau13[[#This Row],[Villes]],DEVIS!B:B,"&gt;="&amp;$A$3,DEVIS!B:B,"&lt;="&amp;$A$4)</f>
        <v>0</v>
      </c>
    </row>
    <row r="18" spans="1:3" x14ac:dyDescent="0.25">
      <c r="A18" s="16" t="str">
        <f ca="1">IF(COUNTA(INDIRECT("Tableau14["&amp;$A$2&amp;"]"))&gt;COUNTA($A$5:A17)-1,INDEX(INDIRECT("Tableau14["&amp;$A$2&amp;"]"),ROW(A13)),"")</f>
        <v/>
      </c>
      <c r="B18" s="14"/>
      <c r="C18" s="19">
        <f ca="1">SUMIFS(RGVILLE!G:G,DEVIS!G:G,RGVILLE!A13,DEVIS!Q:Q,RGVILLE!A14,DEVIS!E:E,Tableau13[[#This Row],[Villes]],DEVIS!B:B,"&gt;="&amp;$A$3,DEVIS!B:B,"&lt;="&amp;$A$4)</f>
        <v>0</v>
      </c>
    </row>
    <row r="19" spans="1:3" x14ac:dyDescent="0.25">
      <c r="A19" s="16" t="str">
        <f ca="1">IF(COUNTA(INDIRECT("Tableau14["&amp;$A$2&amp;"]"))&gt;COUNTA($A$5:A18)-1,INDEX(INDIRECT("Tableau14["&amp;$A$2&amp;"]"),ROW(A14)),"")</f>
        <v/>
      </c>
      <c r="B19" s="14"/>
      <c r="C19" s="19">
        <f ca="1">SUMIFS(RGVILLE!G:G,DEVIS!G:G,RGVILLE!A14,DEVIS!Q:Q,RGVILLE!A15,DEVIS!E:E,Tableau13[[#This Row],[Villes]],DEVIS!B:B,"&gt;="&amp;$A$3,DEVIS!B:B,"&lt;="&amp;$A$4)</f>
        <v>0</v>
      </c>
    </row>
    <row r="20" spans="1:3" x14ac:dyDescent="0.25">
      <c r="A20" s="16" t="str">
        <f ca="1">IF(COUNTA(INDIRECT("Tableau14["&amp;$A$2&amp;"]"))&gt;COUNTA($A$5:A19)-1,INDEX(INDIRECT("Tableau14["&amp;$A$2&amp;"]"),ROW(A15)),"")</f>
        <v/>
      </c>
      <c r="B20" s="14"/>
      <c r="C20" s="19">
        <f ca="1">SUMIFS(RGVILLE!G:G,DEVIS!G:G,RGVILLE!A15,DEVIS!Q:Q,RGVILLE!A16,DEVIS!E:E,Tableau13[[#This Row],[Villes]],DEVIS!B:B,"&gt;="&amp;$A$3,DEVIS!B:B,"&lt;="&amp;$A$4)</f>
        <v>0</v>
      </c>
    </row>
    <row r="21" spans="1:3" x14ac:dyDescent="0.25">
      <c r="A21" s="16" t="str">
        <f ca="1">IF(COUNTA(INDIRECT("Tableau14["&amp;$A$2&amp;"]"))&gt;COUNTA($A$5:A20)-1,INDEX(INDIRECT("Tableau14["&amp;$A$2&amp;"]"),ROW(A16)),"")</f>
        <v/>
      </c>
      <c r="B21" s="14"/>
      <c r="C21" s="19">
        <f ca="1">SUMIFS(RGVILLE!G:G,DEVIS!G:G,RGVILLE!A16,DEVIS!Q:Q,RGVILLE!A17,DEVIS!E:E,Tableau13[[#This Row],[Villes]],DEVIS!B:B,"&gt;="&amp;$A$3,DEVIS!B:B,"&lt;="&amp;$A$4)</f>
        <v>0</v>
      </c>
    </row>
    <row r="22" spans="1:3" x14ac:dyDescent="0.25">
      <c r="A22" s="16" t="str">
        <f ca="1">IF(COUNTA(INDIRECT("Tableau14["&amp;$A$2&amp;"]"))&gt;COUNTA($A$5:A21)-1,INDEX(INDIRECT("Tableau14["&amp;$A$2&amp;"]"),ROW(A17)),"")</f>
        <v/>
      </c>
      <c r="B22" s="14"/>
      <c r="C22" s="19">
        <f ca="1">SUMIFS(RGVILLE!G:G,DEVIS!G:G,RGVILLE!A17,DEVIS!Q:Q,RGVILLE!A18,DEVIS!E:E,Tableau13[[#This Row],[Villes]],DEVIS!B:B,"&gt;="&amp;$A$3,DEVIS!B:B,"&lt;="&amp;$A$4)</f>
        <v>0</v>
      </c>
    </row>
    <row r="23" spans="1:3" x14ac:dyDescent="0.25">
      <c r="A23" s="16" t="str">
        <f ca="1">IF(COUNTA(INDIRECT("Tableau14["&amp;$A$2&amp;"]"))&gt;COUNTA($A$5:A22)-1,INDEX(INDIRECT("Tableau14["&amp;$A$2&amp;"]"),ROW(A18)),"")</f>
        <v/>
      </c>
      <c r="B23" s="14"/>
      <c r="C23" s="19">
        <f ca="1">SUMIFS(RGVILLE!G:G,DEVIS!G:G,RGVILLE!A18,DEVIS!Q:Q,RGVILLE!A19,DEVIS!E:E,Tableau13[[#This Row],[Villes]],DEVIS!B:B,"&gt;="&amp;$A$3,DEVIS!B:B,"&lt;="&amp;$A$4)</f>
        <v>0</v>
      </c>
    </row>
    <row r="24" spans="1:3" x14ac:dyDescent="0.25">
      <c r="A24" s="16" t="str">
        <f ca="1">IF(COUNTA(INDIRECT("Tableau14["&amp;$A$2&amp;"]"))&gt;COUNTA($A$5:A23)-1,INDEX(INDIRECT("Tableau14["&amp;$A$2&amp;"]"),ROW(A19)),"")</f>
        <v/>
      </c>
      <c r="B24" s="14"/>
      <c r="C24" s="19">
        <f ca="1">SUMIFS(RGVILLE!G:G,DEVIS!G:G,RGVILLE!A19,DEVIS!Q:Q,RGVILLE!A20,DEVIS!E:E,Tableau13[[#This Row],[Villes]],DEVIS!B:B,"&gt;="&amp;$A$3,DEVIS!B:B,"&lt;="&amp;$A$4)</f>
        <v>0</v>
      </c>
    </row>
    <row r="25" spans="1:3" x14ac:dyDescent="0.25">
      <c r="A25" s="16" t="str">
        <f ca="1">IF(COUNTA(INDIRECT("Tableau14["&amp;$A$2&amp;"]"))&gt;COUNTA($A$5:A24)-1,INDEX(INDIRECT("Tableau14["&amp;$A$2&amp;"]"),ROW(A20)),"")</f>
        <v/>
      </c>
      <c r="B25" s="14"/>
      <c r="C25" s="19">
        <f ca="1">SUMIFS(RGVILLE!G:G,DEVIS!G:G,RGVILLE!A20,DEVIS!Q:Q,RGVILLE!A21,DEVIS!E:E,Tableau13[[#This Row],[Villes]],DEVIS!B:B,"&gt;="&amp;$A$3,DEVIS!B:B,"&lt;="&amp;$A$4)</f>
        <v>0</v>
      </c>
    </row>
    <row r="26" spans="1:3" x14ac:dyDescent="0.25">
      <c r="A26" s="16" t="str">
        <f ca="1">IF(COUNTA(INDIRECT("Tableau14["&amp;$A$2&amp;"]"))&gt;COUNTA($A$5:A25)-1,INDEX(INDIRECT("Tableau14["&amp;$A$2&amp;"]"),ROW(A21)),"")</f>
        <v/>
      </c>
      <c r="B26" s="14"/>
      <c r="C26" s="19">
        <f ca="1">SUMIFS(RGVILLE!G:G,DEVIS!G:G,RGVILLE!A21,DEVIS!Q:Q,RGVILLE!A22,DEVIS!E:E,Tableau13[[#This Row],[Villes]],DEVIS!B:B,"&gt;="&amp;$A$3,DEVIS!B:B,"&lt;="&amp;$A$4)</f>
        <v>0</v>
      </c>
    </row>
    <row r="27" spans="1:3" x14ac:dyDescent="0.25">
      <c r="A27" s="16" t="str">
        <f ca="1">IFERROR(IF(COUNTA(INDIRECT("Tableau14["&amp;$A$2&amp;"]"))&gt;COUNTA($A$2:A23)-1,INDEX(INDIRECT("Tableau14["&amp;$A$2&amp;"]"),ROW(D21)),""),"")</f>
        <v/>
      </c>
      <c r="B27" s="14"/>
      <c r="C27" s="19">
        <f ca="1">SUMIFS(RGVILLE!G:G,DEVIS!G:G,RGVILLE!A22,DEVIS!Q:Q,RGVILLE!A23,DEVIS!E:E,Tableau13[[#This Row],[Villes]],DEVIS!B:B,"&gt;="&amp;$A$3,DEVIS!B:B,"&lt;="&amp;$A$4)</f>
        <v>0</v>
      </c>
    </row>
    <row r="28" spans="1:3" x14ac:dyDescent="0.25">
      <c r="A28" s="16" t="str">
        <f ca="1">IFERROR(IF(COUNTA(INDIRECT("Tableau14["&amp;$A$2&amp;"]"))&gt;COUNTA($A$2:A24)-1,INDEX(INDIRECT("Tableau14["&amp;$A$2&amp;"]"),ROW(D22)),""),"")</f>
        <v/>
      </c>
      <c r="B28" s="14"/>
      <c r="C28" s="19">
        <f ca="1">SUMIFS(RGVILLE!G:G,DEVIS!G:G,RGVILLE!A23,DEVIS!Q:Q,RGVILLE!A24,DEVIS!E:E,Tableau13[[#This Row],[Villes]],DEVIS!B:B,"&gt;="&amp;$A$3,DEVIS!B:B,"&lt;="&amp;$A$4)</f>
        <v>0</v>
      </c>
    </row>
    <row r="29" spans="1:3" x14ac:dyDescent="0.25">
      <c r="A29" s="16" t="str">
        <f ca="1">IFERROR(IF(COUNTA(INDIRECT("Tableau14["&amp;$A$2&amp;"]"))&gt;COUNTA($A$2:A25)-1,INDEX(INDIRECT("Tableau14["&amp;$A$2&amp;"]"),ROW(D23)),""),"")</f>
        <v/>
      </c>
      <c r="B29" s="14"/>
      <c r="C29" s="19">
        <f ca="1">SUMIFS(RGVILLE!G:G,DEVIS!G:G,RGVILLE!A24,DEVIS!Q:Q,RGVILLE!A25,DEVIS!E:E,Tableau13[[#This Row],[Villes]],DEVIS!B:B,"&gt;="&amp;$A$3,DEVIS!B:B,"&lt;="&amp;$A$4)</f>
        <v>0</v>
      </c>
    </row>
    <row r="30" spans="1:3" x14ac:dyDescent="0.25">
      <c r="A30" s="16" t="str">
        <f ca="1">IFERROR(IF(COUNTA(INDIRECT("Tableau14["&amp;$A$2&amp;"]"))&gt;COUNTA($A$2:A26)-1,INDEX(INDIRECT("Tableau14["&amp;$A$2&amp;"]"),ROW(D24)),""),"")</f>
        <v/>
      </c>
      <c r="B30" s="14"/>
      <c r="C30" s="19">
        <f ca="1">SUMIFS(RGVILLE!G:G,DEVIS!G:G,RGVILLE!A25,DEVIS!Q:Q,RGVILLE!A26,DEVIS!E:E,Tableau13[[#This Row],[Villes]],DEVIS!B:B,"&gt;="&amp;$A$3,DEVIS!B:B,"&lt;="&amp;$A$4)</f>
        <v>0</v>
      </c>
    </row>
    <row r="31" spans="1:3" x14ac:dyDescent="0.25">
      <c r="A31" s="16" t="str">
        <f ca="1">IFERROR(IF(COUNTA(INDIRECT("Tableau14["&amp;$A$2&amp;"]"))&gt;COUNTA($A$2:A27)-1,INDEX(INDIRECT("Tableau14["&amp;$A$2&amp;"]"),ROW(D25)),""),"")</f>
        <v/>
      </c>
      <c r="B31" s="14"/>
      <c r="C31" s="19">
        <f ca="1">SUMIFS(RGVILLE!G:G,DEVIS!G:G,RGVILLE!A26,DEVIS!Q:Q,RGVILLE!A27,DEVIS!E:E,Tableau13[[#This Row],[Villes]],DEVIS!B:B,"&gt;="&amp;$A$3,DEVIS!B:B,"&lt;="&amp;$A$4)</f>
        <v>0</v>
      </c>
    </row>
    <row r="32" spans="1:3" x14ac:dyDescent="0.25">
      <c r="A32" s="16" t="str">
        <f ca="1">IFERROR(IF(COUNTA(INDIRECT("Tableau14["&amp;$A$2&amp;"]"))&gt;COUNTA($A$2:A28)-1,INDEX(INDIRECT("Tableau14["&amp;$A$2&amp;"]"),ROW(D26)),""),"")</f>
        <v/>
      </c>
      <c r="B32" s="11"/>
      <c r="C32" s="20">
        <f ca="1">SUMIFS(RGVILLE!G:G,DEVIS!G:G,RGVILLE!A27,DEVIS!Q:Q,RGVILLE!A28,DEVIS!E:E,Tableau13[[#This Row],[Villes]],DEVIS!B:B,"&gt;="&amp;$A$3,DEVIS!B:B,"&lt;="&amp;$A$4)</f>
        <v>0</v>
      </c>
    </row>
    <row r="33" spans="1:3" x14ac:dyDescent="0.25">
      <c r="A33" s="16" t="str">
        <f ca="1">IFERROR(IF(COUNTA(INDIRECT("Tableau14["&amp;$A$2&amp;"]"))&gt;COUNTA($A$2:A29)-1,INDEX(INDIRECT("Tableau14["&amp;$A$2&amp;"]"),ROW(D27)),""),"")</f>
        <v/>
      </c>
      <c r="B33" s="11"/>
      <c r="C33" s="20">
        <f ca="1">SUMIFS(RGVILLE!G:G,DEVIS!G:G,RGVILLE!A28,DEVIS!Q:Q,RGVILLE!A29,DEVIS!E:E,Tableau13[[#This Row],[Villes]],DEVIS!B:B,"&gt;="&amp;$A$3,DEVIS!B:B,"&lt;="&amp;$A$4)</f>
        <v>0</v>
      </c>
    </row>
    <row r="34" spans="1:3" x14ac:dyDescent="0.25">
      <c r="A34" s="16"/>
      <c r="B34" s="11"/>
      <c r="C34" s="20">
        <f ca="1">SUMIFS(RGVILLE!G:G,DEVIS!G:G,RGVILLE!A29,DEVIS!Q:Q,RGVILLE!A30,DEVIS!E:E,Tableau13[[#This Row],[Villes]],DEVIS!B:B,"&gt;="&amp;$A$3,DEVIS!B:B,"&lt;="&amp;$A$4)</f>
        <v>0</v>
      </c>
    </row>
    <row r="35" spans="1:3" x14ac:dyDescent="0.25">
      <c r="A35" s="16"/>
      <c r="B35" s="11"/>
      <c r="C35" s="20">
        <f ca="1">SUMIFS(RGVILLE!G:G,DEVIS!G:G,RGVILLE!A30,DEVIS!Q:Q,RGVILLE!A31,DEVIS!E:E,Tableau13[[#This Row],[Villes]],DEVIS!B:B,"&gt;="&amp;$A$3,DEVIS!B:B,"&lt;="&amp;$A$4)</f>
        <v>0</v>
      </c>
    </row>
    <row r="36" spans="1:3" x14ac:dyDescent="0.25">
      <c r="A36" s="17"/>
      <c r="B36" s="11"/>
      <c r="C36" s="20"/>
    </row>
    <row r="37" spans="1:3" x14ac:dyDescent="0.25">
      <c r="A37" s="17"/>
      <c r="B37" s="11"/>
      <c r="C37" s="20"/>
    </row>
    <row r="38" spans="1:3" x14ac:dyDescent="0.25">
      <c r="A38" s="17"/>
      <c r="B38" s="11"/>
      <c r="C38" s="20"/>
    </row>
    <row r="39" spans="1:3" x14ac:dyDescent="0.25">
      <c r="A39" s="17"/>
      <c r="B39" s="11"/>
      <c r="C39" s="20"/>
    </row>
    <row r="40" spans="1:3" x14ac:dyDescent="0.25">
      <c r="A40" s="17"/>
      <c r="B40" s="11"/>
      <c r="C40" s="20"/>
    </row>
    <row r="41" spans="1:3" x14ac:dyDescent="0.25">
      <c r="A41" s="17"/>
      <c r="B41" s="11"/>
      <c r="C41" s="20"/>
    </row>
    <row r="42" spans="1:3" x14ac:dyDescent="0.25">
      <c r="A42" s="17"/>
      <c r="B42" s="11"/>
      <c r="C42" s="20"/>
    </row>
    <row r="43" spans="1:3" x14ac:dyDescent="0.25">
      <c r="A43" s="17"/>
      <c r="B43" s="11"/>
      <c r="C43" s="20"/>
    </row>
    <row r="44" spans="1:3" x14ac:dyDescent="0.25">
      <c r="A44" s="17"/>
      <c r="B44" s="11"/>
      <c r="C44" s="20"/>
    </row>
    <row r="45" spans="1:3" x14ac:dyDescent="0.25">
      <c r="A45" s="17"/>
      <c r="B45" s="11"/>
      <c r="C45" s="20"/>
    </row>
    <row r="46" spans="1:3" x14ac:dyDescent="0.25">
      <c r="A46" s="17"/>
      <c r="B46" s="11"/>
      <c r="C46" s="20"/>
    </row>
    <row r="47" spans="1:3" x14ac:dyDescent="0.25">
      <c r="A47" s="17"/>
      <c r="B47" s="11"/>
      <c r="C47" s="20"/>
    </row>
    <row r="48" spans="1:3" x14ac:dyDescent="0.25">
      <c r="A48" s="17"/>
      <c r="B48" s="11"/>
      <c r="C48" s="20"/>
    </row>
    <row r="49" spans="1:3" x14ac:dyDescent="0.25">
      <c r="A49" s="17"/>
      <c r="B49" s="11"/>
      <c r="C49" s="20"/>
    </row>
    <row r="50" spans="1:3" x14ac:dyDescent="0.25">
      <c r="A50" s="17"/>
      <c r="B50" s="11"/>
      <c r="C50" s="20"/>
    </row>
    <row r="51" spans="1:3" x14ac:dyDescent="0.25">
      <c r="A51" s="17"/>
      <c r="B51" s="11"/>
      <c r="C51" s="20"/>
    </row>
    <row r="52" spans="1:3" x14ac:dyDescent="0.25">
      <c r="A52" s="17"/>
      <c r="B52" s="11"/>
      <c r="C52" s="20"/>
    </row>
    <row r="53" spans="1:3" x14ac:dyDescent="0.25">
      <c r="A53" s="17"/>
      <c r="B53" s="11"/>
      <c r="C53" s="20"/>
    </row>
    <row r="54" spans="1:3" x14ac:dyDescent="0.25">
      <c r="A54" s="17"/>
      <c r="B54" s="11"/>
      <c r="C54" s="20"/>
    </row>
    <row r="55" spans="1:3" x14ac:dyDescent="0.25">
      <c r="A55" s="17"/>
      <c r="B55" s="11"/>
      <c r="C55" s="20"/>
    </row>
    <row r="56" spans="1:3" x14ac:dyDescent="0.25">
      <c r="A56" s="17"/>
      <c r="B56" s="11"/>
      <c r="C56" s="20"/>
    </row>
    <row r="57" spans="1:3" x14ac:dyDescent="0.25">
      <c r="A57" s="17"/>
      <c r="B57" s="11"/>
      <c r="C57" s="20"/>
    </row>
    <row r="58" spans="1:3" x14ac:dyDescent="0.25">
      <c r="A58" s="17"/>
      <c r="B58" s="11"/>
      <c r="C58" s="20"/>
    </row>
    <row r="59" spans="1:3" x14ac:dyDescent="0.25">
      <c r="A59" s="17"/>
      <c r="B59" s="11"/>
      <c r="C59" s="20"/>
    </row>
    <row r="60" spans="1:3" x14ac:dyDescent="0.25">
      <c r="A60" s="17"/>
      <c r="B60" s="11"/>
      <c r="C60" s="20"/>
    </row>
    <row r="61" spans="1:3" x14ac:dyDescent="0.25">
      <c r="A61" s="17"/>
      <c r="B61" s="11"/>
      <c r="C61" s="20"/>
    </row>
    <row r="62" spans="1:3" x14ac:dyDescent="0.25">
      <c r="A62" s="17"/>
      <c r="B62" s="11"/>
      <c r="C62" s="20"/>
    </row>
    <row r="63" spans="1:3" x14ac:dyDescent="0.25">
      <c r="A63" s="17"/>
      <c r="B63" s="11"/>
      <c r="C63" s="20"/>
    </row>
    <row r="64" spans="1:3" x14ac:dyDescent="0.25">
      <c r="A64" s="17"/>
      <c r="B64" s="11"/>
      <c r="C64" s="20"/>
    </row>
    <row r="65" spans="1:3" x14ac:dyDescent="0.25">
      <c r="A65" s="17"/>
      <c r="B65" s="11"/>
      <c r="C65" s="20"/>
    </row>
    <row r="66" spans="1:3" x14ac:dyDescent="0.25">
      <c r="A66" s="17"/>
      <c r="B66" s="11"/>
      <c r="C66" s="20"/>
    </row>
    <row r="67" spans="1:3" x14ac:dyDescent="0.25">
      <c r="A67" s="17"/>
    </row>
    <row r="68" spans="1:3" x14ac:dyDescent="0.25">
      <c r="A68" s="17"/>
    </row>
    <row r="69" spans="1:3" x14ac:dyDescent="0.25">
      <c r="A69" s="17"/>
    </row>
    <row r="70" spans="1:3" x14ac:dyDescent="0.25">
      <c r="A70" s="17"/>
    </row>
    <row r="71" spans="1:3" x14ac:dyDescent="0.25">
      <c r="A71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TABLES!$A$2:$A$15</xm:f>
          </x14:formula1>
          <xm:sqref>A2</xm:sqref>
        </x14:dataValidation>
        <x14:dataValidation type="list" allowBlank="1" showInputMessage="1" showErrorMessage="1">
          <x14:formula1>
            <xm:f>TABLES!$E$2:$E$7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TABLES</vt:lpstr>
      <vt:lpstr>RGVILLE</vt:lpstr>
      <vt:lpstr>categclt</vt:lpstr>
      <vt:lpstr>ListeProsp</vt:lpstr>
      <vt:lpstr>listeville</vt:lpstr>
      <vt:lpstr>tabdevis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2020-01-16T15:07:32Z</cp:lastPrinted>
  <dcterms:created xsi:type="dcterms:W3CDTF">2019-12-29T12:17:49Z</dcterms:created>
  <dcterms:modified xsi:type="dcterms:W3CDTF">2020-02-17T13:03:58Z</dcterms:modified>
</cp:coreProperties>
</file>