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05"/>
  </bookViews>
  <sheets>
    <sheet name="DONNEES TC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</calcChain>
</file>

<file path=xl/sharedStrings.xml><?xml version="1.0" encoding="utf-8"?>
<sst xmlns="http://schemas.openxmlformats.org/spreadsheetml/2006/main" count="236" uniqueCount="55">
  <si>
    <t>Articles</t>
  </si>
  <si>
    <t>Quantités a COMMANDER</t>
  </si>
  <si>
    <t>Dispo</t>
  </si>
  <si>
    <t>O</t>
  </si>
  <si>
    <t>N</t>
  </si>
  <si>
    <t>BIOCHIM</t>
  </si>
  <si>
    <t>labochrome</t>
  </si>
  <si>
    <t>CHIMIE</t>
  </si>
  <si>
    <t>pluschem</t>
  </si>
  <si>
    <t>ARTICLE 001</t>
  </si>
  <si>
    <t>ARTICLE 002</t>
  </si>
  <si>
    <t>ARTICLE 003</t>
  </si>
  <si>
    <t>ARTICLE 004</t>
  </si>
  <si>
    <t>ARTICLE 005</t>
  </si>
  <si>
    <t>ARTICLE 006</t>
  </si>
  <si>
    <t>ARTICLE 007</t>
  </si>
  <si>
    <t>ARTICLE 008</t>
  </si>
  <si>
    <t>ARTICLE 009</t>
  </si>
  <si>
    <t>ARTICLE 010</t>
  </si>
  <si>
    <t>ARTICLE 011</t>
  </si>
  <si>
    <t>ARTICLE 012</t>
  </si>
  <si>
    <t>ARTICLE 013</t>
  </si>
  <si>
    <t>ARTICLE 014</t>
  </si>
  <si>
    <t>ARTICLE 015</t>
  </si>
  <si>
    <t>ARTICLE 016</t>
  </si>
  <si>
    <t>ARTICLE 017</t>
  </si>
  <si>
    <t>ARTICLE 018</t>
  </si>
  <si>
    <t>ARTICLE 019</t>
  </si>
  <si>
    <t>ARTICLE 020</t>
  </si>
  <si>
    <t>ARTICLE 021</t>
  </si>
  <si>
    <t>ARTICLE 022</t>
  </si>
  <si>
    <t>ARTICLE 023</t>
  </si>
  <si>
    <t>ARTICLE 024</t>
  </si>
  <si>
    <t>ARTICLE 025</t>
  </si>
  <si>
    <t>ARTICLE 026</t>
  </si>
  <si>
    <t>ARTICLE 027</t>
  </si>
  <si>
    <t>ARTICLE 028</t>
  </si>
  <si>
    <t>ARTICLE 029</t>
  </si>
  <si>
    <t>ARTICLE 030</t>
  </si>
  <si>
    <t>ARTICLE 031</t>
  </si>
  <si>
    <t>ARTICLE 032</t>
  </si>
  <si>
    <t>ARTICLE 033</t>
  </si>
  <si>
    <t>ARTICLE 034</t>
  </si>
  <si>
    <t>ARTICLE 035</t>
  </si>
  <si>
    <t>ARTICLE 036</t>
  </si>
  <si>
    <t>ARTICLE 037</t>
  </si>
  <si>
    <t>ARTICLE 038</t>
  </si>
  <si>
    <t>ARTICLE 039</t>
  </si>
  <si>
    <t>ARTICLE 040</t>
  </si>
  <si>
    <t>ARTICLE 041</t>
  </si>
  <si>
    <t>ARTICLE 042</t>
  </si>
  <si>
    <t>ARTICLE 043</t>
  </si>
  <si>
    <t>ARTICLE 044</t>
  </si>
  <si>
    <t>ARTICLE 045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</si>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</sst>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 Light"/>
      <family val="2"/>
      <scheme val="maj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5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left" vertical="center"/>
    </xf>
    <xf numFmtId="4" fontId="0" fillId="0" borderId="0" xfId="0" applyNumberFormat="1" applyAlignment="1">
      <alignment horizontal="center"/>
    </xf>
    <xf numFmtId="0" fontId="0" fillId="6" borderId="3" xfId="0" applyFont="1" applyFill="1" applyBorder="1"/>
    <xf numFmtId="0" fontId="1" fillId="6" borderId="8" xfId="0" applyFont="1" applyFill="1" applyBorder="1" applyAlignment="1">
      <alignment horizontal="center" vertical="center"/>
    </xf>
    <xf numFmtId="4" fontId="0" fillId="4" borderId="8" xfId="0" applyNumberFormat="1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4" fontId="0" fillId="3" borderId="8" xfId="0" applyNumberFormat="1" applyFont="1" applyFill="1" applyBorder="1" applyAlignment="1">
      <alignment horizontal="center"/>
    </xf>
    <xf numFmtId="4" fontId="0" fillId="5" borderId="8" xfId="0" applyNumberFormat="1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4" fontId="0" fillId="7" borderId="8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left" vertical="center"/>
    </xf>
    <xf numFmtId="0" fontId="1" fillId="6" borderId="5" xfId="0" applyFont="1" applyFill="1" applyBorder="1" applyAlignment="1">
      <alignment horizontal="center" vertical="center"/>
    </xf>
    <xf numFmtId="4" fontId="0" fillId="4" borderId="5" xfId="0" applyNumberFormat="1" applyFont="1" applyFill="1" applyBorder="1" applyAlignment="1">
      <alignment horizontal="center"/>
    </xf>
    <xf numFmtId="4" fontId="0" fillId="3" borderId="5" xfId="0" applyNumberFormat="1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4" fontId="0" fillId="5" borderId="5" xfId="0" applyNumberFormat="1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4" fontId="0" fillId="7" borderId="5" xfId="0" applyNumberFormat="1" applyFont="1" applyFill="1" applyBorder="1" applyAlignment="1">
      <alignment horizontal="center"/>
    </xf>
    <xf numFmtId="0" fontId="0" fillId="6" borderId="6" xfId="0" applyFont="1" applyFill="1" applyBorder="1"/>
    <xf numFmtId="0" fontId="1" fillId="0" borderId="9" xfId="0" applyFont="1" applyBorder="1" applyAlignment="1">
      <alignment horizontal="left" vertical="center"/>
    </xf>
    <xf numFmtId="4" fontId="0" fillId="4" borderId="2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4" fontId="0" fillId="3" borderId="2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4" fontId="0" fillId="5" borderId="2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4" fontId="0" fillId="7" borderId="2" xfId="0" applyNumberFormat="1" applyFont="1" applyFill="1" applyBorder="1" applyAlignment="1">
      <alignment horizontal="center"/>
    </xf>
    <xf numFmtId="0" fontId="0" fillId="0" borderId="6" xfId="0" applyFont="1" applyBorder="1"/>
    <xf numFmtId="0" fontId="1" fillId="6" borderId="9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K2" sqref="K2"/>
    </sheetView>
  </sheetViews>
  <sheetFormatPr baseColWidth="10" defaultRowHeight="15" x14ac:dyDescent="0.25"/>
  <cols>
    <col min="1" max="1" width="12.28515625" style="1" bestFit="1" customWidth="1"/>
    <col min="2" max="2" width="18" bestFit="1" customWidth="1"/>
    <col min="3" max="3" width="11.42578125" style="6" customWidth="1"/>
    <col min="4" max="4" width="11.42578125" style="3" customWidth="1"/>
    <col min="5" max="5" width="11.42578125" style="6" customWidth="1"/>
    <col min="6" max="6" width="11.42578125" style="3" customWidth="1"/>
    <col min="7" max="7" width="18" style="6" bestFit="1" customWidth="1"/>
    <col min="8" max="8" width="11.42578125" style="3"/>
    <col min="9" max="9" width="11.42578125" style="6"/>
  </cols>
  <sheetData>
    <row r="1" spans="1:11" ht="30" x14ac:dyDescent="0.25">
      <c r="A1" s="15" t="s">
        <v>0</v>
      </c>
      <c r="B1" s="16" t="s">
        <v>1</v>
      </c>
      <c r="C1" s="17" t="s">
        <v>5</v>
      </c>
      <c r="D1" s="16" t="s">
        <v>2</v>
      </c>
      <c r="E1" s="18" t="s">
        <v>6</v>
      </c>
      <c r="F1" s="18" t="s">
        <v>2</v>
      </c>
      <c r="G1" s="18" t="s">
        <v>7</v>
      </c>
      <c r="H1" s="18" t="s">
        <v>2</v>
      </c>
      <c r="I1" s="18" t="s">
        <v>8</v>
      </c>
      <c r="J1" s="19" t="s">
        <v>2</v>
      </c>
      <c r="K1" s="20" t="s">
        <v>54</v>
      </c>
    </row>
    <row r="2" spans="1:11" x14ac:dyDescent="0.25">
      <c r="A2" s="21" t="s">
        <v>9</v>
      </c>
      <c r="B2" s="22">
        <v>10</v>
      </c>
      <c r="C2" s="23">
        <v>663.09</v>
      </c>
      <c r="D2" s="4" t="s">
        <v>3</v>
      </c>
      <c r="E2" s="24">
        <v>710</v>
      </c>
      <c r="F2" s="25" t="s">
        <v>3</v>
      </c>
      <c r="G2" s="26">
        <v>630</v>
      </c>
      <c r="H2" s="27" t="s">
        <v>3</v>
      </c>
      <c r="I2" s="28">
        <v>420</v>
      </c>
      <c r="J2" s="28" t="s">
        <v>3</v>
      </c>
      <c r="K2" s="29" t="e">
        <f>INDEX('DONNEES TCO'!$C$1:$I$1,,MATCH(MIN(IF(IF(D1:J1="dispo",D2:J2,"")="o",((IF(A$1:J$1="délai",A2:J2*1,2000000)&amp;IF(ISNUMBER(SEARCH("fr",#REF!)),IF(#REF!&gt;0,#REF!,20000)*1,2000000))*1),"")),IF(ISNUMBER((A2:J2&amp;#REF!)*1),(A2:J2&amp;#REF!)*1,""),0))</f>
        <v>#VALUE!</v>
      </c>
    </row>
    <row r="3" spans="1:11" x14ac:dyDescent="0.25">
      <c r="A3" s="30" t="s">
        <v>10</v>
      </c>
      <c r="B3" s="2">
        <v>10</v>
      </c>
      <c r="C3" s="31">
        <v>1158.5999999999999</v>
      </c>
      <c r="D3" s="32" t="s">
        <v>3</v>
      </c>
      <c r="E3" s="33">
        <v>1200</v>
      </c>
      <c r="F3" s="34" t="s">
        <v>3</v>
      </c>
      <c r="G3" s="35">
        <v>0</v>
      </c>
      <c r="H3" s="36" t="s">
        <v>4</v>
      </c>
      <c r="I3" s="37">
        <v>2400</v>
      </c>
      <c r="J3" s="37" t="s">
        <v>3</v>
      </c>
      <c r="K3" s="38" t="e">
        <f>INDEX('DONNEES TCO'!$C$1:$I$1,,MATCH(MIN(IF(IF(#REF!="dispo",#REF!,"")="o",((IF(A$1:J$1="délai",A3:J3*1,2000000)&amp;IF(ISNUMBER(SEARCH("fr",#REF!)),IF(#REF!&gt;0,#REF!,20000)*1,2000000))*1),"")),IF(ISNUMBER((A3:J3&amp;#REF!)*1),(A3:J3&amp;#REF!)*1,""),0))</f>
        <v>#REF!</v>
      </c>
    </row>
    <row r="4" spans="1:11" x14ac:dyDescent="0.25">
      <c r="A4" s="39" t="s">
        <v>11</v>
      </c>
      <c r="B4" s="40">
        <v>30</v>
      </c>
      <c r="C4" s="31">
        <v>315</v>
      </c>
      <c r="D4" s="32" t="s">
        <v>4</v>
      </c>
      <c r="E4" s="33">
        <v>300</v>
      </c>
      <c r="F4" s="34" t="s">
        <v>3</v>
      </c>
      <c r="G4" s="35">
        <v>210</v>
      </c>
      <c r="H4" s="36" t="s">
        <v>3</v>
      </c>
      <c r="I4" s="37">
        <v>1450</v>
      </c>
      <c r="J4" s="37" t="s">
        <v>4</v>
      </c>
      <c r="K4" s="29" t="e">
        <f>INDEX('DONNEES TCO'!$C$1:$I$1,,MATCH(MIN(IF(IF(#REF!="dispo",#REF!,"")="o",((IF(A$1:J$1="délai",A4:J4*1,2000000)&amp;IF(ISNUMBER(SEARCH("fr",#REF!)),IF(#REF!&gt;0,#REF!,20000)*1,2000000))*1),"")),IF(ISNUMBER((A4:J4&amp;#REF!)*1),(A4:J4&amp;#REF!)*1,""),0))</f>
        <v>#REF!</v>
      </c>
    </row>
    <row r="5" spans="1:11" x14ac:dyDescent="0.25">
      <c r="A5" s="30" t="s">
        <v>12</v>
      </c>
      <c r="B5" s="2">
        <v>10</v>
      </c>
      <c r="C5" s="31">
        <v>168.07</v>
      </c>
      <c r="D5" s="32" t="s">
        <v>3</v>
      </c>
      <c r="E5" s="33">
        <v>180</v>
      </c>
      <c r="F5" s="34" t="s">
        <v>3</v>
      </c>
      <c r="G5" s="35">
        <v>160</v>
      </c>
      <c r="H5" s="36" t="s">
        <v>3</v>
      </c>
      <c r="I5" s="37">
        <v>2400</v>
      </c>
      <c r="J5" s="37" t="s">
        <v>3</v>
      </c>
      <c r="K5" s="38" t="e">
        <f>INDEX('DONNEES TCO'!$C$1:$I$1,,MATCH(MIN(IF(IF(#REF!="dispo",#REF!,"")="o",((IF(A$1:J$1="délai",A5:J5*1,2000000)&amp;IF(ISNUMBER(SEARCH("fr",#REF!)),IF(#REF!&gt;0,#REF!,20000)*1,2000000))*1),"")),IF(ISNUMBER((A5:J5&amp;#REF!)*1),(A5:J5&amp;#REF!)*1,""),0))</f>
        <v>#REF!</v>
      </c>
    </row>
    <row r="6" spans="1:11" x14ac:dyDescent="0.25">
      <c r="A6" s="39" t="s">
        <v>13</v>
      </c>
      <c r="B6" s="40">
        <v>10</v>
      </c>
      <c r="C6" s="31">
        <v>0</v>
      </c>
      <c r="D6" s="32" t="s">
        <v>4</v>
      </c>
      <c r="E6" s="33">
        <v>4920</v>
      </c>
      <c r="F6" s="34" t="s">
        <v>3</v>
      </c>
      <c r="G6" s="35">
        <v>0</v>
      </c>
      <c r="H6" s="36" t="s">
        <v>4</v>
      </c>
      <c r="I6" s="37">
        <v>1900</v>
      </c>
      <c r="J6" s="37" t="s">
        <v>4</v>
      </c>
      <c r="K6" s="29" t="e">
        <f>INDEX('DONNEES TCO'!$C$1:$I$1,,MATCH(MIN(IF(IF(#REF!="dispo",#REF!,"")="o",((IF(A$1:J$1="délai",A6:J6*1,2000000)&amp;IF(ISNUMBER(SEARCH("fr",#REF!)),IF(#REF!&gt;0,#REF!,20000)*1,2000000))*1),"")),IF(ISNUMBER((A6:J6&amp;#REF!)*1),(A6:J6&amp;#REF!)*1,""),0))</f>
        <v>#REF!</v>
      </c>
    </row>
    <row r="7" spans="1:11" x14ac:dyDescent="0.25">
      <c r="A7" s="30" t="s">
        <v>14</v>
      </c>
      <c r="B7" s="2">
        <v>30</v>
      </c>
      <c r="C7" s="31">
        <v>220</v>
      </c>
      <c r="D7" s="32" t="s">
        <v>4</v>
      </c>
      <c r="E7" s="33">
        <v>210</v>
      </c>
      <c r="F7" s="34" t="s">
        <v>3</v>
      </c>
      <c r="G7" s="35">
        <v>175</v>
      </c>
      <c r="H7" s="36" t="s">
        <v>3</v>
      </c>
      <c r="I7" s="37">
        <v>1800</v>
      </c>
      <c r="J7" s="37" t="s">
        <v>4</v>
      </c>
      <c r="K7" s="38" t="e">
        <f>INDEX('DONNEES TCO'!$C$1:$I$1,,MATCH(MIN(IF(IF(#REF!="dispo",#REF!,"")="o",((IF(A$1:J$1="délai",A7:J7*1,2000000)&amp;IF(ISNUMBER(SEARCH("fr",#REF!)),IF(#REF!&gt;0,#REF!,20000)*1,2000000))*1),"")),IF(ISNUMBER((A7:J7&amp;#REF!)*1),(A7:J7&amp;#REF!)*1,""),0))</f>
        <v>#REF!</v>
      </c>
    </row>
    <row r="8" spans="1:11" x14ac:dyDescent="0.25">
      <c r="A8" s="39" t="s">
        <v>15</v>
      </c>
      <c r="B8" s="40">
        <v>30</v>
      </c>
      <c r="C8" s="31">
        <v>177.12</v>
      </c>
      <c r="D8" s="32" t="s">
        <v>3</v>
      </c>
      <c r="E8" s="33">
        <v>190</v>
      </c>
      <c r="F8" s="34" t="s">
        <v>3</v>
      </c>
      <c r="G8" s="35">
        <v>170</v>
      </c>
      <c r="H8" s="36" t="s">
        <v>3</v>
      </c>
      <c r="I8" s="37">
        <v>1900</v>
      </c>
      <c r="J8" s="37" t="s">
        <v>3</v>
      </c>
      <c r="K8" s="29" t="e">
        <f>INDEX('DONNEES TCO'!$C$1:$I$1,,MATCH(MIN(IF(IF(#REF!="dispo",#REF!,"")="o",((IF(A$1:J$1="délai",A8:J8*1,2000000)&amp;IF(ISNUMBER(SEARCH("fr",#REF!)),IF(#REF!&gt;0,#REF!,20000)*1,2000000))*1),"")),IF(ISNUMBER((A8:J8&amp;#REF!)*1),(A8:J8&amp;#REF!)*1,""),0))</f>
        <v>#REF!</v>
      </c>
    </row>
    <row r="9" spans="1:11" x14ac:dyDescent="0.25">
      <c r="A9" s="30" t="s">
        <v>16</v>
      </c>
      <c r="B9" s="2">
        <v>2</v>
      </c>
      <c r="C9" s="31">
        <v>13980</v>
      </c>
      <c r="D9" s="32" t="s">
        <v>4</v>
      </c>
      <c r="E9" s="33">
        <v>13440</v>
      </c>
      <c r="F9" s="34" t="s">
        <v>3</v>
      </c>
      <c r="G9" s="35">
        <v>6900</v>
      </c>
      <c r="H9" s="36" t="s">
        <v>3</v>
      </c>
      <c r="I9" s="37">
        <v>0</v>
      </c>
      <c r="J9" s="37" t="s">
        <v>4</v>
      </c>
      <c r="K9" s="38" t="e">
        <f>INDEX('DONNEES TCO'!$C$1:$I$1,,MATCH(MIN(IF(IF(#REF!="dispo",#REF!,"")="o",((IF(A$1:J$1="délai",A9:J9*1,2000000)&amp;IF(ISNUMBER(SEARCH("fr",#REF!)),IF(#REF!&gt;0,#REF!,20000)*1,2000000))*1),"")),IF(ISNUMBER((A9:J9&amp;#REF!)*1),(A9:J9&amp;#REF!)*1,""),0))</f>
        <v>#REF!</v>
      </c>
    </row>
    <row r="10" spans="1:11" x14ac:dyDescent="0.25">
      <c r="A10" s="39" t="s">
        <v>17</v>
      </c>
      <c r="B10" s="40">
        <v>20</v>
      </c>
      <c r="C10" s="31">
        <v>835</v>
      </c>
      <c r="D10" s="32" t="s">
        <v>4</v>
      </c>
      <c r="E10" s="33">
        <v>800</v>
      </c>
      <c r="F10" s="34" t="s">
        <v>3</v>
      </c>
      <c r="G10" s="35">
        <v>420</v>
      </c>
      <c r="H10" s="36" t="s">
        <v>3</v>
      </c>
      <c r="I10" s="37">
        <v>630</v>
      </c>
      <c r="J10" s="37" t="s">
        <v>4</v>
      </c>
      <c r="K10" s="29" t="e">
        <f>INDEX('DONNEES TCO'!$C$1:$I$1,,MATCH(MIN(IF(IF(#REF!="dispo",#REF!,"")="o",((IF(A$1:J$1="délai",A10:J10*1,2000000)&amp;IF(ISNUMBER(SEARCH("fr",#REF!)),IF(#REF!&gt;0,#REF!,20000)*1,2000000))*1),"")),IF(ISNUMBER((A10:J10&amp;#REF!)*1),(A10:J10&amp;#REF!)*1,""),0))</f>
        <v>#REF!</v>
      </c>
    </row>
    <row r="11" spans="1:11" x14ac:dyDescent="0.25">
      <c r="A11" s="30" t="s">
        <v>18</v>
      </c>
      <c r="B11" s="2">
        <v>20</v>
      </c>
      <c r="C11" s="31">
        <v>2695</v>
      </c>
      <c r="D11" s="32" t="s">
        <v>4</v>
      </c>
      <c r="E11" s="33">
        <v>2600</v>
      </c>
      <c r="F11" s="34" t="s">
        <v>3</v>
      </c>
      <c r="G11" s="35">
        <v>0</v>
      </c>
      <c r="H11" s="36" t="s">
        <v>4</v>
      </c>
      <c r="I11" s="37">
        <v>1800</v>
      </c>
      <c r="J11" s="37" t="s">
        <v>4</v>
      </c>
      <c r="K11" s="38" t="e">
        <f>INDEX('DONNEES TCO'!$C$1:$I$1,,MATCH(MIN(IF(IF(#REF!="dispo",#REF!,"")="o",((IF(A$1:J$1="délai",A11:J11*1,2000000)&amp;IF(ISNUMBER(SEARCH("fr",#REF!)),IF(#REF!&gt;0,#REF!,20000)*1,2000000))*1),"")),IF(ISNUMBER((A11:J11&amp;#REF!)*1),(A11:J11&amp;#REF!)*1,""),0))</f>
        <v>#REF!</v>
      </c>
    </row>
    <row r="12" spans="1:11" x14ac:dyDescent="0.25">
      <c r="A12" s="39" t="s">
        <v>19</v>
      </c>
      <c r="B12" s="40">
        <v>20</v>
      </c>
      <c r="C12" s="31">
        <v>410.11</v>
      </c>
      <c r="D12" s="32" t="s">
        <v>3</v>
      </c>
      <c r="E12" s="33">
        <v>420</v>
      </c>
      <c r="F12" s="34" t="s">
        <v>3</v>
      </c>
      <c r="G12" s="35">
        <v>200</v>
      </c>
      <c r="H12" s="36" t="s">
        <v>3</v>
      </c>
      <c r="I12" s="37">
        <v>1450</v>
      </c>
      <c r="J12" s="37" t="s">
        <v>3</v>
      </c>
      <c r="K12" s="29" t="e">
        <f>INDEX('DONNEES TCO'!$C$1:$I$1,,MATCH(MIN(IF(IF(#REF!="dispo",#REF!,"")="o",((IF(A$1:J$1="délai",A12:J12*1,2000000)&amp;IF(ISNUMBER(SEARCH("fr",#REF!)),IF(#REF!&gt;0,#REF!,20000)*1,2000000))*1),"")),IF(ISNUMBER((A12:J12&amp;#REF!)*1),(A12:J12&amp;#REF!)*1,""),0))</f>
        <v>#REF!</v>
      </c>
    </row>
    <row r="13" spans="1:11" x14ac:dyDescent="0.25">
      <c r="A13" s="30" t="s">
        <v>20</v>
      </c>
      <c r="B13" s="2">
        <v>20</v>
      </c>
      <c r="C13" s="31">
        <v>688.9</v>
      </c>
      <c r="D13" s="32" t="s">
        <v>3</v>
      </c>
      <c r="E13" s="33">
        <v>690</v>
      </c>
      <c r="F13" s="34" t="s">
        <v>3</v>
      </c>
      <c r="G13" s="35">
        <v>300</v>
      </c>
      <c r="H13" s="36" t="s">
        <v>3</v>
      </c>
      <c r="I13" s="37">
        <v>820</v>
      </c>
      <c r="J13" s="37" t="s">
        <v>3</v>
      </c>
      <c r="K13" s="38" t="e">
        <f>INDEX('DONNEES TCO'!$C$1:$I$1,,MATCH(MIN(IF(IF(#REF!="dispo",#REF!,"")="o",((IF(A$1:J$1="délai",A13:J13*1,2000000)&amp;IF(ISNUMBER(SEARCH("fr",#REF!)),IF(#REF!&gt;0,#REF!,20000)*1,2000000))*1),"")),IF(ISNUMBER((A13:J13&amp;#REF!)*1),(A13:J13&amp;#REF!)*1,""),0))</f>
        <v>#REF!</v>
      </c>
    </row>
    <row r="14" spans="1:11" x14ac:dyDescent="0.25">
      <c r="A14" s="39" t="s">
        <v>21</v>
      </c>
      <c r="B14" s="40">
        <v>20</v>
      </c>
      <c r="C14" s="31">
        <v>2982.96</v>
      </c>
      <c r="D14" s="32" t="s">
        <v>3</v>
      </c>
      <c r="E14" s="33">
        <v>3050</v>
      </c>
      <c r="F14" s="34" t="s">
        <v>3</v>
      </c>
      <c r="G14" s="35">
        <v>3100</v>
      </c>
      <c r="H14" s="36" t="s">
        <v>3</v>
      </c>
      <c r="I14" s="37">
        <v>1800</v>
      </c>
      <c r="J14" s="37" t="s">
        <v>3</v>
      </c>
      <c r="K14" s="29" t="e">
        <f>INDEX('DONNEES TCO'!$C$1:$I$1,,MATCH(MIN(IF(IF(#REF!="dispo",#REF!,"")="o",((IF(A$1:J$1="délai",A14:J14*1,2000000)&amp;IF(ISNUMBER(SEARCH("fr",#REF!)),IF(#REF!&gt;0,#REF!,20000)*1,2000000))*1),"")),IF(ISNUMBER((A14:J14&amp;#REF!)*1),(A14:J14&amp;#REF!)*1,""),0))</f>
        <v>#REF!</v>
      </c>
    </row>
    <row r="15" spans="1:11" x14ac:dyDescent="0.25">
      <c r="A15" s="30" t="s">
        <v>22</v>
      </c>
      <c r="B15" s="2">
        <v>20</v>
      </c>
      <c r="C15" s="31">
        <v>1007.37</v>
      </c>
      <c r="D15" s="32" t="s">
        <v>3</v>
      </c>
      <c r="E15" s="33">
        <v>1450</v>
      </c>
      <c r="F15" s="34" t="s">
        <v>3</v>
      </c>
      <c r="G15" s="35">
        <v>820</v>
      </c>
      <c r="H15" s="36" t="s">
        <v>3</v>
      </c>
      <c r="I15" s="37">
        <v>300</v>
      </c>
      <c r="J15" s="37" t="s">
        <v>3</v>
      </c>
      <c r="K15" s="38" t="e">
        <f>INDEX('DONNEES TCO'!$C$1:$I$1,,MATCH(MIN(IF(IF(#REF!="dispo",#REF!,"")="o",((IF(A$1:J$1="délai",A15:J15*1,2000000)&amp;IF(ISNUMBER(SEARCH("fr",#REF!)),IF(#REF!&gt;0,#REF!,20000)*1,2000000))*1),"")),IF(ISNUMBER((A15:J15&amp;#REF!)*1),(A15:J15&amp;#REF!)*1,""),0))</f>
        <v>#REF!</v>
      </c>
    </row>
    <row r="16" spans="1:11" x14ac:dyDescent="0.25">
      <c r="A16" s="39" t="s">
        <v>23</v>
      </c>
      <c r="B16" s="40">
        <v>20</v>
      </c>
      <c r="C16" s="31">
        <v>2008.3</v>
      </c>
      <c r="D16" s="32" t="s">
        <v>3</v>
      </c>
      <c r="E16" s="33">
        <v>2860</v>
      </c>
      <c r="F16" s="34" t="s">
        <v>3</v>
      </c>
      <c r="G16" s="35">
        <v>1800</v>
      </c>
      <c r="H16" s="36" t="s">
        <v>3</v>
      </c>
      <c r="I16" s="37">
        <v>175</v>
      </c>
      <c r="J16" s="37" t="s">
        <v>3</v>
      </c>
      <c r="K16" s="29" t="e">
        <f>INDEX('DONNEES TCO'!$C$1:$I$1,,MATCH(MIN(IF(IF(#REF!="dispo",#REF!,"")="o",((IF(A$1:J$1="délai",A16:J16*1,2000000)&amp;IF(ISNUMBER(SEARCH("fr",#REF!)),IF(#REF!&gt;0,#REF!,20000)*1,2000000))*1),"")),IF(ISNUMBER((A16:J16&amp;#REF!)*1),(A16:J16&amp;#REF!)*1,""),0))</f>
        <v>#REF!</v>
      </c>
    </row>
    <row r="17" spans="1:11" x14ac:dyDescent="0.25">
      <c r="A17" s="30" t="s">
        <v>24</v>
      </c>
      <c r="B17" s="2">
        <v>20</v>
      </c>
      <c r="C17" s="31">
        <v>867.89</v>
      </c>
      <c r="D17" s="32" t="s">
        <v>3</v>
      </c>
      <c r="E17" s="33">
        <v>1210</v>
      </c>
      <c r="F17" s="34" t="s">
        <v>3</v>
      </c>
      <c r="G17" s="35">
        <v>0</v>
      </c>
      <c r="H17" s="36" t="s">
        <v>4</v>
      </c>
      <c r="I17" s="37">
        <v>1450</v>
      </c>
      <c r="J17" s="37" t="s">
        <v>3</v>
      </c>
      <c r="K17" s="38" t="e">
        <f>INDEX('DONNEES TCO'!$C$1:$I$1,,MATCH(MIN(IF(IF(#REF!="dispo",#REF!,"")="o",((IF(A$1:J$1="délai",A17:J17*1,2000000)&amp;IF(ISNUMBER(SEARCH("fr",#REF!)),IF(#REF!&gt;0,#REF!,20000)*1,2000000))*1),"")),IF(ISNUMBER((A17:J17&amp;#REF!)*1),(A17:J17&amp;#REF!)*1,""),0))</f>
        <v>#REF!</v>
      </c>
    </row>
    <row r="18" spans="1:11" x14ac:dyDescent="0.25">
      <c r="A18" s="39" t="s">
        <v>25</v>
      </c>
      <c r="B18" s="40">
        <v>10</v>
      </c>
      <c r="C18" s="31">
        <v>1655</v>
      </c>
      <c r="D18" s="32" t="s">
        <v>4</v>
      </c>
      <c r="E18" s="33">
        <v>1590</v>
      </c>
      <c r="F18" s="34" t="s">
        <v>3</v>
      </c>
      <c r="G18" s="35">
        <v>1350</v>
      </c>
      <c r="H18" s="36" t="s">
        <v>3</v>
      </c>
      <c r="I18" s="37">
        <v>270</v>
      </c>
      <c r="J18" s="37" t="s">
        <v>4</v>
      </c>
      <c r="K18" s="29" t="e">
        <f>INDEX('DONNEES TCO'!$C$1:$I$1,,MATCH(MIN(IF(IF(#REF!="dispo",#REF!,"")="o",((IF(A$1:J$1="délai",A18:J18*1,2000000)&amp;IF(ISNUMBER(SEARCH("fr",#REF!)),IF(#REF!&gt;0,#REF!,20000)*1,2000000))*1),"")),IF(ISNUMBER((A18:J18&amp;#REF!)*1),(A18:J18&amp;#REF!)*1,""),0))</f>
        <v>#REF!</v>
      </c>
    </row>
    <row r="19" spans="1:11" x14ac:dyDescent="0.25">
      <c r="A19" s="30" t="s">
        <v>26</v>
      </c>
      <c r="B19" s="2">
        <v>30</v>
      </c>
      <c r="C19" s="31">
        <v>437</v>
      </c>
      <c r="D19" s="32" t="s">
        <v>3</v>
      </c>
      <c r="E19" s="33">
        <v>440</v>
      </c>
      <c r="F19" s="34" t="s">
        <v>3</v>
      </c>
      <c r="G19" s="35">
        <v>290</v>
      </c>
      <c r="H19" s="36" t="s">
        <v>3</v>
      </c>
      <c r="I19" s="37">
        <v>830</v>
      </c>
      <c r="J19" s="37" t="s">
        <v>3</v>
      </c>
      <c r="K19" s="38" t="e">
        <f>INDEX('DONNEES TCO'!$C$1:$I$1,,MATCH(MIN(IF(IF(#REF!="dispo",#REF!,"")="o",((IF(A$1:J$1="délai",A19:J19*1,2000000)&amp;IF(ISNUMBER(SEARCH("fr",#REF!)),IF(#REF!&gt;0,#REF!,20000)*1,2000000))*1),"")),IF(ISNUMBER((A19:J19&amp;#REF!)*1),(A19:J19&amp;#REF!)*1,""),0))</f>
        <v>#REF!</v>
      </c>
    </row>
    <row r="20" spans="1:11" x14ac:dyDescent="0.25">
      <c r="A20" s="39" t="s">
        <v>27</v>
      </c>
      <c r="B20" s="40">
        <v>50</v>
      </c>
      <c r="C20" s="31">
        <v>1570</v>
      </c>
      <c r="D20" s="32" t="s">
        <v>4</v>
      </c>
      <c r="E20" s="33">
        <v>1510</v>
      </c>
      <c r="F20" s="34" t="s">
        <v>3</v>
      </c>
      <c r="G20" s="35">
        <v>0</v>
      </c>
      <c r="H20" s="36" t="s">
        <v>4</v>
      </c>
      <c r="I20" s="37">
        <v>1450</v>
      </c>
      <c r="J20" s="37" t="s">
        <v>4</v>
      </c>
      <c r="K20" s="29" t="e">
        <f>INDEX('DONNEES TCO'!$C$1:$I$1,,MATCH(MIN(IF(IF(#REF!="dispo",#REF!,"")="o",((IF(A$1:J$1="délai",A20:J20*1,2000000)&amp;IF(ISNUMBER(SEARCH("fr",#REF!)),IF(#REF!&gt;0,#REF!,20000)*1,2000000))*1),"")),IF(ISNUMBER((A20:J20&amp;#REF!)*1),(A20:J20&amp;#REF!)*1,""),0))</f>
        <v>#REF!</v>
      </c>
    </row>
    <row r="21" spans="1:11" x14ac:dyDescent="0.25">
      <c r="A21" s="30" t="s">
        <v>28</v>
      </c>
      <c r="B21" s="2">
        <v>50</v>
      </c>
      <c r="C21" s="31">
        <v>0</v>
      </c>
      <c r="D21" s="32" t="s">
        <v>4</v>
      </c>
      <c r="E21" s="33">
        <v>0</v>
      </c>
      <c r="F21" s="34" t="s">
        <v>3</v>
      </c>
      <c r="G21" s="35">
        <v>0</v>
      </c>
      <c r="H21" s="36" t="s">
        <v>4</v>
      </c>
      <c r="I21" s="37">
        <v>1450</v>
      </c>
      <c r="J21" s="37" t="s">
        <v>4</v>
      </c>
      <c r="K21" s="38" t="e">
        <f>INDEX('DONNEES TCO'!$C$1:$I$1,,MATCH(MIN(IF(IF(#REF!="dispo",#REF!,"")="o",((IF(A$1:J$1="délai",A21:J21*1,2000000)&amp;IF(ISNUMBER(SEARCH("fr",#REF!)),IF(#REF!&gt;0,#REF!,20000)*1,2000000))*1),"")),IF(ISNUMBER((A21:J21&amp;#REF!)*1),(A21:J21&amp;#REF!)*1,""),0))</f>
        <v>#REF!</v>
      </c>
    </row>
    <row r="22" spans="1:11" x14ac:dyDescent="0.25">
      <c r="A22" s="39" t="s">
        <v>29</v>
      </c>
      <c r="B22" s="40">
        <v>50</v>
      </c>
      <c r="C22" s="31">
        <v>1010</v>
      </c>
      <c r="D22" s="32" t="s">
        <v>4</v>
      </c>
      <c r="E22" s="33">
        <v>970</v>
      </c>
      <c r="F22" s="34" t="s">
        <v>3</v>
      </c>
      <c r="G22" s="35">
        <v>0</v>
      </c>
      <c r="H22" s="36" t="s">
        <v>4</v>
      </c>
      <c r="I22" s="37">
        <v>1350</v>
      </c>
      <c r="J22" s="37" t="s">
        <v>4</v>
      </c>
      <c r="K22" s="29" t="e">
        <f>INDEX('DONNEES TCO'!$C$1:$I$1,,MATCH(MIN(IF(IF(#REF!="dispo",#REF!,"")="o",((IF(A$1:J$1="délai",A22:J22*1,2000000)&amp;IF(ISNUMBER(SEARCH("fr",#REF!)),IF(#REF!&gt;0,#REF!,20000)*1,2000000))*1),"")),IF(ISNUMBER((A22:J22&amp;#REF!)*1),(A22:J22&amp;#REF!)*1,""),0))</f>
        <v>#REF!</v>
      </c>
    </row>
    <row r="23" spans="1:11" x14ac:dyDescent="0.25">
      <c r="A23" s="30" t="s">
        <v>30</v>
      </c>
      <c r="B23" s="2">
        <v>50</v>
      </c>
      <c r="C23" s="31">
        <v>0</v>
      </c>
      <c r="D23" s="32" t="s">
        <v>4</v>
      </c>
      <c r="E23" s="33">
        <v>0</v>
      </c>
      <c r="F23" s="34" t="s">
        <v>3</v>
      </c>
      <c r="G23" s="35">
        <v>0</v>
      </c>
      <c r="H23" s="36" t="s">
        <v>4</v>
      </c>
      <c r="I23" s="37">
        <v>830</v>
      </c>
      <c r="J23" s="37" t="s">
        <v>4</v>
      </c>
      <c r="K23" s="38" t="e">
        <f>INDEX('DONNEES TCO'!$C$1:$I$1,,MATCH(MIN(IF(IF(#REF!="dispo",#REF!,"")="o",((IF(A$1:J$1="délai",A23:J23*1,2000000)&amp;IF(ISNUMBER(SEARCH("fr",#REF!)),IF(#REF!&gt;0,#REF!,20000)*1,2000000))*1),"")),IF(ISNUMBER((A23:J23&amp;#REF!)*1),(A23:J23&amp;#REF!)*1,""),0))</f>
        <v>#REF!</v>
      </c>
    </row>
    <row r="24" spans="1:11" x14ac:dyDescent="0.25">
      <c r="A24" s="39" t="s">
        <v>31</v>
      </c>
      <c r="B24" s="40">
        <v>50</v>
      </c>
      <c r="C24" s="31">
        <v>0</v>
      </c>
      <c r="D24" s="32" t="s">
        <v>4</v>
      </c>
      <c r="E24" s="33">
        <v>0</v>
      </c>
      <c r="F24" s="34" t="s">
        <v>3</v>
      </c>
      <c r="G24" s="35">
        <v>770</v>
      </c>
      <c r="H24" s="36" t="s">
        <v>3</v>
      </c>
      <c r="I24" s="37">
        <v>340</v>
      </c>
      <c r="J24" s="37" t="s">
        <v>4</v>
      </c>
      <c r="K24" s="29" t="e">
        <f>INDEX('DONNEES TCO'!$C$1:$I$1,,MATCH(MIN(IF(IF(#REF!="dispo",#REF!,"")="o",((IF(A$1:J$1="délai",A24:J24*1,2000000)&amp;IF(ISNUMBER(SEARCH("fr",#REF!)),IF(#REF!&gt;0,#REF!,20000)*1,2000000))*1),"")),IF(ISNUMBER((A24:J24&amp;#REF!)*1),(A24:J24&amp;#REF!)*1,""),0))</f>
        <v>#REF!</v>
      </c>
    </row>
    <row r="25" spans="1:11" x14ac:dyDescent="0.25">
      <c r="A25" s="30" t="s">
        <v>32</v>
      </c>
      <c r="B25" s="2">
        <v>10</v>
      </c>
      <c r="C25" s="31">
        <v>980</v>
      </c>
      <c r="D25" s="32" t="s">
        <v>4</v>
      </c>
      <c r="E25" s="33">
        <v>940</v>
      </c>
      <c r="F25" s="34" t="s">
        <v>3</v>
      </c>
      <c r="G25" s="35">
        <v>0</v>
      </c>
      <c r="H25" s="36" t="s">
        <v>4</v>
      </c>
      <c r="I25" s="37">
        <v>0</v>
      </c>
      <c r="J25" s="37" t="s">
        <v>4</v>
      </c>
      <c r="K25" s="38" t="e">
        <f>INDEX('DONNEES TCO'!$C$1:$I$1,,MATCH(MIN(IF(IF(#REF!="dispo",#REF!,"")="o",((IF(A$1:J$1="délai",A25:J25*1,2000000)&amp;IF(ISNUMBER(SEARCH("fr",#REF!)),IF(#REF!&gt;0,#REF!,20000)*1,2000000))*1),"")),IF(ISNUMBER((A25:J25&amp;#REF!)*1),(A25:J25&amp;#REF!)*1,""),0))</f>
        <v>#REF!</v>
      </c>
    </row>
    <row r="26" spans="1:11" x14ac:dyDescent="0.25">
      <c r="A26" s="39" t="s">
        <v>33</v>
      </c>
      <c r="B26" s="40">
        <v>10</v>
      </c>
      <c r="C26" s="31">
        <v>2360</v>
      </c>
      <c r="D26" s="32" t="s">
        <v>4</v>
      </c>
      <c r="E26" s="33">
        <v>2270</v>
      </c>
      <c r="F26" s="34" t="s">
        <v>3</v>
      </c>
      <c r="G26" s="35">
        <v>0</v>
      </c>
      <c r="H26" s="36" t="s">
        <v>4</v>
      </c>
      <c r="I26" s="37">
        <v>6900</v>
      </c>
      <c r="J26" s="37" t="s">
        <v>4</v>
      </c>
      <c r="K26" s="29" t="e">
        <f>INDEX('DONNEES TCO'!$C$1:$I$1,,MATCH(MIN(IF(IF(#REF!="dispo",#REF!,"")="o",((IF(A$1:J$1="délai",A26:J26*1,2000000)&amp;IF(ISNUMBER(SEARCH("fr",#REF!)),IF(#REF!&gt;0,#REF!,20000)*1,2000000))*1),"")),IF(ISNUMBER((A26:J26&amp;#REF!)*1),(A26:J26&amp;#REF!)*1,""),0))</f>
        <v>#REF!</v>
      </c>
    </row>
    <row r="27" spans="1:11" x14ac:dyDescent="0.25">
      <c r="A27" s="30" t="s">
        <v>34</v>
      </c>
      <c r="B27" s="2">
        <v>30</v>
      </c>
      <c r="C27" s="31">
        <v>2380</v>
      </c>
      <c r="D27" s="32" t="s">
        <v>4</v>
      </c>
      <c r="E27" s="33">
        <v>2290</v>
      </c>
      <c r="F27" s="34" t="s">
        <v>3</v>
      </c>
      <c r="G27" s="35">
        <v>0</v>
      </c>
      <c r="H27" s="36" t="s">
        <v>4</v>
      </c>
      <c r="I27" s="37">
        <v>5500</v>
      </c>
      <c r="J27" s="37" t="s">
        <v>4</v>
      </c>
      <c r="K27" s="38" t="e">
        <f>INDEX('DONNEES TCO'!$C$1:$I$1,,MATCH(MIN(IF(IF(#REF!="dispo",#REF!,"")="o",((IF(A$1:J$1="délai",A27:J27*1,2000000)&amp;IF(ISNUMBER(SEARCH("fr",#REF!)),IF(#REF!&gt;0,#REF!,20000)*1,2000000))*1),"")),IF(ISNUMBER((A27:J27&amp;#REF!)*1),(A27:J27&amp;#REF!)*1,""),0))</f>
        <v>#REF!</v>
      </c>
    </row>
    <row r="28" spans="1:11" x14ac:dyDescent="0.25">
      <c r="A28" s="39" t="s">
        <v>35</v>
      </c>
      <c r="B28" s="40">
        <v>5</v>
      </c>
      <c r="C28" s="31">
        <v>3235</v>
      </c>
      <c r="D28" s="32" t="s">
        <v>4</v>
      </c>
      <c r="E28" s="33">
        <v>3110</v>
      </c>
      <c r="F28" s="34" t="s">
        <v>3</v>
      </c>
      <c r="G28" s="35">
        <v>3200</v>
      </c>
      <c r="H28" s="36" t="s">
        <v>3</v>
      </c>
      <c r="I28" s="37">
        <v>2430</v>
      </c>
      <c r="J28" s="37" t="s">
        <v>4</v>
      </c>
      <c r="K28" s="29" t="e">
        <f>INDEX('DONNEES TCO'!$C$1:$I$1,,MATCH(MIN(IF(IF(#REF!="dispo",#REF!,"")="o",((IF(A$1:J$1="délai",A28:J28*1,2000000)&amp;IF(ISNUMBER(SEARCH("fr",#REF!)),IF(#REF!&gt;0,#REF!,20000)*1,2000000))*1),"")),IF(ISNUMBER((A28:J28&amp;#REF!)*1),(A28:J28&amp;#REF!)*1,""),0))</f>
        <v>#REF!</v>
      </c>
    </row>
    <row r="29" spans="1:11" x14ac:dyDescent="0.25">
      <c r="A29" s="30" t="s">
        <v>36</v>
      </c>
      <c r="B29" s="2">
        <v>50</v>
      </c>
      <c r="C29" s="31">
        <v>1000</v>
      </c>
      <c r="D29" s="32" t="s">
        <v>4</v>
      </c>
      <c r="E29" s="33">
        <v>960</v>
      </c>
      <c r="F29" s="34" t="s">
        <v>3</v>
      </c>
      <c r="G29" s="35">
        <v>830</v>
      </c>
      <c r="H29" s="36" t="s">
        <v>3</v>
      </c>
      <c r="I29" s="37">
        <v>290</v>
      </c>
      <c r="J29" s="37" t="s">
        <v>4</v>
      </c>
      <c r="K29" s="38" t="e">
        <f>INDEX('DONNEES TCO'!$C$1:$I$1,,MATCH(MIN(IF(IF(#REF!="dispo",#REF!,"")="o",((IF(A$1:J$1="délai",A29:J29*1,2000000)&amp;IF(ISNUMBER(SEARCH("fr",#REF!)),IF(#REF!&gt;0,#REF!,20000)*1,2000000))*1),"")),IF(ISNUMBER((A29:J29&amp;#REF!)*1),(A29:J29&amp;#REF!)*1,""),0))</f>
        <v>#REF!</v>
      </c>
    </row>
    <row r="30" spans="1:11" x14ac:dyDescent="0.25">
      <c r="A30" s="39" t="s">
        <v>37</v>
      </c>
      <c r="B30" s="40">
        <v>10</v>
      </c>
      <c r="C30" s="31">
        <v>2530</v>
      </c>
      <c r="D30" s="32" t="s">
        <v>4</v>
      </c>
      <c r="E30" s="33">
        <v>2430</v>
      </c>
      <c r="F30" s="34" t="s">
        <v>3</v>
      </c>
      <c r="G30" s="35">
        <v>2400</v>
      </c>
      <c r="H30" s="36" t="s">
        <v>3</v>
      </c>
      <c r="I30" s="37">
        <v>160</v>
      </c>
      <c r="J30" s="37" t="s">
        <v>4</v>
      </c>
      <c r="K30" s="29" t="e">
        <f>INDEX('DONNEES TCO'!$C$1:$I$1,,MATCH(MIN(IF(IF(#REF!="dispo",#REF!,"")="o",((IF(A$1:J$1="délai",A30:J30*1,2000000)&amp;IF(ISNUMBER(SEARCH("fr",#REF!)),IF(#REF!&gt;0,#REF!,20000)*1,2000000))*1),"")),IF(ISNUMBER((A30:J30&amp;#REF!)*1),(A30:J30&amp;#REF!)*1,""),0))</f>
        <v>#REF!</v>
      </c>
    </row>
    <row r="31" spans="1:11" x14ac:dyDescent="0.25">
      <c r="A31" s="30" t="s">
        <v>38</v>
      </c>
      <c r="B31" s="2">
        <v>50</v>
      </c>
      <c r="C31" s="31">
        <v>780</v>
      </c>
      <c r="D31" s="32" t="s">
        <v>4</v>
      </c>
      <c r="E31" s="33">
        <v>750</v>
      </c>
      <c r="F31" s="34" t="s">
        <v>3</v>
      </c>
      <c r="G31" s="35">
        <v>640</v>
      </c>
      <c r="H31" s="36" t="s">
        <v>3</v>
      </c>
      <c r="I31" s="37">
        <v>380</v>
      </c>
      <c r="J31" s="37" t="s">
        <v>4</v>
      </c>
      <c r="K31" s="38" t="e">
        <f>INDEX('DONNEES TCO'!$C$1:$I$1,,MATCH(MIN(IF(IF(#REF!="dispo",#REF!,"")="o",((IF(A$1:J$1="délai",A31:J31*1,2000000)&amp;IF(ISNUMBER(SEARCH("fr",#REF!)),IF(#REF!&gt;0,#REF!,20000)*1,2000000))*1),"")),IF(ISNUMBER((A31:J31&amp;#REF!)*1),(A31:J31&amp;#REF!)*1,""),0))</f>
        <v>#REF!</v>
      </c>
    </row>
    <row r="32" spans="1:11" x14ac:dyDescent="0.25">
      <c r="A32" s="39" t="s">
        <v>39</v>
      </c>
      <c r="B32" s="40">
        <v>5</v>
      </c>
      <c r="C32" s="31">
        <v>4545</v>
      </c>
      <c r="D32" s="32" t="s">
        <v>4</v>
      </c>
      <c r="E32" s="33">
        <v>4370</v>
      </c>
      <c r="F32" s="34" t="s">
        <v>3</v>
      </c>
      <c r="G32" s="35">
        <v>4200</v>
      </c>
      <c r="H32" s="36" t="s">
        <v>3</v>
      </c>
      <c r="I32" s="37">
        <v>3050</v>
      </c>
      <c r="J32" s="37" t="s">
        <v>4</v>
      </c>
      <c r="K32" s="29" t="e">
        <f>INDEX('DONNEES TCO'!$C$1:$I$1,,MATCH(MIN(IF(IF(#REF!="dispo",#REF!,"")="o",((IF(A$1:J$1="délai",A32:J32*1,2000000)&amp;IF(ISNUMBER(SEARCH("fr",#REF!)),IF(#REF!&gt;0,#REF!,20000)*1,2000000))*1),"")),IF(ISNUMBER((A32:J32&amp;#REF!)*1),(A32:J32&amp;#REF!)*1,""),0))</f>
        <v>#REF!</v>
      </c>
    </row>
    <row r="33" spans="1:11" x14ac:dyDescent="0.25">
      <c r="A33" s="30" t="s">
        <v>40</v>
      </c>
      <c r="B33" s="2">
        <v>2</v>
      </c>
      <c r="C33" s="31">
        <v>5265</v>
      </c>
      <c r="D33" s="32" t="s">
        <v>3</v>
      </c>
      <c r="E33" s="33">
        <v>0</v>
      </c>
      <c r="F33" s="34" t="s">
        <v>4</v>
      </c>
      <c r="G33" s="35">
        <v>5500</v>
      </c>
      <c r="H33" s="36" t="s">
        <v>3</v>
      </c>
      <c r="I33" s="37">
        <v>3110</v>
      </c>
      <c r="J33" s="37" t="s">
        <v>3</v>
      </c>
      <c r="K33" s="38" t="e">
        <f>INDEX('DONNEES TCO'!$C$1:$I$1,,MATCH(MIN(IF(IF(#REF!="dispo",#REF!,"")="o",((IF(A$1:J$1="délai",A33:J33*1,2000000)&amp;IF(ISNUMBER(SEARCH("fr",#REF!)),IF(#REF!&gt;0,#REF!,20000)*1,2000000))*1),"")),IF(ISNUMBER((A33:J33&amp;#REF!)*1),(A33:J33&amp;#REF!)*1,""),0))</f>
        <v>#REF!</v>
      </c>
    </row>
    <row r="34" spans="1:11" x14ac:dyDescent="0.25">
      <c r="A34" s="39" t="s">
        <v>41</v>
      </c>
      <c r="B34" s="40">
        <v>2</v>
      </c>
      <c r="C34" s="31">
        <v>8370</v>
      </c>
      <c r="D34" s="32" t="s">
        <v>3</v>
      </c>
      <c r="E34" s="33">
        <v>0</v>
      </c>
      <c r="F34" s="34" t="s">
        <v>4</v>
      </c>
      <c r="G34" s="35">
        <v>5500</v>
      </c>
      <c r="H34" s="36" t="s">
        <v>3</v>
      </c>
      <c r="I34" s="37">
        <v>4370</v>
      </c>
      <c r="J34" s="37" t="s">
        <v>3</v>
      </c>
      <c r="K34" s="29" t="e">
        <f>INDEX('DONNEES TCO'!$C$1:$I$1,,MATCH(MIN(IF(IF(#REF!="dispo",#REF!,"")="o",((IF(A$1:J$1="délai",A34:J34*1,2000000)&amp;IF(ISNUMBER(SEARCH("fr",#REF!)),IF(#REF!&gt;0,#REF!,20000)*1,2000000))*1),"")),IF(ISNUMBER((A34:J34&amp;#REF!)*1),(A34:J34&amp;#REF!)*1,""),0))</f>
        <v>#REF!</v>
      </c>
    </row>
    <row r="35" spans="1:11" x14ac:dyDescent="0.25">
      <c r="A35" s="30" t="s">
        <v>42</v>
      </c>
      <c r="B35" s="2">
        <v>5</v>
      </c>
      <c r="C35" s="31">
        <v>1870</v>
      </c>
      <c r="D35" s="32" t="s">
        <v>4</v>
      </c>
      <c r="E35" s="33">
        <v>1800</v>
      </c>
      <c r="F35" s="34" t="s">
        <v>3</v>
      </c>
      <c r="G35" s="35">
        <v>1900</v>
      </c>
      <c r="H35" s="36" t="s">
        <v>3</v>
      </c>
      <c r="I35" s="37">
        <v>170</v>
      </c>
      <c r="J35" s="37" t="s">
        <v>4</v>
      </c>
      <c r="K35" s="38" t="e">
        <f>INDEX('DONNEES TCO'!$C$1:$I$1,,MATCH(MIN(IF(IF(#REF!="dispo",#REF!,"")="o",((IF(A$1:J$1="délai",A35:J35*1,2000000)&amp;IF(ISNUMBER(SEARCH("fr",#REF!)),IF(#REF!&gt;0,#REF!,20000)*1,2000000))*1),"")),IF(ISNUMBER((A35:J35&amp;#REF!)*1),(A35:J35&amp;#REF!)*1,""),0))</f>
        <v>#REF!</v>
      </c>
    </row>
    <row r="36" spans="1:11" x14ac:dyDescent="0.25">
      <c r="A36" s="39" t="s">
        <v>43</v>
      </c>
      <c r="B36" s="40">
        <v>20</v>
      </c>
      <c r="C36" s="31">
        <v>220</v>
      </c>
      <c r="D36" s="32" t="s">
        <v>4</v>
      </c>
      <c r="E36" s="33">
        <v>210</v>
      </c>
      <c r="F36" s="34" t="s">
        <v>3</v>
      </c>
      <c r="G36" s="35">
        <v>0</v>
      </c>
      <c r="H36" s="36" t="s">
        <v>4</v>
      </c>
      <c r="I36" s="37">
        <v>5500</v>
      </c>
      <c r="J36" s="37" t="s">
        <v>4</v>
      </c>
      <c r="K36" s="29" t="e">
        <f>INDEX('DONNEES TCO'!$C$1:$I$1,,MATCH(MIN(IF(IF(#REF!="dispo",#REF!,"")="o",((IF(A$1:J$1="délai",A36:J36*1,2000000)&amp;IF(ISNUMBER(SEARCH("fr",#REF!)),IF(#REF!&gt;0,#REF!,20000)*1,2000000))*1),"")),IF(ISNUMBER((A36:J36&amp;#REF!)*1),(A36:J36&amp;#REF!)*1,""),0))</f>
        <v>#REF!</v>
      </c>
    </row>
    <row r="37" spans="1:11" x14ac:dyDescent="0.25">
      <c r="A37" s="30" t="s">
        <v>44</v>
      </c>
      <c r="B37" s="2">
        <v>100</v>
      </c>
      <c r="C37" s="31">
        <v>245.45</v>
      </c>
      <c r="D37" s="32" t="s">
        <v>3</v>
      </c>
      <c r="E37" s="33">
        <v>250</v>
      </c>
      <c r="F37" s="34" t="s">
        <v>3</v>
      </c>
      <c r="G37" s="35">
        <v>340</v>
      </c>
      <c r="H37" s="36" t="s">
        <v>3</v>
      </c>
      <c r="I37" s="37">
        <v>770</v>
      </c>
      <c r="J37" s="37" t="s">
        <v>3</v>
      </c>
      <c r="K37" s="38" t="e">
        <f>INDEX('DONNEES TCO'!$C$1:$I$1,,MATCH(MIN(IF(IF(#REF!="dispo",#REF!,"")="o",((IF(A$1:J$1="délai",A37:J37*1,2000000)&amp;IF(ISNUMBER(SEARCH("fr",#REF!)),IF(#REF!&gt;0,#REF!,20000)*1,2000000))*1),"")),IF(ISNUMBER((A37:J37&amp;#REF!)*1),(A37:J37&amp;#REF!)*1,""),0))</f>
        <v>#REF!</v>
      </c>
    </row>
    <row r="38" spans="1:11" x14ac:dyDescent="0.25">
      <c r="A38" s="39" t="s">
        <v>45</v>
      </c>
      <c r="B38" s="40">
        <v>20</v>
      </c>
      <c r="C38" s="31">
        <v>207.24</v>
      </c>
      <c r="D38" s="32" t="s">
        <v>3</v>
      </c>
      <c r="E38" s="33">
        <v>210</v>
      </c>
      <c r="F38" s="34" t="s">
        <v>3</v>
      </c>
      <c r="G38" s="35">
        <v>270</v>
      </c>
      <c r="H38" s="36" t="s">
        <v>3</v>
      </c>
      <c r="I38" s="37">
        <v>1350</v>
      </c>
      <c r="J38" s="37" t="s">
        <v>3</v>
      </c>
      <c r="K38" s="29" t="e">
        <f>INDEX('DONNEES TCO'!$C$1:$I$1,,MATCH(MIN(IF(IF(#REF!="dispo",#REF!,"")="o",((IF(A$1:J$1="délai",A38:J38*1,2000000)&amp;IF(ISNUMBER(SEARCH("fr",#REF!)),IF(#REF!&gt;0,#REF!,20000)*1,2000000))*1),"")),IF(ISNUMBER((A38:J38&amp;#REF!)*1),(A38:J38&amp;#REF!)*1,""),0))</f>
        <v>#REF!</v>
      </c>
    </row>
    <row r="39" spans="1:11" x14ac:dyDescent="0.25">
      <c r="A39" s="30" t="s">
        <v>46</v>
      </c>
      <c r="B39" s="2">
        <v>20</v>
      </c>
      <c r="C39" s="31">
        <v>500</v>
      </c>
      <c r="D39" s="32" t="s">
        <v>4</v>
      </c>
      <c r="E39" s="33">
        <v>480</v>
      </c>
      <c r="F39" s="34" t="s">
        <v>3</v>
      </c>
      <c r="G39" s="35">
        <v>0</v>
      </c>
      <c r="H39" s="36" t="s">
        <v>4</v>
      </c>
      <c r="I39" s="37">
        <v>4200</v>
      </c>
      <c r="J39" s="37" t="s">
        <v>4</v>
      </c>
      <c r="K39" s="38" t="e">
        <f>INDEX('DONNEES TCO'!$C$1:$I$1,,MATCH(MIN(IF(IF(#REF!="dispo",#REF!,"")="o",((IF(A$1:J$1="délai",A39:J39*1,2000000)&amp;IF(ISNUMBER(SEARCH("fr",#REF!)),IF(#REF!&gt;0,#REF!,20000)*1,2000000))*1),"")),IF(ISNUMBER((A39:J39&amp;#REF!)*1),(A39:J39&amp;#REF!)*1,""),0))</f>
        <v>#REF!</v>
      </c>
    </row>
    <row r="40" spans="1:11" x14ac:dyDescent="0.25">
      <c r="A40" s="39" t="s">
        <v>47</v>
      </c>
      <c r="B40" s="40">
        <v>20</v>
      </c>
      <c r="C40" s="31">
        <v>375</v>
      </c>
      <c r="D40" s="32" t="s">
        <v>4</v>
      </c>
      <c r="E40" s="33">
        <v>360</v>
      </c>
      <c r="F40" s="34" t="s">
        <v>3</v>
      </c>
      <c r="G40" s="35">
        <v>380</v>
      </c>
      <c r="H40" s="36" t="s">
        <v>3</v>
      </c>
      <c r="I40" s="37">
        <v>640</v>
      </c>
      <c r="J40" s="37" t="s">
        <v>4</v>
      </c>
      <c r="K40" s="29" t="e">
        <f>INDEX('DONNEES TCO'!$C$1:$I$1,,MATCH(MIN(IF(IF(#REF!="dispo",#REF!,"")="o",((IF(A$1:J$1="délai",A40:J40*1,2000000)&amp;IF(ISNUMBER(SEARCH("fr",#REF!)),IF(#REF!&gt;0,#REF!,20000)*1,2000000))*1),"")),IF(ISNUMBER((A40:J40&amp;#REF!)*1),(A40:J40&amp;#REF!)*1,""),0))</f>
        <v>#REF!</v>
      </c>
    </row>
    <row r="41" spans="1:11" x14ac:dyDescent="0.25">
      <c r="A41" s="30" t="s">
        <v>48</v>
      </c>
      <c r="B41" s="2">
        <v>5</v>
      </c>
      <c r="C41" s="31">
        <v>1000</v>
      </c>
      <c r="D41" s="32" t="s">
        <v>4</v>
      </c>
      <c r="E41" s="33">
        <v>960</v>
      </c>
      <c r="F41" s="34" t="s">
        <v>3</v>
      </c>
      <c r="G41" s="35">
        <v>1450</v>
      </c>
      <c r="H41" s="36" t="s">
        <v>3</v>
      </c>
      <c r="I41" s="37">
        <v>210</v>
      </c>
      <c r="J41" s="37" t="s">
        <v>4</v>
      </c>
      <c r="K41" s="38" t="e">
        <f>INDEX('DONNEES TCO'!$C$1:$I$1,,MATCH(MIN(IF(IF(#REF!="dispo",#REF!,"")="o",((IF(A$1:J$1="délai",A41:J41*1,2000000)&amp;IF(ISNUMBER(SEARCH("fr",#REF!)),IF(#REF!&gt;0,#REF!,20000)*1,2000000))*1),"")),IF(ISNUMBER((A41:J41&amp;#REF!)*1),(A41:J41&amp;#REF!)*1,""),0))</f>
        <v>#REF!</v>
      </c>
    </row>
    <row r="42" spans="1:11" x14ac:dyDescent="0.25">
      <c r="A42" s="39" t="s">
        <v>49</v>
      </c>
      <c r="B42" s="40">
        <v>5</v>
      </c>
      <c r="C42" s="31">
        <v>1075</v>
      </c>
      <c r="D42" s="32" t="s">
        <v>4</v>
      </c>
      <c r="E42" s="33">
        <v>1030</v>
      </c>
      <c r="F42" s="34" t="s">
        <v>3</v>
      </c>
      <c r="G42" s="35">
        <v>1450</v>
      </c>
      <c r="H42" s="36" t="s">
        <v>3</v>
      </c>
      <c r="I42" s="37">
        <v>210</v>
      </c>
      <c r="J42" s="37" t="s">
        <v>4</v>
      </c>
      <c r="K42" s="29" t="e">
        <f>INDEX('DONNEES TCO'!$C$1:$I$1,,MATCH(MIN(IF(IF(#REF!="dispo",#REF!,"")="o",((IF(A$1:J$1="délai",A42:J42*1,2000000)&amp;IF(ISNUMBER(SEARCH("fr",#REF!)),IF(#REF!&gt;0,#REF!,20000)*1,2000000))*1),"")),IF(ISNUMBER((A42:J42&amp;#REF!)*1),(A42:J42&amp;#REF!)*1,""),0))</f>
        <v>#REF!</v>
      </c>
    </row>
    <row r="43" spans="1:11" x14ac:dyDescent="0.25">
      <c r="A43" s="30" t="s">
        <v>50</v>
      </c>
      <c r="B43" s="2">
        <v>5</v>
      </c>
      <c r="C43" s="31">
        <v>1014.05</v>
      </c>
      <c r="D43" s="32" t="s">
        <v>4</v>
      </c>
      <c r="E43" s="33">
        <v>960</v>
      </c>
      <c r="F43" s="34" t="s">
        <v>3</v>
      </c>
      <c r="G43" s="35">
        <v>1450</v>
      </c>
      <c r="H43" s="36" t="s">
        <v>3</v>
      </c>
      <c r="I43" s="37">
        <v>200</v>
      </c>
      <c r="J43" s="37" t="s">
        <v>4</v>
      </c>
      <c r="K43" s="38" t="e">
        <f>INDEX('DONNEES TCO'!$C$1:$I$1,,MATCH(MIN(IF(IF(#REF!="dispo",#REF!,"")="o",((IF(A$1:J$1="délai",A43:J43*1,2000000)&amp;IF(ISNUMBER(SEARCH("fr",#REF!)),IF(#REF!&gt;0,#REF!,20000)*1,2000000))*1),"")),IF(ISNUMBER((A43:J43&amp;#REF!)*1),(A43:J43&amp;#REF!)*1,""),0))</f>
        <v>#REF!</v>
      </c>
    </row>
    <row r="44" spans="1:11" x14ac:dyDescent="0.25">
      <c r="A44" s="39" t="s">
        <v>51</v>
      </c>
      <c r="B44" s="40">
        <v>8</v>
      </c>
      <c r="C44" s="31">
        <v>1960</v>
      </c>
      <c r="D44" s="32" t="s">
        <v>3</v>
      </c>
      <c r="E44" s="33">
        <v>0</v>
      </c>
      <c r="F44" s="34" t="s">
        <v>4</v>
      </c>
      <c r="G44" s="35">
        <v>0</v>
      </c>
      <c r="H44" s="36" t="s">
        <v>4</v>
      </c>
      <c r="I44" s="37">
        <v>3200</v>
      </c>
      <c r="J44" s="37" t="s">
        <v>3</v>
      </c>
      <c r="K44" s="29" t="e">
        <f>INDEX('DONNEES TCO'!$C$1:$I$1,,MATCH(MIN(IF(IF(#REF!="dispo",#REF!,"")="o",((IF(A$1:J$1="délai",A44:J44*1,2000000)&amp;IF(ISNUMBER(SEARCH("fr",#REF!)),IF(#REF!&gt;0,#REF!,20000)*1,2000000))*1),"")),IF(ISNUMBER((A44:J44&amp;#REF!)*1),(A44:J44&amp;#REF!)*1,""),0))</f>
        <v>#REF!</v>
      </c>
    </row>
    <row r="45" spans="1:11" x14ac:dyDescent="0.25">
      <c r="A45" s="30" t="s">
        <v>52</v>
      </c>
      <c r="B45" s="2">
        <v>8</v>
      </c>
      <c r="C45" s="31">
        <v>0</v>
      </c>
      <c r="D45" s="32" t="s">
        <v>4</v>
      </c>
      <c r="E45" s="33">
        <v>0</v>
      </c>
      <c r="F45" s="34" t="s">
        <v>4</v>
      </c>
      <c r="G45" s="35">
        <v>0</v>
      </c>
      <c r="H45" s="36" t="s">
        <v>4</v>
      </c>
      <c r="I45" s="37">
        <v>3100</v>
      </c>
      <c r="J45" s="37" t="s">
        <v>4</v>
      </c>
      <c r="K45" s="38" t="e">
        <f>INDEX('DONNEES TCO'!$C$1:$I$1,,MATCH(MIN(IF(IF(#REF!="dispo",#REF!,"")="o",((IF(A$1:J$1="délai",A45:J45*1,2000000)&amp;IF(ISNUMBER(SEARCH("fr",#REF!)),IF(#REF!&gt;0,#REF!,20000)*1,2000000))*1),"")),IF(ISNUMBER((A45:J45&amp;#REF!)*1),(A45:J45&amp;#REF!)*1,""),0))</f>
        <v>#REF!</v>
      </c>
    </row>
    <row r="46" spans="1:11" x14ac:dyDescent="0.25">
      <c r="A46" s="5" t="s">
        <v>53</v>
      </c>
      <c r="B46" s="8">
        <v>5</v>
      </c>
      <c r="C46" s="9">
        <v>435</v>
      </c>
      <c r="D46" s="10" t="s">
        <v>4</v>
      </c>
      <c r="E46" s="11">
        <v>420</v>
      </c>
      <c r="F46" s="41" t="s">
        <v>3</v>
      </c>
      <c r="G46" s="12">
        <v>210</v>
      </c>
      <c r="H46" s="13" t="s">
        <v>3</v>
      </c>
      <c r="I46" s="14">
        <v>1450</v>
      </c>
      <c r="J46" s="14" t="s">
        <v>4</v>
      </c>
      <c r="K46" s="7" t="e">
        <f>INDEX('DONNEES TCO'!$C$1:$I$1,,MATCH(MIN(IF(IF(#REF!="dispo",#REF!,"")="o",((IF(A$1:J$1="délai",A46:J46*1,2000000)&amp;IF(ISNUMBER(SEARCH("fr",#REF!)),IF(#REF!&gt;0,#REF!,20000)*1,2000000))*1),"")),IF(ISNUMBER((A46:J46&amp;#REF!)*1),(A46:J46&amp;#REF!)*1,""),0))</f>
        <v>#REF!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 TCO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samira.rouabhi</dc:creator>
  <cp:lastModifiedBy>hosni briki</cp:lastModifiedBy>
  <dcterms:created xsi:type="dcterms:W3CDTF">2017-10-07T09:21:16Z</dcterms:created>
  <dcterms:modified xsi:type="dcterms:W3CDTF">2017-10-18T22:00:24Z</dcterms:modified>
</cp:coreProperties>
</file>