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9980" windowHeight="8070"/>
  </bookViews>
  <sheets>
    <sheet name="Feuil1" sheetId="1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B21" i="1" l="1"/>
  <c r="B8" i="1"/>
  <c r="B23" i="1"/>
  <c r="C23" i="1"/>
  <c r="D23" i="1" s="1"/>
  <c r="F23" i="1"/>
  <c r="F310" i="1"/>
  <c r="C310" i="1"/>
  <c r="B310" i="1"/>
  <c r="F309" i="1"/>
  <c r="C309" i="1"/>
  <c r="B309" i="1"/>
  <c r="F308" i="1"/>
  <c r="C308" i="1"/>
  <c r="B308" i="1"/>
  <c r="F307" i="1"/>
  <c r="C307" i="1"/>
  <c r="H307" i="1" s="1"/>
  <c r="B307" i="1"/>
  <c r="F306" i="1"/>
  <c r="C306" i="1"/>
  <c r="H306" i="1" s="1"/>
  <c r="B306" i="1"/>
  <c r="F305" i="1"/>
  <c r="C305" i="1"/>
  <c r="B305" i="1"/>
  <c r="F304" i="1"/>
  <c r="C304" i="1"/>
  <c r="B304" i="1"/>
  <c r="F303" i="1"/>
  <c r="C303" i="1"/>
  <c r="D303" i="1" s="1"/>
  <c r="B303" i="1"/>
  <c r="F302" i="1"/>
  <c r="C302" i="1"/>
  <c r="B302" i="1"/>
  <c r="F301" i="1"/>
  <c r="C301" i="1"/>
  <c r="B301" i="1"/>
  <c r="F300" i="1"/>
  <c r="C300" i="1"/>
  <c r="B300" i="1"/>
  <c r="F299" i="1"/>
  <c r="C299" i="1"/>
  <c r="H299" i="1" s="1"/>
  <c r="B299" i="1"/>
  <c r="F298" i="1"/>
  <c r="C298" i="1"/>
  <c r="H298" i="1" s="1"/>
  <c r="B298" i="1"/>
  <c r="F297" i="1"/>
  <c r="C297" i="1"/>
  <c r="B297" i="1"/>
  <c r="F296" i="1"/>
  <c r="C296" i="1"/>
  <c r="B296" i="1"/>
  <c r="F295" i="1"/>
  <c r="C295" i="1"/>
  <c r="D295" i="1" s="1"/>
  <c r="B295" i="1"/>
  <c r="F294" i="1"/>
  <c r="C294" i="1"/>
  <c r="B294" i="1"/>
  <c r="F293" i="1"/>
  <c r="C293" i="1"/>
  <c r="B293" i="1"/>
  <c r="F292" i="1"/>
  <c r="C292" i="1"/>
  <c r="B292" i="1"/>
  <c r="F291" i="1"/>
  <c r="C291" i="1"/>
  <c r="H291" i="1" s="1"/>
  <c r="B291" i="1"/>
  <c r="F290" i="1"/>
  <c r="C290" i="1"/>
  <c r="H290" i="1" s="1"/>
  <c r="B290" i="1"/>
  <c r="F289" i="1"/>
  <c r="C289" i="1"/>
  <c r="B289" i="1"/>
  <c r="F288" i="1"/>
  <c r="C288" i="1"/>
  <c r="B288" i="1"/>
  <c r="F287" i="1"/>
  <c r="C287" i="1"/>
  <c r="D287" i="1" s="1"/>
  <c r="B287" i="1"/>
  <c r="F286" i="1"/>
  <c r="C286" i="1"/>
  <c r="B286" i="1"/>
  <c r="F285" i="1"/>
  <c r="C285" i="1"/>
  <c r="B285" i="1"/>
  <c r="F284" i="1"/>
  <c r="C284" i="1"/>
  <c r="B284" i="1"/>
  <c r="F283" i="1"/>
  <c r="C283" i="1"/>
  <c r="H283" i="1" s="1"/>
  <c r="B283" i="1"/>
  <c r="F282" i="1"/>
  <c r="C282" i="1"/>
  <c r="H282" i="1" s="1"/>
  <c r="B282" i="1"/>
  <c r="F281" i="1"/>
  <c r="C281" i="1"/>
  <c r="B281" i="1"/>
  <c r="F280" i="1"/>
  <c r="C280" i="1"/>
  <c r="H280" i="1" s="1"/>
  <c r="B280" i="1"/>
  <c r="F279" i="1"/>
  <c r="C279" i="1"/>
  <c r="H279" i="1" s="1"/>
  <c r="B279" i="1"/>
  <c r="F278" i="1"/>
  <c r="C278" i="1"/>
  <c r="H278" i="1" s="1"/>
  <c r="B278" i="1"/>
  <c r="F277" i="1"/>
  <c r="C277" i="1"/>
  <c r="B277" i="1"/>
  <c r="F276" i="1"/>
  <c r="C276" i="1"/>
  <c r="E276" i="1" s="1"/>
  <c r="B276" i="1"/>
  <c r="F275" i="1"/>
  <c r="C275" i="1"/>
  <c r="H275" i="1" s="1"/>
  <c r="B275" i="1"/>
  <c r="F274" i="1"/>
  <c r="C274" i="1"/>
  <c r="H274" i="1" s="1"/>
  <c r="B274" i="1"/>
  <c r="F273" i="1"/>
  <c r="C273" i="1"/>
  <c r="B273" i="1"/>
  <c r="F272" i="1"/>
  <c r="C272" i="1"/>
  <c r="H272" i="1" s="1"/>
  <c r="B272" i="1"/>
  <c r="F271" i="1"/>
  <c r="C271" i="1"/>
  <c r="B271" i="1"/>
  <c r="F270" i="1"/>
  <c r="C270" i="1"/>
  <c r="D270" i="1" s="1"/>
  <c r="B270" i="1"/>
  <c r="F269" i="1"/>
  <c r="C269" i="1"/>
  <c r="B269" i="1"/>
  <c r="F268" i="1"/>
  <c r="C268" i="1"/>
  <c r="H268" i="1" s="1"/>
  <c r="B268" i="1"/>
  <c r="F267" i="1"/>
  <c r="C267" i="1"/>
  <c r="H267" i="1" s="1"/>
  <c r="B267" i="1"/>
  <c r="F266" i="1"/>
  <c r="C266" i="1"/>
  <c r="H266" i="1" s="1"/>
  <c r="B266" i="1"/>
  <c r="F265" i="1"/>
  <c r="C265" i="1"/>
  <c r="B265" i="1"/>
  <c r="F264" i="1"/>
  <c r="C264" i="1"/>
  <c r="H264" i="1" s="1"/>
  <c r="B264" i="1"/>
  <c r="F263" i="1"/>
  <c r="C263" i="1"/>
  <c r="E263" i="1" s="1"/>
  <c r="B263" i="1"/>
  <c r="F262" i="1"/>
  <c r="C262" i="1"/>
  <c r="H262" i="1" s="1"/>
  <c r="B262" i="1"/>
  <c r="F261" i="1"/>
  <c r="C261" i="1"/>
  <c r="B261" i="1"/>
  <c r="F260" i="1"/>
  <c r="C260" i="1"/>
  <c r="B260" i="1"/>
  <c r="F259" i="1"/>
  <c r="C259" i="1"/>
  <c r="H259" i="1" s="1"/>
  <c r="B259" i="1"/>
  <c r="F258" i="1"/>
  <c r="C258" i="1"/>
  <c r="E258" i="1" s="1"/>
  <c r="B258" i="1"/>
  <c r="F257" i="1"/>
  <c r="C257" i="1"/>
  <c r="B257" i="1"/>
  <c r="F256" i="1"/>
  <c r="C256" i="1"/>
  <c r="E256" i="1" s="1"/>
  <c r="B256" i="1"/>
  <c r="F255" i="1"/>
  <c r="C255" i="1"/>
  <c r="D255" i="1" s="1"/>
  <c r="B255" i="1"/>
  <c r="F254" i="1"/>
  <c r="C254" i="1"/>
  <c r="B254" i="1"/>
  <c r="F253" i="1"/>
  <c r="C253" i="1"/>
  <c r="B253" i="1"/>
  <c r="F252" i="1"/>
  <c r="C252" i="1"/>
  <c r="B252" i="1"/>
  <c r="F251" i="1"/>
  <c r="C251" i="1"/>
  <c r="H251" i="1" s="1"/>
  <c r="B251" i="1"/>
  <c r="F250" i="1"/>
  <c r="C250" i="1"/>
  <c r="E250" i="1" s="1"/>
  <c r="B250" i="1"/>
  <c r="F249" i="1"/>
  <c r="C249" i="1"/>
  <c r="B249" i="1"/>
  <c r="F248" i="1"/>
  <c r="C248" i="1"/>
  <c r="E248" i="1" s="1"/>
  <c r="B248" i="1"/>
  <c r="F247" i="1"/>
  <c r="C247" i="1"/>
  <c r="E247" i="1" s="1"/>
  <c r="B247" i="1"/>
  <c r="F246" i="1"/>
  <c r="C246" i="1"/>
  <c r="E246" i="1" s="1"/>
  <c r="B246" i="1"/>
  <c r="F245" i="1"/>
  <c r="C245" i="1"/>
  <c r="H245" i="1" s="1"/>
  <c r="B245" i="1"/>
  <c r="F244" i="1"/>
  <c r="C244" i="1"/>
  <c r="E244" i="1" s="1"/>
  <c r="B244" i="1"/>
  <c r="F243" i="1"/>
  <c r="C243" i="1"/>
  <c r="E243" i="1" s="1"/>
  <c r="B243" i="1"/>
  <c r="F242" i="1"/>
  <c r="C242" i="1"/>
  <c r="E242" i="1" s="1"/>
  <c r="B242" i="1"/>
  <c r="F241" i="1"/>
  <c r="C241" i="1"/>
  <c r="H241" i="1" s="1"/>
  <c r="B241" i="1"/>
  <c r="F240" i="1"/>
  <c r="C240" i="1"/>
  <c r="E240" i="1" s="1"/>
  <c r="B240" i="1"/>
  <c r="F239" i="1"/>
  <c r="C239" i="1"/>
  <c r="E239" i="1" s="1"/>
  <c r="B239" i="1"/>
  <c r="F238" i="1"/>
  <c r="C238" i="1"/>
  <c r="E238" i="1" s="1"/>
  <c r="B238" i="1"/>
  <c r="F237" i="1"/>
  <c r="C237" i="1"/>
  <c r="H237" i="1" s="1"/>
  <c r="B237" i="1"/>
  <c r="F236" i="1"/>
  <c r="C236" i="1"/>
  <c r="E236" i="1" s="1"/>
  <c r="B236" i="1"/>
  <c r="F235" i="1"/>
  <c r="C235" i="1"/>
  <c r="E235" i="1" s="1"/>
  <c r="B235" i="1"/>
  <c r="F234" i="1"/>
  <c r="C234" i="1"/>
  <c r="E234" i="1" s="1"/>
  <c r="B234" i="1"/>
  <c r="F233" i="1"/>
  <c r="C233" i="1"/>
  <c r="H233" i="1" s="1"/>
  <c r="B233" i="1"/>
  <c r="F232" i="1"/>
  <c r="C232" i="1"/>
  <c r="E232" i="1" s="1"/>
  <c r="B232" i="1"/>
  <c r="F231" i="1"/>
  <c r="C231" i="1"/>
  <c r="E231" i="1" s="1"/>
  <c r="B231" i="1"/>
  <c r="F230" i="1"/>
  <c r="C230" i="1"/>
  <c r="E230" i="1" s="1"/>
  <c r="B230" i="1"/>
  <c r="F229" i="1"/>
  <c r="C229" i="1"/>
  <c r="H229" i="1" s="1"/>
  <c r="B229" i="1"/>
  <c r="F228" i="1"/>
  <c r="C228" i="1"/>
  <c r="E228" i="1" s="1"/>
  <c r="B228" i="1"/>
  <c r="F227" i="1"/>
  <c r="C227" i="1"/>
  <c r="E227" i="1" s="1"/>
  <c r="B227" i="1"/>
  <c r="F226" i="1"/>
  <c r="C226" i="1"/>
  <c r="E226" i="1" s="1"/>
  <c r="B226" i="1"/>
  <c r="F225" i="1"/>
  <c r="C225" i="1"/>
  <c r="H225" i="1" s="1"/>
  <c r="B225" i="1"/>
  <c r="F224" i="1"/>
  <c r="C224" i="1"/>
  <c r="E224" i="1" s="1"/>
  <c r="B224" i="1"/>
  <c r="F223" i="1"/>
  <c r="C223" i="1"/>
  <c r="E223" i="1" s="1"/>
  <c r="B223" i="1"/>
  <c r="F222" i="1"/>
  <c r="C222" i="1"/>
  <c r="E222" i="1" s="1"/>
  <c r="B222" i="1"/>
  <c r="F221" i="1"/>
  <c r="C221" i="1"/>
  <c r="H221" i="1" s="1"/>
  <c r="B221" i="1"/>
  <c r="F220" i="1"/>
  <c r="C220" i="1"/>
  <c r="E220" i="1" s="1"/>
  <c r="B220" i="1"/>
  <c r="F219" i="1"/>
  <c r="C219" i="1"/>
  <c r="E219" i="1" s="1"/>
  <c r="B219" i="1"/>
  <c r="F218" i="1"/>
  <c r="C218" i="1"/>
  <c r="E218" i="1" s="1"/>
  <c r="B218" i="1"/>
  <c r="F217" i="1"/>
  <c r="C217" i="1"/>
  <c r="H217" i="1" s="1"/>
  <c r="B217" i="1"/>
  <c r="F216" i="1"/>
  <c r="C216" i="1"/>
  <c r="E216" i="1" s="1"/>
  <c r="B216" i="1"/>
  <c r="F215" i="1"/>
  <c r="C215" i="1"/>
  <c r="E215" i="1" s="1"/>
  <c r="B215" i="1"/>
  <c r="F214" i="1"/>
  <c r="C214" i="1"/>
  <c r="E214" i="1" s="1"/>
  <c r="B214" i="1"/>
  <c r="F213" i="1"/>
  <c r="C213" i="1"/>
  <c r="H213" i="1" s="1"/>
  <c r="B213" i="1"/>
  <c r="F212" i="1"/>
  <c r="C212" i="1"/>
  <c r="E212" i="1" s="1"/>
  <c r="B212" i="1"/>
  <c r="F211" i="1"/>
  <c r="C211" i="1"/>
  <c r="E211" i="1" s="1"/>
  <c r="B211" i="1"/>
  <c r="F210" i="1"/>
  <c r="C210" i="1"/>
  <c r="E210" i="1" s="1"/>
  <c r="B210" i="1"/>
  <c r="F209" i="1"/>
  <c r="C209" i="1"/>
  <c r="E209" i="1" s="1"/>
  <c r="B209" i="1"/>
  <c r="F208" i="1"/>
  <c r="C208" i="1"/>
  <c r="E208" i="1" s="1"/>
  <c r="B208" i="1"/>
  <c r="F207" i="1"/>
  <c r="C207" i="1"/>
  <c r="E207" i="1" s="1"/>
  <c r="B207" i="1"/>
  <c r="F206" i="1"/>
  <c r="C206" i="1"/>
  <c r="E206" i="1" s="1"/>
  <c r="B206" i="1"/>
  <c r="F205" i="1"/>
  <c r="C205" i="1"/>
  <c r="H205" i="1" s="1"/>
  <c r="B205" i="1"/>
  <c r="F204" i="1"/>
  <c r="C204" i="1"/>
  <c r="B204" i="1"/>
  <c r="F203" i="1"/>
  <c r="C203" i="1"/>
  <c r="E203" i="1" s="1"/>
  <c r="B203" i="1"/>
  <c r="F202" i="1"/>
  <c r="C202" i="1"/>
  <c r="B202" i="1"/>
  <c r="F201" i="1"/>
  <c r="C201" i="1"/>
  <c r="D201" i="1" s="1"/>
  <c r="B201" i="1"/>
  <c r="F200" i="1"/>
  <c r="C200" i="1"/>
  <c r="E200" i="1" s="1"/>
  <c r="B200" i="1"/>
  <c r="F199" i="1"/>
  <c r="C199" i="1"/>
  <c r="E199" i="1" s="1"/>
  <c r="B199" i="1"/>
  <c r="F198" i="1"/>
  <c r="C198" i="1"/>
  <c r="E198" i="1" s="1"/>
  <c r="B198" i="1"/>
  <c r="F197" i="1"/>
  <c r="C197" i="1"/>
  <c r="H197" i="1" s="1"/>
  <c r="B197" i="1"/>
  <c r="F196" i="1"/>
  <c r="C196" i="1"/>
  <c r="B196" i="1"/>
  <c r="F195" i="1"/>
  <c r="C195" i="1"/>
  <c r="H195" i="1" s="1"/>
  <c r="B195" i="1"/>
  <c r="F194" i="1"/>
  <c r="C194" i="1"/>
  <c r="B194" i="1"/>
  <c r="F193" i="1"/>
  <c r="C193" i="1"/>
  <c r="D193" i="1" s="1"/>
  <c r="B193" i="1"/>
  <c r="F192" i="1"/>
  <c r="C192" i="1"/>
  <c r="B192" i="1"/>
  <c r="F191" i="1"/>
  <c r="C191" i="1"/>
  <c r="H191" i="1" s="1"/>
  <c r="B191" i="1"/>
  <c r="F190" i="1"/>
  <c r="C190" i="1"/>
  <c r="E190" i="1" s="1"/>
  <c r="B190" i="1"/>
  <c r="F189" i="1"/>
  <c r="C189" i="1"/>
  <c r="H189" i="1" s="1"/>
  <c r="B189" i="1"/>
  <c r="F188" i="1"/>
  <c r="C188" i="1"/>
  <c r="B188" i="1"/>
  <c r="F187" i="1"/>
  <c r="C187" i="1"/>
  <c r="H187" i="1" s="1"/>
  <c r="B187" i="1"/>
  <c r="F186" i="1"/>
  <c r="C186" i="1"/>
  <c r="B186" i="1"/>
  <c r="F185" i="1"/>
  <c r="C185" i="1"/>
  <c r="D185" i="1" s="1"/>
  <c r="B185" i="1"/>
  <c r="F184" i="1"/>
  <c r="C184" i="1"/>
  <c r="B184" i="1"/>
  <c r="F183" i="1"/>
  <c r="C183" i="1"/>
  <c r="H183" i="1" s="1"/>
  <c r="B183" i="1"/>
  <c r="F182" i="1"/>
  <c r="C182" i="1"/>
  <c r="B182" i="1"/>
  <c r="F181" i="1"/>
  <c r="C181" i="1"/>
  <c r="D181" i="1" s="1"/>
  <c r="B181" i="1"/>
  <c r="F180" i="1"/>
  <c r="C180" i="1"/>
  <c r="B180" i="1"/>
  <c r="F179" i="1"/>
  <c r="C179" i="1"/>
  <c r="B179" i="1"/>
  <c r="F178" i="1"/>
  <c r="C178" i="1"/>
  <c r="E178" i="1" s="1"/>
  <c r="B178" i="1"/>
  <c r="F177" i="1"/>
  <c r="C177" i="1"/>
  <c r="E177" i="1" s="1"/>
  <c r="B177" i="1"/>
  <c r="F176" i="1"/>
  <c r="C176" i="1"/>
  <c r="B176" i="1"/>
  <c r="F175" i="1"/>
  <c r="C175" i="1"/>
  <c r="E175" i="1" s="1"/>
  <c r="B175" i="1"/>
  <c r="F174" i="1"/>
  <c r="C174" i="1"/>
  <c r="E174" i="1" s="1"/>
  <c r="B174" i="1"/>
  <c r="F173" i="1"/>
  <c r="C173" i="1"/>
  <c r="E173" i="1" s="1"/>
  <c r="B173" i="1"/>
  <c r="F172" i="1"/>
  <c r="C172" i="1"/>
  <c r="B172" i="1"/>
  <c r="F171" i="1"/>
  <c r="C171" i="1"/>
  <c r="E171" i="1" s="1"/>
  <c r="B171" i="1"/>
  <c r="F170" i="1"/>
  <c r="C170" i="1"/>
  <c r="E170" i="1" s="1"/>
  <c r="B170" i="1"/>
  <c r="F169" i="1"/>
  <c r="C169" i="1"/>
  <c r="E169" i="1" s="1"/>
  <c r="B169" i="1"/>
  <c r="F168" i="1"/>
  <c r="C168" i="1"/>
  <c r="B168" i="1"/>
  <c r="F167" i="1"/>
  <c r="C167" i="1"/>
  <c r="E167" i="1" s="1"/>
  <c r="B167" i="1"/>
  <c r="F166" i="1"/>
  <c r="C166" i="1"/>
  <c r="E166" i="1" s="1"/>
  <c r="B166" i="1"/>
  <c r="F165" i="1"/>
  <c r="C165" i="1"/>
  <c r="E165" i="1" s="1"/>
  <c r="B165" i="1"/>
  <c r="F164" i="1"/>
  <c r="C164" i="1"/>
  <c r="B164" i="1"/>
  <c r="F163" i="1"/>
  <c r="C163" i="1"/>
  <c r="E163" i="1" s="1"/>
  <c r="B163" i="1"/>
  <c r="F162" i="1"/>
  <c r="C162" i="1"/>
  <c r="E162" i="1" s="1"/>
  <c r="B162" i="1"/>
  <c r="F161" i="1"/>
  <c r="C161" i="1"/>
  <c r="E161" i="1" s="1"/>
  <c r="B161" i="1"/>
  <c r="F160" i="1"/>
  <c r="C160" i="1"/>
  <c r="B160" i="1"/>
  <c r="F159" i="1"/>
  <c r="C159" i="1"/>
  <c r="E159" i="1" s="1"/>
  <c r="B159" i="1"/>
  <c r="F158" i="1"/>
  <c r="C158" i="1"/>
  <c r="E158" i="1" s="1"/>
  <c r="B158" i="1"/>
  <c r="F157" i="1"/>
  <c r="C157" i="1"/>
  <c r="E157" i="1" s="1"/>
  <c r="B157" i="1"/>
  <c r="F156" i="1"/>
  <c r="C156" i="1"/>
  <c r="B156" i="1"/>
  <c r="F155" i="1"/>
  <c r="C155" i="1"/>
  <c r="E155" i="1" s="1"/>
  <c r="B155" i="1"/>
  <c r="F154" i="1"/>
  <c r="C154" i="1"/>
  <c r="E154" i="1" s="1"/>
  <c r="B154" i="1"/>
  <c r="F153" i="1"/>
  <c r="C153" i="1"/>
  <c r="E153" i="1" s="1"/>
  <c r="B153" i="1"/>
  <c r="F152" i="1"/>
  <c r="C152" i="1"/>
  <c r="B152" i="1"/>
  <c r="F151" i="1"/>
  <c r="C151" i="1"/>
  <c r="E151" i="1" s="1"/>
  <c r="B151" i="1"/>
  <c r="F150" i="1"/>
  <c r="C150" i="1"/>
  <c r="E150" i="1" s="1"/>
  <c r="B150" i="1"/>
  <c r="F149" i="1"/>
  <c r="C149" i="1"/>
  <c r="E149" i="1" s="1"/>
  <c r="B149" i="1"/>
  <c r="F148" i="1"/>
  <c r="C148" i="1"/>
  <c r="B148" i="1"/>
  <c r="F147" i="1"/>
  <c r="C147" i="1"/>
  <c r="E147" i="1" s="1"/>
  <c r="B147" i="1"/>
  <c r="F146" i="1"/>
  <c r="C146" i="1"/>
  <c r="E146" i="1" s="1"/>
  <c r="B146" i="1"/>
  <c r="F145" i="1"/>
  <c r="C145" i="1"/>
  <c r="E145" i="1" s="1"/>
  <c r="B145" i="1"/>
  <c r="F144" i="1"/>
  <c r="C144" i="1"/>
  <c r="B144" i="1"/>
  <c r="F143" i="1"/>
  <c r="C143" i="1"/>
  <c r="E143" i="1" s="1"/>
  <c r="B143" i="1"/>
  <c r="F142" i="1"/>
  <c r="C142" i="1"/>
  <c r="E142" i="1" s="1"/>
  <c r="B142" i="1"/>
  <c r="F141" i="1"/>
  <c r="C141" i="1"/>
  <c r="E141" i="1" s="1"/>
  <c r="B141" i="1"/>
  <c r="F140" i="1"/>
  <c r="C140" i="1"/>
  <c r="B140" i="1"/>
  <c r="F139" i="1"/>
  <c r="C139" i="1"/>
  <c r="E139" i="1" s="1"/>
  <c r="B139" i="1"/>
  <c r="F138" i="1"/>
  <c r="C138" i="1"/>
  <c r="E138" i="1" s="1"/>
  <c r="B138" i="1"/>
  <c r="F137" i="1"/>
  <c r="C137" i="1"/>
  <c r="E137" i="1" s="1"/>
  <c r="B137" i="1"/>
  <c r="F136" i="1"/>
  <c r="C136" i="1"/>
  <c r="B136" i="1"/>
  <c r="F135" i="1"/>
  <c r="C135" i="1"/>
  <c r="E135" i="1" s="1"/>
  <c r="B135" i="1"/>
  <c r="F134" i="1"/>
  <c r="C134" i="1"/>
  <c r="E134" i="1" s="1"/>
  <c r="B134" i="1"/>
  <c r="F133" i="1"/>
  <c r="C133" i="1"/>
  <c r="E133" i="1" s="1"/>
  <c r="B133" i="1"/>
  <c r="F132" i="1"/>
  <c r="C132" i="1"/>
  <c r="B132" i="1"/>
  <c r="F131" i="1"/>
  <c r="C131" i="1"/>
  <c r="E131" i="1" s="1"/>
  <c r="B131" i="1"/>
  <c r="F130" i="1"/>
  <c r="C130" i="1"/>
  <c r="E130" i="1" s="1"/>
  <c r="B130" i="1"/>
  <c r="F129" i="1"/>
  <c r="C129" i="1"/>
  <c r="E129" i="1" s="1"/>
  <c r="B129" i="1"/>
  <c r="F128" i="1"/>
  <c r="C128" i="1"/>
  <c r="B128" i="1"/>
  <c r="F127" i="1"/>
  <c r="C127" i="1"/>
  <c r="E127" i="1" s="1"/>
  <c r="B127" i="1"/>
  <c r="F126" i="1"/>
  <c r="C126" i="1"/>
  <c r="E126" i="1" s="1"/>
  <c r="B126" i="1"/>
  <c r="F125" i="1"/>
  <c r="C125" i="1"/>
  <c r="E125" i="1" s="1"/>
  <c r="B125" i="1"/>
  <c r="F124" i="1"/>
  <c r="C124" i="1"/>
  <c r="B124" i="1"/>
  <c r="F123" i="1"/>
  <c r="C123" i="1"/>
  <c r="E123" i="1" s="1"/>
  <c r="B123" i="1"/>
  <c r="F122" i="1"/>
  <c r="C122" i="1"/>
  <c r="E122" i="1" s="1"/>
  <c r="B122" i="1"/>
  <c r="F121" i="1"/>
  <c r="C121" i="1"/>
  <c r="E121" i="1" s="1"/>
  <c r="B121" i="1"/>
  <c r="F120" i="1"/>
  <c r="C120" i="1"/>
  <c r="B120" i="1"/>
  <c r="F119" i="1"/>
  <c r="C119" i="1"/>
  <c r="E119" i="1" s="1"/>
  <c r="B119" i="1"/>
  <c r="F118" i="1"/>
  <c r="C118" i="1"/>
  <c r="E118" i="1" s="1"/>
  <c r="B118" i="1"/>
  <c r="F117" i="1"/>
  <c r="C117" i="1"/>
  <c r="E117" i="1" s="1"/>
  <c r="B117" i="1"/>
  <c r="F116" i="1"/>
  <c r="C116" i="1"/>
  <c r="B116" i="1"/>
  <c r="F115" i="1"/>
  <c r="C115" i="1"/>
  <c r="E115" i="1" s="1"/>
  <c r="B115" i="1"/>
  <c r="F114" i="1"/>
  <c r="C114" i="1"/>
  <c r="E114" i="1" s="1"/>
  <c r="B114" i="1"/>
  <c r="F113" i="1"/>
  <c r="C113" i="1"/>
  <c r="E113" i="1" s="1"/>
  <c r="B113" i="1"/>
  <c r="F112" i="1"/>
  <c r="C112" i="1"/>
  <c r="B112" i="1"/>
  <c r="F111" i="1"/>
  <c r="C111" i="1"/>
  <c r="E111" i="1" s="1"/>
  <c r="B111" i="1"/>
  <c r="F110" i="1"/>
  <c r="C110" i="1"/>
  <c r="E110" i="1" s="1"/>
  <c r="B110" i="1"/>
  <c r="F109" i="1"/>
  <c r="C109" i="1"/>
  <c r="E109" i="1" s="1"/>
  <c r="B109" i="1"/>
  <c r="F108" i="1"/>
  <c r="C108" i="1"/>
  <c r="B108" i="1"/>
  <c r="F107" i="1"/>
  <c r="C107" i="1"/>
  <c r="E107" i="1" s="1"/>
  <c r="B107" i="1"/>
  <c r="F106" i="1"/>
  <c r="C106" i="1"/>
  <c r="E106" i="1" s="1"/>
  <c r="B106" i="1"/>
  <c r="F105" i="1"/>
  <c r="C105" i="1"/>
  <c r="E105" i="1" s="1"/>
  <c r="B105" i="1"/>
  <c r="F104" i="1"/>
  <c r="C104" i="1"/>
  <c r="B104" i="1"/>
  <c r="F103" i="1"/>
  <c r="C103" i="1"/>
  <c r="E103" i="1" s="1"/>
  <c r="B103" i="1"/>
  <c r="F102" i="1"/>
  <c r="C102" i="1"/>
  <c r="E102" i="1" s="1"/>
  <c r="B102" i="1"/>
  <c r="F101" i="1"/>
  <c r="C101" i="1"/>
  <c r="E101" i="1" s="1"/>
  <c r="B101" i="1"/>
  <c r="F100" i="1"/>
  <c r="C100" i="1"/>
  <c r="B100" i="1"/>
  <c r="F99" i="1"/>
  <c r="C99" i="1"/>
  <c r="E99" i="1" s="1"/>
  <c r="B99" i="1"/>
  <c r="F98" i="1"/>
  <c r="C98" i="1"/>
  <c r="E98" i="1" s="1"/>
  <c r="B98" i="1"/>
  <c r="F97" i="1"/>
  <c r="C97" i="1"/>
  <c r="E97" i="1" s="1"/>
  <c r="B97" i="1"/>
  <c r="F96" i="1"/>
  <c r="C96" i="1"/>
  <c r="B96" i="1"/>
  <c r="F95" i="1"/>
  <c r="C95" i="1"/>
  <c r="E95" i="1" s="1"/>
  <c r="B95" i="1"/>
  <c r="F94" i="1"/>
  <c r="C94" i="1"/>
  <c r="E94" i="1" s="1"/>
  <c r="B94" i="1"/>
  <c r="F93" i="1"/>
  <c r="C93" i="1"/>
  <c r="E93" i="1" s="1"/>
  <c r="B93" i="1"/>
  <c r="F92" i="1"/>
  <c r="C92" i="1"/>
  <c r="B92" i="1"/>
  <c r="F91" i="1"/>
  <c r="C91" i="1"/>
  <c r="E91" i="1" s="1"/>
  <c r="B91" i="1"/>
  <c r="F90" i="1"/>
  <c r="C90" i="1"/>
  <c r="E90" i="1" s="1"/>
  <c r="B90" i="1"/>
  <c r="F89" i="1"/>
  <c r="C89" i="1"/>
  <c r="E89" i="1" s="1"/>
  <c r="B89" i="1"/>
  <c r="F88" i="1"/>
  <c r="C88" i="1"/>
  <c r="B88" i="1"/>
  <c r="F87" i="1"/>
  <c r="C87" i="1"/>
  <c r="E87" i="1" s="1"/>
  <c r="B87" i="1"/>
  <c r="F86" i="1"/>
  <c r="C86" i="1"/>
  <c r="E86" i="1" s="1"/>
  <c r="B86" i="1"/>
  <c r="F85" i="1"/>
  <c r="C85" i="1"/>
  <c r="E85" i="1" s="1"/>
  <c r="B85" i="1"/>
  <c r="F84" i="1"/>
  <c r="C84" i="1"/>
  <c r="B84" i="1"/>
  <c r="F83" i="1"/>
  <c r="C83" i="1"/>
  <c r="E83" i="1" s="1"/>
  <c r="B83" i="1"/>
  <c r="F82" i="1"/>
  <c r="C82" i="1"/>
  <c r="E82" i="1" s="1"/>
  <c r="B82" i="1"/>
  <c r="F81" i="1"/>
  <c r="C81" i="1"/>
  <c r="E81" i="1" s="1"/>
  <c r="B81" i="1"/>
  <c r="F80" i="1"/>
  <c r="C80" i="1"/>
  <c r="D80" i="1" s="1"/>
  <c r="B80" i="1"/>
  <c r="F79" i="1"/>
  <c r="C79" i="1"/>
  <c r="D79" i="1" s="1"/>
  <c r="B79" i="1"/>
  <c r="F78" i="1"/>
  <c r="C78" i="1"/>
  <c r="B78" i="1"/>
  <c r="F77" i="1"/>
  <c r="C77" i="1"/>
  <c r="H77" i="1" s="1"/>
  <c r="B77" i="1"/>
  <c r="F76" i="1"/>
  <c r="C76" i="1"/>
  <c r="B76" i="1"/>
  <c r="F75" i="1"/>
  <c r="C75" i="1"/>
  <c r="E75" i="1" s="1"/>
  <c r="B75" i="1"/>
  <c r="F74" i="1"/>
  <c r="C74" i="1"/>
  <c r="E74" i="1" s="1"/>
  <c r="B74" i="1"/>
  <c r="F73" i="1"/>
  <c r="C73" i="1"/>
  <c r="D73" i="1" s="1"/>
  <c r="B73" i="1"/>
  <c r="F72" i="1"/>
  <c r="C72" i="1"/>
  <c r="E72" i="1" s="1"/>
  <c r="B72" i="1"/>
  <c r="F71" i="1"/>
  <c r="C71" i="1"/>
  <c r="D71" i="1" s="1"/>
  <c r="B71" i="1"/>
  <c r="F70" i="1"/>
  <c r="C70" i="1"/>
  <c r="B70" i="1"/>
  <c r="F69" i="1"/>
  <c r="C69" i="1"/>
  <c r="H69" i="1" s="1"/>
  <c r="B69" i="1"/>
  <c r="F68" i="1"/>
  <c r="C68" i="1"/>
  <c r="B68" i="1"/>
  <c r="F67" i="1"/>
  <c r="C67" i="1"/>
  <c r="E67" i="1" s="1"/>
  <c r="B67" i="1"/>
  <c r="F66" i="1"/>
  <c r="C66" i="1"/>
  <c r="E66" i="1" s="1"/>
  <c r="B66" i="1"/>
  <c r="F65" i="1"/>
  <c r="C65" i="1"/>
  <c r="E65" i="1" s="1"/>
  <c r="B65" i="1"/>
  <c r="F64" i="1"/>
  <c r="C64" i="1"/>
  <c r="E64" i="1" s="1"/>
  <c r="B64" i="1"/>
  <c r="F63" i="1"/>
  <c r="C63" i="1"/>
  <c r="D63" i="1" s="1"/>
  <c r="B63" i="1"/>
  <c r="F62" i="1"/>
  <c r="C62" i="1"/>
  <c r="B62" i="1"/>
  <c r="F61" i="1"/>
  <c r="C61" i="1"/>
  <c r="E61" i="1" s="1"/>
  <c r="B61" i="1"/>
  <c r="F60" i="1"/>
  <c r="C60" i="1"/>
  <c r="E60" i="1" s="1"/>
  <c r="B60" i="1"/>
  <c r="F59" i="1"/>
  <c r="C59" i="1"/>
  <c r="H59" i="1" s="1"/>
  <c r="B59" i="1"/>
  <c r="F58" i="1"/>
  <c r="C58" i="1"/>
  <c r="B58" i="1"/>
  <c r="F57" i="1"/>
  <c r="C57" i="1"/>
  <c r="E57" i="1" s="1"/>
  <c r="B57" i="1"/>
  <c r="F56" i="1"/>
  <c r="C56" i="1"/>
  <c r="H56" i="1" s="1"/>
  <c r="B56" i="1"/>
  <c r="F55" i="1"/>
  <c r="C55" i="1"/>
  <c r="H55" i="1" s="1"/>
  <c r="B55" i="1"/>
  <c r="F54" i="1"/>
  <c r="C54" i="1"/>
  <c r="B54" i="1"/>
  <c r="F53" i="1"/>
  <c r="C53" i="1"/>
  <c r="E53" i="1" s="1"/>
  <c r="B53" i="1"/>
  <c r="F52" i="1"/>
  <c r="C52" i="1"/>
  <c r="E52" i="1" s="1"/>
  <c r="B52" i="1"/>
  <c r="F51" i="1"/>
  <c r="C51" i="1"/>
  <c r="D51" i="1" s="1"/>
  <c r="B51" i="1"/>
  <c r="F50" i="1"/>
  <c r="C50" i="1"/>
  <c r="B50" i="1"/>
  <c r="F49" i="1"/>
  <c r="C49" i="1"/>
  <c r="E49" i="1" s="1"/>
  <c r="B49" i="1"/>
  <c r="F48" i="1"/>
  <c r="C48" i="1"/>
  <c r="D48" i="1" s="1"/>
  <c r="B48" i="1"/>
  <c r="F47" i="1"/>
  <c r="C47" i="1"/>
  <c r="D47" i="1" s="1"/>
  <c r="B47" i="1"/>
  <c r="F46" i="1"/>
  <c r="C46" i="1"/>
  <c r="B46" i="1"/>
  <c r="F45" i="1"/>
  <c r="C45" i="1"/>
  <c r="E45" i="1" s="1"/>
  <c r="B45" i="1"/>
  <c r="F44" i="1"/>
  <c r="C44" i="1"/>
  <c r="E44" i="1" s="1"/>
  <c r="B44" i="1"/>
  <c r="F43" i="1"/>
  <c r="C43" i="1"/>
  <c r="H43" i="1" s="1"/>
  <c r="B43" i="1"/>
  <c r="F42" i="1"/>
  <c r="C42" i="1"/>
  <c r="B42" i="1"/>
  <c r="F41" i="1"/>
  <c r="C41" i="1"/>
  <c r="E41" i="1" s="1"/>
  <c r="B41" i="1"/>
  <c r="F40" i="1"/>
  <c r="C40" i="1"/>
  <c r="H40" i="1" s="1"/>
  <c r="B40" i="1"/>
  <c r="F39" i="1"/>
  <c r="C39" i="1"/>
  <c r="H39" i="1" s="1"/>
  <c r="B39" i="1"/>
  <c r="F38" i="1"/>
  <c r="C38" i="1"/>
  <c r="B38" i="1"/>
  <c r="F37" i="1"/>
  <c r="C37" i="1"/>
  <c r="E37" i="1" s="1"/>
  <c r="B37" i="1"/>
  <c r="F36" i="1"/>
  <c r="C36" i="1"/>
  <c r="E36" i="1" s="1"/>
  <c r="B36" i="1"/>
  <c r="F35" i="1"/>
  <c r="C35" i="1"/>
  <c r="D35" i="1" s="1"/>
  <c r="B35" i="1"/>
  <c r="F34" i="1"/>
  <c r="C34" i="1"/>
  <c r="B34" i="1"/>
  <c r="F33" i="1"/>
  <c r="C33" i="1"/>
  <c r="E33" i="1" s="1"/>
  <c r="B33" i="1"/>
  <c r="F32" i="1"/>
  <c r="C32" i="1"/>
  <c r="D32" i="1" s="1"/>
  <c r="B32" i="1"/>
  <c r="F31" i="1"/>
  <c r="C31" i="1"/>
  <c r="D31" i="1" s="1"/>
  <c r="B31" i="1"/>
  <c r="F30" i="1"/>
  <c r="C30" i="1"/>
  <c r="B30" i="1"/>
  <c r="F29" i="1"/>
  <c r="C29" i="1"/>
  <c r="E29" i="1" s="1"/>
  <c r="B29" i="1"/>
  <c r="F28" i="1"/>
  <c r="C28" i="1"/>
  <c r="E28" i="1" s="1"/>
  <c r="B28" i="1"/>
  <c r="F27" i="1"/>
  <c r="C27" i="1"/>
  <c r="H27" i="1" s="1"/>
  <c r="B27" i="1"/>
  <c r="F26" i="1"/>
  <c r="C26" i="1"/>
  <c r="B26" i="1"/>
  <c r="F25" i="1"/>
  <c r="C25" i="1"/>
  <c r="E25" i="1" s="1"/>
  <c r="B25" i="1"/>
  <c r="F24" i="1"/>
  <c r="C24" i="1"/>
  <c r="H24" i="1" s="1"/>
  <c r="B24" i="1"/>
  <c r="F22" i="1"/>
  <c r="C22" i="1"/>
  <c r="B22" i="1"/>
  <c r="F21" i="1"/>
  <c r="C21" i="1"/>
  <c r="E21" i="1" s="1"/>
  <c r="F20" i="1"/>
  <c r="C20" i="1"/>
  <c r="E20" i="1" s="1"/>
  <c r="B20" i="1"/>
  <c r="F19" i="1"/>
  <c r="C19" i="1"/>
  <c r="H19" i="1" s="1"/>
  <c r="B19" i="1"/>
  <c r="F18" i="1"/>
  <c r="C18" i="1"/>
  <c r="H18" i="1" s="1"/>
  <c r="B18" i="1"/>
  <c r="F17" i="1"/>
  <c r="C17" i="1"/>
  <c r="E17" i="1" s="1"/>
  <c r="B17" i="1"/>
  <c r="F16" i="1"/>
  <c r="C16" i="1"/>
  <c r="E16" i="1" s="1"/>
  <c r="B16" i="1"/>
  <c r="F15" i="1"/>
  <c r="C15" i="1"/>
  <c r="H15" i="1" s="1"/>
  <c r="B15" i="1"/>
  <c r="F14" i="1"/>
  <c r="C14" i="1"/>
  <c r="D14" i="1" s="1"/>
  <c r="B14" i="1"/>
  <c r="F13" i="1"/>
  <c r="C13" i="1"/>
  <c r="E13" i="1" s="1"/>
  <c r="B13" i="1"/>
  <c r="F12" i="1"/>
  <c r="C12" i="1"/>
  <c r="E12" i="1" s="1"/>
  <c r="B12" i="1"/>
  <c r="F11" i="1"/>
  <c r="C11" i="1"/>
  <c r="H11" i="1" s="1"/>
  <c r="B11" i="1"/>
  <c r="F10" i="1"/>
  <c r="C10" i="1"/>
  <c r="H10" i="1" s="1"/>
  <c r="B10" i="1"/>
  <c r="F9" i="1"/>
  <c r="C9" i="1"/>
  <c r="E9" i="1" s="1"/>
  <c r="B9" i="1"/>
  <c r="F8" i="1"/>
  <c r="C8" i="1"/>
  <c r="D8" i="1" s="1"/>
  <c r="D274" i="1" l="1"/>
  <c r="H166" i="1"/>
  <c r="D166" i="1"/>
  <c r="E39" i="1"/>
  <c r="I43" i="1"/>
  <c r="J43" i="1" s="1"/>
  <c r="M43" i="1" s="1"/>
  <c r="H118" i="1"/>
  <c r="I118" i="1" s="1"/>
  <c r="J118" i="1" s="1"/>
  <c r="M118" i="1" s="1"/>
  <c r="D118" i="1"/>
  <c r="E225" i="1"/>
  <c r="H86" i="1"/>
  <c r="I86" i="1" s="1"/>
  <c r="J86" i="1" s="1"/>
  <c r="M86" i="1" s="1"/>
  <c r="D150" i="1"/>
  <c r="E233" i="1"/>
  <c r="D235" i="1"/>
  <c r="D237" i="1"/>
  <c r="D239" i="1"/>
  <c r="D241" i="1"/>
  <c r="D251" i="1"/>
  <c r="D262" i="1"/>
  <c r="D263" i="1"/>
  <c r="I264" i="1"/>
  <c r="J264" i="1" s="1"/>
  <c r="M264" i="1" s="1"/>
  <c r="D86" i="1"/>
  <c r="H150" i="1"/>
  <c r="I150" i="1" s="1"/>
  <c r="J150" i="1" s="1"/>
  <c r="M150" i="1" s="1"/>
  <c r="E217" i="1"/>
  <c r="D219" i="1"/>
  <c r="D221" i="1"/>
  <c r="D223" i="1"/>
  <c r="D225" i="1"/>
  <c r="D259" i="1"/>
  <c r="H263" i="1"/>
  <c r="I263" i="1" s="1"/>
  <c r="J263" i="1" s="1"/>
  <c r="M263" i="1" s="1"/>
  <c r="I283" i="1"/>
  <c r="J283" i="1" s="1"/>
  <c r="M283" i="1" s="1"/>
  <c r="I307" i="1"/>
  <c r="J307" i="1" s="1"/>
  <c r="M307" i="1" s="1"/>
  <c r="E299" i="1"/>
  <c r="I24" i="1"/>
  <c r="J24" i="1" s="1"/>
  <c r="M24" i="1" s="1"/>
  <c r="D59" i="1"/>
  <c r="H102" i="1"/>
  <c r="I102" i="1" s="1"/>
  <c r="J102" i="1" s="1"/>
  <c r="M102" i="1" s="1"/>
  <c r="D134" i="1"/>
  <c r="H158" i="1"/>
  <c r="I158" i="1" s="1"/>
  <c r="J158" i="1" s="1"/>
  <c r="M158" i="1" s="1"/>
  <c r="D174" i="1"/>
  <c r="E189" i="1"/>
  <c r="D190" i="1"/>
  <c r="I191" i="1"/>
  <c r="J191" i="1" s="1"/>
  <c r="M191" i="1" s="1"/>
  <c r="D266" i="1"/>
  <c r="I280" i="1"/>
  <c r="J280" i="1" s="1"/>
  <c r="M280" i="1" s="1"/>
  <c r="E290" i="1"/>
  <c r="D291" i="1"/>
  <c r="I298" i="1"/>
  <c r="J298" i="1" s="1"/>
  <c r="M298" i="1" s="1"/>
  <c r="E303" i="1"/>
  <c r="E14" i="1"/>
  <c r="E15" i="1"/>
  <c r="D16" i="1"/>
  <c r="D18" i="1"/>
  <c r="D27" i="1"/>
  <c r="I56" i="1"/>
  <c r="J56" i="1" s="1"/>
  <c r="M56" i="1" s="1"/>
  <c r="D102" i="1"/>
  <c r="H134" i="1"/>
  <c r="I134" i="1" s="1"/>
  <c r="J134" i="1" s="1"/>
  <c r="M134" i="1" s="1"/>
  <c r="D158" i="1"/>
  <c r="H174" i="1"/>
  <c r="I174" i="1" s="1"/>
  <c r="J174" i="1" s="1"/>
  <c r="M174" i="1" s="1"/>
  <c r="H190" i="1"/>
  <c r="I190" i="1" s="1"/>
  <c r="J190" i="1" s="1"/>
  <c r="M190" i="1" s="1"/>
  <c r="E274" i="1"/>
  <c r="E283" i="1"/>
  <c r="I290" i="1"/>
  <c r="J290" i="1" s="1"/>
  <c r="M290" i="1" s="1"/>
  <c r="I291" i="1"/>
  <c r="J291" i="1" s="1"/>
  <c r="M291" i="1" s="1"/>
  <c r="E298" i="1"/>
  <c r="D299" i="1"/>
  <c r="H303" i="1"/>
  <c r="E47" i="1"/>
  <c r="I55" i="1"/>
  <c r="J55" i="1" s="1"/>
  <c r="M55" i="1" s="1"/>
  <c r="D94" i="1"/>
  <c r="H110" i="1"/>
  <c r="I110" i="1" s="1"/>
  <c r="J110" i="1" s="1"/>
  <c r="M110" i="1" s="1"/>
  <c r="D126" i="1"/>
  <c r="H142" i="1"/>
  <c r="I142" i="1" s="1"/>
  <c r="J142" i="1" s="1"/>
  <c r="M142" i="1" s="1"/>
  <c r="E23" i="1"/>
  <c r="D39" i="1"/>
  <c r="I40" i="1"/>
  <c r="J40" i="1" s="1"/>
  <c r="M40" i="1" s="1"/>
  <c r="H94" i="1"/>
  <c r="I94" i="1" s="1"/>
  <c r="J94" i="1" s="1"/>
  <c r="M94" i="1" s="1"/>
  <c r="D110" i="1"/>
  <c r="H126" i="1"/>
  <c r="I126" i="1" s="1"/>
  <c r="J126" i="1" s="1"/>
  <c r="M126" i="1" s="1"/>
  <c r="D142" i="1"/>
  <c r="D10" i="1"/>
  <c r="D24" i="1"/>
  <c r="E27" i="1"/>
  <c r="D28" i="1"/>
  <c r="E35" i="1"/>
  <c r="I39" i="1"/>
  <c r="J39" i="1" s="1"/>
  <c r="M39" i="1" s="1"/>
  <c r="D43" i="1"/>
  <c r="D44" i="1"/>
  <c r="D55" i="1"/>
  <c r="D56" i="1"/>
  <c r="E59" i="1"/>
  <c r="D60" i="1"/>
  <c r="D67" i="1"/>
  <c r="H75" i="1"/>
  <c r="I75" i="1" s="1"/>
  <c r="J75" i="1" s="1"/>
  <c r="M75" i="1" s="1"/>
  <c r="D82" i="1"/>
  <c r="H90" i="1"/>
  <c r="I90" i="1" s="1"/>
  <c r="J90" i="1" s="1"/>
  <c r="M90" i="1" s="1"/>
  <c r="D98" i="1"/>
  <c r="H106" i="1"/>
  <c r="I106" i="1" s="1"/>
  <c r="J106" i="1" s="1"/>
  <c r="M106" i="1" s="1"/>
  <c r="D114" i="1"/>
  <c r="H122" i="1"/>
  <c r="I122" i="1" s="1"/>
  <c r="J122" i="1" s="1"/>
  <c r="M122" i="1" s="1"/>
  <c r="D130" i="1"/>
  <c r="H138" i="1"/>
  <c r="I138" i="1" s="1"/>
  <c r="J138" i="1" s="1"/>
  <c r="M138" i="1" s="1"/>
  <c r="D146" i="1"/>
  <c r="H154" i="1"/>
  <c r="I154" i="1" s="1"/>
  <c r="J154" i="1" s="1"/>
  <c r="M154" i="1" s="1"/>
  <c r="D162" i="1"/>
  <c r="H170" i="1"/>
  <c r="I170" i="1" s="1"/>
  <c r="J170" i="1" s="1"/>
  <c r="M170" i="1" s="1"/>
  <c r="D178" i="1"/>
  <c r="E185" i="1"/>
  <c r="H193" i="1"/>
  <c r="I193" i="1" s="1"/>
  <c r="J193" i="1" s="1"/>
  <c r="M193" i="1" s="1"/>
  <c r="D197" i="1"/>
  <c r="D199" i="1"/>
  <c r="E201" i="1"/>
  <c r="D203" i="1"/>
  <c r="D205" i="1"/>
  <c r="D207" i="1"/>
  <c r="D211" i="1"/>
  <c r="D213" i="1"/>
  <c r="D215" i="1"/>
  <c r="D217" i="1"/>
  <c r="I229" i="1"/>
  <c r="J229" i="1" s="1"/>
  <c r="M229" i="1" s="1"/>
  <c r="I233" i="1"/>
  <c r="J233" i="1" s="1"/>
  <c r="M233" i="1" s="1"/>
  <c r="E241" i="1"/>
  <c r="D243" i="1"/>
  <c r="D245" i="1"/>
  <c r="D247" i="1"/>
  <c r="E255" i="1"/>
  <c r="I262" i="1"/>
  <c r="J262" i="1" s="1"/>
  <c r="M262" i="1" s="1"/>
  <c r="I266" i="1"/>
  <c r="J266" i="1" s="1"/>
  <c r="M266" i="1" s="1"/>
  <c r="I274" i="1"/>
  <c r="J274" i="1" s="1"/>
  <c r="M274" i="1" s="1"/>
  <c r="E278" i="1"/>
  <c r="D279" i="1"/>
  <c r="I282" i="1"/>
  <c r="J282" i="1" s="1"/>
  <c r="M282" i="1" s="1"/>
  <c r="H295" i="1"/>
  <c r="I295" i="1" s="1"/>
  <c r="J295" i="1" s="1"/>
  <c r="M295" i="1" s="1"/>
  <c r="I299" i="1"/>
  <c r="J299" i="1" s="1"/>
  <c r="M299" i="1" s="1"/>
  <c r="I306" i="1"/>
  <c r="J306" i="1" s="1"/>
  <c r="M306" i="1" s="1"/>
  <c r="H23" i="1"/>
  <c r="I23" i="1" s="1"/>
  <c r="J23" i="1" s="1"/>
  <c r="M23" i="1" s="1"/>
  <c r="E24" i="1"/>
  <c r="E56" i="1"/>
  <c r="I303" i="1"/>
  <c r="J303" i="1" s="1"/>
  <c r="M303" i="1" s="1"/>
  <c r="I27" i="1"/>
  <c r="J27" i="1" s="1"/>
  <c r="M27" i="1" s="1"/>
  <c r="H28" i="1"/>
  <c r="I28" i="1" s="1"/>
  <c r="J28" i="1" s="1"/>
  <c r="M28" i="1" s="1"/>
  <c r="E32" i="1"/>
  <c r="D40" i="1"/>
  <c r="H44" i="1"/>
  <c r="I59" i="1"/>
  <c r="H60" i="1"/>
  <c r="I60" i="1" s="1"/>
  <c r="J60" i="1" s="1"/>
  <c r="M60" i="1" s="1"/>
  <c r="H67" i="1"/>
  <c r="I67" i="1" s="1"/>
  <c r="J67" i="1" s="1"/>
  <c r="M67" i="1" s="1"/>
  <c r="D75" i="1"/>
  <c r="H82" i="1"/>
  <c r="I82" i="1" s="1"/>
  <c r="J82" i="1" s="1"/>
  <c r="M82" i="1" s="1"/>
  <c r="D90" i="1"/>
  <c r="H98" i="1"/>
  <c r="I98" i="1" s="1"/>
  <c r="J98" i="1" s="1"/>
  <c r="M98" i="1" s="1"/>
  <c r="D106" i="1"/>
  <c r="H114" i="1"/>
  <c r="D122" i="1"/>
  <c r="H130" i="1"/>
  <c r="I130" i="1" s="1"/>
  <c r="J130" i="1" s="1"/>
  <c r="M130" i="1" s="1"/>
  <c r="D138" i="1"/>
  <c r="H146" i="1"/>
  <c r="I146" i="1" s="1"/>
  <c r="J146" i="1" s="1"/>
  <c r="M146" i="1" s="1"/>
  <c r="D154" i="1"/>
  <c r="H162" i="1"/>
  <c r="I162" i="1" s="1"/>
  <c r="J162" i="1" s="1"/>
  <c r="M162" i="1" s="1"/>
  <c r="D170" i="1"/>
  <c r="H178" i="1"/>
  <c r="I178" i="1" s="1"/>
  <c r="J178" i="1" s="1"/>
  <c r="M178" i="1" s="1"/>
  <c r="H185" i="1"/>
  <c r="I185" i="1" s="1"/>
  <c r="J185" i="1" s="1"/>
  <c r="M185" i="1" s="1"/>
  <c r="D189" i="1"/>
  <c r="E193" i="1"/>
  <c r="H199" i="1"/>
  <c r="I199" i="1" s="1"/>
  <c r="J199" i="1" s="1"/>
  <c r="M199" i="1" s="1"/>
  <c r="H201" i="1"/>
  <c r="I201" i="1" s="1"/>
  <c r="J201" i="1" s="1"/>
  <c r="M201" i="1" s="1"/>
  <c r="H203" i="1"/>
  <c r="I203" i="1" s="1"/>
  <c r="J203" i="1" s="1"/>
  <c r="M203" i="1" s="1"/>
  <c r="H207" i="1"/>
  <c r="I207" i="1" s="1"/>
  <c r="J207" i="1" s="1"/>
  <c r="M207" i="1" s="1"/>
  <c r="I213" i="1"/>
  <c r="J213" i="1" s="1"/>
  <c r="M213" i="1" s="1"/>
  <c r="I217" i="1"/>
  <c r="J217" i="1" s="1"/>
  <c r="M217" i="1" s="1"/>
  <c r="D227" i="1"/>
  <c r="D229" i="1"/>
  <c r="D231" i="1"/>
  <c r="D233" i="1"/>
  <c r="I245" i="1"/>
  <c r="J245" i="1" s="1"/>
  <c r="M245" i="1" s="1"/>
  <c r="H247" i="1"/>
  <c r="I247" i="1" s="1"/>
  <c r="J247" i="1" s="1"/>
  <c r="M247" i="1" s="1"/>
  <c r="H255" i="1"/>
  <c r="I255" i="1" s="1"/>
  <c r="J255" i="1" s="1"/>
  <c r="M255" i="1" s="1"/>
  <c r="E266" i="1"/>
  <c r="D267" i="1"/>
  <c r="D275" i="1"/>
  <c r="I279" i="1"/>
  <c r="J279" i="1" s="1"/>
  <c r="M279" i="1" s="1"/>
  <c r="E282" i="1"/>
  <c r="D283" i="1"/>
  <c r="E295" i="1"/>
  <c r="E306" i="1"/>
  <c r="D307" i="1"/>
  <c r="I18" i="1"/>
  <c r="J18" i="1" s="1"/>
  <c r="M18" i="1" s="1"/>
  <c r="H31" i="1"/>
  <c r="I31" i="1" s="1"/>
  <c r="J31" i="1" s="1"/>
  <c r="M31" i="1" s="1"/>
  <c r="H48" i="1"/>
  <c r="I48" i="1" s="1"/>
  <c r="J48" i="1" s="1"/>
  <c r="M48" i="1" s="1"/>
  <c r="H51" i="1"/>
  <c r="I51" i="1" s="1"/>
  <c r="J51" i="1" s="1"/>
  <c r="M51" i="1" s="1"/>
  <c r="E128" i="1"/>
  <c r="D128" i="1"/>
  <c r="H128" i="1"/>
  <c r="I128" i="1" s="1"/>
  <c r="J128" i="1" s="1"/>
  <c r="M128" i="1" s="1"/>
  <c r="E144" i="1"/>
  <c r="D144" i="1"/>
  <c r="H144" i="1"/>
  <c r="I144" i="1" s="1"/>
  <c r="J144" i="1" s="1"/>
  <c r="M144" i="1" s="1"/>
  <c r="E194" i="1"/>
  <c r="H194" i="1"/>
  <c r="I194" i="1" s="1"/>
  <c r="J194" i="1" s="1"/>
  <c r="M194" i="1" s="1"/>
  <c r="D194" i="1"/>
  <c r="H14" i="1"/>
  <c r="I14" i="1" s="1"/>
  <c r="J14" i="1" s="1"/>
  <c r="M14" i="1" s="1"/>
  <c r="E31" i="1"/>
  <c r="H32" i="1"/>
  <c r="I32" i="1" s="1"/>
  <c r="J32" i="1" s="1"/>
  <c r="M32" i="1" s="1"/>
  <c r="H35" i="1"/>
  <c r="I35" i="1" s="1"/>
  <c r="J35" i="1" s="1"/>
  <c r="M35" i="1" s="1"/>
  <c r="I44" i="1"/>
  <c r="J44" i="1" s="1"/>
  <c r="M44" i="1" s="1"/>
  <c r="H47" i="1"/>
  <c r="I47" i="1" s="1"/>
  <c r="J47" i="1" s="1"/>
  <c r="M47" i="1" s="1"/>
  <c r="E48" i="1"/>
  <c r="E51" i="1"/>
  <c r="E63" i="1"/>
  <c r="E88" i="1"/>
  <c r="D88" i="1"/>
  <c r="H88" i="1"/>
  <c r="I88" i="1" s="1"/>
  <c r="J88" i="1" s="1"/>
  <c r="M88" i="1" s="1"/>
  <c r="E104" i="1"/>
  <c r="D104" i="1"/>
  <c r="H104" i="1"/>
  <c r="I104" i="1" s="1"/>
  <c r="J104" i="1" s="1"/>
  <c r="M104" i="1" s="1"/>
  <c r="E120" i="1"/>
  <c r="D120" i="1"/>
  <c r="H120" i="1"/>
  <c r="I120" i="1" s="1"/>
  <c r="J120" i="1" s="1"/>
  <c r="M120" i="1" s="1"/>
  <c r="E136" i="1"/>
  <c r="D136" i="1"/>
  <c r="H136" i="1"/>
  <c r="I136" i="1" s="1"/>
  <c r="J136" i="1" s="1"/>
  <c r="M136" i="1" s="1"/>
  <c r="E152" i="1"/>
  <c r="D152" i="1"/>
  <c r="H152" i="1"/>
  <c r="I152" i="1" s="1"/>
  <c r="J152" i="1" s="1"/>
  <c r="M152" i="1" s="1"/>
  <c r="E168" i="1"/>
  <c r="D168" i="1"/>
  <c r="H168" i="1"/>
  <c r="I168" i="1" s="1"/>
  <c r="J168" i="1" s="1"/>
  <c r="M168" i="1" s="1"/>
  <c r="E186" i="1"/>
  <c r="D186" i="1"/>
  <c r="H186" i="1"/>
  <c r="I186" i="1" s="1"/>
  <c r="J186" i="1" s="1"/>
  <c r="M186" i="1" s="1"/>
  <c r="H302" i="1"/>
  <c r="I302" i="1" s="1"/>
  <c r="J302" i="1" s="1"/>
  <c r="M302" i="1" s="1"/>
  <c r="E302" i="1"/>
  <c r="E10" i="1"/>
  <c r="I11" i="1"/>
  <c r="J11" i="1" s="1"/>
  <c r="M11" i="1" s="1"/>
  <c r="D12" i="1"/>
  <c r="E18" i="1"/>
  <c r="I19" i="1"/>
  <c r="J19" i="1" s="1"/>
  <c r="M19" i="1" s="1"/>
  <c r="D20" i="1"/>
  <c r="H36" i="1"/>
  <c r="I36" i="1" s="1"/>
  <c r="J36" i="1" s="1"/>
  <c r="M36" i="1" s="1"/>
  <c r="E40" i="1"/>
  <c r="E43" i="1"/>
  <c r="D52" i="1"/>
  <c r="E55" i="1"/>
  <c r="D65" i="1"/>
  <c r="E69" i="1"/>
  <c r="D69" i="1"/>
  <c r="E71" i="1"/>
  <c r="E73" i="1"/>
  <c r="H73" i="1"/>
  <c r="I73" i="1" s="1"/>
  <c r="J73" i="1" s="1"/>
  <c r="M73" i="1" s="1"/>
  <c r="E77" i="1"/>
  <c r="D77" i="1"/>
  <c r="E79" i="1"/>
  <c r="E80" i="1"/>
  <c r="H80" i="1"/>
  <c r="I80" i="1" s="1"/>
  <c r="J80" i="1" s="1"/>
  <c r="M80" i="1" s="1"/>
  <c r="E84" i="1"/>
  <c r="H84" i="1"/>
  <c r="I84" i="1" s="1"/>
  <c r="J84" i="1" s="1"/>
  <c r="M84" i="1" s="1"/>
  <c r="D84" i="1"/>
  <c r="E100" i="1"/>
  <c r="H100" i="1"/>
  <c r="I100" i="1" s="1"/>
  <c r="J100" i="1" s="1"/>
  <c r="M100" i="1" s="1"/>
  <c r="D100" i="1"/>
  <c r="E116" i="1"/>
  <c r="H116" i="1"/>
  <c r="I116" i="1" s="1"/>
  <c r="J116" i="1" s="1"/>
  <c r="M116" i="1" s="1"/>
  <c r="D116" i="1"/>
  <c r="E132" i="1"/>
  <c r="H132" i="1"/>
  <c r="I132" i="1" s="1"/>
  <c r="J132" i="1" s="1"/>
  <c r="M132" i="1" s="1"/>
  <c r="D132" i="1"/>
  <c r="E148" i="1"/>
  <c r="H148" i="1"/>
  <c r="I148" i="1" s="1"/>
  <c r="J148" i="1" s="1"/>
  <c r="M148" i="1" s="1"/>
  <c r="D148" i="1"/>
  <c r="E164" i="1"/>
  <c r="H164" i="1"/>
  <c r="I164" i="1" s="1"/>
  <c r="J164" i="1" s="1"/>
  <c r="M164" i="1" s="1"/>
  <c r="D164" i="1"/>
  <c r="E181" i="1"/>
  <c r="E182" i="1"/>
  <c r="H182" i="1"/>
  <c r="I182" i="1" s="1"/>
  <c r="J182" i="1" s="1"/>
  <c r="M182" i="1" s="1"/>
  <c r="D182" i="1"/>
  <c r="I189" i="1"/>
  <c r="J189" i="1" s="1"/>
  <c r="M189" i="1" s="1"/>
  <c r="I237" i="1"/>
  <c r="J237" i="1" s="1"/>
  <c r="M237" i="1" s="1"/>
  <c r="I241" i="1"/>
  <c r="J241" i="1" s="1"/>
  <c r="M241" i="1" s="1"/>
  <c r="E253" i="1"/>
  <c r="H253" i="1"/>
  <c r="I253" i="1" s="1"/>
  <c r="J253" i="1" s="1"/>
  <c r="M253" i="1" s="1"/>
  <c r="D253" i="1"/>
  <c r="I267" i="1"/>
  <c r="J267" i="1" s="1"/>
  <c r="M267" i="1" s="1"/>
  <c r="E270" i="1"/>
  <c r="E271" i="1"/>
  <c r="D271" i="1"/>
  <c r="H271" i="1"/>
  <c r="I271" i="1" s="1"/>
  <c r="J271" i="1" s="1"/>
  <c r="M271" i="1" s="1"/>
  <c r="H286" i="1"/>
  <c r="I286" i="1" s="1"/>
  <c r="J286" i="1" s="1"/>
  <c r="M286" i="1" s="1"/>
  <c r="E286" i="1"/>
  <c r="E287" i="1"/>
  <c r="H310" i="1"/>
  <c r="I310" i="1" s="1"/>
  <c r="J310" i="1" s="1"/>
  <c r="M310" i="1" s="1"/>
  <c r="E310" i="1"/>
  <c r="I10" i="1"/>
  <c r="J10" i="1" s="1"/>
  <c r="M10" i="1" s="1"/>
  <c r="H63" i="1"/>
  <c r="I63" i="1" s="1"/>
  <c r="J63" i="1" s="1"/>
  <c r="M63" i="1" s="1"/>
  <c r="E96" i="1"/>
  <c r="D96" i="1"/>
  <c r="H96" i="1"/>
  <c r="I96" i="1" s="1"/>
  <c r="J96" i="1" s="1"/>
  <c r="M96" i="1" s="1"/>
  <c r="E112" i="1"/>
  <c r="D112" i="1"/>
  <c r="H112" i="1"/>
  <c r="I112" i="1" s="1"/>
  <c r="J112" i="1" s="1"/>
  <c r="M112" i="1" s="1"/>
  <c r="E160" i="1"/>
  <c r="D160" i="1"/>
  <c r="H160" i="1"/>
  <c r="I160" i="1" s="1"/>
  <c r="J160" i="1" s="1"/>
  <c r="M160" i="1" s="1"/>
  <c r="E176" i="1"/>
  <c r="D176" i="1"/>
  <c r="H176" i="1"/>
  <c r="I176" i="1" s="1"/>
  <c r="J176" i="1" s="1"/>
  <c r="M176" i="1" s="1"/>
  <c r="H294" i="1"/>
  <c r="I294" i="1" s="1"/>
  <c r="J294" i="1" s="1"/>
  <c r="M294" i="1" s="1"/>
  <c r="E294" i="1"/>
  <c r="I15" i="1"/>
  <c r="J15" i="1" s="1"/>
  <c r="M15" i="1" s="1"/>
  <c r="D36" i="1"/>
  <c r="H52" i="1"/>
  <c r="I52" i="1" s="1"/>
  <c r="J52" i="1" s="1"/>
  <c r="M52" i="1" s="1"/>
  <c r="H65" i="1"/>
  <c r="I65" i="1" s="1"/>
  <c r="J65" i="1" s="1"/>
  <c r="M65" i="1" s="1"/>
  <c r="H71" i="1"/>
  <c r="I71" i="1" s="1"/>
  <c r="J71" i="1" s="1"/>
  <c r="M71" i="1" s="1"/>
  <c r="H79" i="1"/>
  <c r="I79" i="1" s="1"/>
  <c r="J79" i="1" s="1"/>
  <c r="M79" i="1" s="1"/>
  <c r="E92" i="1"/>
  <c r="H92" i="1"/>
  <c r="I92" i="1" s="1"/>
  <c r="J92" i="1" s="1"/>
  <c r="M92" i="1" s="1"/>
  <c r="D92" i="1"/>
  <c r="E108" i="1"/>
  <c r="H108" i="1"/>
  <c r="I108" i="1" s="1"/>
  <c r="J108" i="1" s="1"/>
  <c r="M108" i="1" s="1"/>
  <c r="D108" i="1"/>
  <c r="E124" i="1"/>
  <c r="H124" i="1"/>
  <c r="I124" i="1" s="1"/>
  <c r="J124" i="1" s="1"/>
  <c r="M124" i="1" s="1"/>
  <c r="D124" i="1"/>
  <c r="E140" i="1"/>
  <c r="H140" i="1"/>
  <c r="I140" i="1" s="1"/>
  <c r="J140" i="1" s="1"/>
  <c r="M140" i="1" s="1"/>
  <c r="D140" i="1"/>
  <c r="E156" i="1"/>
  <c r="H156" i="1"/>
  <c r="I156" i="1" s="1"/>
  <c r="J156" i="1" s="1"/>
  <c r="M156" i="1" s="1"/>
  <c r="D156" i="1"/>
  <c r="E172" i="1"/>
  <c r="H172" i="1"/>
  <c r="I172" i="1" s="1"/>
  <c r="J172" i="1" s="1"/>
  <c r="M172" i="1" s="1"/>
  <c r="D172" i="1"/>
  <c r="H181" i="1"/>
  <c r="I181" i="1" s="1"/>
  <c r="J181" i="1" s="1"/>
  <c r="M181" i="1" s="1"/>
  <c r="I197" i="1"/>
  <c r="J197" i="1" s="1"/>
  <c r="M197" i="1" s="1"/>
  <c r="I205" i="1"/>
  <c r="J205" i="1" s="1"/>
  <c r="M205" i="1" s="1"/>
  <c r="H209" i="1"/>
  <c r="I209" i="1" s="1"/>
  <c r="J209" i="1" s="1"/>
  <c r="M209" i="1" s="1"/>
  <c r="D209" i="1"/>
  <c r="I221" i="1"/>
  <c r="J221" i="1" s="1"/>
  <c r="M221" i="1" s="1"/>
  <c r="I225" i="1"/>
  <c r="J225" i="1" s="1"/>
  <c r="M225" i="1" s="1"/>
  <c r="E249" i="1"/>
  <c r="D249" i="1"/>
  <c r="H249" i="1"/>
  <c r="I249" i="1" s="1"/>
  <c r="J249" i="1" s="1"/>
  <c r="M249" i="1" s="1"/>
  <c r="E257" i="1"/>
  <c r="D257" i="1"/>
  <c r="H257" i="1"/>
  <c r="I257" i="1" s="1"/>
  <c r="J257" i="1" s="1"/>
  <c r="M257" i="1" s="1"/>
  <c r="H270" i="1"/>
  <c r="I270" i="1" s="1"/>
  <c r="J270" i="1" s="1"/>
  <c r="M270" i="1" s="1"/>
  <c r="I275" i="1"/>
  <c r="J275" i="1" s="1"/>
  <c r="M275" i="1" s="1"/>
  <c r="H287" i="1"/>
  <c r="I287" i="1" s="1"/>
  <c r="J287" i="1" s="1"/>
  <c r="M287" i="1" s="1"/>
  <c r="I195" i="1"/>
  <c r="J195" i="1" s="1"/>
  <c r="M195" i="1" s="1"/>
  <c r="E197" i="1"/>
  <c r="E205" i="1"/>
  <c r="E213" i="1"/>
  <c r="E221" i="1"/>
  <c r="E229" i="1"/>
  <c r="E237" i="1"/>
  <c r="E245" i="1"/>
  <c r="E251" i="1"/>
  <c r="E259" i="1"/>
  <c r="E262" i="1"/>
  <c r="E267" i="1"/>
  <c r="E275" i="1"/>
  <c r="E279" i="1"/>
  <c r="E291" i="1"/>
  <c r="E307" i="1"/>
  <c r="I183" i="1"/>
  <c r="J183" i="1" s="1"/>
  <c r="M183" i="1" s="1"/>
  <c r="I187" i="1"/>
  <c r="J187" i="1" s="1"/>
  <c r="M187" i="1" s="1"/>
  <c r="I268" i="1"/>
  <c r="J268" i="1" s="1"/>
  <c r="M268" i="1" s="1"/>
  <c r="I272" i="1"/>
  <c r="J272" i="1" s="1"/>
  <c r="M272" i="1" s="1"/>
  <c r="I278" i="1"/>
  <c r="J278" i="1" s="1"/>
  <c r="M278" i="1" s="1"/>
  <c r="J59" i="1"/>
  <c r="M59" i="1" s="1"/>
  <c r="H29" i="1"/>
  <c r="I29" i="1" s="1"/>
  <c r="J29" i="1" s="1"/>
  <c r="M29" i="1" s="1"/>
  <c r="H37" i="1"/>
  <c r="I37" i="1" s="1"/>
  <c r="J37" i="1" s="1"/>
  <c r="M37" i="1" s="1"/>
  <c r="E11" i="1"/>
  <c r="E19" i="1"/>
  <c r="H22" i="1"/>
  <c r="I22" i="1" s="1"/>
  <c r="J22" i="1" s="1"/>
  <c r="M22" i="1" s="1"/>
  <c r="D22" i="1"/>
  <c r="H25" i="1"/>
  <c r="I25" i="1" s="1"/>
  <c r="J25" i="1" s="1"/>
  <c r="M25" i="1" s="1"/>
  <c r="H30" i="1"/>
  <c r="I30" i="1" s="1"/>
  <c r="J30" i="1" s="1"/>
  <c r="M30" i="1" s="1"/>
  <c r="D30" i="1"/>
  <c r="H33" i="1"/>
  <c r="I33" i="1" s="1"/>
  <c r="J33" i="1" s="1"/>
  <c r="M33" i="1" s="1"/>
  <c r="H38" i="1"/>
  <c r="I38" i="1" s="1"/>
  <c r="J38" i="1" s="1"/>
  <c r="M38" i="1" s="1"/>
  <c r="D38" i="1"/>
  <c r="H41" i="1"/>
  <c r="I41" i="1" s="1"/>
  <c r="J41" i="1" s="1"/>
  <c r="M41" i="1" s="1"/>
  <c r="H46" i="1"/>
  <c r="I46" i="1" s="1"/>
  <c r="J46" i="1" s="1"/>
  <c r="M46" i="1" s="1"/>
  <c r="D46" i="1"/>
  <c r="H49" i="1"/>
  <c r="I49" i="1" s="1"/>
  <c r="J49" i="1" s="1"/>
  <c r="M49" i="1" s="1"/>
  <c r="H54" i="1"/>
  <c r="I54" i="1" s="1"/>
  <c r="J54" i="1" s="1"/>
  <c r="M54" i="1" s="1"/>
  <c r="D54" i="1"/>
  <c r="H57" i="1"/>
  <c r="I57" i="1" s="1"/>
  <c r="J57" i="1" s="1"/>
  <c r="M57" i="1" s="1"/>
  <c r="H62" i="1"/>
  <c r="I62" i="1" s="1"/>
  <c r="J62" i="1" s="1"/>
  <c r="M62" i="1" s="1"/>
  <c r="D62" i="1"/>
  <c r="H76" i="1"/>
  <c r="I76" i="1" s="1"/>
  <c r="J76" i="1" s="1"/>
  <c r="M76" i="1" s="1"/>
  <c r="D76" i="1"/>
  <c r="H78" i="1"/>
  <c r="I78" i="1" s="1"/>
  <c r="J78" i="1" s="1"/>
  <c r="M78" i="1" s="1"/>
  <c r="D78" i="1"/>
  <c r="H252" i="1"/>
  <c r="I252" i="1" s="1"/>
  <c r="J252" i="1" s="1"/>
  <c r="M252" i="1" s="1"/>
  <c r="D252" i="1"/>
  <c r="E252" i="1"/>
  <c r="E8" i="1"/>
  <c r="H9" i="1"/>
  <c r="I9" i="1" s="1"/>
  <c r="J9" i="1" s="1"/>
  <c r="M9" i="1" s="1"/>
  <c r="D9" i="1"/>
  <c r="H12" i="1"/>
  <c r="I12" i="1" s="1"/>
  <c r="J12" i="1" s="1"/>
  <c r="M12" i="1" s="1"/>
  <c r="D15" i="1"/>
  <c r="H17" i="1"/>
  <c r="I17" i="1" s="1"/>
  <c r="J17" i="1" s="1"/>
  <c r="M17" i="1" s="1"/>
  <c r="D17" i="1"/>
  <c r="H20" i="1"/>
  <c r="I20" i="1" s="1"/>
  <c r="J20" i="1" s="1"/>
  <c r="M20" i="1" s="1"/>
  <c r="E22" i="1"/>
  <c r="D25" i="1"/>
  <c r="E30" i="1"/>
  <c r="D33" i="1"/>
  <c r="E38" i="1"/>
  <c r="D41" i="1"/>
  <c r="E46" i="1"/>
  <c r="D49" i="1"/>
  <c r="E54" i="1"/>
  <c r="D57" i="1"/>
  <c r="E62" i="1"/>
  <c r="H64" i="1"/>
  <c r="I64" i="1" s="1"/>
  <c r="J64" i="1" s="1"/>
  <c r="M64" i="1" s="1"/>
  <c r="D64" i="1"/>
  <c r="H66" i="1"/>
  <c r="I66" i="1" s="1"/>
  <c r="J66" i="1" s="1"/>
  <c r="M66" i="1" s="1"/>
  <c r="D66" i="1"/>
  <c r="I69" i="1"/>
  <c r="J69" i="1" s="1"/>
  <c r="M69" i="1" s="1"/>
  <c r="E76" i="1"/>
  <c r="E78" i="1"/>
  <c r="E179" i="1"/>
  <c r="D179" i="1"/>
  <c r="H21" i="1"/>
  <c r="I21" i="1" s="1"/>
  <c r="J21" i="1" s="1"/>
  <c r="M21" i="1" s="1"/>
  <c r="H26" i="1"/>
  <c r="I26" i="1" s="1"/>
  <c r="J26" i="1" s="1"/>
  <c r="M26" i="1" s="1"/>
  <c r="D26" i="1"/>
  <c r="H34" i="1"/>
  <c r="I34" i="1" s="1"/>
  <c r="J34" i="1" s="1"/>
  <c r="M34" i="1" s="1"/>
  <c r="D34" i="1"/>
  <c r="H42" i="1"/>
  <c r="I42" i="1" s="1"/>
  <c r="J42" i="1" s="1"/>
  <c r="M42" i="1" s="1"/>
  <c r="D42" i="1"/>
  <c r="H45" i="1"/>
  <c r="I45" i="1" s="1"/>
  <c r="J45" i="1" s="1"/>
  <c r="M45" i="1" s="1"/>
  <c r="H50" i="1"/>
  <c r="I50" i="1" s="1"/>
  <c r="J50" i="1" s="1"/>
  <c r="M50" i="1" s="1"/>
  <c r="D50" i="1"/>
  <c r="H53" i="1"/>
  <c r="I53" i="1" s="1"/>
  <c r="J53" i="1" s="1"/>
  <c r="M53" i="1" s="1"/>
  <c r="H58" i="1"/>
  <c r="I58" i="1" s="1"/>
  <c r="J58" i="1" s="1"/>
  <c r="M58" i="1" s="1"/>
  <c r="D58" i="1"/>
  <c r="H61" i="1"/>
  <c r="I61" i="1" s="1"/>
  <c r="J61" i="1" s="1"/>
  <c r="M61" i="1" s="1"/>
  <c r="H68" i="1"/>
  <c r="I68" i="1" s="1"/>
  <c r="J68" i="1" s="1"/>
  <c r="M68" i="1" s="1"/>
  <c r="D68" i="1"/>
  <c r="H70" i="1"/>
  <c r="I70" i="1" s="1"/>
  <c r="J70" i="1" s="1"/>
  <c r="M70" i="1" s="1"/>
  <c r="D70" i="1"/>
  <c r="I114" i="1"/>
  <c r="J114" i="1" s="1"/>
  <c r="M114" i="1" s="1"/>
  <c r="I166" i="1"/>
  <c r="J166" i="1" s="1"/>
  <c r="M166" i="1" s="1"/>
  <c r="H180" i="1"/>
  <c r="I180" i="1" s="1"/>
  <c r="J180" i="1" s="1"/>
  <c r="M180" i="1" s="1"/>
  <c r="D180" i="1"/>
  <c r="E180" i="1"/>
  <c r="E187" i="1"/>
  <c r="D187" i="1"/>
  <c r="E195" i="1"/>
  <c r="D195" i="1"/>
  <c r="H8" i="1"/>
  <c r="I8" i="1" s="1"/>
  <c r="J8" i="1" s="1"/>
  <c r="D11" i="1"/>
  <c r="H13" i="1"/>
  <c r="I13" i="1" s="1"/>
  <c r="J13" i="1" s="1"/>
  <c r="M13" i="1" s="1"/>
  <c r="D13" i="1"/>
  <c r="H16" i="1"/>
  <c r="I16" i="1" s="1"/>
  <c r="J16" i="1" s="1"/>
  <c r="M16" i="1" s="1"/>
  <c r="D19" i="1"/>
  <c r="D21" i="1"/>
  <c r="E26" i="1"/>
  <c r="D29" i="1"/>
  <c r="E34" i="1"/>
  <c r="D37" i="1"/>
  <c r="E42" i="1"/>
  <c r="D45" i="1"/>
  <c r="E50" i="1"/>
  <c r="D53" i="1"/>
  <c r="E58" i="1"/>
  <c r="D61" i="1"/>
  <c r="E68" i="1"/>
  <c r="E70" i="1"/>
  <c r="H72" i="1"/>
  <c r="I72" i="1" s="1"/>
  <c r="J72" i="1" s="1"/>
  <c r="M72" i="1" s="1"/>
  <c r="D72" i="1"/>
  <c r="H74" i="1"/>
  <c r="I74" i="1" s="1"/>
  <c r="J74" i="1" s="1"/>
  <c r="M74" i="1" s="1"/>
  <c r="D74" i="1"/>
  <c r="I77" i="1"/>
  <c r="J77" i="1" s="1"/>
  <c r="M77" i="1" s="1"/>
  <c r="H179" i="1"/>
  <c r="I179" i="1" s="1"/>
  <c r="J179" i="1" s="1"/>
  <c r="M179" i="1" s="1"/>
  <c r="H188" i="1"/>
  <c r="I188" i="1" s="1"/>
  <c r="J188" i="1" s="1"/>
  <c r="M188" i="1" s="1"/>
  <c r="D188" i="1"/>
  <c r="E188" i="1"/>
  <c r="H196" i="1"/>
  <c r="I196" i="1" s="1"/>
  <c r="J196" i="1" s="1"/>
  <c r="M196" i="1" s="1"/>
  <c r="D196" i="1"/>
  <c r="E196" i="1"/>
  <c r="H260" i="1"/>
  <c r="I260" i="1" s="1"/>
  <c r="J260" i="1" s="1"/>
  <c r="M260" i="1" s="1"/>
  <c r="D260" i="1"/>
  <c r="E260" i="1"/>
  <c r="H254" i="1"/>
  <c r="I254" i="1" s="1"/>
  <c r="J254" i="1" s="1"/>
  <c r="M254" i="1" s="1"/>
  <c r="D254" i="1"/>
  <c r="E254" i="1"/>
  <c r="E183" i="1"/>
  <c r="D183" i="1"/>
  <c r="H192" i="1"/>
  <c r="I192" i="1" s="1"/>
  <c r="J192" i="1" s="1"/>
  <c r="M192" i="1" s="1"/>
  <c r="D192" i="1"/>
  <c r="E192" i="1"/>
  <c r="H81" i="1"/>
  <c r="I81" i="1" s="1"/>
  <c r="J81" i="1" s="1"/>
  <c r="M81" i="1" s="1"/>
  <c r="D81" i="1"/>
  <c r="H83" i="1"/>
  <c r="I83" i="1" s="1"/>
  <c r="J83" i="1" s="1"/>
  <c r="M83" i="1" s="1"/>
  <c r="D83" i="1"/>
  <c r="H85" i="1"/>
  <c r="I85" i="1" s="1"/>
  <c r="J85" i="1" s="1"/>
  <c r="M85" i="1" s="1"/>
  <c r="D85" i="1"/>
  <c r="H87" i="1"/>
  <c r="I87" i="1" s="1"/>
  <c r="J87" i="1" s="1"/>
  <c r="M87" i="1" s="1"/>
  <c r="D87" i="1"/>
  <c r="H89" i="1"/>
  <c r="I89" i="1" s="1"/>
  <c r="J89" i="1" s="1"/>
  <c r="M89" i="1" s="1"/>
  <c r="D89" i="1"/>
  <c r="H91" i="1"/>
  <c r="I91" i="1" s="1"/>
  <c r="J91" i="1" s="1"/>
  <c r="M91" i="1" s="1"/>
  <c r="D91" i="1"/>
  <c r="H93" i="1"/>
  <c r="I93" i="1" s="1"/>
  <c r="J93" i="1" s="1"/>
  <c r="M93" i="1" s="1"/>
  <c r="D93" i="1"/>
  <c r="H95" i="1"/>
  <c r="I95" i="1" s="1"/>
  <c r="J95" i="1" s="1"/>
  <c r="M95" i="1" s="1"/>
  <c r="D95" i="1"/>
  <c r="H97" i="1"/>
  <c r="I97" i="1" s="1"/>
  <c r="J97" i="1" s="1"/>
  <c r="M97" i="1" s="1"/>
  <c r="D97" i="1"/>
  <c r="H99" i="1"/>
  <c r="I99" i="1" s="1"/>
  <c r="J99" i="1" s="1"/>
  <c r="M99" i="1" s="1"/>
  <c r="D99" i="1"/>
  <c r="H101" i="1"/>
  <c r="I101" i="1" s="1"/>
  <c r="J101" i="1" s="1"/>
  <c r="M101" i="1" s="1"/>
  <c r="D101" i="1"/>
  <c r="H103" i="1"/>
  <c r="I103" i="1" s="1"/>
  <c r="J103" i="1" s="1"/>
  <c r="M103" i="1" s="1"/>
  <c r="D103" i="1"/>
  <c r="H105" i="1"/>
  <c r="I105" i="1" s="1"/>
  <c r="J105" i="1" s="1"/>
  <c r="M105" i="1" s="1"/>
  <c r="D105" i="1"/>
  <c r="H107" i="1"/>
  <c r="I107" i="1" s="1"/>
  <c r="J107" i="1" s="1"/>
  <c r="M107" i="1" s="1"/>
  <c r="D107" i="1"/>
  <c r="H109" i="1"/>
  <c r="I109" i="1" s="1"/>
  <c r="J109" i="1" s="1"/>
  <c r="M109" i="1" s="1"/>
  <c r="D109" i="1"/>
  <c r="H111" i="1"/>
  <c r="I111" i="1" s="1"/>
  <c r="J111" i="1" s="1"/>
  <c r="M111" i="1" s="1"/>
  <c r="D111" i="1"/>
  <c r="H113" i="1"/>
  <c r="I113" i="1" s="1"/>
  <c r="J113" i="1" s="1"/>
  <c r="M113" i="1" s="1"/>
  <c r="D113" i="1"/>
  <c r="H115" i="1"/>
  <c r="I115" i="1" s="1"/>
  <c r="J115" i="1" s="1"/>
  <c r="M115" i="1" s="1"/>
  <c r="D115" i="1"/>
  <c r="H117" i="1"/>
  <c r="I117" i="1" s="1"/>
  <c r="J117" i="1" s="1"/>
  <c r="M117" i="1" s="1"/>
  <c r="D117" i="1"/>
  <c r="H119" i="1"/>
  <c r="I119" i="1" s="1"/>
  <c r="J119" i="1" s="1"/>
  <c r="M119" i="1" s="1"/>
  <c r="D119" i="1"/>
  <c r="H121" i="1"/>
  <c r="I121" i="1" s="1"/>
  <c r="J121" i="1" s="1"/>
  <c r="M121" i="1" s="1"/>
  <c r="D121" i="1"/>
  <c r="H123" i="1"/>
  <c r="I123" i="1" s="1"/>
  <c r="J123" i="1" s="1"/>
  <c r="M123" i="1" s="1"/>
  <c r="D123" i="1"/>
  <c r="H125" i="1"/>
  <c r="I125" i="1" s="1"/>
  <c r="J125" i="1" s="1"/>
  <c r="M125" i="1" s="1"/>
  <c r="D125" i="1"/>
  <c r="H127" i="1"/>
  <c r="I127" i="1" s="1"/>
  <c r="J127" i="1" s="1"/>
  <c r="M127" i="1" s="1"/>
  <c r="D127" i="1"/>
  <c r="H129" i="1"/>
  <c r="I129" i="1" s="1"/>
  <c r="J129" i="1" s="1"/>
  <c r="M129" i="1" s="1"/>
  <c r="D129" i="1"/>
  <c r="H131" i="1"/>
  <c r="I131" i="1" s="1"/>
  <c r="J131" i="1" s="1"/>
  <c r="M131" i="1" s="1"/>
  <c r="D131" i="1"/>
  <c r="H133" i="1"/>
  <c r="I133" i="1" s="1"/>
  <c r="J133" i="1" s="1"/>
  <c r="M133" i="1" s="1"/>
  <c r="D133" i="1"/>
  <c r="H135" i="1"/>
  <c r="I135" i="1" s="1"/>
  <c r="J135" i="1" s="1"/>
  <c r="M135" i="1" s="1"/>
  <c r="D135" i="1"/>
  <c r="H137" i="1"/>
  <c r="I137" i="1" s="1"/>
  <c r="J137" i="1" s="1"/>
  <c r="M137" i="1" s="1"/>
  <c r="D137" i="1"/>
  <c r="H139" i="1"/>
  <c r="I139" i="1" s="1"/>
  <c r="J139" i="1" s="1"/>
  <c r="M139" i="1" s="1"/>
  <c r="D139" i="1"/>
  <c r="H141" i="1"/>
  <c r="I141" i="1" s="1"/>
  <c r="J141" i="1" s="1"/>
  <c r="M141" i="1" s="1"/>
  <c r="D141" i="1"/>
  <c r="H143" i="1"/>
  <c r="I143" i="1" s="1"/>
  <c r="J143" i="1" s="1"/>
  <c r="M143" i="1" s="1"/>
  <c r="D143" i="1"/>
  <c r="H145" i="1"/>
  <c r="I145" i="1" s="1"/>
  <c r="J145" i="1" s="1"/>
  <c r="M145" i="1" s="1"/>
  <c r="D145" i="1"/>
  <c r="H147" i="1"/>
  <c r="I147" i="1" s="1"/>
  <c r="J147" i="1" s="1"/>
  <c r="M147" i="1" s="1"/>
  <c r="D147" i="1"/>
  <c r="H149" i="1"/>
  <c r="I149" i="1" s="1"/>
  <c r="J149" i="1" s="1"/>
  <c r="M149" i="1" s="1"/>
  <c r="D149" i="1"/>
  <c r="H151" i="1"/>
  <c r="I151" i="1" s="1"/>
  <c r="J151" i="1" s="1"/>
  <c r="M151" i="1" s="1"/>
  <c r="D151" i="1"/>
  <c r="H153" i="1"/>
  <c r="I153" i="1" s="1"/>
  <c r="J153" i="1" s="1"/>
  <c r="M153" i="1" s="1"/>
  <c r="D153" i="1"/>
  <c r="H155" i="1"/>
  <c r="I155" i="1" s="1"/>
  <c r="J155" i="1" s="1"/>
  <c r="M155" i="1" s="1"/>
  <c r="D155" i="1"/>
  <c r="H157" i="1"/>
  <c r="I157" i="1" s="1"/>
  <c r="J157" i="1" s="1"/>
  <c r="M157" i="1" s="1"/>
  <c r="D157" i="1"/>
  <c r="H159" i="1"/>
  <c r="I159" i="1" s="1"/>
  <c r="J159" i="1" s="1"/>
  <c r="M159" i="1" s="1"/>
  <c r="D159" i="1"/>
  <c r="H161" i="1"/>
  <c r="I161" i="1" s="1"/>
  <c r="J161" i="1" s="1"/>
  <c r="M161" i="1" s="1"/>
  <c r="D161" i="1"/>
  <c r="H163" i="1"/>
  <c r="I163" i="1" s="1"/>
  <c r="J163" i="1" s="1"/>
  <c r="M163" i="1" s="1"/>
  <c r="D163" i="1"/>
  <c r="H165" i="1"/>
  <c r="I165" i="1" s="1"/>
  <c r="J165" i="1" s="1"/>
  <c r="M165" i="1" s="1"/>
  <c r="D165" i="1"/>
  <c r="H167" i="1"/>
  <c r="I167" i="1" s="1"/>
  <c r="J167" i="1" s="1"/>
  <c r="M167" i="1" s="1"/>
  <c r="D167" i="1"/>
  <c r="H169" i="1"/>
  <c r="I169" i="1" s="1"/>
  <c r="J169" i="1" s="1"/>
  <c r="M169" i="1" s="1"/>
  <c r="D169" i="1"/>
  <c r="H171" i="1"/>
  <c r="I171" i="1" s="1"/>
  <c r="J171" i="1" s="1"/>
  <c r="M171" i="1" s="1"/>
  <c r="D171" i="1"/>
  <c r="H173" i="1"/>
  <c r="I173" i="1" s="1"/>
  <c r="J173" i="1" s="1"/>
  <c r="M173" i="1" s="1"/>
  <c r="D173" i="1"/>
  <c r="H175" i="1"/>
  <c r="I175" i="1" s="1"/>
  <c r="J175" i="1" s="1"/>
  <c r="M175" i="1" s="1"/>
  <c r="D175" i="1"/>
  <c r="H177" i="1"/>
  <c r="I177" i="1" s="1"/>
  <c r="J177" i="1" s="1"/>
  <c r="M177" i="1" s="1"/>
  <c r="D177" i="1"/>
  <c r="H184" i="1"/>
  <c r="I184" i="1" s="1"/>
  <c r="J184" i="1" s="1"/>
  <c r="M184" i="1" s="1"/>
  <c r="D184" i="1"/>
  <c r="E184" i="1"/>
  <c r="E191" i="1"/>
  <c r="D191" i="1"/>
  <c r="H202" i="1"/>
  <c r="I202" i="1" s="1"/>
  <c r="J202" i="1" s="1"/>
  <c r="M202" i="1" s="1"/>
  <c r="D202" i="1"/>
  <c r="E202" i="1"/>
  <c r="H204" i="1"/>
  <c r="I204" i="1" s="1"/>
  <c r="J204" i="1" s="1"/>
  <c r="M204" i="1" s="1"/>
  <c r="D204" i="1"/>
  <c r="E204" i="1"/>
  <c r="E272" i="1"/>
  <c r="D272" i="1"/>
  <c r="H198" i="1"/>
  <c r="I198" i="1" s="1"/>
  <c r="J198" i="1" s="1"/>
  <c r="M198" i="1" s="1"/>
  <c r="D198" i="1"/>
  <c r="H200" i="1"/>
  <c r="I200" i="1" s="1"/>
  <c r="J200" i="1" s="1"/>
  <c r="M200" i="1" s="1"/>
  <c r="D200" i="1"/>
  <c r="H214" i="1"/>
  <c r="I214" i="1" s="1"/>
  <c r="J214" i="1" s="1"/>
  <c r="M214" i="1" s="1"/>
  <c r="D214" i="1"/>
  <c r="H222" i="1"/>
  <c r="I222" i="1" s="1"/>
  <c r="J222" i="1" s="1"/>
  <c r="M222" i="1" s="1"/>
  <c r="D222" i="1"/>
  <c r="H230" i="1"/>
  <c r="I230" i="1" s="1"/>
  <c r="J230" i="1" s="1"/>
  <c r="M230" i="1" s="1"/>
  <c r="D230" i="1"/>
  <c r="H238" i="1"/>
  <c r="I238" i="1" s="1"/>
  <c r="J238" i="1" s="1"/>
  <c r="M238" i="1" s="1"/>
  <c r="D238" i="1"/>
  <c r="H246" i="1"/>
  <c r="I246" i="1" s="1"/>
  <c r="J246" i="1" s="1"/>
  <c r="M246" i="1" s="1"/>
  <c r="D246" i="1"/>
  <c r="H277" i="1"/>
  <c r="I277" i="1" s="1"/>
  <c r="J277" i="1" s="1"/>
  <c r="M277" i="1" s="1"/>
  <c r="D277" i="1"/>
  <c r="E277" i="1"/>
  <c r="H206" i="1"/>
  <c r="I206" i="1" s="1"/>
  <c r="J206" i="1" s="1"/>
  <c r="M206" i="1" s="1"/>
  <c r="D206" i="1"/>
  <c r="H208" i="1"/>
  <c r="I208" i="1" s="1"/>
  <c r="J208" i="1" s="1"/>
  <c r="M208" i="1" s="1"/>
  <c r="D208" i="1"/>
  <c r="H210" i="1"/>
  <c r="I210" i="1" s="1"/>
  <c r="J210" i="1" s="1"/>
  <c r="M210" i="1" s="1"/>
  <c r="D210" i="1"/>
  <c r="H218" i="1"/>
  <c r="I218" i="1" s="1"/>
  <c r="J218" i="1" s="1"/>
  <c r="M218" i="1" s="1"/>
  <c r="D218" i="1"/>
  <c r="H226" i="1"/>
  <c r="I226" i="1" s="1"/>
  <c r="J226" i="1" s="1"/>
  <c r="M226" i="1" s="1"/>
  <c r="D226" i="1"/>
  <c r="H234" i="1"/>
  <c r="I234" i="1" s="1"/>
  <c r="J234" i="1" s="1"/>
  <c r="M234" i="1" s="1"/>
  <c r="D234" i="1"/>
  <c r="H242" i="1"/>
  <c r="I242" i="1" s="1"/>
  <c r="J242" i="1" s="1"/>
  <c r="M242" i="1" s="1"/>
  <c r="D242" i="1"/>
  <c r="H261" i="1"/>
  <c r="I261" i="1" s="1"/>
  <c r="J261" i="1" s="1"/>
  <c r="M261" i="1" s="1"/>
  <c r="D261" i="1"/>
  <c r="E261" i="1"/>
  <c r="H273" i="1"/>
  <c r="I273" i="1" s="1"/>
  <c r="J273" i="1" s="1"/>
  <c r="M273" i="1" s="1"/>
  <c r="D273" i="1"/>
  <c r="E273" i="1"/>
  <c r="H211" i="1"/>
  <c r="I211" i="1" s="1"/>
  <c r="J211" i="1" s="1"/>
  <c r="M211" i="1" s="1"/>
  <c r="H216" i="1"/>
  <c r="I216" i="1" s="1"/>
  <c r="J216" i="1" s="1"/>
  <c r="M216" i="1" s="1"/>
  <c r="D216" i="1"/>
  <c r="H219" i="1"/>
  <c r="I219" i="1" s="1"/>
  <c r="J219" i="1" s="1"/>
  <c r="M219" i="1" s="1"/>
  <c r="H224" i="1"/>
  <c r="I224" i="1" s="1"/>
  <c r="J224" i="1" s="1"/>
  <c r="M224" i="1" s="1"/>
  <c r="D224" i="1"/>
  <c r="H227" i="1"/>
  <c r="I227" i="1" s="1"/>
  <c r="J227" i="1" s="1"/>
  <c r="M227" i="1" s="1"/>
  <c r="H232" i="1"/>
  <c r="I232" i="1" s="1"/>
  <c r="J232" i="1" s="1"/>
  <c r="M232" i="1" s="1"/>
  <c r="D232" i="1"/>
  <c r="H235" i="1"/>
  <c r="I235" i="1" s="1"/>
  <c r="J235" i="1" s="1"/>
  <c r="M235" i="1" s="1"/>
  <c r="H240" i="1"/>
  <c r="I240" i="1" s="1"/>
  <c r="J240" i="1" s="1"/>
  <c r="M240" i="1" s="1"/>
  <c r="D240" i="1"/>
  <c r="H243" i="1"/>
  <c r="I243" i="1" s="1"/>
  <c r="J243" i="1" s="1"/>
  <c r="M243" i="1" s="1"/>
  <c r="H256" i="1"/>
  <c r="I256" i="1" s="1"/>
  <c r="J256" i="1" s="1"/>
  <c r="M256" i="1" s="1"/>
  <c r="D256" i="1"/>
  <c r="H258" i="1"/>
  <c r="I258" i="1" s="1"/>
  <c r="J258" i="1" s="1"/>
  <c r="M258" i="1" s="1"/>
  <c r="D258" i="1"/>
  <c r="I259" i="1"/>
  <c r="J259" i="1" s="1"/>
  <c r="M259" i="1" s="1"/>
  <c r="H265" i="1"/>
  <c r="I265" i="1" s="1"/>
  <c r="J265" i="1" s="1"/>
  <c r="M265" i="1" s="1"/>
  <c r="D265" i="1"/>
  <c r="E265" i="1"/>
  <c r="H269" i="1"/>
  <c r="I269" i="1" s="1"/>
  <c r="J269" i="1" s="1"/>
  <c r="M269" i="1" s="1"/>
  <c r="D269" i="1"/>
  <c r="E269" i="1"/>
  <c r="H212" i="1"/>
  <c r="I212" i="1" s="1"/>
  <c r="J212" i="1" s="1"/>
  <c r="M212" i="1" s="1"/>
  <c r="D212" i="1"/>
  <c r="H215" i="1"/>
  <c r="I215" i="1" s="1"/>
  <c r="J215" i="1" s="1"/>
  <c r="M215" i="1" s="1"/>
  <c r="H220" i="1"/>
  <c r="I220" i="1" s="1"/>
  <c r="J220" i="1" s="1"/>
  <c r="M220" i="1" s="1"/>
  <c r="D220" i="1"/>
  <c r="H223" i="1"/>
  <c r="I223" i="1" s="1"/>
  <c r="J223" i="1" s="1"/>
  <c r="M223" i="1" s="1"/>
  <c r="H228" i="1"/>
  <c r="I228" i="1" s="1"/>
  <c r="J228" i="1" s="1"/>
  <c r="M228" i="1" s="1"/>
  <c r="D228" i="1"/>
  <c r="H231" i="1"/>
  <c r="I231" i="1" s="1"/>
  <c r="J231" i="1" s="1"/>
  <c r="M231" i="1" s="1"/>
  <c r="H236" i="1"/>
  <c r="I236" i="1" s="1"/>
  <c r="J236" i="1" s="1"/>
  <c r="M236" i="1" s="1"/>
  <c r="D236" i="1"/>
  <c r="H239" i="1"/>
  <c r="I239" i="1" s="1"/>
  <c r="J239" i="1" s="1"/>
  <c r="M239" i="1" s="1"/>
  <c r="H244" i="1"/>
  <c r="I244" i="1" s="1"/>
  <c r="J244" i="1" s="1"/>
  <c r="M244" i="1" s="1"/>
  <c r="D244" i="1"/>
  <c r="H248" i="1"/>
  <c r="I248" i="1" s="1"/>
  <c r="J248" i="1" s="1"/>
  <c r="M248" i="1" s="1"/>
  <c r="D248" i="1"/>
  <c r="H250" i="1"/>
  <c r="I250" i="1" s="1"/>
  <c r="J250" i="1" s="1"/>
  <c r="M250" i="1" s="1"/>
  <c r="D250" i="1"/>
  <c r="I251" i="1"/>
  <c r="J251" i="1" s="1"/>
  <c r="M251" i="1" s="1"/>
  <c r="E264" i="1"/>
  <c r="D264" i="1"/>
  <c r="E268" i="1"/>
  <c r="D268" i="1"/>
  <c r="E281" i="1"/>
  <c r="H281" i="1"/>
  <c r="I281" i="1" s="1"/>
  <c r="J281" i="1" s="1"/>
  <c r="M281" i="1" s="1"/>
  <c r="D281" i="1"/>
  <c r="E284" i="1"/>
  <c r="D284" i="1"/>
  <c r="E288" i="1"/>
  <c r="D288" i="1"/>
  <c r="E292" i="1"/>
  <c r="D292" i="1"/>
  <c r="E296" i="1"/>
  <c r="D296" i="1"/>
  <c r="E300" i="1"/>
  <c r="D300" i="1"/>
  <c r="E304" i="1"/>
  <c r="D304" i="1"/>
  <c r="E308" i="1"/>
  <c r="D308" i="1"/>
  <c r="H276" i="1"/>
  <c r="I276" i="1" s="1"/>
  <c r="J276" i="1" s="1"/>
  <c r="M276" i="1" s="1"/>
  <c r="E285" i="1"/>
  <c r="H285" i="1"/>
  <c r="I285" i="1" s="1"/>
  <c r="J285" i="1" s="1"/>
  <c r="M285" i="1" s="1"/>
  <c r="D285" i="1"/>
  <c r="E289" i="1"/>
  <c r="H289" i="1"/>
  <c r="I289" i="1" s="1"/>
  <c r="J289" i="1" s="1"/>
  <c r="M289" i="1" s="1"/>
  <c r="D289" i="1"/>
  <c r="E293" i="1"/>
  <c r="H293" i="1"/>
  <c r="I293" i="1" s="1"/>
  <c r="J293" i="1" s="1"/>
  <c r="M293" i="1" s="1"/>
  <c r="D293" i="1"/>
  <c r="E297" i="1"/>
  <c r="H297" i="1"/>
  <c r="I297" i="1" s="1"/>
  <c r="J297" i="1" s="1"/>
  <c r="M297" i="1" s="1"/>
  <c r="D297" i="1"/>
  <c r="E301" i="1"/>
  <c r="H301" i="1"/>
  <c r="I301" i="1" s="1"/>
  <c r="J301" i="1" s="1"/>
  <c r="M301" i="1" s="1"/>
  <c r="D301" i="1"/>
  <c r="E305" i="1"/>
  <c r="H305" i="1"/>
  <c r="I305" i="1" s="1"/>
  <c r="J305" i="1" s="1"/>
  <c r="M305" i="1" s="1"/>
  <c r="D305" i="1"/>
  <c r="E309" i="1"/>
  <c r="H309" i="1"/>
  <c r="I309" i="1" s="1"/>
  <c r="J309" i="1" s="1"/>
  <c r="M309" i="1" s="1"/>
  <c r="D309" i="1"/>
  <c r="D276" i="1"/>
  <c r="E280" i="1"/>
  <c r="D280" i="1"/>
  <c r="H284" i="1"/>
  <c r="I284" i="1" s="1"/>
  <c r="J284" i="1" s="1"/>
  <c r="M284" i="1" s="1"/>
  <c r="H288" i="1"/>
  <c r="I288" i="1" s="1"/>
  <c r="J288" i="1" s="1"/>
  <c r="M288" i="1" s="1"/>
  <c r="H292" i="1"/>
  <c r="I292" i="1" s="1"/>
  <c r="J292" i="1" s="1"/>
  <c r="M292" i="1" s="1"/>
  <c r="H296" i="1"/>
  <c r="I296" i="1" s="1"/>
  <c r="J296" i="1" s="1"/>
  <c r="M296" i="1" s="1"/>
  <c r="H300" i="1"/>
  <c r="I300" i="1" s="1"/>
  <c r="J300" i="1" s="1"/>
  <c r="M300" i="1" s="1"/>
  <c r="H304" i="1"/>
  <c r="I304" i="1" s="1"/>
  <c r="J304" i="1" s="1"/>
  <c r="M304" i="1" s="1"/>
  <c r="H308" i="1"/>
  <c r="I308" i="1" s="1"/>
  <c r="J308" i="1" s="1"/>
  <c r="M308" i="1" s="1"/>
  <c r="D278" i="1"/>
  <c r="D282" i="1"/>
  <c r="D286" i="1"/>
  <c r="D290" i="1"/>
  <c r="D294" i="1"/>
  <c r="D298" i="1"/>
  <c r="D302" i="1"/>
  <c r="D306" i="1"/>
  <c r="D310" i="1"/>
  <c r="M8" i="1" l="1"/>
  <c r="N8" i="1" s="1"/>
  <c r="L8" i="1"/>
  <c r="O8" i="1" l="1"/>
  <c r="G9" i="1"/>
  <c r="L9" i="1" l="1"/>
  <c r="N9" i="1"/>
  <c r="G10" i="1" l="1"/>
  <c r="O9" i="1"/>
  <c r="L10" i="1" l="1"/>
  <c r="N10" i="1"/>
  <c r="G11" i="1" l="1"/>
  <c r="O10" i="1"/>
  <c r="N11" i="1" l="1"/>
  <c r="L11" i="1"/>
  <c r="O11" i="1" l="1"/>
  <c r="G12" i="1"/>
  <c r="N12" i="1" l="1"/>
  <c r="L12" i="1"/>
  <c r="G13" i="1" l="1"/>
  <c r="O12" i="1"/>
  <c r="N13" i="1" l="1"/>
  <c r="L13" i="1"/>
  <c r="G14" i="1" l="1"/>
  <c r="O13" i="1"/>
  <c r="L14" i="1" l="1"/>
  <c r="N14" i="1"/>
  <c r="G15" i="1" l="1"/>
  <c r="O14" i="1"/>
  <c r="L15" i="1" l="1"/>
  <c r="N15" i="1"/>
  <c r="O15" i="1" l="1"/>
  <c r="G16" i="1"/>
  <c r="N16" i="1" l="1"/>
  <c r="L16" i="1"/>
  <c r="O16" i="1" l="1"/>
  <c r="G17" i="1"/>
  <c r="L17" i="1" l="1"/>
  <c r="N17" i="1"/>
  <c r="G18" i="1" l="1"/>
  <c r="O17" i="1"/>
  <c r="L18" i="1" l="1"/>
  <c r="N18" i="1"/>
  <c r="G19" i="1" l="1"/>
  <c r="O18" i="1"/>
  <c r="N19" i="1" l="1"/>
  <c r="L19" i="1"/>
  <c r="O19" i="1" l="1"/>
  <c r="G20" i="1"/>
  <c r="N20" i="1" l="1"/>
  <c r="L20" i="1"/>
  <c r="G21" i="1" l="1"/>
  <c r="O20" i="1"/>
  <c r="N21" i="1" l="1"/>
  <c r="G22" i="1" s="1"/>
  <c r="L21" i="1"/>
  <c r="O21" i="1" l="1"/>
  <c r="N22" i="1"/>
  <c r="G23" i="1" s="1"/>
  <c r="L22" i="1"/>
  <c r="L23" i="1" l="1"/>
  <c r="N23" i="1"/>
  <c r="O23" i="1" s="1"/>
  <c r="O22" i="1"/>
  <c r="G24" i="1" l="1"/>
  <c r="N24" i="1" l="1"/>
  <c r="L24" i="1"/>
  <c r="O24" i="1" l="1"/>
  <c r="G25" i="1"/>
  <c r="N25" i="1" l="1"/>
  <c r="L25" i="1"/>
  <c r="G26" i="1" l="1"/>
  <c r="O25" i="1"/>
  <c r="N26" i="1" l="1"/>
  <c r="L26" i="1"/>
  <c r="G27" i="1" l="1"/>
  <c r="O26" i="1"/>
  <c r="L27" i="1" l="1"/>
  <c r="N27" i="1"/>
  <c r="G28" i="1" l="1"/>
  <c r="O27" i="1"/>
  <c r="L28" i="1" l="1"/>
  <c r="N28" i="1"/>
  <c r="O28" i="1" l="1"/>
  <c r="G29" i="1"/>
  <c r="N29" i="1" l="1"/>
  <c r="L29" i="1"/>
  <c r="G30" i="1" l="1"/>
  <c r="O29" i="1"/>
  <c r="N30" i="1" l="1"/>
  <c r="L30" i="1"/>
  <c r="G31" i="1" l="1"/>
  <c r="O30" i="1"/>
  <c r="L31" i="1" l="1"/>
  <c r="N31" i="1"/>
  <c r="O31" i="1" l="1"/>
  <c r="G32" i="1"/>
  <c r="N32" i="1" l="1"/>
  <c r="L32" i="1"/>
  <c r="O32" i="1" l="1"/>
  <c r="G33" i="1"/>
  <c r="N33" i="1" l="1"/>
  <c r="L33" i="1"/>
  <c r="G34" i="1" l="1"/>
  <c r="O33" i="1"/>
  <c r="N34" i="1" l="1"/>
  <c r="L34" i="1"/>
  <c r="G35" i="1" l="1"/>
  <c r="O34" i="1"/>
  <c r="L35" i="1" l="1"/>
  <c r="N35" i="1"/>
  <c r="G36" i="1" l="1"/>
  <c r="O35" i="1"/>
  <c r="L36" i="1" l="1"/>
  <c r="N36" i="1"/>
  <c r="O36" i="1" l="1"/>
  <c r="G37" i="1"/>
  <c r="N37" i="1" l="1"/>
  <c r="L37" i="1"/>
  <c r="G38" i="1" l="1"/>
  <c r="O37" i="1"/>
  <c r="N38" i="1" l="1"/>
  <c r="L38" i="1"/>
  <c r="G39" i="1" l="1"/>
  <c r="O38" i="1"/>
  <c r="L39" i="1" l="1"/>
  <c r="N39" i="1"/>
  <c r="O39" i="1" l="1"/>
  <c r="G40" i="1"/>
  <c r="N40" i="1" l="1"/>
  <c r="L40" i="1"/>
  <c r="O40" i="1" l="1"/>
  <c r="G41" i="1"/>
  <c r="N41" i="1" l="1"/>
  <c r="L41" i="1"/>
  <c r="G42" i="1" l="1"/>
  <c r="O41" i="1"/>
  <c r="N42" i="1" l="1"/>
  <c r="L42" i="1"/>
  <c r="G43" i="1" l="1"/>
  <c r="O42" i="1"/>
  <c r="L43" i="1" l="1"/>
  <c r="N43" i="1"/>
  <c r="G44" i="1" l="1"/>
  <c r="O43" i="1"/>
  <c r="L44" i="1" l="1"/>
  <c r="N44" i="1"/>
  <c r="O44" i="1" l="1"/>
  <c r="G45" i="1"/>
  <c r="N45" i="1" l="1"/>
  <c r="L45" i="1"/>
  <c r="G46" i="1" l="1"/>
  <c r="O45" i="1"/>
  <c r="N46" i="1" l="1"/>
  <c r="L46" i="1"/>
  <c r="G47" i="1" l="1"/>
  <c r="O46" i="1"/>
  <c r="L47" i="1" l="1"/>
  <c r="N47" i="1"/>
  <c r="O47" i="1" l="1"/>
  <c r="G48" i="1"/>
  <c r="N48" i="1" l="1"/>
  <c r="L48" i="1"/>
  <c r="O48" i="1" l="1"/>
  <c r="G49" i="1"/>
  <c r="N49" i="1" l="1"/>
  <c r="L49" i="1"/>
  <c r="G50" i="1" l="1"/>
  <c r="O49" i="1"/>
  <c r="N50" i="1" l="1"/>
  <c r="L50" i="1"/>
  <c r="G51" i="1" l="1"/>
  <c r="O50" i="1"/>
  <c r="L51" i="1" l="1"/>
  <c r="N51" i="1"/>
  <c r="G52" i="1" l="1"/>
  <c r="O51" i="1"/>
  <c r="L52" i="1" l="1"/>
  <c r="N52" i="1"/>
  <c r="O52" i="1" l="1"/>
  <c r="G53" i="1"/>
  <c r="N53" i="1" l="1"/>
  <c r="L53" i="1"/>
  <c r="G54" i="1" l="1"/>
  <c r="O53" i="1"/>
  <c r="N54" i="1" l="1"/>
  <c r="L54" i="1"/>
  <c r="G55" i="1" l="1"/>
  <c r="O54" i="1"/>
  <c r="L55" i="1" l="1"/>
  <c r="N55" i="1"/>
  <c r="O55" i="1" l="1"/>
  <c r="G56" i="1"/>
  <c r="N56" i="1" l="1"/>
  <c r="L56" i="1"/>
  <c r="O56" i="1" l="1"/>
  <c r="G57" i="1"/>
  <c r="N57" i="1" l="1"/>
  <c r="L57" i="1"/>
  <c r="G58" i="1" l="1"/>
  <c r="O57" i="1"/>
  <c r="N58" i="1" l="1"/>
  <c r="L58" i="1"/>
  <c r="G59" i="1" l="1"/>
  <c r="O58" i="1"/>
  <c r="L59" i="1" l="1"/>
  <c r="N59" i="1"/>
  <c r="G60" i="1" l="1"/>
  <c r="O59" i="1"/>
  <c r="L60" i="1" l="1"/>
  <c r="N60" i="1"/>
  <c r="O60" i="1" l="1"/>
  <c r="G61" i="1"/>
  <c r="N61" i="1" l="1"/>
  <c r="L61" i="1"/>
  <c r="G62" i="1" l="1"/>
  <c r="O61" i="1"/>
  <c r="N62" i="1" l="1"/>
  <c r="L62" i="1"/>
  <c r="O62" i="1" l="1"/>
  <c r="G63" i="1"/>
  <c r="N63" i="1" l="1"/>
  <c r="L63" i="1"/>
  <c r="O63" i="1" l="1"/>
  <c r="G64" i="1"/>
  <c r="N64" i="1" l="1"/>
  <c r="L64" i="1"/>
  <c r="G65" i="1" l="1"/>
  <c r="O64" i="1"/>
  <c r="L65" i="1" l="1"/>
  <c r="N65" i="1"/>
  <c r="O65" i="1" l="1"/>
  <c r="G66" i="1"/>
  <c r="N66" i="1" l="1"/>
  <c r="L66" i="1"/>
  <c r="O66" i="1" l="1"/>
  <c r="G67" i="1"/>
  <c r="N67" i="1" l="1"/>
  <c r="L67" i="1"/>
  <c r="G68" i="1" l="1"/>
  <c r="O67" i="1"/>
  <c r="L68" i="1" l="1"/>
  <c r="N68" i="1"/>
  <c r="G69" i="1" l="1"/>
  <c r="O68" i="1"/>
  <c r="L69" i="1" l="1"/>
  <c r="N69" i="1"/>
  <c r="G70" i="1" l="1"/>
  <c r="O69" i="1"/>
  <c r="L70" i="1" l="1"/>
  <c r="N70" i="1"/>
  <c r="O70" i="1" l="1"/>
  <c r="G71" i="1"/>
  <c r="N71" i="1" l="1"/>
  <c r="L71" i="1"/>
  <c r="G72" i="1" l="1"/>
  <c r="O71" i="1"/>
  <c r="N72" i="1" l="1"/>
  <c r="L72" i="1"/>
  <c r="G73" i="1" l="1"/>
  <c r="O72" i="1"/>
  <c r="L73" i="1" l="1"/>
  <c r="N73" i="1"/>
  <c r="G74" i="1" l="1"/>
  <c r="O73" i="1"/>
  <c r="N74" i="1" l="1"/>
  <c r="L74" i="1"/>
  <c r="O74" i="1" l="1"/>
  <c r="G75" i="1"/>
  <c r="N75" i="1" l="1"/>
  <c r="L75" i="1"/>
  <c r="G76" i="1" l="1"/>
  <c r="O75" i="1"/>
  <c r="N76" i="1" l="1"/>
  <c r="L76" i="1"/>
  <c r="G77" i="1" l="1"/>
  <c r="O76" i="1"/>
  <c r="L77" i="1" l="1"/>
  <c r="N77" i="1"/>
  <c r="G78" i="1" l="1"/>
  <c r="O77" i="1"/>
  <c r="N78" i="1" l="1"/>
  <c r="L78" i="1"/>
  <c r="O78" i="1" l="1"/>
  <c r="G79" i="1"/>
  <c r="N79" i="1" l="1"/>
  <c r="L79" i="1"/>
  <c r="G80" i="1" l="1"/>
  <c r="O79" i="1"/>
  <c r="L80" i="1" l="1"/>
  <c r="N80" i="1"/>
  <c r="O80" i="1" l="1"/>
  <c r="G81" i="1"/>
  <c r="N81" i="1" l="1"/>
  <c r="L81" i="1"/>
  <c r="O81" i="1" l="1"/>
  <c r="G82" i="1"/>
  <c r="N82" i="1" l="1"/>
  <c r="L82" i="1"/>
  <c r="O82" i="1" l="1"/>
  <c r="G83" i="1"/>
  <c r="N83" i="1" l="1"/>
  <c r="L83" i="1"/>
  <c r="G84" i="1" l="1"/>
  <c r="O83" i="1"/>
  <c r="L84" i="1" l="1"/>
  <c r="N84" i="1"/>
  <c r="O84" i="1" l="1"/>
  <c r="G85" i="1"/>
  <c r="N85" i="1" l="1"/>
  <c r="L85" i="1"/>
  <c r="O85" i="1" l="1"/>
  <c r="G86" i="1"/>
  <c r="N86" i="1" l="1"/>
  <c r="L86" i="1"/>
  <c r="O86" i="1" l="1"/>
  <c r="G87" i="1"/>
  <c r="N87" i="1" l="1"/>
  <c r="L87" i="1"/>
  <c r="G88" i="1" l="1"/>
  <c r="O87" i="1"/>
  <c r="L88" i="1" l="1"/>
  <c r="N88" i="1"/>
  <c r="O88" i="1" l="1"/>
  <c r="G89" i="1"/>
  <c r="N89" i="1" l="1"/>
  <c r="L89" i="1"/>
  <c r="O89" i="1" l="1"/>
  <c r="G90" i="1"/>
  <c r="N90" i="1" l="1"/>
  <c r="L90" i="1"/>
  <c r="O90" i="1" l="1"/>
  <c r="G91" i="1"/>
  <c r="N91" i="1" l="1"/>
  <c r="L91" i="1"/>
  <c r="G92" i="1" l="1"/>
  <c r="O91" i="1"/>
  <c r="L92" i="1" l="1"/>
  <c r="N92" i="1"/>
  <c r="O92" i="1" l="1"/>
  <c r="G93" i="1"/>
  <c r="N93" i="1" l="1"/>
  <c r="L93" i="1"/>
  <c r="O93" i="1" l="1"/>
  <c r="G94" i="1"/>
  <c r="N94" i="1" l="1"/>
  <c r="L94" i="1"/>
  <c r="O94" i="1" l="1"/>
  <c r="G95" i="1"/>
  <c r="N95" i="1" l="1"/>
  <c r="L95" i="1"/>
  <c r="G96" i="1" l="1"/>
  <c r="O95" i="1"/>
  <c r="L96" i="1" l="1"/>
  <c r="N96" i="1"/>
  <c r="O96" i="1" l="1"/>
  <c r="G97" i="1"/>
  <c r="N97" i="1" l="1"/>
  <c r="L97" i="1"/>
  <c r="O97" i="1" l="1"/>
  <c r="G98" i="1"/>
  <c r="N98" i="1" l="1"/>
  <c r="L98" i="1"/>
  <c r="O98" i="1" l="1"/>
  <c r="G99" i="1"/>
  <c r="N99" i="1" l="1"/>
  <c r="L99" i="1"/>
  <c r="G100" i="1" l="1"/>
  <c r="O99" i="1"/>
  <c r="L100" i="1" l="1"/>
  <c r="N100" i="1"/>
  <c r="O100" i="1" l="1"/>
  <c r="G101" i="1"/>
  <c r="N101" i="1" l="1"/>
  <c r="L101" i="1"/>
  <c r="O101" i="1" l="1"/>
  <c r="G102" i="1"/>
  <c r="N102" i="1" l="1"/>
  <c r="L102" i="1"/>
  <c r="O102" i="1" l="1"/>
  <c r="G103" i="1"/>
  <c r="N103" i="1" l="1"/>
  <c r="L103" i="1"/>
  <c r="G104" i="1" l="1"/>
  <c r="O103" i="1"/>
  <c r="L104" i="1" l="1"/>
  <c r="N104" i="1"/>
  <c r="O104" i="1" l="1"/>
  <c r="G105" i="1"/>
  <c r="N105" i="1" l="1"/>
  <c r="L105" i="1"/>
  <c r="O105" i="1" l="1"/>
  <c r="G106" i="1"/>
  <c r="N106" i="1" l="1"/>
  <c r="L106" i="1"/>
  <c r="O106" i="1" l="1"/>
  <c r="G107" i="1"/>
  <c r="N107" i="1" l="1"/>
  <c r="L107" i="1"/>
  <c r="G108" i="1" l="1"/>
  <c r="O107" i="1"/>
  <c r="L108" i="1" l="1"/>
  <c r="N108" i="1"/>
  <c r="O108" i="1" l="1"/>
  <c r="G109" i="1"/>
  <c r="N109" i="1" l="1"/>
  <c r="L109" i="1"/>
  <c r="O109" i="1" l="1"/>
  <c r="G110" i="1"/>
  <c r="N110" i="1" l="1"/>
  <c r="L110" i="1"/>
  <c r="O110" i="1" l="1"/>
  <c r="G111" i="1"/>
  <c r="N111" i="1" l="1"/>
  <c r="L111" i="1"/>
  <c r="G112" i="1" l="1"/>
  <c r="O111" i="1"/>
  <c r="L112" i="1" l="1"/>
  <c r="N112" i="1"/>
  <c r="O112" i="1" l="1"/>
  <c r="G113" i="1"/>
  <c r="N113" i="1" l="1"/>
  <c r="L113" i="1"/>
  <c r="O113" i="1" l="1"/>
  <c r="G114" i="1"/>
  <c r="N114" i="1" l="1"/>
  <c r="L114" i="1"/>
  <c r="O114" i="1" l="1"/>
  <c r="G115" i="1"/>
  <c r="N115" i="1" l="1"/>
  <c r="L115" i="1"/>
  <c r="G116" i="1" l="1"/>
  <c r="O115" i="1"/>
  <c r="L116" i="1" l="1"/>
  <c r="N116" i="1"/>
  <c r="O116" i="1" l="1"/>
  <c r="G117" i="1"/>
  <c r="N117" i="1" l="1"/>
  <c r="L117" i="1"/>
  <c r="O117" i="1" l="1"/>
  <c r="G118" i="1"/>
  <c r="N118" i="1" l="1"/>
  <c r="L118" i="1"/>
  <c r="O118" i="1" l="1"/>
  <c r="G119" i="1"/>
  <c r="N119" i="1" l="1"/>
  <c r="L119" i="1"/>
  <c r="G120" i="1" l="1"/>
  <c r="O119" i="1"/>
  <c r="L120" i="1" l="1"/>
  <c r="N120" i="1"/>
  <c r="O120" i="1" l="1"/>
  <c r="G121" i="1"/>
  <c r="N121" i="1" l="1"/>
  <c r="L121" i="1"/>
  <c r="O121" i="1" l="1"/>
  <c r="G122" i="1"/>
  <c r="N122" i="1" l="1"/>
  <c r="L122" i="1"/>
  <c r="O122" i="1" l="1"/>
  <c r="G123" i="1"/>
  <c r="N123" i="1" l="1"/>
  <c r="L123" i="1"/>
  <c r="G124" i="1" l="1"/>
  <c r="O123" i="1"/>
  <c r="L124" i="1" l="1"/>
  <c r="N124" i="1"/>
  <c r="O124" i="1" l="1"/>
  <c r="G125" i="1"/>
  <c r="N125" i="1" l="1"/>
  <c r="L125" i="1"/>
  <c r="O125" i="1" l="1"/>
  <c r="G126" i="1"/>
  <c r="N126" i="1" l="1"/>
  <c r="L126" i="1"/>
  <c r="O126" i="1" l="1"/>
  <c r="G127" i="1"/>
  <c r="N127" i="1" l="1"/>
  <c r="L127" i="1"/>
  <c r="G128" i="1" l="1"/>
  <c r="O127" i="1"/>
  <c r="L128" i="1" l="1"/>
  <c r="N128" i="1"/>
  <c r="O128" i="1" l="1"/>
  <c r="G129" i="1"/>
  <c r="N129" i="1" l="1"/>
  <c r="L129" i="1"/>
  <c r="O129" i="1" l="1"/>
  <c r="G130" i="1"/>
  <c r="N130" i="1" l="1"/>
  <c r="L130" i="1"/>
  <c r="O130" i="1" l="1"/>
  <c r="G131" i="1"/>
  <c r="N131" i="1" l="1"/>
  <c r="L131" i="1"/>
  <c r="G132" i="1" l="1"/>
  <c r="O131" i="1"/>
  <c r="L132" i="1" l="1"/>
  <c r="N132" i="1"/>
  <c r="O132" i="1" l="1"/>
  <c r="G133" i="1"/>
  <c r="N133" i="1" l="1"/>
  <c r="L133" i="1"/>
  <c r="O133" i="1" l="1"/>
  <c r="G134" i="1"/>
  <c r="N134" i="1" l="1"/>
  <c r="L134" i="1"/>
  <c r="O134" i="1" l="1"/>
  <c r="G135" i="1"/>
  <c r="N135" i="1" l="1"/>
  <c r="L135" i="1"/>
  <c r="G136" i="1" l="1"/>
  <c r="O135" i="1"/>
  <c r="L136" i="1" l="1"/>
  <c r="N136" i="1"/>
  <c r="O136" i="1" l="1"/>
  <c r="G137" i="1"/>
  <c r="N137" i="1" l="1"/>
  <c r="L137" i="1"/>
  <c r="O137" i="1" l="1"/>
  <c r="G138" i="1"/>
  <c r="N138" i="1" l="1"/>
  <c r="L138" i="1"/>
  <c r="O138" i="1" l="1"/>
  <c r="G139" i="1"/>
  <c r="N139" i="1" l="1"/>
  <c r="L139" i="1"/>
  <c r="G140" i="1" l="1"/>
  <c r="O139" i="1"/>
  <c r="L140" i="1" l="1"/>
  <c r="N140" i="1"/>
  <c r="O140" i="1" l="1"/>
  <c r="G141" i="1"/>
  <c r="N141" i="1" l="1"/>
  <c r="L141" i="1"/>
  <c r="O141" i="1" l="1"/>
  <c r="G142" i="1"/>
  <c r="N142" i="1" l="1"/>
  <c r="L142" i="1"/>
  <c r="O142" i="1" l="1"/>
  <c r="G143" i="1"/>
  <c r="N143" i="1" l="1"/>
  <c r="L143" i="1"/>
  <c r="G144" i="1" l="1"/>
  <c r="O143" i="1"/>
  <c r="L144" i="1" l="1"/>
  <c r="N144" i="1"/>
  <c r="O144" i="1" l="1"/>
  <c r="G145" i="1"/>
  <c r="N145" i="1" l="1"/>
  <c r="L145" i="1"/>
  <c r="O145" i="1" l="1"/>
  <c r="G146" i="1"/>
  <c r="N146" i="1" l="1"/>
  <c r="L146" i="1"/>
  <c r="O146" i="1" l="1"/>
  <c r="G147" i="1"/>
  <c r="N147" i="1" l="1"/>
  <c r="L147" i="1"/>
  <c r="G148" i="1" l="1"/>
  <c r="O147" i="1"/>
  <c r="L148" i="1" l="1"/>
  <c r="N148" i="1"/>
  <c r="O148" i="1" l="1"/>
  <c r="G149" i="1"/>
  <c r="N149" i="1" l="1"/>
  <c r="L149" i="1"/>
  <c r="O149" i="1" l="1"/>
  <c r="G150" i="1"/>
  <c r="N150" i="1" l="1"/>
  <c r="L150" i="1"/>
  <c r="O150" i="1" l="1"/>
  <c r="G151" i="1"/>
  <c r="N151" i="1" l="1"/>
  <c r="L151" i="1"/>
  <c r="G152" i="1" l="1"/>
  <c r="O151" i="1"/>
  <c r="L152" i="1" l="1"/>
  <c r="N152" i="1"/>
  <c r="O152" i="1" l="1"/>
  <c r="G153" i="1"/>
  <c r="N153" i="1" l="1"/>
  <c r="L153" i="1"/>
  <c r="O153" i="1" l="1"/>
  <c r="G154" i="1"/>
  <c r="N154" i="1" l="1"/>
  <c r="L154" i="1"/>
  <c r="O154" i="1" l="1"/>
  <c r="G155" i="1"/>
  <c r="N155" i="1" l="1"/>
  <c r="L155" i="1"/>
  <c r="G156" i="1" l="1"/>
  <c r="O155" i="1"/>
  <c r="L156" i="1" l="1"/>
  <c r="N156" i="1"/>
  <c r="O156" i="1" l="1"/>
  <c r="G157" i="1"/>
  <c r="N157" i="1" l="1"/>
  <c r="L157" i="1"/>
  <c r="O157" i="1" l="1"/>
  <c r="G158" i="1"/>
  <c r="N158" i="1" l="1"/>
  <c r="L158" i="1"/>
  <c r="O158" i="1" l="1"/>
  <c r="G159" i="1"/>
  <c r="N159" i="1" l="1"/>
  <c r="L159" i="1"/>
  <c r="G160" i="1" l="1"/>
  <c r="O159" i="1"/>
  <c r="L160" i="1" l="1"/>
  <c r="N160" i="1"/>
  <c r="O160" i="1" l="1"/>
  <c r="G161" i="1"/>
  <c r="N161" i="1" l="1"/>
  <c r="L161" i="1"/>
  <c r="O161" i="1" l="1"/>
  <c r="G162" i="1"/>
  <c r="N162" i="1" l="1"/>
  <c r="L162" i="1"/>
  <c r="O162" i="1" l="1"/>
  <c r="G163" i="1"/>
  <c r="N163" i="1" l="1"/>
  <c r="L163" i="1"/>
  <c r="G164" i="1" l="1"/>
  <c r="O163" i="1"/>
  <c r="L164" i="1" l="1"/>
  <c r="N164" i="1"/>
  <c r="O164" i="1" l="1"/>
  <c r="G165" i="1"/>
  <c r="N165" i="1" l="1"/>
  <c r="L165" i="1"/>
  <c r="O165" i="1" l="1"/>
  <c r="G166" i="1"/>
  <c r="N166" i="1" l="1"/>
  <c r="L166" i="1"/>
  <c r="O166" i="1" l="1"/>
  <c r="G167" i="1"/>
  <c r="N167" i="1" l="1"/>
  <c r="L167" i="1"/>
  <c r="G168" i="1" l="1"/>
  <c r="O167" i="1"/>
  <c r="L168" i="1" l="1"/>
  <c r="N168" i="1"/>
  <c r="O168" i="1" l="1"/>
  <c r="G169" i="1"/>
  <c r="N169" i="1" l="1"/>
  <c r="L169" i="1"/>
  <c r="O169" i="1" l="1"/>
  <c r="G170" i="1"/>
  <c r="N170" i="1" l="1"/>
  <c r="L170" i="1"/>
  <c r="O170" i="1" l="1"/>
  <c r="G171" i="1"/>
  <c r="N171" i="1" l="1"/>
  <c r="L171" i="1"/>
  <c r="G172" i="1" l="1"/>
  <c r="O171" i="1"/>
  <c r="L172" i="1" l="1"/>
  <c r="N172" i="1"/>
  <c r="O172" i="1" l="1"/>
  <c r="G173" i="1"/>
  <c r="N173" i="1" l="1"/>
  <c r="L173" i="1"/>
  <c r="O173" i="1" l="1"/>
  <c r="G174" i="1"/>
  <c r="N174" i="1" l="1"/>
  <c r="L174" i="1"/>
  <c r="O174" i="1" l="1"/>
  <c r="G175" i="1"/>
  <c r="N175" i="1" l="1"/>
  <c r="L175" i="1"/>
  <c r="G176" i="1" l="1"/>
  <c r="O175" i="1"/>
  <c r="L176" i="1" l="1"/>
  <c r="N176" i="1"/>
  <c r="O176" i="1" l="1"/>
  <c r="G177" i="1"/>
  <c r="N177" i="1" l="1"/>
  <c r="L177" i="1"/>
  <c r="O177" i="1" l="1"/>
  <c r="G178" i="1"/>
  <c r="L178" i="1" l="1"/>
  <c r="N178" i="1"/>
  <c r="O178" i="1" l="1"/>
  <c r="G179" i="1"/>
  <c r="N179" i="1" l="1"/>
  <c r="L179" i="1"/>
  <c r="G180" i="1" l="1"/>
  <c r="O179" i="1"/>
  <c r="N180" i="1" l="1"/>
  <c r="L180" i="1"/>
  <c r="G181" i="1" l="1"/>
  <c r="O180" i="1"/>
  <c r="L181" i="1" l="1"/>
  <c r="N181" i="1"/>
  <c r="G182" i="1" l="1"/>
  <c r="O181" i="1"/>
  <c r="N182" i="1" l="1"/>
  <c r="L182" i="1"/>
  <c r="O182" i="1" l="1"/>
  <c r="G183" i="1"/>
  <c r="N183" i="1" l="1"/>
  <c r="L183" i="1"/>
  <c r="G184" i="1" l="1"/>
  <c r="O183" i="1"/>
  <c r="N184" i="1" l="1"/>
  <c r="L184" i="1"/>
  <c r="G185" i="1" l="1"/>
  <c r="O184" i="1"/>
  <c r="L185" i="1" l="1"/>
  <c r="N185" i="1"/>
  <c r="O185" i="1" l="1"/>
  <c r="G186" i="1"/>
  <c r="L186" i="1" l="1"/>
  <c r="N186" i="1"/>
  <c r="O186" i="1" l="1"/>
  <c r="G187" i="1"/>
  <c r="N187" i="1" l="1"/>
  <c r="L187" i="1"/>
  <c r="G188" i="1" l="1"/>
  <c r="O187" i="1"/>
  <c r="N188" i="1" l="1"/>
  <c r="L188" i="1"/>
  <c r="G189" i="1" l="1"/>
  <c r="O188" i="1"/>
  <c r="L189" i="1" l="1"/>
  <c r="N189" i="1"/>
  <c r="G190" i="1" l="1"/>
  <c r="O189" i="1"/>
  <c r="N190" i="1" l="1"/>
  <c r="L190" i="1"/>
  <c r="O190" i="1" l="1"/>
  <c r="G191" i="1"/>
  <c r="N191" i="1" l="1"/>
  <c r="L191" i="1"/>
  <c r="G192" i="1" l="1"/>
  <c r="O191" i="1"/>
  <c r="N192" i="1" l="1"/>
  <c r="L192" i="1"/>
  <c r="G193" i="1" l="1"/>
  <c r="O192" i="1"/>
  <c r="L193" i="1" l="1"/>
  <c r="N193" i="1"/>
  <c r="O193" i="1" l="1"/>
  <c r="G194" i="1"/>
  <c r="L194" i="1" l="1"/>
  <c r="N194" i="1"/>
  <c r="O194" i="1" l="1"/>
  <c r="G195" i="1"/>
  <c r="N195" i="1" l="1"/>
  <c r="L195" i="1"/>
  <c r="G196" i="1" l="1"/>
  <c r="O195" i="1"/>
  <c r="N196" i="1" l="1"/>
  <c r="L196" i="1"/>
  <c r="G197" i="1" l="1"/>
  <c r="O196" i="1"/>
  <c r="L197" i="1" l="1"/>
  <c r="N197" i="1"/>
  <c r="O197" i="1" l="1"/>
  <c r="G198" i="1"/>
  <c r="N198" i="1" l="1"/>
  <c r="L198" i="1"/>
  <c r="O198" i="1" l="1"/>
  <c r="G199" i="1"/>
  <c r="N199" i="1" l="1"/>
  <c r="L199" i="1"/>
  <c r="O199" i="1" l="1"/>
  <c r="G200" i="1"/>
  <c r="N200" i="1" l="1"/>
  <c r="L200" i="1"/>
  <c r="G201" i="1" l="1"/>
  <c r="O200" i="1"/>
  <c r="L201" i="1" l="1"/>
  <c r="N201" i="1"/>
  <c r="G202" i="1" l="1"/>
  <c r="O201" i="1"/>
  <c r="L202" i="1" l="1"/>
  <c r="N202" i="1"/>
  <c r="O202" i="1" l="1"/>
  <c r="G203" i="1"/>
  <c r="N203" i="1" l="1"/>
  <c r="L203" i="1"/>
  <c r="G204" i="1" l="1"/>
  <c r="O203" i="1"/>
  <c r="L204" i="1" l="1"/>
  <c r="N204" i="1"/>
  <c r="G205" i="1" l="1"/>
  <c r="O204" i="1"/>
  <c r="L205" i="1" l="1"/>
  <c r="N205" i="1"/>
  <c r="O205" i="1" l="1"/>
  <c r="G206" i="1"/>
  <c r="N206" i="1" l="1"/>
  <c r="L206" i="1"/>
  <c r="O206" i="1" l="1"/>
  <c r="G207" i="1"/>
  <c r="N207" i="1" l="1"/>
  <c r="L207" i="1"/>
  <c r="O207" i="1" l="1"/>
  <c r="G208" i="1"/>
  <c r="N208" i="1" l="1"/>
  <c r="L208" i="1"/>
  <c r="G209" i="1" l="1"/>
  <c r="O208" i="1"/>
  <c r="L209" i="1" l="1"/>
  <c r="N209" i="1"/>
  <c r="O209" i="1" l="1"/>
  <c r="G210" i="1"/>
  <c r="N210" i="1" l="1"/>
  <c r="L210" i="1"/>
  <c r="O210" i="1" l="1"/>
  <c r="G211" i="1"/>
  <c r="N211" i="1" l="1"/>
  <c r="L211" i="1"/>
  <c r="O211" i="1" l="1"/>
  <c r="G212" i="1"/>
  <c r="L212" i="1" l="1"/>
  <c r="N212" i="1"/>
  <c r="G213" i="1" l="1"/>
  <c r="O212" i="1"/>
  <c r="L213" i="1" l="1"/>
  <c r="N213" i="1"/>
  <c r="O213" i="1" l="1"/>
  <c r="G214" i="1"/>
  <c r="L214" i="1" l="1"/>
  <c r="N214" i="1"/>
  <c r="O214" i="1" l="1"/>
  <c r="G215" i="1"/>
  <c r="N215" i="1" l="1"/>
  <c r="L215" i="1"/>
  <c r="O215" i="1" l="1"/>
  <c r="G216" i="1"/>
  <c r="L216" i="1" l="1"/>
  <c r="N216" i="1"/>
  <c r="G217" i="1" l="1"/>
  <c r="O216" i="1"/>
  <c r="L217" i="1" l="1"/>
  <c r="N217" i="1"/>
  <c r="O217" i="1" l="1"/>
  <c r="G218" i="1"/>
  <c r="N218" i="1" l="1"/>
  <c r="L218" i="1"/>
  <c r="O218" i="1" l="1"/>
  <c r="G219" i="1"/>
  <c r="N219" i="1" l="1"/>
  <c r="L219" i="1"/>
  <c r="O219" i="1" l="1"/>
  <c r="G220" i="1"/>
  <c r="L220" i="1" l="1"/>
  <c r="N220" i="1"/>
  <c r="G221" i="1" l="1"/>
  <c r="O220" i="1"/>
  <c r="L221" i="1" l="1"/>
  <c r="N221" i="1"/>
  <c r="O221" i="1" l="1"/>
  <c r="G222" i="1"/>
  <c r="L222" i="1" l="1"/>
  <c r="N222" i="1"/>
  <c r="O222" i="1" l="1"/>
  <c r="G223" i="1"/>
  <c r="N223" i="1" l="1"/>
  <c r="L223" i="1"/>
  <c r="O223" i="1" l="1"/>
  <c r="G224" i="1"/>
  <c r="L224" i="1" l="1"/>
  <c r="N224" i="1"/>
  <c r="G225" i="1" l="1"/>
  <c r="O224" i="1"/>
  <c r="L225" i="1" l="1"/>
  <c r="N225" i="1"/>
  <c r="O225" i="1" l="1"/>
  <c r="G226" i="1"/>
  <c r="N226" i="1" l="1"/>
  <c r="L226" i="1"/>
  <c r="O226" i="1" l="1"/>
  <c r="G227" i="1"/>
  <c r="N227" i="1" l="1"/>
  <c r="L227" i="1"/>
  <c r="O227" i="1" l="1"/>
  <c r="G228" i="1"/>
  <c r="L228" i="1" l="1"/>
  <c r="N228" i="1"/>
  <c r="G229" i="1" l="1"/>
  <c r="O228" i="1"/>
  <c r="L229" i="1" l="1"/>
  <c r="N229" i="1"/>
  <c r="O229" i="1" l="1"/>
  <c r="G230" i="1"/>
  <c r="L230" i="1" l="1"/>
  <c r="N230" i="1"/>
  <c r="O230" i="1" l="1"/>
  <c r="G231" i="1"/>
  <c r="N231" i="1" l="1"/>
  <c r="L231" i="1"/>
  <c r="O231" i="1" l="1"/>
  <c r="G232" i="1"/>
  <c r="L232" i="1" l="1"/>
  <c r="N232" i="1"/>
  <c r="G233" i="1" l="1"/>
  <c r="O232" i="1"/>
  <c r="L233" i="1" l="1"/>
  <c r="N233" i="1"/>
  <c r="O233" i="1" l="1"/>
  <c r="G234" i="1"/>
  <c r="N234" i="1" l="1"/>
  <c r="L234" i="1"/>
  <c r="O234" i="1" l="1"/>
  <c r="G235" i="1"/>
  <c r="N235" i="1" l="1"/>
  <c r="L235" i="1"/>
  <c r="O235" i="1" l="1"/>
  <c r="G236" i="1"/>
  <c r="L236" i="1" l="1"/>
  <c r="N236" i="1"/>
  <c r="G237" i="1" l="1"/>
  <c r="O236" i="1"/>
  <c r="L237" i="1" l="1"/>
  <c r="N237" i="1"/>
  <c r="O237" i="1" l="1"/>
  <c r="G238" i="1"/>
  <c r="L238" i="1" l="1"/>
  <c r="N238" i="1"/>
  <c r="O238" i="1" l="1"/>
  <c r="G239" i="1"/>
  <c r="N239" i="1" l="1"/>
  <c r="L239" i="1"/>
  <c r="O239" i="1" l="1"/>
  <c r="G240" i="1"/>
  <c r="L240" i="1" l="1"/>
  <c r="N240" i="1"/>
  <c r="G241" i="1" l="1"/>
  <c r="O240" i="1"/>
  <c r="L241" i="1" l="1"/>
  <c r="N241" i="1"/>
  <c r="O241" i="1" l="1"/>
  <c r="G242" i="1"/>
  <c r="N242" i="1" l="1"/>
  <c r="L242" i="1"/>
  <c r="O242" i="1" l="1"/>
  <c r="G243" i="1"/>
  <c r="N243" i="1" l="1"/>
  <c r="L243" i="1"/>
  <c r="O243" i="1" l="1"/>
  <c r="G244" i="1"/>
  <c r="L244" i="1" l="1"/>
  <c r="N244" i="1"/>
  <c r="G245" i="1" l="1"/>
  <c r="O244" i="1"/>
  <c r="L245" i="1" l="1"/>
  <c r="N245" i="1"/>
  <c r="O245" i="1" l="1"/>
  <c r="G246" i="1"/>
  <c r="L246" i="1" l="1"/>
  <c r="N246" i="1"/>
  <c r="G247" i="1" l="1"/>
  <c r="O246" i="1"/>
  <c r="L247" i="1" l="1"/>
  <c r="N247" i="1"/>
  <c r="O247" i="1" l="1"/>
  <c r="G248" i="1"/>
  <c r="N248" i="1" l="1"/>
  <c r="L248" i="1"/>
  <c r="O248" i="1" l="1"/>
  <c r="G249" i="1"/>
  <c r="N249" i="1" l="1"/>
  <c r="L249" i="1"/>
  <c r="O249" i="1" l="1"/>
  <c r="G250" i="1"/>
  <c r="N250" i="1" l="1"/>
  <c r="L250" i="1"/>
  <c r="G251" i="1" l="1"/>
  <c r="O250" i="1"/>
  <c r="L251" i="1" l="1"/>
  <c r="N251" i="1"/>
  <c r="G252" i="1" l="1"/>
  <c r="O251" i="1"/>
  <c r="L252" i="1" l="1"/>
  <c r="N252" i="1"/>
  <c r="O252" i="1" l="1"/>
  <c r="G253" i="1"/>
  <c r="N253" i="1" l="1"/>
  <c r="L253" i="1"/>
  <c r="G254" i="1" l="1"/>
  <c r="O253" i="1"/>
  <c r="L254" i="1" l="1"/>
  <c r="N254" i="1"/>
  <c r="G255" i="1" l="1"/>
  <c r="O254" i="1"/>
  <c r="L255" i="1" l="1"/>
  <c r="N255" i="1"/>
  <c r="O255" i="1" l="1"/>
  <c r="G256" i="1"/>
  <c r="N256" i="1" l="1"/>
  <c r="L256" i="1"/>
  <c r="O256" i="1" l="1"/>
  <c r="G257" i="1"/>
  <c r="N257" i="1" l="1"/>
  <c r="L257" i="1"/>
  <c r="O257" i="1" l="1"/>
  <c r="G258" i="1"/>
  <c r="N258" i="1" l="1"/>
  <c r="L258" i="1"/>
  <c r="G259" i="1" l="1"/>
  <c r="O258" i="1"/>
  <c r="L259" i="1" l="1"/>
  <c r="N259" i="1"/>
  <c r="G260" i="1" l="1"/>
  <c r="O259" i="1"/>
  <c r="N260" i="1" l="1"/>
  <c r="L260" i="1"/>
  <c r="G261" i="1" l="1"/>
  <c r="O260" i="1"/>
  <c r="N261" i="1" l="1"/>
  <c r="L261" i="1"/>
  <c r="G262" i="1" l="1"/>
  <c r="O261" i="1"/>
  <c r="L262" i="1" l="1"/>
  <c r="N262" i="1"/>
  <c r="O262" i="1" l="1"/>
  <c r="G263" i="1"/>
  <c r="N263" i="1" l="1"/>
  <c r="L263" i="1"/>
  <c r="O263" i="1" l="1"/>
  <c r="G264" i="1"/>
  <c r="N264" i="1" l="1"/>
  <c r="L264" i="1"/>
  <c r="G265" i="1" l="1"/>
  <c r="O264" i="1"/>
  <c r="N265" i="1" l="1"/>
  <c r="L265" i="1"/>
  <c r="G266" i="1" l="1"/>
  <c r="O265" i="1"/>
  <c r="L266" i="1" l="1"/>
  <c r="N266" i="1"/>
  <c r="G267" i="1" l="1"/>
  <c r="O266" i="1"/>
  <c r="N267" i="1" l="1"/>
  <c r="L267" i="1"/>
  <c r="O267" i="1" l="1"/>
  <c r="G268" i="1"/>
  <c r="N268" i="1" l="1"/>
  <c r="L268" i="1"/>
  <c r="G269" i="1" l="1"/>
  <c r="O268" i="1"/>
  <c r="N269" i="1" l="1"/>
  <c r="L269" i="1"/>
  <c r="G270" i="1" l="1"/>
  <c r="O269" i="1"/>
  <c r="L270" i="1" l="1"/>
  <c r="N270" i="1"/>
  <c r="O270" i="1" l="1"/>
  <c r="G271" i="1"/>
  <c r="L271" i="1" l="1"/>
  <c r="N271" i="1"/>
  <c r="O271" i="1" l="1"/>
  <c r="G272" i="1"/>
  <c r="N272" i="1" l="1"/>
  <c r="L272" i="1"/>
  <c r="G273" i="1" l="1"/>
  <c r="O272" i="1"/>
  <c r="N273" i="1" l="1"/>
  <c r="L273" i="1"/>
  <c r="G274" i="1" l="1"/>
  <c r="O273" i="1"/>
  <c r="L274" i="1" l="1"/>
  <c r="N274" i="1"/>
  <c r="G275" i="1" l="1"/>
  <c r="O274" i="1"/>
  <c r="L275" i="1" l="1"/>
  <c r="N275" i="1"/>
  <c r="O275" i="1" l="1"/>
  <c r="G276" i="1"/>
  <c r="N276" i="1" l="1"/>
  <c r="L276" i="1"/>
  <c r="G277" i="1" l="1"/>
  <c r="O276" i="1"/>
  <c r="N277" i="1" l="1"/>
  <c r="L277" i="1"/>
  <c r="G278" i="1" l="1"/>
  <c r="O277" i="1"/>
  <c r="L278" i="1" l="1"/>
  <c r="N278" i="1"/>
  <c r="G279" i="1" l="1"/>
  <c r="O278" i="1"/>
  <c r="L279" i="1" l="1"/>
  <c r="N279" i="1"/>
  <c r="O279" i="1" l="1"/>
  <c r="G280" i="1"/>
  <c r="N280" i="1" l="1"/>
  <c r="L280" i="1"/>
  <c r="O280" i="1" l="1"/>
  <c r="G281" i="1"/>
  <c r="N281" i="1" l="1"/>
  <c r="L281" i="1"/>
  <c r="G282" i="1" l="1"/>
  <c r="O281" i="1"/>
  <c r="L282" i="1" l="1"/>
  <c r="N282" i="1"/>
  <c r="G283" i="1" l="1"/>
  <c r="O282" i="1"/>
  <c r="L283" i="1" l="1"/>
  <c r="N283" i="1"/>
  <c r="O283" i="1" l="1"/>
  <c r="G284" i="1"/>
  <c r="N284" i="1" l="1"/>
  <c r="L284" i="1"/>
  <c r="O284" i="1" l="1"/>
  <c r="G285" i="1"/>
  <c r="N285" i="1" l="1"/>
  <c r="L285" i="1"/>
  <c r="G286" i="1" l="1"/>
  <c r="O285" i="1"/>
  <c r="L286" i="1" l="1"/>
  <c r="N286" i="1"/>
  <c r="G287" i="1" l="1"/>
  <c r="O286" i="1"/>
  <c r="L287" i="1" l="1"/>
  <c r="N287" i="1"/>
  <c r="O287" i="1" l="1"/>
  <c r="G288" i="1"/>
  <c r="N288" i="1" l="1"/>
  <c r="L288" i="1"/>
  <c r="O288" i="1" l="1"/>
  <c r="G289" i="1"/>
  <c r="N289" i="1" l="1"/>
  <c r="L289" i="1"/>
  <c r="G290" i="1" l="1"/>
  <c r="O289" i="1"/>
  <c r="L290" i="1" l="1"/>
  <c r="N290" i="1"/>
  <c r="G291" i="1" l="1"/>
  <c r="O290" i="1"/>
  <c r="L291" i="1" l="1"/>
  <c r="N291" i="1"/>
  <c r="O291" i="1" l="1"/>
  <c r="G292" i="1"/>
  <c r="N292" i="1" l="1"/>
  <c r="L292" i="1"/>
  <c r="O292" i="1" l="1"/>
  <c r="G293" i="1"/>
  <c r="N293" i="1" l="1"/>
  <c r="L293" i="1"/>
  <c r="G294" i="1" l="1"/>
  <c r="O293" i="1"/>
  <c r="L294" i="1" l="1"/>
  <c r="N294" i="1"/>
  <c r="G295" i="1" l="1"/>
  <c r="O294" i="1"/>
  <c r="L295" i="1" l="1"/>
  <c r="N295" i="1"/>
  <c r="O295" i="1" l="1"/>
  <c r="G296" i="1"/>
  <c r="N296" i="1" l="1"/>
  <c r="L296" i="1"/>
  <c r="O296" i="1" l="1"/>
  <c r="G297" i="1"/>
  <c r="N297" i="1" l="1"/>
  <c r="L297" i="1"/>
  <c r="G298" i="1" l="1"/>
  <c r="O297" i="1"/>
  <c r="L298" i="1" l="1"/>
  <c r="N298" i="1"/>
  <c r="G299" i="1" l="1"/>
  <c r="O298" i="1"/>
  <c r="L299" i="1" l="1"/>
  <c r="N299" i="1"/>
  <c r="O299" i="1" l="1"/>
  <c r="G300" i="1"/>
  <c r="N300" i="1" l="1"/>
  <c r="L300" i="1"/>
  <c r="O300" i="1" l="1"/>
  <c r="G301" i="1"/>
  <c r="N301" i="1" l="1"/>
  <c r="L301" i="1"/>
  <c r="G302" i="1" l="1"/>
  <c r="O301" i="1"/>
  <c r="L302" i="1" l="1"/>
  <c r="N302" i="1"/>
  <c r="G303" i="1" l="1"/>
  <c r="O302" i="1"/>
  <c r="L303" i="1" l="1"/>
  <c r="N303" i="1"/>
  <c r="O303" i="1" l="1"/>
  <c r="G304" i="1"/>
  <c r="N304" i="1" l="1"/>
  <c r="L304" i="1"/>
  <c r="O304" i="1" l="1"/>
  <c r="G305" i="1"/>
  <c r="N305" i="1" l="1"/>
  <c r="L305" i="1"/>
  <c r="G306" i="1" l="1"/>
  <c r="O305" i="1"/>
  <c r="L306" i="1" l="1"/>
  <c r="N306" i="1"/>
  <c r="G307" i="1" l="1"/>
  <c r="O306" i="1"/>
  <c r="L307" i="1" l="1"/>
  <c r="N307" i="1"/>
  <c r="O307" i="1" l="1"/>
  <c r="G308" i="1"/>
  <c r="N308" i="1" l="1"/>
  <c r="L308" i="1"/>
  <c r="O308" i="1" l="1"/>
  <c r="G309" i="1"/>
  <c r="N309" i="1" l="1"/>
  <c r="L309" i="1"/>
  <c r="G310" i="1" l="1"/>
  <c r="O309" i="1"/>
  <c r="L310" i="1" l="1"/>
  <c r="N310" i="1"/>
  <c r="O310" i="1" l="1"/>
</calcChain>
</file>

<file path=xl/sharedStrings.xml><?xml version="1.0" encoding="utf-8"?>
<sst xmlns="http://schemas.openxmlformats.org/spreadsheetml/2006/main" count="15" uniqueCount="15">
  <si>
    <t>Code PF</t>
  </si>
  <si>
    <t>Qte  MEO Nomenclat</t>
  </si>
  <si>
    <t>MEO MP Total</t>
  </si>
  <si>
    <t>NB Hre Exec</t>
  </si>
  <si>
    <t>Tps Prép.</t>
  </si>
  <si>
    <t>N° Sem</t>
  </si>
  <si>
    <t>Commandes  Clients</t>
  </si>
  <si>
    <t>Qtes Cdées</t>
  </si>
  <si>
    <t>Description 01</t>
  </si>
  <si>
    <t>Dates / Heures Lancement</t>
  </si>
  <si>
    <t>Heures Fin</t>
  </si>
  <si>
    <t>Nbs Jrs Execution</t>
  </si>
  <si>
    <t>Échéances</t>
  </si>
  <si>
    <t>Clients</t>
  </si>
  <si>
    <t>Description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</si>
</sst>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00"/>
    <numFmt numFmtId="165" formatCode="0.0000000"/>
    <numFmt numFmtId="166" formatCode="[hh]\ &quot; h&quot;\ :mm\ &quot;mn&quot;"/>
    <numFmt numFmtId="167" formatCode="hh\ &quot; heures&quot;"/>
    <numFmt numFmtId="168" formatCode="dd\ &quot;Jour(s)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33CC"/>
      <name val="Arial Black"/>
      <family val="2"/>
    </font>
    <font>
      <b/>
      <sz val="10"/>
      <name val="Arial Black"/>
      <family val="2"/>
    </font>
    <font>
      <b/>
      <sz val="10"/>
      <color rgb="FF000099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33CC"/>
      <name val="Calibri"/>
      <family val="2"/>
      <scheme val="minor"/>
    </font>
    <font>
      <sz val="10"/>
      <color rgb="FFFFFFCC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0000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double">
        <color theme="0"/>
      </bottom>
      <diagonal/>
    </border>
    <border>
      <left/>
      <right/>
      <top/>
      <bottom style="thick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Fill="1"/>
    <xf numFmtId="0" fontId="3" fillId="0" borderId="0" xfId="0" applyFont="1" applyFill="1" applyAlignment="1"/>
    <xf numFmtId="165" fontId="3" fillId="0" borderId="0" xfId="0" applyNumberFormat="1" applyFont="1" applyFill="1" applyAlignment="1">
      <alignment horizontal="center"/>
    </xf>
    <xf numFmtId="165" fontId="4" fillId="0" borderId="0" xfId="0" applyNumberFormat="1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5" fontId="3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0" fontId="5" fillId="0" borderId="0" xfId="0" applyNumberFormat="1" applyFont="1" applyFill="1" applyAlignment="1">
      <alignment horizontal="center"/>
    </xf>
    <xf numFmtId="4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/>
    <xf numFmtId="22" fontId="6" fillId="0" borderId="0" xfId="0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horizontal="right"/>
    </xf>
    <xf numFmtId="4" fontId="7" fillId="0" borderId="0" xfId="0" applyNumberFormat="1" applyFont="1" applyFill="1" applyAlignment="1">
      <alignment horizontal="right"/>
    </xf>
    <xf numFmtId="166" fontId="7" fillId="0" borderId="0" xfId="0" applyNumberFormat="1" applyFont="1" applyFill="1" applyAlignment="1">
      <alignment horizontal="center"/>
    </xf>
    <xf numFmtId="167" fontId="7" fillId="0" borderId="0" xfId="0" applyNumberFormat="1" applyFont="1" applyFill="1" applyAlignment="1">
      <alignment horizontal="center"/>
    </xf>
    <xf numFmtId="168" fontId="7" fillId="0" borderId="0" xfId="0" applyNumberFormat="1" applyFont="1" applyFill="1" applyAlignment="1">
      <alignment horizontal="center"/>
    </xf>
    <xf numFmtId="22" fontId="8" fillId="0" borderId="0" xfId="0" applyNumberFormat="1" applyFont="1" applyFill="1" applyAlignment="1">
      <alignment horizontal="center"/>
    </xf>
    <xf numFmtId="0" fontId="8" fillId="0" borderId="0" xfId="0" applyNumberFormat="1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Alignment="1"/>
    <xf numFmtId="9" fontId="5" fillId="0" borderId="0" xfId="1" applyFont="1" applyFill="1" applyAlignment="1">
      <alignment horizontal="center"/>
    </xf>
    <xf numFmtId="9" fontId="5" fillId="0" borderId="0" xfId="1" applyFont="1" applyFill="1" applyBorder="1" applyAlignment="1">
      <alignment horizontal="center"/>
    </xf>
    <xf numFmtId="9" fontId="5" fillId="0" borderId="0" xfId="1" applyFont="1" applyFill="1" applyBorder="1" applyAlignment="1"/>
    <xf numFmtId="9" fontId="5" fillId="0" borderId="0" xfId="1" applyFont="1" applyFill="1" applyAlignment="1"/>
    <xf numFmtId="9" fontId="7" fillId="0" borderId="0" xfId="1" applyFont="1" applyFill="1" applyAlignment="1">
      <alignment horizontal="right"/>
    </xf>
    <xf numFmtId="9" fontId="7" fillId="0" borderId="0" xfId="1" applyFont="1" applyFill="1" applyAlignment="1">
      <alignment horizontal="center"/>
    </xf>
    <xf numFmtId="9" fontId="8" fillId="0" borderId="0" xfId="1" applyFont="1" applyFill="1" applyAlignment="1">
      <alignment horizontal="center"/>
    </xf>
    <xf numFmtId="9" fontId="2" fillId="0" borderId="0" xfId="1" applyFont="1" applyFill="1"/>
    <xf numFmtId="0" fontId="2" fillId="0" borderId="0" xfId="0" applyFont="1" applyFill="1" applyAlignment="1">
      <alignment horizontal="left" wrapText="1"/>
    </xf>
    <xf numFmtId="0" fontId="5" fillId="0" borderId="2" xfId="0" applyNumberFormat="1" applyFont="1" applyFill="1" applyBorder="1" applyAlignment="1"/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2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9" formatCode="[$-40C]hh:mm\ AM/P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7" formatCode="hh\ &quot; heures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[hh]\ &quot; h&quot;\ :mm\ &quot;mn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sz val="10"/>
        <color auto="1"/>
      </font>
      <numFmt numFmtId="166" formatCode="[hh]\ &quot; h&quot;\ :mm\ &quot;mn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>
        <top style="thin">
          <color indexed="64"/>
        </top>
      </border>
    </dxf>
    <dxf>
      <font>
        <b/>
        <strike val="0"/>
        <outline val="0"/>
        <shadow val="0"/>
        <u val="none"/>
        <vertAlign val="baseline"/>
        <sz val="12"/>
        <color rgb="FFFFFF00"/>
        <name val="Calibri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</font>
      <fill>
        <patternFill patternType="none">
          <bgColor auto="1"/>
        </patternFill>
      </fill>
    </dxf>
    <dxf>
      <border>
        <bottom style="double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CC"/>
        <name val="Arial Black"/>
        <scheme val="none"/>
      </font>
      <fill>
        <patternFill patternType="solid">
          <fgColor indexed="64"/>
          <bgColor rgb="FF00006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  <color rgb="FFE7E45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3</xdr:row>
      <xdr:rowOff>19050</xdr:rowOff>
    </xdr:from>
    <xdr:to>
      <xdr:col>0</xdr:col>
      <xdr:colOff>603450</xdr:colOff>
      <xdr:row>5</xdr:row>
      <xdr:rowOff>44680</xdr:rowOff>
    </xdr:to>
    <xdr:pic macro="[0]!Macro1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590550"/>
          <a:ext cx="432000" cy="40663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mdes"/>
      <sheetName val="Liste des P.F."/>
      <sheetName val="Fam Article"/>
      <sheetName val="NOMENCLAT"/>
      <sheetName val="Gamme"/>
      <sheetName val="Planning"/>
      <sheetName val="Délais de Livraison"/>
      <sheetName val="REIFENHAUSER n° 1 SITE 1"/>
      <sheetName val="FLEXO COMEXI 08 C FB"/>
      <sheetName val="FLEXO COMEXI 08 C FI "/>
      <sheetName val="HELIO CERUTTI 08 C"/>
      <sheetName val="HELIO CERUTTI 10 C"/>
      <sheetName val="FLEXO COMEXI 08 C FL "/>
      <sheetName val="FLEXO COMEXI 06 C 1500"/>
      <sheetName val="SUPER COMBI n° 1"/>
      <sheetName val="SUPER COMBI n° 2"/>
      <sheetName val="SUPER COMBI n° 3"/>
      <sheetName val="Planif"/>
    </sheetNames>
    <sheetDataSet>
      <sheetData sheetId="0"/>
      <sheetData sheetId="1"/>
      <sheetData sheetId="2"/>
      <sheetData sheetId="3"/>
      <sheetData sheetId="4">
        <row r="12">
          <cell r="A12" t="str">
            <v>FLEXO COMEXI 08 C FB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ables/table1.xml><?xml version="1.0" encoding="utf-8"?>
<table xmlns="http://schemas.openxmlformats.org/spreadsheetml/2006/main" id="1" name="Tableau275" displayName="Tableau275" ref="A7:O310" totalsRowShown="0" headerRowDxfId="24" dataDxfId="22" totalsRowDxfId="21" headerRowBorderDxfId="23" totalsRowBorderDxfId="20">
  <tableColumns count="15">
    <tableColumn id="1" name="Commandes  Clients" totalsRowDxfId="19"/>
    <tableColumn id="2" name="Qtes Cdées" totalsRowDxfId="18">
      <calculatedColumnFormula>IFERROR(VLOOKUP(Tableau275[[#This Row],[Commandes  Clients]],[1]!Tab_Cmdes_Clts[#Data],15,FALSE),"")</calculatedColumnFormula>
    </tableColumn>
    <tableColumn id="3" name="Code PF" totalsRowDxfId="17">
      <calculatedColumnFormula>IFERROR(VLOOKUP(Tableau275[[#This Row],[Commandes  Clients]],[1]!Tab_Cmdes_Clts[#Data],8,FALSE),"")</calculatedColumnFormula>
    </tableColumn>
    <tableColumn id="4" name="Description 01" totalsRowDxfId="16">
      <calculatedColumnFormula>IFERROR(VLOOKUP(Tableau275[[#This Row],[Code PF]],[1]!Tab_Liste_art[#Data],2,FALSE)," ")</calculatedColumnFormula>
    </tableColumn>
    <tableColumn id="5" name="Description 02" totalsRowDxfId="15">
      <calculatedColumnFormula>IFERROR(VLOOKUP(Tableau275[[#This Row],[Code PF]],[1]!Tab_Liste_art[#Data],3,FALSE)," ")</calculatedColumnFormula>
    </tableColumn>
    <tableColumn id="18" name="Clients" totalsRowDxfId="14">
      <calculatedColumnFormula>IFERROR(VLOOKUP(Tableau275[[#This Row],[Commandes  Clients]],[1]!Tab_Cmdes_Clts[#Data],7,FALSE),"")</calculatedColumnFormula>
    </tableColumn>
    <tableColumn id="6" name="Dates / Heures Lancement" totalsRowDxfId="13">
      <calculatedColumnFormula>N7</calculatedColumnFormula>
    </tableColumn>
    <tableColumn id="10" name="Qte  MEO Nomenclat" totalsRowDxfId="12">
      <calculatedColumnFormula>IFERROR(VLOOKUP(Tableau275[[#This Row],[Code PF]],[1]!Nomenclature[#Data],19,FALSE),"")</calculatedColumnFormula>
    </tableColumn>
    <tableColumn id="11" name="MEO MP Total" dataDxfId="11" totalsRowDxfId="10">
      <calculatedColumnFormula>IFERROR(Tableau275[[#This Row],[Qte  MEO Nomenclat]]*Tableau275[[#This Row],[Qtes Cdées]],"")</calculatedColumnFormula>
    </tableColumn>
    <tableColumn id="12" name="NB Hre Exec" dataDxfId="9" totalsRowDxfId="8">
      <calculatedColumnFormula>IFERROR((I8*$E$1)/1440,"")</calculatedColumnFormula>
    </tableColumn>
    <tableColumn id="7" name="Tps Prép." dataDxfId="7" totalsRowDxfId="6"/>
    <tableColumn id="13" name="Heures Fin" dataDxfId="5" totalsRowDxfId="4">
      <calculatedColumnFormula>IFERROR(Tableau275[[#This Row],[Dates / Heures Lancement]]+Tableau275[[#This Row],[NB Hre Exec]]+Tableau275[[#This Row],[Tps Prép.]],"")</calculatedColumnFormula>
    </tableColumn>
    <tableColumn id="14" name="Nbs Jrs Execution" totalsRowDxfId="3">
      <calculatedColumnFormula>Tableau275[[#This Row],[NB Hre Exec]]</calculatedColumnFormula>
    </tableColumn>
    <tableColumn id="15" name="Échéances" totalsRowDxfId="2">
      <calculatedColumnFormula>IFERROR(Tableau275[[#This Row],[Dates / Heures Lancement]]+Tableau275[[#This Row],[Nbs Jrs Execution]],"")</calculatedColumnFormula>
    </tableColumn>
    <tableColumn id="16" name="N° Sem" dataDxfId="1" totalsRowDxfId="0">
      <calculatedColumnFormula>IFERROR(INT(MOD(INT(($N8-2)/7)+0.6,52+5/28))," 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E7E45E"/>
  </sheetPr>
  <dimension ref="A1:O310"/>
  <sheetViews>
    <sheetView showGridLines="0" tabSelected="1" zoomScaleNormal="100" workbookViewId="0">
      <pane xSplit="7" ySplit="7" topLeftCell="I56" activePane="bottomRight" state="frozen"/>
      <selection pane="topRight" activeCell="H1" sqref="H1"/>
      <selection pane="bottomLeft" activeCell="A8" sqref="A8"/>
      <selection pane="bottomRight" activeCell="B4" sqref="B4"/>
    </sheetView>
  </sheetViews>
  <sheetFormatPr baseColWidth="10" defaultRowHeight="12.75" x14ac:dyDescent="0.2"/>
  <cols>
    <col min="1" max="1" width="14.85546875" style="1" customWidth="1"/>
    <col min="2" max="2" width="9.85546875" style="1" bestFit="1" customWidth="1"/>
    <col min="3" max="3" width="9" style="1" bestFit="1" customWidth="1"/>
    <col min="4" max="4" width="25.5703125" style="1" bestFit="1" customWidth="1"/>
    <col min="5" max="5" width="23.5703125" style="1" bestFit="1" customWidth="1"/>
    <col min="6" max="6" width="27.140625" style="1" bestFit="1" customWidth="1"/>
    <col min="7" max="7" width="15.7109375" style="1" bestFit="1" customWidth="1"/>
    <col min="8" max="8" width="19.85546875" style="1" hidden="1" customWidth="1"/>
    <col min="9" max="9" width="14.140625" style="1" hidden="1" customWidth="1"/>
    <col min="10" max="10" width="18.28515625" style="1" hidden="1" customWidth="1"/>
    <col min="11" max="11" width="10.85546875" style="1" hidden="1" customWidth="1"/>
    <col min="12" max="12" width="14.5703125" style="1" bestFit="1" customWidth="1"/>
    <col min="13" max="13" width="11.7109375" style="5" bestFit="1" customWidth="1"/>
    <col min="14" max="14" width="15.7109375" style="1" bestFit="1" customWidth="1"/>
    <col min="15" max="15" width="8.85546875" style="1" bestFit="1" customWidth="1"/>
    <col min="16" max="16384" width="11.42578125" style="1"/>
  </cols>
  <sheetData>
    <row r="1" spans="1:15" ht="15" x14ac:dyDescent="0.3">
      <c r="B1" s="2"/>
      <c r="C1" s="2"/>
      <c r="D1" s="6"/>
      <c r="E1" s="6"/>
      <c r="F1" s="3"/>
      <c r="G1" s="4"/>
    </row>
    <row r="2" spans="1:15" ht="15" x14ac:dyDescent="0.3">
      <c r="A2" s="6"/>
      <c r="B2" s="6"/>
      <c r="C2" s="6"/>
      <c r="D2" s="6"/>
      <c r="E2" s="6"/>
      <c r="F2" s="3"/>
      <c r="G2" s="4"/>
    </row>
    <row r="3" spans="1:15" ht="15" x14ac:dyDescent="0.3">
      <c r="A3" s="6"/>
      <c r="B3" s="6"/>
      <c r="C3" s="6"/>
      <c r="D3" s="6"/>
      <c r="E3" s="7"/>
      <c r="F3" s="3"/>
      <c r="G3" s="4"/>
    </row>
    <row r="4" spans="1:15" ht="15" x14ac:dyDescent="0.3">
      <c r="A4" s="6"/>
      <c r="B4" s="6"/>
      <c r="C4" s="6"/>
      <c r="D4" s="6"/>
      <c r="E4" s="7"/>
      <c r="F4" s="3"/>
      <c r="G4" s="4"/>
    </row>
    <row r="5" spans="1:15" ht="15" x14ac:dyDescent="0.3">
      <c r="A5" s="6"/>
      <c r="B5" s="6"/>
      <c r="C5" s="6"/>
      <c r="D5" s="6"/>
      <c r="E5" s="7"/>
      <c r="F5" s="3"/>
      <c r="G5" s="4"/>
    </row>
    <row r="6" spans="1:15" x14ac:dyDescent="0.2">
      <c r="L6" s="8"/>
    </row>
    <row r="7" spans="1:15" s="31" customFormat="1" ht="45.75" thickBot="1" x14ac:dyDescent="0.25">
      <c r="A7" s="33" t="s">
        <v>6</v>
      </c>
      <c r="B7" s="34" t="s">
        <v>7</v>
      </c>
      <c r="C7" s="33" t="s">
        <v>0</v>
      </c>
      <c r="D7" s="33" t="s">
        <v>8</v>
      </c>
      <c r="E7" s="33" t="s">
        <v>14</v>
      </c>
      <c r="F7" s="33" t="s">
        <v>13</v>
      </c>
      <c r="G7" s="33" t="s">
        <v>9</v>
      </c>
      <c r="H7" s="35" t="s">
        <v>1</v>
      </c>
      <c r="I7" s="34" t="s">
        <v>2</v>
      </c>
      <c r="J7" s="33" t="s">
        <v>3</v>
      </c>
      <c r="K7" s="33" t="s">
        <v>4</v>
      </c>
      <c r="L7" s="33" t="s">
        <v>10</v>
      </c>
      <c r="M7" s="33" t="s">
        <v>11</v>
      </c>
      <c r="N7" s="33" t="s">
        <v>12</v>
      </c>
      <c r="O7" s="33" t="s">
        <v>5</v>
      </c>
    </row>
    <row r="8" spans="1:15" ht="13.5" thickTop="1" x14ac:dyDescent="0.2">
      <c r="A8" s="9"/>
      <c r="B8" s="10" t="str">
        <f>IFERROR(VLOOKUP(Tableau275[[#This Row],[Commandes  Clients]],[1]!Tab_Cmdes_Clts[#Data],15,FALSE),"")</f>
        <v/>
      </c>
      <c r="C8" s="11" t="str">
        <f>IFERROR(VLOOKUP(Tableau275[[#This Row],[Commandes  Clients]],[1]!Tab_Cmdes_Clts[#Data],8,FALSE),"")</f>
        <v/>
      </c>
      <c r="D8" s="12" t="str">
        <f>IFERROR(VLOOKUP(Tableau275[[#This Row],[Code PF]],[1]!Tab_Liste_art[#Data],2,FALSE)," ")</f>
        <v xml:space="preserve"> </v>
      </c>
      <c r="E8" s="12" t="str">
        <f>IFERROR(VLOOKUP(Tableau275[[#This Row],[Code PF]],[1]!Tab_Liste_art[#Data],3,FALSE)," ")</f>
        <v xml:space="preserve"> </v>
      </c>
      <c r="F8" s="12" t="str">
        <f>IFERROR(VLOOKUP(Tableau275[[#This Row],[Commandes  Clients]],[1]!Tab_Cmdes_Clts[#Data],7,FALSE),"")</f>
        <v/>
      </c>
      <c r="G8" s="13"/>
      <c r="H8" s="14" t="str">
        <f>IFERROR(VLOOKUP(Tableau275[[#This Row],[Code PF]],[1]!Nomenclature[#Data],19,FALSE),"")</f>
        <v/>
      </c>
      <c r="I8" s="15" t="str">
        <f>IFERROR(Tableau275[[#This Row],[Qte  MEO Nomenclat]]*Tableau275[[#This Row],[Qtes Cdées]],"")</f>
        <v/>
      </c>
      <c r="J8" s="16" t="str">
        <f t="shared" ref="J8:J71" si="0">IFERROR((I8*$E$1)/1440,"")</f>
        <v/>
      </c>
      <c r="K8" s="16"/>
      <c r="L8" s="17" t="str">
        <f>IFERROR(Tableau275[[#This Row],[Dates / Heures Lancement]]+Tableau275[[#This Row],[NB Hre Exec]]+Tableau275[[#This Row],[Tps Prép.]],"")</f>
        <v/>
      </c>
      <c r="M8" s="18" t="str">
        <f>Tableau275[[#This Row],[NB Hre Exec]]</f>
        <v/>
      </c>
      <c r="N8" s="19" t="str">
        <f>IFERROR(Tableau275[[#This Row],[Dates / Heures Lancement]]+Tableau275[[#This Row],[Nbs Jrs Execution]],"")</f>
        <v/>
      </c>
      <c r="O8" s="20" t="str">
        <f t="shared" ref="O8:O71" si="1">IFERROR(INT(MOD(INT(($N8-2)/7)+0.6,52+5/28))," ")</f>
        <v xml:space="preserve"> </v>
      </c>
    </row>
    <row r="9" spans="1:15" x14ac:dyDescent="0.2">
      <c r="A9" s="9"/>
      <c r="B9" s="10" t="str">
        <f>IFERROR(VLOOKUP(Tableau275[[#This Row],[Commandes  Clients]],[1]!Tab_Cmdes_Clts[#Data],15,FALSE),"")</f>
        <v/>
      </c>
      <c r="C9" s="11" t="str">
        <f>IFERROR(VLOOKUP(Tableau275[[#This Row],[Commandes  Clients]],[1]!Tab_Cmdes_Clts[#Data],8,FALSE),"")</f>
        <v/>
      </c>
      <c r="D9" s="12" t="str">
        <f>IFERROR(VLOOKUP(Tableau275[[#This Row],[Code PF]],[1]!Tab_Liste_art[#Data],2,FALSE)," ")</f>
        <v xml:space="preserve"> </v>
      </c>
      <c r="E9" s="12" t="str">
        <f>IFERROR(VLOOKUP(Tableau275[[#This Row],[Code PF]],[1]!Tab_Liste_art[#Data],3,FALSE)," ")</f>
        <v xml:space="preserve"> </v>
      </c>
      <c r="F9" s="12" t="str">
        <f>IFERROR(VLOOKUP(Tableau275[[#This Row],[Commandes  Clients]],[1]!Tab_Cmdes_Clts[#Data],7,FALSE),"")</f>
        <v/>
      </c>
      <c r="G9" s="13" t="str">
        <f>N8</f>
        <v/>
      </c>
      <c r="H9" s="14" t="str">
        <f>IFERROR(VLOOKUP(Tableau275[[#This Row],[Code PF]],[1]!Nomenclature[#Data],19,FALSE),"")</f>
        <v/>
      </c>
      <c r="I9" s="15" t="str">
        <f>IFERROR(Tableau275[[#This Row],[Qte  MEO Nomenclat]]*Tableau275[[#This Row],[Qtes Cdées]],"")</f>
        <v/>
      </c>
      <c r="J9" s="16" t="str">
        <f t="shared" si="0"/>
        <v/>
      </c>
      <c r="K9" s="16"/>
      <c r="L9" s="17" t="str">
        <f>IFERROR(Tableau275[[#This Row],[Dates / Heures Lancement]]+Tableau275[[#This Row],[NB Hre Exec]]+Tableau275[[#This Row],[Tps Prép.]],"")</f>
        <v/>
      </c>
      <c r="M9" s="18" t="str">
        <f>Tableau275[[#This Row],[NB Hre Exec]]</f>
        <v/>
      </c>
      <c r="N9" s="19" t="str">
        <f>IFERROR(Tableau275[[#This Row],[Dates / Heures Lancement]]+Tableau275[[#This Row],[Nbs Jrs Execution]],"")</f>
        <v/>
      </c>
      <c r="O9" s="21" t="str">
        <f t="shared" si="1"/>
        <v xml:space="preserve"> </v>
      </c>
    </row>
    <row r="10" spans="1:15" x14ac:dyDescent="0.2">
      <c r="A10" s="9"/>
      <c r="B10" s="10" t="str">
        <f>IFERROR(VLOOKUP(Tableau275[[#This Row],[Commandes  Clients]],[1]!Tab_Cmdes_Clts[#Data],15,FALSE),"")</f>
        <v/>
      </c>
      <c r="C10" s="11" t="str">
        <f>IFERROR(VLOOKUP(Tableau275[[#This Row],[Commandes  Clients]],[1]!Tab_Cmdes_Clts[#Data],8,FALSE),"")</f>
        <v/>
      </c>
      <c r="D10" s="12" t="str">
        <f>IFERROR(VLOOKUP(Tableau275[[#This Row],[Code PF]],[1]!Tab_Liste_art[#Data],2,FALSE)," ")</f>
        <v xml:space="preserve"> </v>
      </c>
      <c r="E10" s="12" t="str">
        <f>IFERROR(VLOOKUP(Tableau275[[#This Row],[Code PF]],[1]!Tab_Liste_art[#Data],3,FALSE)," ")</f>
        <v xml:space="preserve"> </v>
      </c>
      <c r="F10" s="12" t="str">
        <f>IFERROR(VLOOKUP(Tableau275[[#This Row],[Commandes  Clients]],[1]!Tab_Cmdes_Clts[#Data],7,FALSE),"")</f>
        <v/>
      </c>
      <c r="G10" s="13" t="str">
        <f t="shared" ref="G10:G73" si="2">N9</f>
        <v/>
      </c>
      <c r="H10" s="14" t="str">
        <f>IFERROR(VLOOKUP(Tableau275[[#This Row],[Code PF]],[1]!Nomenclature[#Data],19,FALSE),"")</f>
        <v/>
      </c>
      <c r="I10" s="15" t="str">
        <f>IFERROR(Tableau275[[#This Row],[Qte  MEO Nomenclat]]*Tableau275[[#This Row],[Qtes Cdées]],"")</f>
        <v/>
      </c>
      <c r="J10" s="16" t="str">
        <f t="shared" si="0"/>
        <v/>
      </c>
      <c r="K10" s="16"/>
      <c r="L10" s="17" t="str">
        <f>IFERROR(Tableau275[[#This Row],[Dates / Heures Lancement]]+Tableau275[[#This Row],[NB Hre Exec]]+Tableau275[[#This Row],[Tps Prép.]],"")</f>
        <v/>
      </c>
      <c r="M10" s="18" t="str">
        <f>Tableau275[[#This Row],[NB Hre Exec]]</f>
        <v/>
      </c>
      <c r="N10" s="19" t="str">
        <f>IFERROR(Tableau275[[#This Row],[Dates / Heures Lancement]]+Tableau275[[#This Row],[Nbs Jrs Execution]],"")</f>
        <v/>
      </c>
      <c r="O10" s="21" t="str">
        <f t="shared" si="1"/>
        <v xml:space="preserve"> </v>
      </c>
    </row>
    <row r="11" spans="1:15" x14ac:dyDescent="0.2">
      <c r="A11" s="9"/>
      <c r="B11" s="10" t="str">
        <f>IFERROR(VLOOKUP(Tableau275[[#This Row],[Commandes  Clients]],[1]!Tab_Cmdes_Clts[#Data],15,FALSE),"")</f>
        <v/>
      </c>
      <c r="C11" s="11" t="str">
        <f>IFERROR(VLOOKUP(Tableau275[[#This Row],[Commandes  Clients]],[1]!Tab_Cmdes_Clts[#Data],8,FALSE),"")</f>
        <v/>
      </c>
      <c r="D11" s="12" t="str">
        <f>IFERROR(VLOOKUP(Tableau275[[#This Row],[Code PF]],[1]!Tab_Liste_art[#Data],2,FALSE)," ")</f>
        <v xml:space="preserve"> </v>
      </c>
      <c r="E11" s="12" t="str">
        <f>IFERROR(VLOOKUP(Tableau275[[#This Row],[Code PF]],[1]!Tab_Liste_art[#Data],3,FALSE)," ")</f>
        <v xml:space="preserve"> </v>
      </c>
      <c r="F11" s="22" t="str">
        <f>IFERROR(VLOOKUP(Tableau275[[#This Row],[Commandes  Clients]],[1]!Tab_Cmdes_Clts[#Data],7,FALSE),"")</f>
        <v/>
      </c>
      <c r="G11" s="13" t="str">
        <f t="shared" si="2"/>
        <v/>
      </c>
      <c r="H11" s="14" t="str">
        <f>IFERROR(VLOOKUP(Tableau275[[#This Row],[Code PF]],[1]!Nomenclature[#Data],19,FALSE),"")</f>
        <v/>
      </c>
      <c r="I11" s="15" t="str">
        <f>IFERROR(Tableau275[[#This Row],[Qte  MEO Nomenclat]]*Tableau275[[#This Row],[Qtes Cdées]],"")</f>
        <v/>
      </c>
      <c r="J11" s="16" t="str">
        <f t="shared" si="0"/>
        <v/>
      </c>
      <c r="K11" s="16"/>
      <c r="L11" s="17" t="str">
        <f>IFERROR(Tableau275[[#This Row],[Dates / Heures Lancement]]+Tableau275[[#This Row],[NB Hre Exec]]+Tableau275[[#This Row],[Tps Prép.]],"")</f>
        <v/>
      </c>
      <c r="M11" s="18" t="str">
        <f>Tableau275[[#This Row],[NB Hre Exec]]</f>
        <v/>
      </c>
      <c r="N11" s="19" t="str">
        <f>IFERROR(Tableau275[[#This Row],[Dates / Heures Lancement]]+Tableau275[[#This Row],[Nbs Jrs Execution]],"")</f>
        <v/>
      </c>
      <c r="O11" s="21" t="str">
        <f t="shared" si="1"/>
        <v xml:space="preserve"> </v>
      </c>
    </row>
    <row r="12" spans="1:15" x14ac:dyDescent="0.2">
      <c r="A12" s="9"/>
      <c r="B12" s="10" t="str">
        <f>IFERROR(VLOOKUP(Tableau275[[#This Row],[Commandes  Clients]],[1]!Tab_Cmdes_Clts[#Data],15,FALSE),"")</f>
        <v/>
      </c>
      <c r="C12" s="11" t="str">
        <f>IFERROR(VLOOKUP(Tableau275[[#This Row],[Commandes  Clients]],[1]!Tab_Cmdes_Clts[#Data],8,FALSE),"")</f>
        <v/>
      </c>
      <c r="D12" s="12" t="str">
        <f>IFERROR(VLOOKUP(Tableau275[[#This Row],[Code PF]],[1]!Tab_Liste_art[#Data],2,FALSE)," ")</f>
        <v xml:space="preserve"> </v>
      </c>
      <c r="E12" s="12" t="str">
        <f>IFERROR(VLOOKUP(Tableau275[[#This Row],[Code PF]],[1]!Tab_Liste_art[#Data],3,FALSE)," ")</f>
        <v xml:space="preserve"> </v>
      </c>
      <c r="F12" s="22" t="str">
        <f>IFERROR(VLOOKUP(Tableau275[[#This Row],[Commandes  Clients]],[1]!Tab_Cmdes_Clts[#Data],7,FALSE),"")</f>
        <v/>
      </c>
      <c r="G12" s="13" t="str">
        <f t="shared" si="2"/>
        <v/>
      </c>
      <c r="H12" s="14" t="str">
        <f>IFERROR(VLOOKUP(Tableau275[[#This Row],[Code PF]],[1]!Nomenclature[#Data],19,FALSE),"")</f>
        <v/>
      </c>
      <c r="I12" s="15" t="str">
        <f>IFERROR(Tableau275[[#This Row],[Qte  MEO Nomenclat]]*Tableau275[[#This Row],[Qtes Cdées]],"")</f>
        <v/>
      </c>
      <c r="J12" s="16" t="str">
        <f t="shared" si="0"/>
        <v/>
      </c>
      <c r="K12" s="16"/>
      <c r="L12" s="17" t="str">
        <f>IFERROR(Tableau275[[#This Row],[Dates / Heures Lancement]]+Tableau275[[#This Row],[NB Hre Exec]]+Tableau275[[#This Row],[Tps Prép.]],"")</f>
        <v/>
      </c>
      <c r="M12" s="18" t="str">
        <f>Tableau275[[#This Row],[NB Hre Exec]]</f>
        <v/>
      </c>
      <c r="N12" s="19" t="str">
        <f>IFERROR(Tableau275[[#This Row],[Dates / Heures Lancement]]+Tableau275[[#This Row],[Nbs Jrs Execution]],"")</f>
        <v/>
      </c>
      <c r="O12" s="21" t="str">
        <f t="shared" si="1"/>
        <v xml:space="preserve"> </v>
      </c>
    </row>
    <row r="13" spans="1:15" x14ac:dyDescent="0.2">
      <c r="A13" s="9"/>
      <c r="B13" s="10" t="str">
        <f>IFERROR(VLOOKUP(Tableau275[[#This Row],[Commandes  Clients]],[1]!Tab_Cmdes_Clts[#Data],15,FALSE),"")</f>
        <v/>
      </c>
      <c r="C13" s="11" t="str">
        <f>IFERROR(VLOOKUP(Tableau275[[#This Row],[Commandes  Clients]],[1]!Tab_Cmdes_Clts[#Data],8,FALSE),"")</f>
        <v/>
      </c>
      <c r="D13" s="12" t="str">
        <f>IFERROR(VLOOKUP(Tableau275[[#This Row],[Code PF]],[1]!Tab_Liste_art[#Data],2,FALSE)," ")</f>
        <v xml:space="preserve"> </v>
      </c>
      <c r="E13" s="12" t="str">
        <f>IFERROR(VLOOKUP(Tableau275[[#This Row],[Code PF]],[1]!Tab_Liste_art[#Data],3,FALSE)," ")</f>
        <v xml:space="preserve"> </v>
      </c>
      <c r="F13" s="12" t="str">
        <f>IFERROR(VLOOKUP(Tableau275[[#This Row],[Commandes  Clients]],[1]!Tab_Cmdes_Clts[#Data],7,FALSE),"")</f>
        <v/>
      </c>
      <c r="G13" s="13" t="str">
        <f>N12</f>
        <v/>
      </c>
      <c r="H13" s="14" t="str">
        <f>IFERROR(VLOOKUP(Tableau275[[#This Row],[Code PF]],[1]!Nomenclature[#Data],19,FALSE),"")</f>
        <v/>
      </c>
      <c r="I13" s="15" t="str">
        <f>IFERROR(Tableau275[[#This Row],[Qte  MEO Nomenclat]]*Tableau275[[#This Row],[Qtes Cdées]],"")</f>
        <v/>
      </c>
      <c r="J13" s="16" t="str">
        <f t="shared" si="0"/>
        <v/>
      </c>
      <c r="K13" s="16"/>
      <c r="L13" s="17" t="str">
        <f>IFERROR(Tableau275[[#This Row],[Dates / Heures Lancement]]+Tableau275[[#This Row],[NB Hre Exec]]+Tableau275[[#This Row],[Tps Prép.]],"")</f>
        <v/>
      </c>
      <c r="M13" s="18" t="str">
        <f>Tableau275[[#This Row],[NB Hre Exec]]</f>
        <v/>
      </c>
      <c r="N13" s="19" t="str">
        <f>IFERROR(Tableau275[[#This Row],[Dates / Heures Lancement]]+Tableau275[[#This Row],[Nbs Jrs Execution]],"")</f>
        <v/>
      </c>
      <c r="O13" s="21" t="str">
        <f t="shared" si="1"/>
        <v xml:space="preserve"> </v>
      </c>
    </row>
    <row r="14" spans="1:15" x14ac:dyDescent="0.2">
      <c r="A14" s="9"/>
      <c r="B14" s="10" t="str">
        <f>IFERROR(VLOOKUP(Tableau275[[#This Row],[Commandes  Clients]],[1]!Tab_Cmdes_Clts[#Data],15,FALSE),"")</f>
        <v/>
      </c>
      <c r="C14" s="11" t="str">
        <f>IFERROR(VLOOKUP(Tableau275[[#This Row],[Commandes  Clients]],[1]!Tab_Cmdes_Clts[#Data],8,FALSE),"")</f>
        <v/>
      </c>
      <c r="D14" s="12" t="str">
        <f>IFERROR(VLOOKUP(Tableau275[[#This Row],[Code PF]],[1]!Tab_Liste_art[#Data],2,FALSE)," ")</f>
        <v xml:space="preserve"> </v>
      </c>
      <c r="E14" s="12" t="str">
        <f>IFERROR(VLOOKUP(Tableau275[[#This Row],[Code PF]],[1]!Tab_Liste_art[#Data],3,FALSE)," ")</f>
        <v xml:space="preserve"> </v>
      </c>
      <c r="F14" s="22" t="str">
        <f>IFERROR(VLOOKUP(Tableau275[[#This Row],[Commandes  Clients]],[1]!Tab_Cmdes_Clts[#Data],7,FALSE),"")</f>
        <v/>
      </c>
      <c r="G14" s="13" t="str">
        <f t="shared" si="2"/>
        <v/>
      </c>
      <c r="H14" s="14" t="str">
        <f>IFERROR(VLOOKUP(Tableau275[[#This Row],[Code PF]],[1]!Nomenclature[#Data],19,FALSE),"")</f>
        <v/>
      </c>
      <c r="I14" s="15" t="str">
        <f>IFERROR(Tableau275[[#This Row],[Qte  MEO Nomenclat]]*Tableau275[[#This Row],[Qtes Cdées]],"")</f>
        <v/>
      </c>
      <c r="J14" s="16" t="str">
        <f t="shared" si="0"/>
        <v/>
      </c>
      <c r="K14" s="16"/>
      <c r="L14" s="17" t="str">
        <f>IFERROR(Tableau275[[#This Row],[Dates / Heures Lancement]]+Tableau275[[#This Row],[NB Hre Exec]]+Tableau275[[#This Row],[Tps Prép.]],"")</f>
        <v/>
      </c>
      <c r="M14" s="18" t="str">
        <f>Tableau275[[#This Row],[NB Hre Exec]]</f>
        <v/>
      </c>
      <c r="N14" s="19" t="str">
        <f>IFERROR(Tableau275[[#This Row],[Dates / Heures Lancement]]+Tableau275[[#This Row],[Nbs Jrs Execution]],"")</f>
        <v/>
      </c>
      <c r="O14" s="20" t="str">
        <f t="shared" si="1"/>
        <v xml:space="preserve"> </v>
      </c>
    </row>
    <row r="15" spans="1:15" x14ac:dyDescent="0.2">
      <c r="A15" s="9"/>
      <c r="B15" s="10" t="str">
        <f>IFERROR(VLOOKUP(Tableau275[[#This Row],[Commandes  Clients]],[1]!Tab_Cmdes_Clts[#Data],15,FALSE),"")</f>
        <v/>
      </c>
      <c r="C15" s="11" t="str">
        <f>IFERROR(VLOOKUP(Tableau275[[#This Row],[Commandes  Clients]],[1]!Tab_Cmdes_Clts[#Data],8,FALSE),"")</f>
        <v/>
      </c>
      <c r="D15" s="12" t="str">
        <f>IFERROR(VLOOKUP(Tableau275[[#This Row],[Code PF]],[1]!Tab_Liste_art[#Data],2,FALSE)," ")</f>
        <v xml:space="preserve"> </v>
      </c>
      <c r="E15" s="12" t="str">
        <f>IFERROR(VLOOKUP(Tableau275[[#This Row],[Code PF]],[1]!Tab_Liste_art[#Data],3,FALSE)," ")</f>
        <v xml:space="preserve"> </v>
      </c>
      <c r="F15" s="22" t="str">
        <f>IFERROR(VLOOKUP(Tableau275[[#This Row],[Commandes  Clients]],[1]!Tab_Cmdes_Clts[#Data],7,FALSE),"")</f>
        <v/>
      </c>
      <c r="G15" s="13" t="str">
        <f t="shared" si="2"/>
        <v/>
      </c>
      <c r="H15" s="14" t="str">
        <f>IFERROR(VLOOKUP(Tableau275[[#This Row],[Code PF]],[1]!Nomenclature[#Data],19,FALSE),"")</f>
        <v/>
      </c>
      <c r="I15" s="15" t="str">
        <f>IFERROR(Tableau275[[#This Row],[Qte  MEO Nomenclat]]*Tableau275[[#This Row],[Qtes Cdées]],"")</f>
        <v/>
      </c>
      <c r="J15" s="16" t="str">
        <f t="shared" si="0"/>
        <v/>
      </c>
      <c r="K15" s="16"/>
      <c r="L15" s="17" t="str">
        <f>IFERROR(Tableau275[[#This Row],[Dates / Heures Lancement]]+Tableau275[[#This Row],[NB Hre Exec]]+Tableau275[[#This Row],[Tps Prép.]],"")</f>
        <v/>
      </c>
      <c r="M15" s="18" t="str">
        <f>Tableau275[[#This Row],[NB Hre Exec]]</f>
        <v/>
      </c>
      <c r="N15" s="19" t="str">
        <f>IFERROR(Tableau275[[#This Row],[Dates / Heures Lancement]]+Tableau275[[#This Row],[Nbs Jrs Execution]],"")</f>
        <v/>
      </c>
      <c r="O15" s="20" t="str">
        <f t="shared" si="1"/>
        <v xml:space="preserve"> </v>
      </c>
    </row>
    <row r="16" spans="1:15" x14ac:dyDescent="0.2">
      <c r="A16" s="9"/>
      <c r="B16" s="10" t="str">
        <f>IFERROR(VLOOKUP(Tableau275[[#This Row],[Commandes  Clients]],[1]!Tab_Cmdes_Clts[#Data],15,FALSE),"")</f>
        <v/>
      </c>
      <c r="C16" s="11" t="str">
        <f>IFERROR(VLOOKUP(Tableau275[[#This Row],[Commandes  Clients]],[1]!Tab_Cmdes_Clts[#Data],8,FALSE),"")</f>
        <v/>
      </c>
      <c r="D16" s="12" t="str">
        <f>IFERROR(VLOOKUP(Tableau275[[#This Row],[Code PF]],[1]!Tab_Liste_art[#Data],2,FALSE)," ")</f>
        <v xml:space="preserve"> </v>
      </c>
      <c r="E16" s="12" t="str">
        <f>IFERROR(VLOOKUP(Tableau275[[#This Row],[Code PF]],[1]!Tab_Liste_art[#Data],3,FALSE)," ")</f>
        <v xml:space="preserve"> </v>
      </c>
      <c r="F16" s="22" t="str">
        <f>IFERROR(VLOOKUP(Tableau275[[#This Row],[Commandes  Clients]],[1]!Tab_Cmdes_Clts[#Data],7,FALSE),"")</f>
        <v/>
      </c>
      <c r="G16" s="13" t="str">
        <f t="shared" si="2"/>
        <v/>
      </c>
      <c r="H16" s="14" t="str">
        <f>IFERROR(VLOOKUP(Tableau275[[#This Row],[Code PF]],[1]!Nomenclature[#Data],19,FALSE),"")</f>
        <v/>
      </c>
      <c r="I16" s="15" t="str">
        <f>IFERROR(Tableau275[[#This Row],[Qte  MEO Nomenclat]]*Tableau275[[#This Row],[Qtes Cdées]],"")</f>
        <v/>
      </c>
      <c r="J16" s="16" t="str">
        <f t="shared" si="0"/>
        <v/>
      </c>
      <c r="K16" s="16"/>
      <c r="L16" s="17" t="str">
        <f>IFERROR(Tableau275[[#This Row],[Dates / Heures Lancement]]+Tableau275[[#This Row],[NB Hre Exec]]+Tableau275[[#This Row],[Tps Prép.]],"")</f>
        <v/>
      </c>
      <c r="M16" s="18" t="str">
        <f>Tableau275[[#This Row],[NB Hre Exec]]</f>
        <v/>
      </c>
      <c r="N16" s="19" t="str">
        <f>IFERROR(Tableau275[[#This Row],[Dates / Heures Lancement]]+Tableau275[[#This Row],[Nbs Jrs Execution]],"")</f>
        <v/>
      </c>
      <c r="O16" s="20" t="str">
        <f t="shared" si="1"/>
        <v xml:space="preserve"> </v>
      </c>
    </row>
    <row r="17" spans="1:15" x14ac:dyDescent="0.2">
      <c r="A17" s="9"/>
      <c r="B17" s="10" t="str">
        <f>IFERROR(VLOOKUP(Tableau275[[#This Row],[Commandes  Clients]],[1]!Tab_Cmdes_Clts[#Data],15,FALSE),"")</f>
        <v/>
      </c>
      <c r="C17" s="11" t="str">
        <f>IFERROR(VLOOKUP(Tableau275[[#This Row],[Commandes  Clients]],[1]!Tab_Cmdes_Clts[#Data],8,FALSE),"")</f>
        <v/>
      </c>
      <c r="D17" s="12" t="str">
        <f>IFERROR(VLOOKUP(Tableau275[[#This Row],[Code PF]],[1]!Tab_Liste_art[#Data],2,FALSE)," ")</f>
        <v xml:space="preserve"> </v>
      </c>
      <c r="E17" s="12" t="str">
        <f>IFERROR(VLOOKUP(Tableau275[[#This Row],[Code PF]],[1]!Tab_Liste_art[#Data],3,FALSE)," ")</f>
        <v xml:space="preserve"> </v>
      </c>
      <c r="F17" s="22" t="str">
        <f>IFERROR(VLOOKUP(Tableau275[[#This Row],[Commandes  Clients]],[1]!Tab_Cmdes_Clts[#Data],7,FALSE),"")</f>
        <v/>
      </c>
      <c r="G17" s="13" t="str">
        <f t="shared" si="2"/>
        <v/>
      </c>
      <c r="H17" s="14" t="str">
        <f>IFERROR(VLOOKUP(Tableau275[[#This Row],[Code PF]],[1]!Nomenclature[#Data],19,FALSE),"")</f>
        <v/>
      </c>
      <c r="I17" s="15" t="str">
        <f>IFERROR(Tableau275[[#This Row],[Qte  MEO Nomenclat]]*Tableau275[[#This Row],[Qtes Cdées]],"")</f>
        <v/>
      </c>
      <c r="J17" s="16" t="str">
        <f t="shared" si="0"/>
        <v/>
      </c>
      <c r="K17" s="16"/>
      <c r="L17" s="17" t="str">
        <f>IFERROR(Tableau275[[#This Row],[Dates / Heures Lancement]]+Tableau275[[#This Row],[NB Hre Exec]]+Tableau275[[#This Row],[Tps Prép.]],"")</f>
        <v/>
      </c>
      <c r="M17" s="18" t="str">
        <f>Tableau275[[#This Row],[NB Hre Exec]]</f>
        <v/>
      </c>
      <c r="N17" s="19" t="str">
        <f>IFERROR(Tableau275[[#This Row],[Dates / Heures Lancement]]+Tableau275[[#This Row],[Nbs Jrs Execution]],"")</f>
        <v/>
      </c>
      <c r="O17" s="20" t="str">
        <f t="shared" si="1"/>
        <v xml:space="preserve"> </v>
      </c>
    </row>
    <row r="18" spans="1:15" x14ac:dyDescent="0.2">
      <c r="A18" s="9"/>
      <c r="B18" s="10" t="str">
        <f>IFERROR(VLOOKUP(Tableau275[[#This Row],[Commandes  Clients]],[1]!Tab_Cmdes_Clts[#Data],15,FALSE),"")</f>
        <v/>
      </c>
      <c r="C18" s="11" t="str">
        <f>IFERROR(VLOOKUP(Tableau275[[#This Row],[Commandes  Clients]],[1]!Tab_Cmdes_Clts[#Data],8,FALSE),"")</f>
        <v/>
      </c>
      <c r="D18" s="12" t="str">
        <f>IFERROR(VLOOKUP(Tableau275[[#This Row],[Code PF]],[1]!Tab_Liste_art[#Data],2,FALSE)," ")</f>
        <v xml:space="preserve"> </v>
      </c>
      <c r="E18" s="12" t="str">
        <f>IFERROR(VLOOKUP(Tableau275[[#This Row],[Code PF]],[1]!Tab_Liste_art[#Data],3,FALSE)," ")</f>
        <v xml:space="preserve"> </v>
      </c>
      <c r="F18" s="22" t="str">
        <f>IFERROR(VLOOKUP(Tableau275[[#This Row],[Commandes  Clients]],[1]!Tab_Cmdes_Clts[#Data],7,FALSE),"")</f>
        <v/>
      </c>
      <c r="G18" s="13" t="str">
        <f t="shared" si="2"/>
        <v/>
      </c>
      <c r="H18" s="14" t="str">
        <f>IFERROR(VLOOKUP(Tableau275[[#This Row],[Code PF]],[1]!Nomenclature[#Data],19,FALSE),"")</f>
        <v/>
      </c>
      <c r="I18" s="15" t="str">
        <f>IFERROR(Tableau275[[#This Row],[Qte  MEO Nomenclat]]*Tableau275[[#This Row],[Qtes Cdées]],"")</f>
        <v/>
      </c>
      <c r="J18" s="16" t="str">
        <f t="shared" si="0"/>
        <v/>
      </c>
      <c r="K18" s="16"/>
      <c r="L18" s="17" t="str">
        <f>IFERROR(Tableau275[[#This Row],[Dates / Heures Lancement]]+Tableau275[[#This Row],[NB Hre Exec]]+Tableau275[[#This Row],[Tps Prép.]],"")</f>
        <v/>
      </c>
      <c r="M18" s="18" t="str">
        <f>Tableau275[[#This Row],[NB Hre Exec]]</f>
        <v/>
      </c>
      <c r="N18" s="19" t="str">
        <f>IFERROR(Tableau275[[#This Row],[Dates / Heures Lancement]]+Tableau275[[#This Row],[Nbs Jrs Execution]],"")</f>
        <v/>
      </c>
      <c r="O18" s="20" t="str">
        <f t="shared" si="1"/>
        <v xml:space="preserve"> </v>
      </c>
    </row>
    <row r="19" spans="1:15" x14ac:dyDescent="0.2">
      <c r="A19" s="9"/>
      <c r="B19" s="10" t="str">
        <f>IFERROR(VLOOKUP(Tableau275[[#This Row],[Commandes  Clients]],[1]!Tab_Cmdes_Clts[#Data],15,FALSE),"")</f>
        <v/>
      </c>
      <c r="C19" s="11" t="str">
        <f>IFERROR(VLOOKUP(Tableau275[[#This Row],[Commandes  Clients]],[1]!Tab_Cmdes_Clts[#Data],8,FALSE),"")</f>
        <v/>
      </c>
      <c r="D19" s="12" t="str">
        <f>IFERROR(VLOOKUP(Tableau275[[#This Row],[Code PF]],[1]!Tab_Liste_art[#Data],2,FALSE)," ")</f>
        <v xml:space="preserve"> </v>
      </c>
      <c r="E19" s="12" t="str">
        <f>IFERROR(VLOOKUP(Tableau275[[#This Row],[Code PF]],[1]!Tab_Liste_art[#Data],3,FALSE)," ")</f>
        <v xml:space="preserve"> </v>
      </c>
      <c r="F19" s="22" t="str">
        <f>IFERROR(VLOOKUP(Tableau275[[#This Row],[Commandes  Clients]],[1]!Tab_Cmdes_Clts[#Data],7,FALSE),"")</f>
        <v/>
      </c>
      <c r="G19" s="13" t="str">
        <f t="shared" si="2"/>
        <v/>
      </c>
      <c r="H19" s="14" t="str">
        <f>IFERROR(VLOOKUP(Tableau275[[#This Row],[Code PF]],[1]!Nomenclature[#Data],19,FALSE),"")</f>
        <v/>
      </c>
      <c r="I19" s="15" t="str">
        <f>IFERROR(Tableau275[[#This Row],[Qte  MEO Nomenclat]]*Tableau275[[#This Row],[Qtes Cdées]],"")</f>
        <v/>
      </c>
      <c r="J19" s="16" t="str">
        <f t="shared" si="0"/>
        <v/>
      </c>
      <c r="K19" s="16"/>
      <c r="L19" s="17" t="str">
        <f>IFERROR(Tableau275[[#This Row],[Dates / Heures Lancement]]+Tableau275[[#This Row],[NB Hre Exec]]+Tableau275[[#This Row],[Tps Prép.]],"")</f>
        <v/>
      </c>
      <c r="M19" s="18" t="str">
        <f>Tableau275[[#This Row],[NB Hre Exec]]</f>
        <v/>
      </c>
      <c r="N19" s="19" t="str">
        <f>IFERROR(Tableau275[[#This Row],[Dates / Heures Lancement]]+Tableau275[[#This Row],[Nbs Jrs Execution]],"")</f>
        <v/>
      </c>
      <c r="O19" s="20" t="str">
        <f t="shared" si="1"/>
        <v xml:space="preserve"> </v>
      </c>
    </row>
    <row r="20" spans="1:15" ht="13.5" thickBot="1" x14ac:dyDescent="0.25">
      <c r="A20" s="9"/>
      <c r="B20" s="10" t="str">
        <f>IFERROR(VLOOKUP(Tableau275[[#This Row],[Commandes  Clients]],[1]!Tab_Cmdes_Clts[#Data],15,FALSE),"")</f>
        <v/>
      </c>
      <c r="C20" s="11" t="str">
        <f>IFERROR(VLOOKUP(Tableau275[[#This Row],[Commandes  Clients]],[1]!Tab_Cmdes_Clts[#Data],8,FALSE),"")</f>
        <v/>
      </c>
      <c r="D20" s="12" t="str">
        <f>IFERROR(VLOOKUP(Tableau275[[#This Row],[Code PF]],[1]!Tab_Liste_art[#Data],2,FALSE)," ")</f>
        <v xml:space="preserve"> </v>
      </c>
      <c r="E20" s="12" t="str">
        <f>IFERROR(VLOOKUP(Tableau275[[#This Row],[Code PF]],[1]!Tab_Liste_art[#Data],3,FALSE)," ")</f>
        <v xml:space="preserve"> </v>
      </c>
      <c r="F20" s="32" t="str">
        <f>IFERROR(VLOOKUP(Tableau275[[#This Row],[Commandes  Clients]],[1]!Tab_Cmdes_Clts[#Data],7,FALSE),"")</f>
        <v/>
      </c>
      <c r="G20" s="13" t="str">
        <f t="shared" si="2"/>
        <v/>
      </c>
      <c r="H20" s="14" t="str">
        <f>IFERROR(VLOOKUP(Tableau275[[#This Row],[Code PF]],[1]!Nomenclature[#Data],19,FALSE),"")</f>
        <v/>
      </c>
      <c r="I20" s="15" t="str">
        <f>IFERROR(Tableau275[[#This Row],[Qte  MEO Nomenclat]]*Tableau275[[#This Row],[Qtes Cdées]],"")</f>
        <v/>
      </c>
      <c r="J20" s="16" t="str">
        <f t="shared" si="0"/>
        <v/>
      </c>
      <c r="K20" s="16"/>
      <c r="L20" s="17" t="str">
        <f>IFERROR(Tableau275[[#This Row],[Dates / Heures Lancement]]+Tableau275[[#This Row],[NB Hre Exec]]+Tableau275[[#This Row],[Tps Prép.]],"")</f>
        <v/>
      </c>
      <c r="M20" s="18" t="str">
        <f>Tableau275[[#This Row],[NB Hre Exec]]</f>
        <v/>
      </c>
      <c r="N20" s="19" t="str">
        <f>IFERROR(Tableau275[[#This Row],[Dates / Heures Lancement]]+Tableau275[[#This Row],[Nbs Jrs Execution]],"")</f>
        <v/>
      </c>
      <c r="O20" s="20" t="str">
        <f t="shared" si="1"/>
        <v xml:space="preserve"> </v>
      </c>
    </row>
    <row r="21" spans="1:15" ht="13.5" thickTop="1" x14ac:dyDescent="0.2">
      <c r="A21" s="9"/>
      <c r="B21" s="10" t="str">
        <f>IFERROR(VLOOKUP(Tableau275[[#This Row],[Commandes  Clients]],[1]!Tab_Cmdes_Clts[#Data],15,FALSE),"")</f>
        <v/>
      </c>
      <c r="C21" s="11" t="str">
        <f>IFERROR(VLOOKUP(Tableau275[[#This Row],[Commandes  Clients]],[1]!Tab_Cmdes_Clts[#Data],8,FALSE),"")</f>
        <v/>
      </c>
      <c r="D21" s="12" t="str">
        <f>IFERROR(VLOOKUP(Tableau275[[#This Row],[Code PF]],[1]!Tab_Liste_art[#Data],2,FALSE)," ")</f>
        <v xml:space="preserve"> </v>
      </c>
      <c r="E21" s="12" t="str">
        <f>IFERROR(VLOOKUP(Tableau275[[#This Row],[Code PF]],[1]!Tab_Liste_art[#Data],3,FALSE)," ")</f>
        <v xml:space="preserve"> </v>
      </c>
      <c r="F21" s="22" t="str">
        <f>IFERROR(VLOOKUP(Tableau275[[#This Row],[Commandes  Clients]],[1]!Tab_Cmdes_Clts[#Data],7,FALSE),"")</f>
        <v/>
      </c>
      <c r="G21" s="13" t="str">
        <f t="shared" si="2"/>
        <v/>
      </c>
      <c r="H21" s="14" t="str">
        <f>IFERROR(VLOOKUP(Tableau275[[#This Row],[Code PF]],[1]!Nomenclature[#Data],19,FALSE),"")</f>
        <v/>
      </c>
      <c r="I21" s="15" t="str">
        <f>IFERROR(Tableau275[[#This Row],[Qte  MEO Nomenclat]]*Tableau275[[#This Row],[Qtes Cdées]],"")</f>
        <v/>
      </c>
      <c r="J21" s="16" t="str">
        <f t="shared" si="0"/>
        <v/>
      </c>
      <c r="K21" s="16"/>
      <c r="L21" s="17" t="str">
        <f>IFERROR(Tableau275[[#This Row],[Dates / Heures Lancement]]+Tableau275[[#This Row],[NB Hre Exec]]+Tableau275[[#This Row],[Tps Prép.]],"")</f>
        <v/>
      </c>
      <c r="M21" s="18" t="str">
        <f>Tableau275[[#This Row],[NB Hre Exec]]</f>
        <v/>
      </c>
      <c r="N21" s="19" t="str">
        <f>IFERROR(Tableau275[[#This Row],[Dates / Heures Lancement]]+Tableau275[[#This Row],[Nbs Jrs Execution]],"")</f>
        <v/>
      </c>
      <c r="O21" s="20" t="str">
        <f t="shared" si="1"/>
        <v xml:space="preserve"> </v>
      </c>
    </row>
    <row r="22" spans="1:15" x14ac:dyDescent="0.2">
      <c r="A22" s="9"/>
      <c r="B22" s="10" t="str">
        <f>IFERROR(VLOOKUP(Tableau275[[#This Row],[Commandes  Clients]],[1]!Tab_Cmdes_Clts[#Data],15,FALSE),"")</f>
        <v/>
      </c>
      <c r="C22" s="11" t="str">
        <f>IFERROR(VLOOKUP(Tableau275[[#This Row],[Commandes  Clients]],[1]!Tab_Cmdes_Clts[#Data],8,FALSE),"")</f>
        <v/>
      </c>
      <c r="D22" s="12" t="str">
        <f>IFERROR(VLOOKUP(Tableau275[[#This Row],[Code PF]],[1]!Tab_Liste_art[#Data],2,FALSE)," ")</f>
        <v xml:space="preserve"> </v>
      </c>
      <c r="E22" s="12" t="str">
        <f>IFERROR(VLOOKUP(Tableau275[[#This Row],[Code PF]],[1]!Tab_Liste_art[#Data],3,FALSE)," ")</f>
        <v xml:space="preserve"> </v>
      </c>
      <c r="F22" s="22" t="str">
        <f>IFERROR(VLOOKUP(Tableau275[[#This Row],[Commandes  Clients]],[1]!Tab_Cmdes_Clts[#Data],7,FALSE),"")</f>
        <v/>
      </c>
      <c r="G22" s="13" t="str">
        <f t="shared" si="2"/>
        <v/>
      </c>
      <c r="H22" s="14" t="str">
        <f>IFERROR(VLOOKUP(Tableau275[[#This Row],[Code PF]],[1]!Nomenclature[#Data],19,FALSE),"")</f>
        <v/>
      </c>
      <c r="I22" s="15" t="str">
        <f>IFERROR(Tableau275[[#This Row],[Qte  MEO Nomenclat]]*Tableau275[[#This Row],[Qtes Cdées]],"")</f>
        <v/>
      </c>
      <c r="J22" s="16" t="str">
        <f t="shared" si="0"/>
        <v/>
      </c>
      <c r="K22" s="16"/>
      <c r="L22" s="17" t="str">
        <f>IFERROR(Tableau275[[#This Row],[Dates / Heures Lancement]]+Tableau275[[#This Row],[NB Hre Exec]]+Tableau275[[#This Row],[Tps Prép.]],"")</f>
        <v/>
      </c>
      <c r="M22" s="18" t="str">
        <f>Tableau275[[#This Row],[NB Hre Exec]]</f>
        <v/>
      </c>
      <c r="N22" s="19" t="str">
        <f>IFERROR(Tableau275[[#This Row],[Dates / Heures Lancement]]+Tableau275[[#This Row],[Nbs Jrs Execution]],"")</f>
        <v/>
      </c>
      <c r="O22" s="20" t="str">
        <f t="shared" si="1"/>
        <v xml:space="preserve"> </v>
      </c>
    </row>
    <row r="23" spans="1:15" x14ac:dyDescent="0.2">
      <c r="A23" s="9"/>
      <c r="B23" s="10" t="str">
        <f>IFERROR(VLOOKUP(Tableau275[[#This Row],[Commandes  Clients]],[1]!Tab_Cmdes_Clts[#Data],15,FALSE),"")</f>
        <v/>
      </c>
      <c r="C23" s="11" t="str">
        <f>IFERROR(VLOOKUP(Tableau275[[#This Row],[Commandes  Clients]],[1]!Tab_Cmdes_Clts[#Data],8,FALSE),"")</f>
        <v/>
      </c>
      <c r="D23" s="12" t="str">
        <f>IFERROR(VLOOKUP(Tableau275[[#This Row],[Code PF]],[1]!Tab_Liste_art[#Data],2,FALSE)," ")</f>
        <v xml:space="preserve"> </v>
      </c>
      <c r="E23" s="12" t="str">
        <f>IFERROR(VLOOKUP(Tableau275[[#This Row],[Code PF]],[1]!Tab_Liste_art[#Data],3,FALSE)," ")</f>
        <v xml:space="preserve"> </v>
      </c>
      <c r="F23" s="22" t="str">
        <f>IFERROR(VLOOKUP(Tableau275[[#This Row],[Commandes  Clients]],[1]!Tab_Cmdes_Clts[#Data],7,FALSE),"")</f>
        <v/>
      </c>
      <c r="G23" s="13" t="str">
        <f t="shared" si="2"/>
        <v/>
      </c>
      <c r="H23" s="14" t="str">
        <f>IFERROR(VLOOKUP(Tableau275[[#This Row],[Code PF]],[1]!Nomenclature[#Data],19,FALSE),"")</f>
        <v/>
      </c>
      <c r="I23" s="15" t="str">
        <f>IFERROR(Tableau275[[#This Row],[Qte  MEO Nomenclat]]*Tableau275[[#This Row],[Qtes Cdées]],"")</f>
        <v/>
      </c>
      <c r="J23" s="16" t="str">
        <f t="shared" si="0"/>
        <v/>
      </c>
      <c r="K23" s="16"/>
      <c r="L23" s="17" t="str">
        <f>IFERROR(Tableau275[[#This Row],[Dates / Heures Lancement]]+Tableau275[[#This Row],[NB Hre Exec]]+Tableau275[[#This Row],[Tps Prép.]],"")</f>
        <v/>
      </c>
      <c r="M23" s="18" t="str">
        <f>Tableau275[[#This Row],[NB Hre Exec]]</f>
        <v/>
      </c>
      <c r="N23" s="19" t="str">
        <f>IFERROR(Tableau275[[#This Row],[Dates / Heures Lancement]]+Tableau275[[#This Row],[Nbs Jrs Execution]],"")</f>
        <v/>
      </c>
      <c r="O23" s="20" t="str">
        <f t="shared" si="1"/>
        <v xml:space="preserve"> </v>
      </c>
    </row>
    <row r="24" spans="1:15" x14ac:dyDescent="0.2">
      <c r="A24" s="9"/>
      <c r="B24" s="10" t="str">
        <f>IFERROR(VLOOKUP(Tableau275[[#This Row],[Commandes  Clients]],[1]!Tab_Cmdes_Clts[#Data],15,FALSE),"")</f>
        <v/>
      </c>
      <c r="C24" s="11" t="str">
        <f>IFERROR(VLOOKUP(Tableau275[[#This Row],[Commandes  Clients]],[1]!Tab_Cmdes_Clts[#Data],8,FALSE),"")</f>
        <v/>
      </c>
      <c r="D24" s="12" t="str">
        <f>IFERROR(VLOOKUP(Tableau275[[#This Row],[Code PF]],[1]!Tab_Liste_art[#Data],2,FALSE)," ")</f>
        <v xml:space="preserve"> </v>
      </c>
      <c r="E24" s="12" t="str">
        <f>IFERROR(VLOOKUP(Tableau275[[#This Row],[Code PF]],[1]!Tab_Liste_art[#Data],3,FALSE)," ")</f>
        <v xml:space="preserve"> </v>
      </c>
      <c r="F24" s="22" t="str">
        <f>IFERROR(VLOOKUP(Tableau275[[#This Row],[Commandes  Clients]],[1]!Tab_Cmdes_Clts[#Data],7,FALSE),"")</f>
        <v/>
      </c>
      <c r="G24" s="13" t="str">
        <f>N23</f>
        <v/>
      </c>
      <c r="H24" s="14" t="str">
        <f>IFERROR(VLOOKUP(Tableau275[[#This Row],[Code PF]],[1]!Nomenclature[#Data],19,FALSE),"")</f>
        <v/>
      </c>
      <c r="I24" s="15" t="str">
        <f>IFERROR(Tableau275[[#This Row],[Qte  MEO Nomenclat]]*Tableau275[[#This Row],[Qtes Cdées]],"")</f>
        <v/>
      </c>
      <c r="J24" s="16" t="str">
        <f t="shared" si="0"/>
        <v/>
      </c>
      <c r="K24" s="16"/>
      <c r="L24" s="17" t="str">
        <f>IFERROR(Tableau275[[#This Row],[Dates / Heures Lancement]]+Tableau275[[#This Row],[NB Hre Exec]]+Tableau275[[#This Row],[Tps Prép.]],"")</f>
        <v/>
      </c>
      <c r="M24" s="18" t="str">
        <f>Tableau275[[#This Row],[NB Hre Exec]]</f>
        <v/>
      </c>
      <c r="N24" s="19" t="str">
        <f>IFERROR(Tableau275[[#This Row],[Dates / Heures Lancement]]+Tableau275[[#This Row],[Nbs Jrs Execution]],"")</f>
        <v/>
      </c>
      <c r="O24" s="20" t="str">
        <f t="shared" si="1"/>
        <v xml:space="preserve"> </v>
      </c>
    </row>
    <row r="25" spans="1:15" x14ac:dyDescent="0.2">
      <c r="A25" s="9"/>
      <c r="B25" s="10" t="str">
        <f>IFERROR(VLOOKUP(Tableau275[[#This Row],[Commandes  Clients]],[1]!Tab_Cmdes_Clts[#Data],15,FALSE),"")</f>
        <v/>
      </c>
      <c r="C25" s="11" t="str">
        <f>IFERROR(VLOOKUP(Tableau275[[#This Row],[Commandes  Clients]],[1]!Tab_Cmdes_Clts[#Data],8,FALSE),"")</f>
        <v/>
      </c>
      <c r="D25" s="12" t="str">
        <f>IFERROR(VLOOKUP(Tableau275[[#This Row],[Code PF]],[1]!Tab_Liste_art[#Data],2,FALSE)," ")</f>
        <v xml:space="preserve"> </v>
      </c>
      <c r="E25" s="12" t="str">
        <f>IFERROR(VLOOKUP(Tableau275[[#This Row],[Code PF]],[1]!Tab_Liste_art[#Data],3,FALSE)," ")</f>
        <v xml:space="preserve"> </v>
      </c>
      <c r="F25" s="22" t="str">
        <f>IFERROR(VLOOKUP(Tableau275[[#This Row],[Commandes  Clients]],[1]!Tab_Cmdes_Clts[#Data],7,FALSE),"")</f>
        <v/>
      </c>
      <c r="G25" s="13" t="str">
        <f t="shared" si="2"/>
        <v/>
      </c>
      <c r="H25" s="14" t="str">
        <f>IFERROR(VLOOKUP(Tableau275[[#This Row],[Code PF]],[1]!Nomenclature[#Data],19,FALSE),"")</f>
        <v/>
      </c>
      <c r="I25" s="15" t="str">
        <f>IFERROR(Tableau275[[#This Row],[Qte  MEO Nomenclat]]*Tableau275[[#This Row],[Qtes Cdées]],"")</f>
        <v/>
      </c>
      <c r="J25" s="16" t="str">
        <f t="shared" si="0"/>
        <v/>
      </c>
      <c r="K25" s="16"/>
      <c r="L25" s="17" t="str">
        <f>IFERROR(Tableau275[[#This Row],[Dates / Heures Lancement]]+Tableau275[[#This Row],[NB Hre Exec]]+Tableau275[[#This Row],[Tps Prép.]],"")</f>
        <v/>
      </c>
      <c r="M25" s="18" t="str">
        <f>Tableau275[[#This Row],[NB Hre Exec]]</f>
        <v/>
      </c>
      <c r="N25" s="19" t="str">
        <f>IFERROR(Tableau275[[#This Row],[Dates / Heures Lancement]]+Tableau275[[#This Row],[Nbs Jrs Execution]],"")</f>
        <v/>
      </c>
      <c r="O25" s="20" t="str">
        <f t="shared" si="1"/>
        <v xml:space="preserve"> </v>
      </c>
    </row>
    <row r="26" spans="1:15" x14ac:dyDescent="0.2">
      <c r="A26" s="9"/>
      <c r="B26" s="10" t="str">
        <f>IFERROR(VLOOKUP(Tableau275[[#This Row],[Commandes  Clients]],[1]!Tab_Cmdes_Clts[#Data],15,FALSE),"")</f>
        <v/>
      </c>
      <c r="C26" s="11" t="str">
        <f>IFERROR(VLOOKUP(Tableau275[[#This Row],[Commandes  Clients]],[1]!Tab_Cmdes_Clts[#Data],8,FALSE),"")</f>
        <v/>
      </c>
      <c r="D26" s="12" t="str">
        <f>IFERROR(VLOOKUP(Tableau275[[#This Row],[Code PF]],[1]!Tab_Liste_art[#Data],2,FALSE)," ")</f>
        <v xml:space="preserve"> </v>
      </c>
      <c r="E26" s="12" t="str">
        <f>IFERROR(VLOOKUP(Tableau275[[#This Row],[Code PF]],[1]!Tab_Liste_art[#Data],3,FALSE)," ")</f>
        <v xml:space="preserve"> </v>
      </c>
      <c r="F26" s="22" t="str">
        <f>IFERROR(VLOOKUP(Tableau275[[#This Row],[Commandes  Clients]],[1]!Tab_Cmdes_Clts[#Data],7,FALSE),"")</f>
        <v/>
      </c>
      <c r="G26" s="13" t="str">
        <f t="shared" si="2"/>
        <v/>
      </c>
      <c r="H26" s="14" t="str">
        <f>IFERROR(VLOOKUP(Tableau275[[#This Row],[Code PF]],[1]!Nomenclature[#Data],19,FALSE),"")</f>
        <v/>
      </c>
      <c r="I26" s="15" t="str">
        <f>IFERROR(Tableau275[[#This Row],[Qte  MEO Nomenclat]]*Tableau275[[#This Row],[Qtes Cdées]],"")</f>
        <v/>
      </c>
      <c r="J26" s="16" t="str">
        <f t="shared" si="0"/>
        <v/>
      </c>
      <c r="K26" s="16"/>
      <c r="L26" s="17" t="str">
        <f>IFERROR(Tableau275[[#This Row],[Dates / Heures Lancement]]+Tableau275[[#This Row],[NB Hre Exec]]+Tableau275[[#This Row],[Tps Prép.]],"")</f>
        <v/>
      </c>
      <c r="M26" s="18" t="str">
        <f>Tableau275[[#This Row],[NB Hre Exec]]</f>
        <v/>
      </c>
      <c r="N26" s="19" t="str">
        <f>IFERROR(Tableau275[[#This Row],[Dates / Heures Lancement]]+Tableau275[[#This Row],[Nbs Jrs Execution]],"")</f>
        <v/>
      </c>
      <c r="O26" s="20" t="str">
        <f t="shared" si="1"/>
        <v xml:space="preserve"> </v>
      </c>
    </row>
    <row r="27" spans="1:15" x14ac:dyDescent="0.2">
      <c r="A27" s="9"/>
      <c r="B27" s="10" t="str">
        <f>IFERROR(VLOOKUP(Tableau275[[#This Row],[Commandes  Clients]],[1]!Tab_Cmdes_Clts[#Data],15,FALSE),"")</f>
        <v/>
      </c>
      <c r="C27" s="11" t="str">
        <f>IFERROR(VLOOKUP(Tableau275[[#This Row],[Commandes  Clients]],[1]!Tab_Cmdes_Clts[#Data],8,FALSE),"")</f>
        <v/>
      </c>
      <c r="D27" s="12" t="str">
        <f>IFERROR(VLOOKUP(Tableau275[[#This Row],[Code PF]],[1]!Tab_Liste_art[#Data],2,FALSE)," ")</f>
        <v xml:space="preserve"> </v>
      </c>
      <c r="E27" s="12" t="str">
        <f>IFERROR(VLOOKUP(Tableau275[[#This Row],[Code PF]],[1]!Tab_Liste_art[#Data],3,FALSE)," ")</f>
        <v xml:space="preserve"> </v>
      </c>
      <c r="F27" s="22" t="str">
        <f>IFERROR(VLOOKUP(Tableau275[[#This Row],[Commandes  Clients]],[1]!Tab_Cmdes_Clts[#Data],7,FALSE),"")</f>
        <v/>
      </c>
      <c r="G27" s="13" t="str">
        <f t="shared" si="2"/>
        <v/>
      </c>
      <c r="H27" s="14" t="str">
        <f>IFERROR(VLOOKUP(Tableau275[[#This Row],[Code PF]],[1]!Nomenclature[#Data],19,FALSE),"")</f>
        <v/>
      </c>
      <c r="I27" s="15" t="str">
        <f>IFERROR(Tableau275[[#This Row],[Qte  MEO Nomenclat]]*Tableau275[[#This Row],[Qtes Cdées]],"")</f>
        <v/>
      </c>
      <c r="J27" s="16" t="str">
        <f t="shared" si="0"/>
        <v/>
      </c>
      <c r="K27" s="16"/>
      <c r="L27" s="17" t="str">
        <f>IFERROR(Tableau275[[#This Row],[Dates / Heures Lancement]]+Tableau275[[#This Row],[NB Hre Exec]]+Tableau275[[#This Row],[Tps Prép.]],"")</f>
        <v/>
      </c>
      <c r="M27" s="18" t="str">
        <f>Tableau275[[#This Row],[NB Hre Exec]]</f>
        <v/>
      </c>
      <c r="N27" s="19" t="str">
        <f>IFERROR(Tableau275[[#This Row],[Dates / Heures Lancement]]+Tableau275[[#This Row],[Nbs Jrs Execution]],"")</f>
        <v/>
      </c>
      <c r="O27" s="20" t="str">
        <f t="shared" si="1"/>
        <v xml:space="preserve"> </v>
      </c>
    </row>
    <row r="28" spans="1:15" x14ac:dyDescent="0.2">
      <c r="A28" s="9"/>
      <c r="B28" s="10" t="str">
        <f>IFERROR(VLOOKUP(Tableau275[[#This Row],[Commandes  Clients]],[1]!Tab_Cmdes_Clts[#Data],15,FALSE),"")</f>
        <v/>
      </c>
      <c r="C28" s="11" t="str">
        <f>IFERROR(VLOOKUP(Tableau275[[#This Row],[Commandes  Clients]],[1]!Tab_Cmdes_Clts[#Data],8,FALSE),"")</f>
        <v/>
      </c>
      <c r="D28" s="12" t="str">
        <f>IFERROR(VLOOKUP(Tableau275[[#This Row],[Code PF]],[1]!Tab_Liste_art[#Data],2,FALSE)," ")</f>
        <v xml:space="preserve"> </v>
      </c>
      <c r="E28" s="12" t="str">
        <f>IFERROR(VLOOKUP(Tableau275[[#This Row],[Code PF]],[1]!Tab_Liste_art[#Data],3,FALSE)," ")</f>
        <v xml:space="preserve"> </v>
      </c>
      <c r="F28" s="22" t="str">
        <f>IFERROR(VLOOKUP(Tableau275[[#This Row],[Commandes  Clients]],[1]!Tab_Cmdes_Clts[#Data],7,FALSE),"")</f>
        <v/>
      </c>
      <c r="G28" s="13" t="str">
        <f t="shared" si="2"/>
        <v/>
      </c>
      <c r="H28" s="14" t="str">
        <f>IFERROR(VLOOKUP(Tableau275[[#This Row],[Code PF]],[1]!Nomenclature[#Data],19,FALSE),"")</f>
        <v/>
      </c>
      <c r="I28" s="15" t="str">
        <f>IFERROR(Tableau275[[#This Row],[Qte  MEO Nomenclat]]*Tableau275[[#This Row],[Qtes Cdées]],"")</f>
        <v/>
      </c>
      <c r="J28" s="16" t="str">
        <f t="shared" si="0"/>
        <v/>
      </c>
      <c r="K28" s="16"/>
      <c r="L28" s="17" t="str">
        <f>IFERROR(Tableau275[[#This Row],[Dates / Heures Lancement]]+Tableau275[[#This Row],[NB Hre Exec]]+Tableau275[[#This Row],[Tps Prép.]],"")</f>
        <v/>
      </c>
      <c r="M28" s="18" t="str">
        <f>Tableau275[[#This Row],[NB Hre Exec]]</f>
        <v/>
      </c>
      <c r="N28" s="19" t="str">
        <f>IFERROR(Tableau275[[#This Row],[Dates / Heures Lancement]]+Tableau275[[#This Row],[Nbs Jrs Execution]],"")</f>
        <v/>
      </c>
      <c r="O28" s="20" t="str">
        <f t="shared" si="1"/>
        <v xml:space="preserve"> </v>
      </c>
    </row>
    <row r="29" spans="1:15" x14ac:dyDescent="0.2">
      <c r="A29" s="9"/>
      <c r="B29" s="10" t="str">
        <f>IFERROR(VLOOKUP(Tableau275[[#This Row],[Commandes  Clients]],[1]!Tab_Cmdes_Clts[#Data],15,FALSE),"")</f>
        <v/>
      </c>
      <c r="C29" s="11" t="str">
        <f>IFERROR(VLOOKUP(Tableau275[[#This Row],[Commandes  Clients]],[1]!Tab_Cmdes_Clts[#Data],8,FALSE),"")</f>
        <v/>
      </c>
      <c r="D29" s="12" t="str">
        <f>IFERROR(VLOOKUP(Tableau275[[#This Row],[Code PF]],[1]!Tab_Liste_art[#Data],2,FALSE)," ")</f>
        <v xml:space="preserve"> </v>
      </c>
      <c r="E29" s="12" t="str">
        <f>IFERROR(VLOOKUP(Tableau275[[#This Row],[Code PF]],[1]!Tab_Liste_art[#Data],3,FALSE)," ")</f>
        <v xml:space="preserve"> </v>
      </c>
      <c r="F29" s="22" t="str">
        <f>IFERROR(VLOOKUP(Tableau275[[#This Row],[Commandes  Clients]],[1]!Tab_Cmdes_Clts[#Data],7,FALSE),"")</f>
        <v/>
      </c>
      <c r="G29" s="13" t="str">
        <f t="shared" si="2"/>
        <v/>
      </c>
      <c r="H29" s="14" t="str">
        <f>IFERROR(VLOOKUP(Tableau275[[#This Row],[Code PF]],[1]!Nomenclature[#Data],19,FALSE),"")</f>
        <v/>
      </c>
      <c r="I29" s="15" t="str">
        <f>IFERROR(Tableau275[[#This Row],[Qte  MEO Nomenclat]]*Tableau275[[#This Row],[Qtes Cdées]],"")</f>
        <v/>
      </c>
      <c r="J29" s="16" t="str">
        <f t="shared" si="0"/>
        <v/>
      </c>
      <c r="K29" s="16"/>
      <c r="L29" s="17" t="str">
        <f>IFERROR(Tableau275[[#This Row],[Dates / Heures Lancement]]+Tableau275[[#This Row],[NB Hre Exec]]+Tableau275[[#This Row],[Tps Prép.]],"")</f>
        <v/>
      </c>
      <c r="M29" s="18" t="str">
        <f>Tableau275[[#This Row],[NB Hre Exec]]</f>
        <v/>
      </c>
      <c r="N29" s="19" t="str">
        <f>IFERROR(Tableau275[[#This Row],[Dates / Heures Lancement]]+Tableau275[[#This Row],[Nbs Jrs Execution]],"")</f>
        <v/>
      </c>
      <c r="O29" s="20" t="str">
        <f t="shared" si="1"/>
        <v xml:space="preserve"> </v>
      </c>
    </row>
    <row r="30" spans="1:15" x14ac:dyDescent="0.2">
      <c r="B30" s="10" t="str">
        <f>IFERROR(VLOOKUP(Tableau275[[#This Row],[Commandes  Clients]],[1]!Tab_Cmdes_Clts[#Data],15,FALSE),"")</f>
        <v/>
      </c>
      <c r="C30" s="11" t="str">
        <f>IFERROR(VLOOKUP(Tableau275[[#This Row],[Commandes  Clients]],[1]!Tab_Cmdes_Clts[#Data],8,FALSE),"")</f>
        <v/>
      </c>
      <c r="D30" s="12" t="str">
        <f>IFERROR(VLOOKUP(Tableau275[[#This Row],[Code PF]],[1]!Tab_Liste_art[#Data],2,FALSE)," ")</f>
        <v xml:space="preserve"> </v>
      </c>
      <c r="E30" s="12" t="str">
        <f>IFERROR(VLOOKUP(Tableau275[[#This Row],[Code PF]],[1]!Tab_Liste_art[#Data],3,FALSE)," ")</f>
        <v xml:space="preserve"> </v>
      </c>
      <c r="F30" s="22" t="str">
        <f>IFERROR(VLOOKUP(Tableau275[[#This Row],[Commandes  Clients]],[1]!Tab_Cmdes_Clts[#Data],7,FALSE),"")</f>
        <v/>
      </c>
      <c r="G30" s="13" t="str">
        <f t="shared" si="2"/>
        <v/>
      </c>
      <c r="H30" s="14" t="str">
        <f>IFERROR(VLOOKUP(Tableau275[[#This Row],[Code PF]],[1]!Nomenclature[#Data],19,FALSE),"")</f>
        <v/>
      </c>
      <c r="I30" s="15" t="str">
        <f>IFERROR(Tableau275[[#This Row],[Qte  MEO Nomenclat]]*Tableau275[[#This Row],[Qtes Cdées]],"")</f>
        <v/>
      </c>
      <c r="J30" s="16" t="str">
        <f t="shared" si="0"/>
        <v/>
      </c>
      <c r="K30" s="16"/>
      <c r="L30" s="17" t="str">
        <f>IFERROR(Tableau275[[#This Row],[Dates / Heures Lancement]]+Tableau275[[#This Row],[NB Hre Exec]]+Tableau275[[#This Row],[Tps Prép.]],"")</f>
        <v/>
      </c>
      <c r="M30" s="18" t="str">
        <f>Tableau275[[#This Row],[NB Hre Exec]]</f>
        <v/>
      </c>
      <c r="N30" s="19" t="str">
        <f>IFERROR(Tableau275[[#This Row],[Dates / Heures Lancement]]+Tableau275[[#This Row],[Nbs Jrs Execution]],"")</f>
        <v/>
      </c>
      <c r="O30" s="20" t="str">
        <f t="shared" si="1"/>
        <v xml:space="preserve"> </v>
      </c>
    </row>
    <row r="31" spans="1:15" x14ac:dyDescent="0.2">
      <c r="B31" s="10" t="str">
        <f>IFERROR(VLOOKUP(Tableau275[[#This Row],[Commandes  Clients]],[1]!Tab_Cmdes_Clts[#Data],15,FALSE),"")</f>
        <v/>
      </c>
      <c r="C31" s="11" t="str">
        <f>IFERROR(VLOOKUP(Tableau275[[#This Row],[Commandes  Clients]],[1]!Tab_Cmdes_Clts[#Data],8,FALSE),"")</f>
        <v/>
      </c>
      <c r="D31" s="12" t="str">
        <f>IFERROR(VLOOKUP(Tableau275[[#This Row],[Code PF]],[1]!Tab_Liste_art[#Data],2,FALSE)," ")</f>
        <v xml:space="preserve"> </v>
      </c>
      <c r="E31" s="12" t="str">
        <f>IFERROR(VLOOKUP(Tableau275[[#This Row],[Code PF]],[1]!Tab_Liste_art[#Data],3,FALSE)," ")</f>
        <v xml:space="preserve"> </v>
      </c>
      <c r="F31" s="22" t="str">
        <f>IFERROR(VLOOKUP(Tableau275[[#This Row],[Commandes  Clients]],[1]!Tab_Cmdes_Clts[#Data],7,FALSE),"")</f>
        <v/>
      </c>
      <c r="G31" s="13" t="str">
        <f t="shared" si="2"/>
        <v/>
      </c>
      <c r="H31" s="14" t="str">
        <f>IFERROR(VLOOKUP(Tableau275[[#This Row],[Code PF]],[1]!Nomenclature[#Data],19,FALSE),"")</f>
        <v/>
      </c>
      <c r="I31" s="15" t="str">
        <f>IFERROR(Tableau275[[#This Row],[Qte  MEO Nomenclat]]*Tableau275[[#This Row],[Qtes Cdées]],"")</f>
        <v/>
      </c>
      <c r="J31" s="16" t="str">
        <f t="shared" si="0"/>
        <v/>
      </c>
      <c r="K31" s="16"/>
      <c r="L31" s="17" t="str">
        <f>IFERROR(Tableau275[[#This Row],[Dates / Heures Lancement]]+Tableau275[[#This Row],[NB Hre Exec]]+Tableau275[[#This Row],[Tps Prép.]],"")</f>
        <v/>
      </c>
      <c r="M31" s="18" t="str">
        <f>Tableau275[[#This Row],[NB Hre Exec]]</f>
        <v/>
      </c>
      <c r="N31" s="19" t="str">
        <f>IFERROR(Tableau275[[#This Row],[Dates / Heures Lancement]]+Tableau275[[#This Row],[Nbs Jrs Execution]],"")</f>
        <v/>
      </c>
      <c r="O31" s="20" t="str">
        <f t="shared" si="1"/>
        <v xml:space="preserve"> </v>
      </c>
    </row>
    <row r="32" spans="1:15" x14ac:dyDescent="0.2">
      <c r="A32" s="9"/>
      <c r="B32" s="10" t="str">
        <f>IFERROR(VLOOKUP(Tableau275[[#This Row],[Commandes  Clients]],[1]!Tab_Cmdes_Clts[#Data],15,FALSE),"")</f>
        <v/>
      </c>
      <c r="C32" s="11" t="str">
        <f>IFERROR(VLOOKUP(Tableau275[[#This Row],[Commandes  Clients]],[1]!Tab_Cmdes_Clts[#Data],8,FALSE),"")</f>
        <v/>
      </c>
      <c r="D32" s="12" t="str">
        <f>IFERROR(VLOOKUP(Tableau275[[#This Row],[Code PF]],[1]!Tab_Liste_art[#Data],2,FALSE)," ")</f>
        <v xml:space="preserve"> </v>
      </c>
      <c r="E32" s="12" t="str">
        <f>IFERROR(VLOOKUP(Tableau275[[#This Row],[Code PF]],[1]!Tab_Liste_art[#Data],3,FALSE)," ")</f>
        <v xml:space="preserve"> </v>
      </c>
      <c r="F32" s="22" t="str">
        <f>IFERROR(VLOOKUP(Tableau275[[#This Row],[Commandes  Clients]],[1]!Tab_Cmdes_Clts[#Data],7,FALSE),"")</f>
        <v/>
      </c>
      <c r="G32" s="13" t="str">
        <f t="shared" si="2"/>
        <v/>
      </c>
      <c r="H32" s="14" t="str">
        <f>IFERROR(VLOOKUP(Tableau275[[#This Row],[Code PF]],[1]!Nomenclature[#Data],19,FALSE),"")</f>
        <v/>
      </c>
      <c r="I32" s="15" t="str">
        <f>IFERROR(Tableau275[[#This Row],[Qte  MEO Nomenclat]]*Tableau275[[#This Row],[Qtes Cdées]],"")</f>
        <v/>
      </c>
      <c r="J32" s="16" t="str">
        <f t="shared" si="0"/>
        <v/>
      </c>
      <c r="K32" s="16"/>
      <c r="L32" s="17" t="str">
        <f>IFERROR(Tableau275[[#This Row],[Dates / Heures Lancement]]+Tableau275[[#This Row],[NB Hre Exec]]+Tableau275[[#This Row],[Tps Prép.]],"")</f>
        <v/>
      </c>
      <c r="M32" s="18" t="str">
        <f>Tableau275[[#This Row],[NB Hre Exec]]</f>
        <v/>
      </c>
      <c r="N32" s="19" t="str">
        <f>IFERROR(Tableau275[[#This Row],[Dates / Heures Lancement]]+Tableau275[[#This Row],[Nbs Jrs Execution]],"")</f>
        <v/>
      </c>
      <c r="O32" s="20" t="str">
        <f t="shared" si="1"/>
        <v xml:space="preserve"> </v>
      </c>
    </row>
    <row r="33" spans="1:15" x14ac:dyDescent="0.2">
      <c r="A33" s="9"/>
      <c r="B33" s="10" t="str">
        <f>IFERROR(VLOOKUP(Tableau275[[#This Row],[Commandes  Clients]],[1]!Tab_Cmdes_Clts[#Data],15,FALSE),"")</f>
        <v/>
      </c>
      <c r="C33" s="11" t="str">
        <f>IFERROR(VLOOKUP(Tableau275[[#This Row],[Commandes  Clients]],[1]!Tab_Cmdes_Clts[#Data],8,FALSE),"")</f>
        <v/>
      </c>
      <c r="D33" s="12" t="str">
        <f>IFERROR(VLOOKUP(Tableau275[[#This Row],[Code PF]],[1]!Tab_Liste_art[#Data],2,FALSE)," ")</f>
        <v xml:space="preserve"> </v>
      </c>
      <c r="E33" s="12" t="str">
        <f>IFERROR(VLOOKUP(Tableau275[[#This Row],[Code PF]],[1]!Tab_Liste_art[#Data],3,FALSE)," ")</f>
        <v xml:space="preserve"> </v>
      </c>
      <c r="F33" s="22" t="str">
        <f>IFERROR(VLOOKUP(Tableau275[[#This Row],[Commandes  Clients]],[1]!Tab_Cmdes_Clts[#Data],7,FALSE),"")</f>
        <v/>
      </c>
      <c r="G33" s="13" t="str">
        <f t="shared" si="2"/>
        <v/>
      </c>
      <c r="H33" s="14" t="str">
        <f>IFERROR(VLOOKUP(Tableau275[[#This Row],[Code PF]],[1]!Nomenclature[#Data],19,FALSE),"")</f>
        <v/>
      </c>
      <c r="I33" s="15" t="str">
        <f>IFERROR(Tableau275[[#This Row],[Qte  MEO Nomenclat]]*Tableau275[[#This Row],[Qtes Cdées]],"")</f>
        <v/>
      </c>
      <c r="J33" s="16" t="str">
        <f t="shared" si="0"/>
        <v/>
      </c>
      <c r="K33" s="16"/>
      <c r="L33" s="17" t="str">
        <f>IFERROR(Tableau275[[#This Row],[Dates / Heures Lancement]]+Tableau275[[#This Row],[NB Hre Exec]]+Tableau275[[#This Row],[Tps Prép.]],"")</f>
        <v/>
      </c>
      <c r="M33" s="18" t="str">
        <f>Tableau275[[#This Row],[NB Hre Exec]]</f>
        <v/>
      </c>
      <c r="N33" s="19" t="str">
        <f>IFERROR(Tableau275[[#This Row],[Dates / Heures Lancement]]+Tableau275[[#This Row],[Nbs Jrs Execution]],"")</f>
        <v/>
      </c>
      <c r="O33" s="20" t="str">
        <f t="shared" si="1"/>
        <v xml:space="preserve"> </v>
      </c>
    </row>
    <row r="34" spans="1:15" x14ac:dyDescent="0.2">
      <c r="A34" s="9"/>
      <c r="B34" s="10" t="str">
        <f>IFERROR(VLOOKUP(Tableau275[[#This Row],[Commandes  Clients]],[1]!Tab_Cmdes_Clts[#Data],15,FALSE),"")</f>
        <v/>
      </c>
      <c r="C34" s="11" t="str">
        <f>IFERROR(VLOOKUP(Tableau275[[#This Row],[Commandes  Clients]],[1]!Tab_Cmdes_Clts[#Data],8,FALSE),"")</f>
        <v/>
      </c>
      <c r="D34" s="12" t="str">
        <f>IFERROR(VLOOKUP(Tableau275[[#This Row],[Code PF]],[1]!Tab_Liste_art[#Data],2,FALSE)," ")</f>
        <v xml:space="preserve"> </v>
      </c>
      <c r="E34" s="12" t="str">
        <f>IFERROR(VLOOKUP(Tableau275[[#This Row],[Code PF]],[1]!Tab_Liste_art[#Data],3,FALSE)," ")</f>
        <v xml:space="preserve"> </v>
      </c>
      <c r="F34" s="22" t="str">
        <f>IFERROR(VLOOKUP(Tableau275[[#This Row],[Commandes  Clients]],[1]!Tab_Cmdes_Clts[#Data],7,FALSE),"")</f>
        <v/>
      </c>
      <c r="G34" s="13" t="str">
        <f t="shared" si="2"/>
        <v/>
      </c>
      <c r="H34" s="14" t="str">
        <f>IFERROR(VLOOKUP(Tableau275[[#This Row],[Code PF]],[1]!Nomenclature[#Data],19,FALSE),"")</f>
        <v/>
      </c>
      <c r="I34" s="15" t="str">
        <f>IFERROR(Tableau275[[#This Row],[Qte  MEO Nomenclat]]*Tableau275[[#This Row],[Qtes Cdées]],"")</f>
        <v/>
      </c>
      <c r="J34" s="16" t="str">
        <f t="shared" si="0"/>
        <v/>
      </c>
      <c r="K34" s="16"/>
      <c r="L34" s="17" t="str">
        <f>IFERROR(Tableau275[[#This Row],[Dates / Heures Lancement]]+Tableau275[[#This Row],[NB Hre Exec]]+Tableau275[[#This Row],[Tps Prép.]],"")</f>
        <v/>
      </c>
      <c r="M34" s="18" t="str">
        <f>Tableau275[[#This Row],[NB Hre Exec]]</f>
        <v/>
      </c>
      <c r="N34" s="19" t="str">
        <f>IFERROR(Tableau275[[#This Row],[Dates / Heures Lancement]]+Tableau275[[#This Row],[Nbs Jrs Execution]],"")</f>
        <v/>
      </c>
      <c r="O34" s="20" t="str">
        <f t="shared" si="1"/>
        <v xml:space="preserve"> </v>
      </c>
    </row>
    <row r="35" spans="1:15" x14ac:dyDescent="0.2">
      <c r="A35" s="9"/>
      <c r="B35" s="10" t="str">
        <f>IFERROR(VLOOKUP(Tableau275[[#This Row],[Commandes  Clients]],[1]!Tab_Cmdes_Clts[#Data],15,FALSE),"")</f>
        <v/>
      </c>
      <c r="C35" s="11" t="str">
        <f>IFERROR(VLOOKUP(Tableau275[[#This Row],[Commandes  Clients]],[1]!Tab_Cmdes_Clts[#Data],8,FALSE),"")</f>
        <v/>
      </c>
      <c r="D35" s="12" t="str">
        <f>IFERROR(VLOOKUP(Tableau275[[#This Row],[Code PF]],[1]!Tab_Liste_art[#Data],2,FALSE)," ")</f>
        <v xml:space="preserve"> </v>
      </c>
      <c r="E35" s="12" t="str">
        <f>IFERROR(VLOOKUP(Tableau275[[#This Row],[Code PF]],[1]!Tab_Liste_art[#Data],3,FALSE)," ")</f>
        <v xml:space="preserve"> </v>
      </c>
      <c r="F35" s="22" t="str">
        <f>IFERROR(VLOOKUP(Tableau275[[#This Row],[Commandes  Clients]],[1]!Tab_Cmdes_Clts[#Data],7,FALSE),"")</f>
        <v/>
      </c>
      <c r="G35" s="13" t="str">
        <f>N34</f>
        <v/>
      </c>
      <c r="H35" s="14" t="str">
        <f>IFERROR(VLOOKUP(Tableau275[[#This Row],[Code PF]],[1]!Nomenclature[#Data],19,FALSE),"")</f>
        <v/>
      </c>
      <c r="I35" s="15" t="str">
        <f>IFERROR(Tableau275[[#This Row],[Qte  MEO Nomenclat]]*Tableau275[[#This Row],[Qtes Cdées]],"")</f>
        <v/>
      </c>
      <c r="J35" s="16" t="str">
        <f t="shared" si="0"/>
        <v/>
      </c>
      <c r="K35" s="16"/>
      <c r="L35" s="17" t="str">
        <f>IFERROR(Tableau275[[#This Row],[Dates / Heures Lancement]]+Tableau275[[#This Row],[NB Hre Exec]]+Tableau275[[#This Row],[Tps Prép.]],"")</f>
        <v/>
      </c>
      <c r="M35" s="18" t="str">
        <f>Tableau275[[#This Row],[NB Hre Exec]]</f>
        <v/>
      </c>
      <c r="N35" s="19" t="str">
        <f>IFERROR(Tableau275[[#This Row],[Dates / Heures Lancement]]+Tableau275[[#This Row],[Nbs Jrs Execution]],"")</f>
        <v/>
      </c>
      <c r="O35" s="20" t="str">
        <f t="shared" si="1"/>
        <v xml:space="preserve"> </v>
      </c>
    </row>
    <row r="36" spans="1:15" x14ac:dyDescent="0.2">
      <c r="A36" s="9"/>
      <c r="B36" s="10" t="str">
        <f>IFERROR(VLOOKUP(Tableau275[[#This Row],[Commandes  Clients]],[1]!Tab_Cmdes_Clts[#Data],15,FALSE),"")</f>
        <v/>
      </c>
      <c r="C36" s="11" t="str">
        <f>IFERROR(VLOOKUP(Tableau275[[#This Row],[Commandes  Clients]],[1]!Tab_Cmdes_Clts[#Data],8,FALSE),"")</f>
        <v/>
      </c>
      <c r="D36" s="12" t="str">
        <f>IFERROR(VLOOKUP(Tableau275[[#This Row],[Code PF]],[1]!Tab_Liste_art[#Data],2,FALSE)," ")</f>
        <v xml:space="preserve"> </v>
      </c>
      <c r="E36" s="12" t="str">
        <f>IFERROR(VLOOKUP(Tableau275[[#This Row],[Code PF]],[1]!Tab_Liste_art[#Data],3,FALSE)," ")</f>
        <v xml:space="preserve"> </v>
      </c>
      <c r="F36" s="22" t="str">
        <f>IFERROR(VLOOKUP(Tableau275[[#This Row],[Commandes  Clients]],[1]!Tab_Cmdes_Clts[#Data],7,FALSE),"")</f>
        <v/>
      </c>
      <c r="G36" s="13" t="str">
        <f t="shared" si="2"/>
        <v/>
      </c>
      <c r="H36" s="14" t="str">
        <f>IFERROR(VLOOKUP(Tableau275[[#This Row],[Code PF]],[1]!Nomenclature[#Data],19,FALSE),"")</f>
        <v/>
      </c>
      <c r="I36" s="15" t="str">
        <f>IFERROR(Tableau275[[#This Row],[Qte  MEO Nomenclat]]*Tableau275[[#This Row],[Qtes Cdées]],"")</f>
        <v/>
      </c>
      <c r="J36" s="16" t="str">
        <f t="shared" si="0"/>
        <v/>
      </c>
      <c r="K36" s="16"/>
      <c r="L36" s="17" t="str">
        <f>IFERROR(Tableau275[[#This Row],[Dates / Heures Lancement]]+Tableau275[[#This Row],[NB Hre Exec]]+Tableau275[[#This Row],[Tps Prép.]],"")</f>
        <v/>
      </c>
      <c r="M36" s="18" t="str">
        <f>Tableau275[[#This Row],[NB Hre Exec]]</f>
        <v/>
      </c>
      <c r="N36" s="19" t="str">
        <f>IFERROR(Tableau275[[#This Row],[Dates / Heures Lancement]]+Tableau275[[#This Row],[Nbs Jrs Execution]],"")</f>
        <v/>
      </c>
      <c r="O36" s="20" t="str">
        <f t="shared" si="1"/>
        <v xml:space="preserve"> </v>
      </c>
    </row>
    <row r="37" spans="1:15" x14ac:dyDescent="0.2">
      <c r="A37" s="9"/>
      <c r="B37" s="10" t="str">
        <f>IFERROR(VLOOKUP(Tableau275[[#This Row],[Commandes  Clients]],[1]!Tab_Cmdes_Clts[#Data],15,FALSE),"")</f>
        <v/>
      </c>
      <c r="C37" s="11" t="str">
        <f>IFERROR(VLOOKUP(Tableau275[[#This Row],[Commandes  Clients]],[1]!Tab_Cmdes_Clts[#Data],8,FALSE),"")</f>
        <v/>
      </c>
      <c r="D37" s="12" t="str">
        <f>IFERROR(VLOOKUP(Tableau275[[#This Row],[Code PF]],[1]!Tab_Liste_art[#Data],2,FALSE)," ")</f>
        <v xml:space="preserve"> </v>
      </c>
      <c r="E37" s="12" t="str">
        <f>IFERROR(VLOOKUP(Tableau275[[#This Row],[Code PF]],[1]!Tab_Liste_art[#Data],3,FALSE)," ")</f>
        <v xml:space="preserve"> </v>
      </c>
      <c r="F37" s="22" t="str">
        <f>IFERROR(VLOOKUP(Tableau275[[#This Row],[Commandes  Clients]],[1]!Tab_Cmdes_Clts[#Data],7,FALSE),"")</f>
        <v/>
      </c>
      <c r="G37" s="13" t="str">
        <f t="shared" si="2"/>
        <v/>
      </c>
      <c r="H37" s="14" t="str">
        <f>IFERROR(VLOOKUP(Tableau275[[#This Row],[Code PF]],[1]!Nomenclature[#Data],19,FALSE),"")</f>
        <v/>
      </c>
      <c r="I37" s="15" t="str">
        <f>IFERROR(Tableau275[[#This Row],[Qte  MEO Nomenclat]]*Tableau275[[#This Row],[Qtes Cdées]],"")</f>
        <v/>
      </c>
      <c r="J37" s="16" t="str">
        <f t="shared" si="0"/>
        <v/>
      </c>
      <c r="K37" s="16"/>
      <c r="L37" s="17" t="str">
        <f>IFERROR(Tableau275[[#This Row],[Dates / Heures Lancement]]+Tableau275[[#This Row],[NB Hre Exec]]+Tableau275[[#This Row],[Tps Prép.]],"")</f>
        <v/>
      </c>
      <c r="M37" s="18" t="str">
        <f>Tableau275[[#This Row],[NB Hre Exec]]</f>
        <v/>
      </c>
      <c r="N37" s="19" t="str">
        <f>IFERROR(Tableau275[[#This Row],[Dates / Heures Lancement]]+Tableau275[[#This Row],[Nbs Jrs Execution]],"")</f>
        <v/>
      </c>
      <c r="O37" s="20" t="str">
        <f t="shared" si="1"/>
        <v xml:space="preserve"> </v>
      </c>
    </row>
    <row r="38" spans="1:15" x14ac:dyDescent="0.2">
      <c r="A38" s="9"/>
      <c r="B38" s="10" t="str">
        <f>IFERROR(VLOOKUP(Tableau275[[#This Row],[Commandes  Clients]],[1]!Tab_Cmdes_Clts[#Data],15,FALSE),"")</f>
        <v/>
      </c>
      <c r="C38" s="11" t="str">
        <f>IFERROR(VLOOKUP(Tableau275[[#This Row],[Commandes  Clients]],[1]!Tab_Cmdes_Clts[#Data],8,FALSE),"")</f>
        <v/>
      </c>
      <c r="D38" s="12" t="str">
        <f>IFERROR(VLOOKUP(Tableau275[[#This Row],[Code PF]],[1]!Tab_Liste_art[#Data],2,FALSE)," ")</f>
        <v xml:space="preserve"> </v>
      </c>
      <c r="E38" s="12" t="str">
        <f>IFERROR(VLOOKUP(Tableau275[[#This Row],[Code PF]],[1]!Tab_Liste_art[#Data],3,FALSE)," ")</f>
        <v xml:space="preserve"> </v>
      </c>
      <c r="F38" s="22" t="str">
        <f>IFERROR(VLOOKUP(Tableau275[[#This Row],[Commandes  Clients]],[1]!Tab_Cmdes_Clts[#Data],7,FALSE),"")</f>
        <v/>
      </c>
      <c r="G38" s="13" t="str">
        <f t="shared" si="2"/>
        <v/>
      </c>
      <c r="H38" s="14" t="str">
        <f>IFERROR(VLOOKUP(Tableau275[[#This Row],[Code PF]],[1]!Nomenclature[#Data],19,FALSE),"")</f>
        <v/>
      </c>
      <c r="I38" s="15" t="str">
        <f>IFERROR(Tableau275[[#This Row],[Qte  MEO Nomenclat]]*Tableau275[[#This Row],[Qtes Cdées]],"")</f>
        <v/>
      </c>
      <c r="J38" s="16" t="str">
        <f t="shared" si="0"/>
        <v/>
      </c>
      <c r="K38" s="16"/>
      <c r="L38" s="17" t="str">
        <f>IFERROR(Tableau275[[#This Row],[Dates / Heures Lancement]]+Tableau275[[#This Row],[NB Hre Exec]]+Tableau275[[#This Row],[Tps Prép.]],"")</f>
        <v/>
      </c>
      <c r="M38" s="18" t="str">
        <f>Tableau275[[#This Row],[NB Hre Exec]]</f>
        <v/>
      </c>
      <c r="N38" s="19" t="str">
        <f>IFERROR(Tableau275[[#This Row],[Dates / Heures Lancement]]+Tableau275[[#This Row],[Nbs Jrs Execution]],"")</f>
        <v/>
      </c>
      <c r="O38" s="20" t="str">
        <f t="shared" si="1"/>
        <v xml:space="preserve"> </v>
      </c>
    </row>
    <row r="39" spans="1:15" x14ac:dyDescent="0.2">
      <c r="A39" s="9"/>
      <c r="B39" s="10" t="str">
        <f>IFERROR(VLOOKUP(Tableau275[[#This Row],[Commandes  Clients]],[1]!Tab_Cmdes_Clts[#Data],15,FALSE),"")</f>
        <v/>
      </c>
      <c r="C39" s="11" t="str">
        <f>IFERROR(VLOOKUP(Tableau275[[#This Row],[Commandes  Clients]],[1]!Tab_Cmdes_Clts[#Data],8,FALSE),"")</f>
        <v/>
      </c>
      <c r="D39" s="12" t="str">
        <f>IFERROR(VLOOKUP(Tableau275[[#This Row],[Code PF]],[1]!Tab_Liste_art[#Data],2,FALSE)," ")</f>
        <v xml:space="preserve"> </v>
      </c>
      <c r="E39" s="12" t="str">
        <f>IFERROR(VLOOKUP(Tableau275[[#This Row],[Code PF]],[1]!Tab_Liste_art[#Data],3,FALSE)," ")</f>
        <v xml:space="preserve"> </v>
      </c>
      <c r="F39" s="22" t="str">
        <f>IFERROR(VLOOKUP(Tableau275[[#This Row],[Commandes  Clients]],[1]!Tab_Cmdes_Clts[#Data],7,FALSE),"")</f>
        <v/>
      </c>
      <c r="G39" s="13" t="str">
        <f t="shared" si="2"/>
        <v/>
      </c>
      <c r="H39" s="14" t="str">
        <f>IFERROR(VLOOKUP(Tableau275[[#This Row],[Code PF]],[1]!Nomenclature[#Data],19,FALSE),"")</f>
        <v/>
      </c>
      <c r="I39" s="15" t="str">
        <f>IFERROR(Tableau275[[#This Row],[Qte  MEO Nomenclat]]*Tableau275[[#This Row],[Qtes Cdées]],"")</f>
        <v/>
      </c>
      <c r="J39" s="16" t="str">
        <f t="shared" si="0"/>
        <v/>
      </c>
      <c r="K39" s="16"/>
      <c r="L39" s="17" t="str">
        <f>IFERROR(Tableau275[[#This Row],[Dates / Heures Lancement]]+Tableau275[[#This Row],[NB Hre Exec]]+Tableau275[[#This Row],[Tps Prép.]],"")</f>
        <v/>
      </c>
      <c r="M39" s="18" t="str">
        <f>Tableau275[[#This Row],[NB Hre Exec]]</f>
        <v/>
      </c>
      <c r="N39" s="19" t="str">
        <f>IFERROR(Tableau275[[#This Row],[Dates / Heures Lancement]]+Tableau275[[#This Row],[Nbs Jrs Execution]],"")</f>
        <v/>
      </c>
      <c r="O39" s="20" t="str">
        <f t="shared" si="1"/>
        <v xml:space="preserve"> </v>
      </c>
    </row>
    <row r="40" spans="1:15" x14ac:dyDescent="0.2">
      <c r="A40" s="9"/>
      <c r="B40" s="10" t="str">
        <f>IFERROR(VLOOKUP(Tableau275[[#This Row],[Commandes  Clients]],[1]!Tab_Cmdes_Clts[#Data],15,FALSE),"")</f>
        <v/>
      </c>
      <c r="C40" s="11" t="str">
        <f>IFERROR(VLOOKUP(Tableau275[[#This Row],[Commandes  Clients]],[1]!Tab_Cmdes_Clts[#Data],8,FALSE),"")</f>
        <v/>
      </c>
      <c r="D40" s="12" t="str">
        <f>IFERROR(VLOOKUP(Tableau275[[#This Row],[Code PF]],[1]!Tab_Liste_art[#Data],2,FALSE)," ")</f>
        <v xml:space="preserve"> </v>
      </c>
      <c r="E40" s="12" t="str">
        <f>IFERROR(VLOOKUP(Tableau275[[#This Row],[Code PF]],[1]!Tab_Liste_art[#Data],3,FALSE)," ")</f>
        <v xml:space="preserve"> </v>
      </c>
      <c r="F40" s="22" t="str">
        <f>IFERROR(VLOOKUP(Tableau275[[#This Row],[Commandes  Clients]],[1]!Tab_Cmdes_Clts[#Data],7,FALSE),"")</f>
        <v/>
      </c>
      <c r="G40" s="13" t="str">
        <f t="shared" si="2"/>
        <v/>
      </c>
      <c r="H40" s="14" t="str">
        <f>IFERROR(VLOOKUP(Tableau275[[#This Row],[Code PF]],[1]!Nomenclature[#Data],19,FALSE),"")</f>
        <v/>
      </c>
      <c r="I40" s="15" t="str">
        <f>IFERROR(Tableau275[[#This Row],[Qte  MEO Nomenclat]]*Tableau275[[#This Row],[Qtes Cdées]],"")</f>
        <v/>
      </c>
      <c r="J40" s="16" t="str">
        <f t="shared" si="0"/>
        <v/>
      </c>
      <c r="K40" s="16"/>
      <c r="L40" s="17" t="str">
        <f>IFERROR(Tableau275[[#This Row],[Dates / Heures Lancement]]+Tableau275[[#This Row],[NB Hre Exec]]+Tableau275[[#This Row],[Tps Prép.]],"")</f>
        <v/>
      </c>
      <c r="M40" s="18" t="str">
        <f>Tableau275[[#This Row],[NB Hre Exec]]</f>
        <v/>
      </c>
      <c r="N40" s="19" t="str">
        <f>IFERROR(Tableau275[[#This Row],[Dates / Heures Lancement]]+Tableau275[[#This Row],[Nbs Jrs Execution]],"")</f>
        <v/>
      </c>
      <c r="O40" s="20" t="str">
        <f t="shared" si="1"/>
        <v xml:space="preserve"> </v>
      </c>
    </row>
    <row r="41" spans="1:15" x14ac:dyDescent="0.2">
      <c r="A41" s="9"/>
      <c r="B41" s="10" t="str">
        <f>IFERROR(VLOOKUP(Tableau275[[#This Row],[Commandes  Clients]],[1]!Tab_Cmdes_Clts[#Data],15,FALSE),"")</f>
        <v/>
      </c>
      <c r="C41" s="11" t="str">
        <f>IFERROR(VLOOKUP(Tableau275[[#This Row],[Commandes  Clients]],[1]!Tab_Cmdes_Clts[#Data],8,FALSE),"")</f>
        <v/>
      </c>
      <c r="D41" s="12" t="str">
        <f>IFERROR(VLOOKUP(Tableau275[[#This Row],[Code PF]],[1]!Tab_Liste_art[#Data],2,FALSE)," ")</f>
        <v xml:space="preserve"> </v>
      </c>
      <c r="E41" s="12" t="str">
        <f>IFERROR(VLOOKUP(Tableau275[[#This Row],[Code PF]],[1]!Tab_Liste_art[#Data],3,FALSE)," ")</f>
        <v xml:space="preserve"> </v>
      </c>
      <c r="F41" s="22" t="str">
        <f>IFERROR(VLOOKUP(Tableau275[[#This Row],[Commandes  Clients]],[1]!Tab_Cmdes_Clts[#Data],7,FALSE),"")</f>
        <v/>
      </c>
      <c r="G41" s="13" t="str">
        <f t="shared" si="2"/>
        <v/>
      </c>
      <c r="H41" s="14" t="str">
        <f>IFERROR(VLOOKUP(Tableau275[[#This Row],[Code PF]],[1]!Nomenclature[#Data],19,FALSE),"")</f>
        <v/>
      </c>
      <c r="I41" s="15" t="str">
        <f>IFERROR(Tableau275[[#This Row],[Qte  MEO Nomenclat]]*Tableau275[[#This Row],[Qtes Cdées]],"")</f>
        <v/>
      </c>
      <c r="J41" s="16" t="str">
        <f t="shared" si="0"/>
        <v/>
      </c>
      <c r="K41" s="16"/>
      <c r="L41" s="17" t="str">
        <f>IFERROR(Tableau275[[#This Row],[Dates / Heures Lancement]]+Tableau275[[#This Row],[NB Hre Exec]]+Tableau275[[#This Row],[Tps Prép.]],"")</f>
        <v/>
      </c>
      <c r="M41" s="18" t="str">
        <f>Tableau275[[#This Row],[NB Hre Exec]]</f>
        <v/>
      </c>
      <c r="N41" s="19" t="str">
        <f>IFERROR(Tableau275[[#This Row],[Dates / Heures Lancement]]+Tableau275[[#This Row],[Nbs Jrs Execution]],"")</f>
        <v/>
      </c>
      <c r="O41" s="20" t="str">
        <f t="shared" si="1"/>
        <v xml:space="preserve"> </v>
      </c>
    </row>
    <row r="42" spans="1:15" x14ac:dyDescent="0.2">
      <c r="A42" s="9"/>
      <c r="B42" s="10" t="str">
        <f>IFERROR(VLOOKUP(Tableau275[[#This Row],[Commandes  Clients]],[1]!Tab_Cmdes_Clts[#Data],15,FALSE),"")</f>
        <v/>
      </c>
      <c r="C42" s="11" t="str">
        <f>IFERROR(VLOOKUP(Tableau275[[#This Row],[Commandes  Clients]],[1]!Tab_Cmdes_Clts[#Data],8,FALSE),"")</f>
        <v/>
      </c>
      <c r="D42" s="12" t="str">
        <f>IFERROR(VLOOKUP(Tableau275[[#This Row],[Code PF]],[1]!Tab_Liste_art[#Data],2,FALSE)," ")</f>
        <v xml:space="preserve"> </v>
      </c>
      <c r="E42" s="12" t="str">
        <f>IFERROR(VLOOKUP(Tableau275[[#This Row],[Code PF]],[1]!Tab_Liste_art[#Data],3,FALSE)," ")</f>
        <v xml:space="preserve"> </v>
      </c>
      <c r="F42" s="22" t="str">
        <f>IFERROR(VLOOKUP(Tableau275[[#This Row],[Commandes  Clients]],[1]!Tab_Cmdes_Clts[#Data],7,FALSE),"")</f>
        <v/>
      </c>
      <c r="G42" s="13" t="str">
        <f t="shared" si="2"/>
        <v/>
      </c>
      <c r="H42" s="14" t="str">
        <f>IFERROR(VLOOKUP(Tableau275[[#This Row],[Code PF]],[1]!Nomenclature[#Data],19,FALSE),"")</f>
        <v/>
      </c>
      <c r="I42" s="15" t="str">
        <f>IFERROR(Tableau275[[#This Row],[Qte  MEO Nomenclat]]*Tableau275[[#This Row],[Qtes Cdées]],"")</f>
        <v/>
      </c>
      <c r="J42" s="16" t="str">
        <f t="shared" si="0"/>
        <v/>
      </c>
      <c r="K42" s="16"/>
      <c r="L42" s="17" t="str">
        <f>IFERROR(Tableau275[[#This Row],[Dates / Heures Lancement]]+Tableau275[[#This Row],[NB Hre Exec]]+Tableau275[[#This Row],[Tps Prép.]],"")</f>
        <v/>
      </c>
      <c r="M42" s="18" t="str">
        <f>Tableau275[[#This Row],[NB Hre Exec]]</f>
        <v/>
      </c>
      <c r="N42" s="19" t="str">
        <f>IFERROR(Tableau275[[#This Row],[Dates / Heures Lancement]]+Tableau275[[#This Row],[Nbs Jrs Execution]],"")</f>
        <v/>
      </c>
      <c r="O42" s="20" t="str">
        <f t="shared" si="1"/>
        <v xml:space="preserve"> </v>
      </c>
    </row>
    <row r="43" spans="1:15" x14ac:dyDescent="0.2">
      <c r="A43" s="9"/>
      <c r="B43" s="10" t="str">
        <f>IFERROR(VLOOKUP(Tableau275[[#This Row],[Commandes  Clients]],[1]!Tab_Cmdes_Clts[#Data],15,FALSE),"")</f>
        <v/>
      </c>
      <c r="C43" s="11" t="str">
        <f>IFERROR(VLOOKUP(Tableau275[[#This Row],[Commandes  Clients]],[1]!Tab_Cmdes_Clts[#Data],8,FALSE),"")</f>
        <v/>
      </c>
      <c r="D43" s="12" t="str">
        <f>IFERROR(VLOOKUP(Tableau275[[#This Row],[Code PF]],[1]!Tab_Liste_art[#Data],2,FALSE)," ")</f>
        <v xml:space="preserve"> </v>
      </c>
      <c r="E43" s="12" t="str">
        <f>IFERROR(VLOOKUP(Tableau275[[#This Row],[Code PF]],[1]!Tab_Liste_art[#Data],3,FALSE)," ")</f>
        <v xml:space="preserve"> </v>
      </c>
      <c r="F43" s="22" t="str">
        <f>IFERROR(VLOOKUP(Tableau275[[#This Row],[Commandes  Clients]],[1]!Tab_Cmdes_Clts[#Data],7,FALSE),"")</f>
        <v/>
      </c>
      <c r="G43" s="13" t="str">
        <f t="shared" si="2"/>
        <v/>
      </c>
      <c r="H43" s="14" t="str">
        <f>IFERROR(VLOOKUP(Tableau275[[#This Row],[Code PF]],[1]!Nomenclature[#Data],19,FALSE),"")</f>
        <v/>
      </c>
      <c r="I43" s="15" t="str">
        <f>IFERROR(Tableau275[[#This Row],[Qte  MEO Nomenclat]]*Tableau275[[#This Row],[Qtes Cdées]],"")</f>
        <v/>
      </c>
      <c r="J43" s="16" t="str">
        <f t="shared" si="0"/>
        <v/>
      </c>
      <c r="K43" s="16"/>
      <c r="L43" s="17" t="str">
        <f>IFERROR(Tableau275[[#This Row],[Dates / Heures Lancement]]+Tableau275[[#This Row],[NB Hre Exec]]+Tableau275[[#This Row],[Tps Prép.]],"")</f>
        <v/>
      </c>
      <c r="M43" s="18" t="str">
        <f>Tableau275[[#This Row],[NB Hre Exec]]</f>
        <v/>
      </c>
      <c r="N43" s="19" t="str">
        <f>IFERROR(Tableau275[[#This Row],[Dates / Heures Lancement]]+Tableau275[[#This Row],[Nbs Jrs Execution]],"")</f>
        <v/>
      </c>
      <c r="O43" s="20" t="str">
        <f t="shared" si="1"/>
        <v xml:space="preserve"> </v>
      </c>
    </row>
    <row r="44" spans="1:15" x14ac:dyDescent="0.2">
      <c r="A44" s="9"/>
      <c r="B44" s="10" t="str">
        <f>IFERROR(VLOOKUP(Tableau275[[#This Row],[Commandes  Clients]],[1]!Tab_Cmdes_Clts[#Data],15,FALSE),"")</f>
        <v/>
      </c>
      <c r="C44" s="11" t="str">
        <f>IFERROR(VLOOKUP(Tableau275[[#This Row],[Commandes  Clients]],[1]!Tab_Cmdes_Clts[#Data],8,FALSE),"")</f>
        <v/>
      </c>
      <c r="D44" s="12" t="str">
        <f>IFERROR(VLOOKUP(Tableau275[[#This Row],[Code PF]],[1]!Tab_Liste_art[#Data],2,FALSE)," ")</f>
        <v xml:space="preserve"> </v>
      </c>
      <c r="E44" s="12" t="str">
        <f>IFERROR(VLOOKUP(Tableau275[[#This Row],[Code PF]],[1]!Tab_Liste_art[#Data],3,FALSE)," ")</f>
        <v xml:space="preserve"> </v>
      </c>
      <c r="F44" s="22" t="str">
        <f>IFERROR(VLOOKUP(Tableau275[[#This Row],[Commandes  Clients]],[1]!Tab_Cmdes_Clts[#Data],7,FALSE),"")</f>
        <v/>
      </c>
      <c r="G44" s="13" t="str">
        <f t="shared" si="2"/>
        <v/>
      </c>
      <c r="H44" s="14" t="str">
        <f>IFERROR(VLOOKUP(Tableau275[[#This Row],[Code PF]],[1]!Nomenclature[#Data],19,FALSE),"")</f>
        <v/>
      </c>
      <c r="I44" s="15" t="str">
        <f>IFERROR(Tableau275[[#This Row],[Qte  MEO Nomenclat]]*Tableau275[[#This Row],[Qtes Cdées]],"")</f>
        <v/>
      </c>
      <c r="J44" s="16" t="str">
        <f t="shared" si="0"/>
        <v/>
      </c>
      <c r="K44" s="16"/>
      <c r="L44" s="17" t="str">
        <f>IFERROR(Tableau275[[#This Row],[Dates / Heures Lancement]]+Tableau275[[#This Row],[NB Hre Exec]]+Tableau275[[#This Row],[Tps Prép.]],"")</f>
        <v/>
      </c>
      <c r="M44" s="18" t="str">
        <f>Tableau275[[#This Row],[NB Hre Exec]]</f>
        <v/>
      </c>
      <c r="N44" s="19" t="str">
        <f>IFERROR(Tableau275[[#This Row],[Dates / Heures Lancement]]+Tableau275[[#This Row],[Nbs Jrs Execution]],"")</f>
        <v/>
      </c>
      <c r="O44" s="20" t="str">
        <f t="shared" si="1"/>
        <v xml:space="preserve"> </v>
      </c>
    </row>
    <row r="45" spans="1:15" x14ac:dyDescent="0.2">
      <c r="A45" s="9"/>
      <c r="B45" s="10" t="str">
        <f>IFERROR(VLOOKUP(Tableau275[[#This Row],[Commandes  Clients]],[1]!Tab_Cmdes_Clts[#Data],15,FALSE),"")</f>
        <v/>
      </c>
      <c r="C45" s="11" t="str">
        <f>IFERROR(VLOOKUP(Tableau275[[#This Row],[Commandes  Clients]],[1]!Tab_Cmdes_Clts[#Data],8,FALSE),"")</f>
        <v/>
      </c>
      <c r="D45" s="12" t="str">
        <f>IFERROR(VLOOKUP(Tableau275[[#This Row],[Code PF]],[1]!Tab_Liste_art[#Data],2,FALSE)," ")</f>
        <v xml:space="preserve"> </v>
      </c>
      <c r="E45" s="12" t="str">
        <f>IFERROR(VLOOKUP(Tableau275[[#This Row],[Code PF]],[1]!Tab_Liste_art[#Data],3,FALSE)," ")</f>
        <v xml:space="preserve"> </v>
      </c>
      <c r="F45" s="22" t="str">
        <f>IFERROR(VLOOKUP(Tableau275[[#This Row],[Commandes  Clients]],[1]!Tab_Cmdes_Clts[#Data],7,FALSE),"")</f>
        <v/>
      </c>
      <c r="G45" s="13" t="str">
        <f t="shared" si="2"/>
        <v/>
      </c>
      <c r="H45" s="14" t="str">
        <f>IFERROR(VLOOKUP(Tableau275[[#This Row],[Code PF]],[1]!Nomenclature[#Data],19,FALSE),"")</f>
        <v/>
      </c>
      <c r="I45" s="15" t="str">
        <f>IFERROR(Tableau275[[#This Row],[Qte  MEO Nomenclat]]*Tableau275[[#This Row],[Qtes Cdées]],"")</f>
        <v/>
      </c>
      <c r="J45" s="16" t="str">
        <f t="shared" si="0"/>
        <v/>
      </c>
      <c r="K45" s="16"/>
      <c r="L45" s="17" t="str">
        <f>IFERROR(Tableau275[[#This Row],[Dates / Heures Lancement]]+Tableau275[[#This Row],[NB Hre Exec]]+Tableau275[[#This Row],[Tps Prép.]],"")</f>
        <v/>
      </c>
      <c r="M45" s="18" t="str">
        <f>Tableau275[[#This Row],[NB Hre Exec]]</f>
        <v/>
      </c>
      <c r="N45" s="19" t="str">
        <f>IFERROR(Tableau275[[#This Row],[Dates / Heures Lancement]]+Tableau275[[#This Row],[Nbs Jrs Execution]],"")</f>
        <v/>
      </c>
      <c r="O45" s="20" t="str">
        <f t="shared" si="1"/>
        <v xml:space="preserve"> </v>
      </c>
    </row>
    <row r="46" spans="1:15" x14ac:dyDescent="0.2">
      <c r="A46" s="9"/>
      <c r="B46" s="10" t="str">
        <f>IFERROR(VLOOKUP(Tableau275[[#This Row],[Commandes  Clients]],[1]!Tab_Cmdes_Clts[#Data],15,FALSE),"")</f>
        <v/>
      </c>
      <c r="C46" s="11" t="str">
        <f>IFERROR(VLOOKUP(Tableau275[[#This Row],[Commandes  Clients]],[1]!Tab_Cmdes_Clts[#Data],8,FALSE),"")</f>
        <v/>
      </c>
      <c r="D46" s="12" t="str">
        <f>IFERROR(VLOOKUP(Tableau275[[#This Row],[Code PF]],[1]!Tab_Liste_art[#Data],2,FALSE)," ")</f>
        <v xml:space="preserve"> </v>
      </c>
      <c r="E46" s="12" t="str">
        <f>IFERROR(VLOOKUP(Tableau275[[#This Row],[Code PF]],[1]!Tab_Liste_art[#Data],3,FALSE)," ")</f>
        <v xml:space="preserve"> </v>
      </c>
      <c r="F46" s="22" t="str">
        <f>IFERROR(VLOOKUP(Tableau275[[#This Row],[Commandes  Clients]],[1]!Tab_Cmdes_Clts[#Data],7,FALSE),"")</f>
        <v/>
      </c>
      <c r="G46" s="13" t="str">
        <f t="shared" si="2"/>
        <v/>
      </c>
      <c r="H46" s="14" t="str">
        <f>IFERROR(VLOOKUP(Tableau275[[#This Row],[Code PF]],[1]!Nomenclature[#Data],19,FALSE),"")</f>
        <v/>
      </c>
      <c r="I46" s="15" t="str">
        <f>IFERROR(Tableau275[[#This Row],[Qte  MEO Nomenclat]]*Tableau275[[#This Row],[Qtes Cdées]],"")</f>
        <v/>
      </c>
      <c r="J46" s="16" t="str">
        <f t="shared" si="0"/>
        <v/>
      </c>
      <c r="K46" s="16"/>
      <c r="L46" s="17" t="str">
        <f>IFERROR(Tableau275[[#This Row],[Dates / Heures Lancement]]+Tableau275[[#This Row],[NB Hre Exec]]+Tableau275[[#This Row],[Tps Prép.]],"")</f>
        <v/>
      </c>
      <c r="M46" s="18" t="str">
        <f>Tableau275[[#This Row],[NB Hre Exec]]</f>
        <v/>
      </c>
      <c r="N46" s="19" t="str">
        <f>IFERROR(Tableau275[[#This Row],[Dates / Heures Lancement]]+Tableau275[[#This Row],[Nbs Jrs Execution]],"")</f>
        <v/>
      </c>
      <c r="O46" s="20" t="str">
        <f t="shared" si="1"/>
        <v xml:space="preserve"> </v>
      </c>
    </row>
    <row r="47" spans="1:15" x14ac:dyDescent="0.2">
      <c r="A47" s="9"/>
      <c r="B47" s="10" t="str">
        <f>IFERROR(VLOOKUP(Tableau275[[#This Row],[Commandes  Clients]],[1]!Tab_Cmdes_Clts[#Data],15,FALSE),"")</f>
        <v/>
      </c>
      <c r="C47" s="11" t="str">
        <f>IFERROR(VLOOKUP(Tableau275[[#This Row],[Commandes  Clients]],[1]!Tab_Cmdes_Clts[#Data],8,FALSE),"")</f>
        <v/>
      </c>
      <c r="D47" s="12" t="str">
        <f>IFERROR(VLOOKUP(Tableau275[[#This Row],[Code PF]],[1]!Tab_Liste_art[#Data],2,FALSE)," ")</f>
        <v xml:space="preserve"> </v>
      </c>
      <c r="E47" s="12" t="str">
        <f>IFERROR(VLOOKUP(Tableau275[[#This Row],[Code PF]],[1]!Tab_Liste_art[#Data],3,FALSE)," ")</f>
        <v xml:space="preserve"> </v>
      </c>
      <c r="F47" s="22" t="str">
        <f>IFERROR(VLOOKUP(Tableau275[[#This Row],[Commandes  Clients]],[1]!Tab_Cmdes_Clts[#Data],7,FALSE),"")</f>
        <v/>
      </c>
      <c r="G47" s="13" t="str">
        <f t="shared" si="2"/>
        <v/>
      </c>
      <c r="H47" s="14" t="str">
        <f>IFERROR(VLOOKUP(Tableau275[[#This Row],[Code PF]],[1]!Nomenclature[#Data],19,FALSE),"")</f>
        <v/>
      </c>
      <c r="I47" s="15" t="str">
        <f>IFERROR(Tableau275[[#This Row],[Qte  MEO Nomenclat]]*Tableau275[[#This Row],[Qtes Cdées]],"")</f>
        <v/>
      </c>
      <c r="J47" s="16" t="str">
        <f t="shared" si="0"/>
        <v/>
      </c>
      <c r="K47" s="16"/>
      <c r="L47" s="17" t="str">
        <f>IFERROR(Tableau275[[#This Row],[Dates / Heures Lancement]]+Tableau275[[#This Row],[NB Hre Exec]]+Tableau275[[#This Row],[Tps Prép.]],"")</f>
        <v/>
      </c>
      <c r="M47" s="18" t="str">
        <f>Tableau275[[#This Row],[NB Hre Exec]]</f>
        <v/>
      </c>
      <c r="N47" s="19" t="str">
        <f>IFERROR(Tableau275[[#This Row],[Dates / Heures Lancement]]+Tableau275[[#This Row],[Nbs Jrs Execution]],"")</f>
        <v/>
      </c>
      <c r="O47" s="20" t="str">
        <f t="shared" si="1"/>
        <v xml:space="preserve"> </v>
      </c>
    </row>
    <row r="48" spans="1:15" x14ac:dyDescent="0.2">
      <c r="A48" s="9"/>
      <c r="B48" s="10" t="str">
        <f>IFERROR(VLOOKUP(Tableau275[[#This Row],[Commandes  Clients]],[1]!Tab_Cmdes_Clts[#Data],15,FALSE),"")</f>
        <v/>
      </c>
      <c r="C48" s="11" t="str">
        <f>IFERROR(VLOOKUP(Tableau275[[#This Row],[Commandes  Clients]],[1]!Tab_Cmdes_Clts[#Data],8,FALSE),"")</f>
        <v/>
      </c>
      <c r="D48" s="12" t="str">
        <f>IFERROR(VLOOKUP(Tableau275[[#This Row],[Code PF]],[1]!Tab_Liste_art[#Data],2,FALSE)," ")</f>
        <v xml:space="preserve"> </v>
      </c>
      <c r="E48" s="12" t="str">
        <f>IFERROR(VLOOKUP(Tableau275[[#This Row],[Code PF]],[1]!Tab_Liste_art[#Data],3,FALSE)," ")</f>
        <v xml:space="preserve"> </v>
      </c>
      <c r="F48" s="22" t="str">
        <f>IFERROR(VLOOKUP(Tableau275[[#This Row],[Commandes  Clients]],[1]!Tab_Cmdes_Clts[#Data],7,FALSE),"")</f>
        <v/>
      </c>
      <c r="G48" s="13" t="str">
        <f t="shared" si="2"/>
        <v/>
      </c>
      <c r="H48" s="14" t="str">
        <f>IFERROR(VLOOKUP(Tableau275[[#This Row],[Code PF]],[1]!Nomenclature[#Data],19,FALSE),"")</f>
        <v/>
      </c>
      <c r="I48" s="15" t="str">
        <f>IFERROR(Tableau275[[#This Row],[Qte  MEO Nomenclat]]*Tableau275[[#This Row],[Qtes Cdées]],"")</f>
        <v/>
      </c>
      <c r="J48" s="16" t="str">
        <f t="shared" si="0"/>
        <v/>
      </c>
      <c r="K48" s="16"/>
      <c r="L48" s="17" t="str">
        <f>IFERROR(Tableau275[[#This Row],[Dates / Heures Lancement]]+Tableau275[[#This Row],[NB Hre Exec]]+Tableau275[[#This Row],[Tps Prép.]],"")</f>
        <v/>
      </c>
      <c r="M48" s="18" t="str">
        <f>Tableau275[[#This Row],[NB Hre Exec]]</f>
        <v/>
      </c>
      <c r="N48" s="19" t="str">
        <f>IFERROR(Tableau275[[#This Row],[Dates / Heures Lancement]]+Tableau275[[#This Row],[Nbs Jrs Execution]],"")</f>
        <v/>
      </c>
      <c r="O48" s="20" t="str">
        <f t="shared" si="1"/>
        <v xml:space="preserve"> </v>
      </c>
    </row>
    <row r="49" spans="1:15" x14ac:dyDescent="0.2">
      <c r="A49" s="9"/>
      <c r="B49" s="10" t="str">
        <f>IFERROR(VLOOKUP(Tableau275[[#This Row],[Commandes  Clients]],[1]!Tab_Cmdes_Clts[#Data],15,FALSE),"")</f>
        <v/>
      </c>
      <c r="C49" s="11" t="str">
        <f>IFERROR(VLOOKUP(Tableau275[[#This Row],[Commandes  Clients]],[1]!Tab_Cmdes_Clts[#Data],8,FALSE),"")</f>
        <v/>
      </c>
      <c r="D49" s="12" t="str">
        <f>IFERROR(VLOOKUP(Tableau275[[#This Row],[Code PF]],[1]!Tab_Liste_art[#Data],2,FALSE)," ")</f>
        <v xml:space="preserve"> </v>
      </c>
      <c r="E49" s="12" t="str">
        <f>IFERROR(VLOOKUP(Tableau275[[#This Row],[Code PF]],[1]!Tab_Liste_art[#Data],3,FALSE)," ")</f>
        <v xml:space="preserve"> </v>
      </c>
      <c r="F49" s="22" t="str">
        <f>IFERROR(VLOOKUP(Tableau275[[#This Row],[Commandes  Clients]],[1]!Tab_Cmdes_Clts[#Data],7,FALSE),"")</f>
        <v/>
      </c>
      <c r="G49" s="13" t="str">
        <f t="shared" si="2"/>
        <v/>
      </c>
      <c r="H49" s="14" t="str">
        <f>IFERROR(VLOOKUP(Tableau275[[#This Row],[Code PF]],[1]!Nomenclature[#Data],19,FALSE),"")</f>
        <v/>
      </c>
      <c r="I49" s="15" t="str">
        <f>IFERROR(Tableau275[[#This Row],[Qte  MEO Nomenclat]]*Tableau275[[#This Row],[Qtes Cdées]],"")</f>
        <v/>
      </c>
      <c r="J49" s="16" t="str">
        <f t="shared" si="0"/>
        <v/>
      </c>
      <c r="K49" s="16"/>
      <c r="L49" s="17" t="str">
        <f>IFERROR(Tableau275[[#This Row],[Dates / Heures Lancement]]+Tableau275[[#This Row],[NB Hre Exec]]+Tableau275[[#This Row],[Tps Prép.]],"")</f>
        <v/>
      </c>
      <c r="M49" s="18" t="str">
        <f>Tableau275[[#This Row],[NB Hre Exec]]</f>
        <v/>
      </c>
      <c r="N49" s="19" t="str">
        <f>IFERROR(Tableau275[[#This Row],[Dates / Heures Lancement]]+Tableau275[[#This Row],[Nbs Jrs Execution]],"")</f>
        <v/>
      </c>
      <c r="O49" s="20" t="str">
        <f t="shared" si="1"/>
        <v xml:space="preserve"> </v>
      </c>
    </row>
    <row r="50" spans="1:15" x14ac:dyDescent="0.2">
      <c r="A50" s="9"/>
      <c r="B50" s="10" t="str">
        <f>IFERROR(VLOOKUP(Tableau275[[#This Row],[Commandes  Clients]],[1]!Tab_Cmdes_Clts[#Data],15,FALSE),"")</f>
        <v/>
      </c>
      <c r="C50" s="11" t="str">
        <f>IFERROR(VLOOKUP(Tableau275[[#This Row],[Commandes  Clients]],[1]!Tab_Cmdes_Clts[#Data],8,FALSE),"")</f>
        <v/>
      </c>
      <c r="D50" s="12" t="str">
        <f>IFERROR(VLOOKUP(Tableau275[[#This Row],[Code PF]],[1]!Tab_Liste_art[#Data],2,FALSE)," ")</f>
        <v xml:space="preserve"> </v>
      </c>
      <c r="E50" s="12" t="str">
        <f>IFERROR(VLOOKUP(Tableau275[[#This Row],[Code PF]],[1]!Tab_Liste_art[#Data],3,FALSE)," ")</f>
        <v xml:space="preserve"> </v>
      </c>
      <c r="F50" s="22" t="str">
        <f>IFERROR(VLOOKUP(Tableau275[[#This Row],[Commandes  Clients]],[1]!Tab_Cmdes_Clts[#Data],7,FALSE),"")</f>
        <v/>
      </c>
      <c r="G50" s="13" t="str">
        <f t="shared" si="2"/>
        <v/>
      </c>
      <c r="H50" s="14" t="str">
        <f>IFERROR(VLOOKUP(Tableau275[[#This Row],[Code PF]],[1]!Nomenclature[#Data],19,FALSE),"")</f>
        <v/>
      </c>
      <c r="I50" s="15" t="str">
        <f>IFERROR(Tableau275[[#This Row],[Qte  MEO Nomenclat]]*Tableau275[[#This Row],[Qtes Cdées]],"")</f>
        <v/>
      </c>
      <c r="J50" s="16" t="str">
        <f t="shared" si="0"/>
        <v/>
      </c>
      <c r="K50" s="16"/>
      <c r="L50" s="17" t="str">
        <f>IFERROR(Tableau275[[#This Row],[Dates / Heures Lancement]]+Tableau275[[#This Row],[NB Hre Exec]]+Tableau275[[#This Row],[Tps Prép.]],"")</f>
        <v/>
      </c>
      <c r="M50" s="18" t="str">
        <f>Tableau275[[#This Row],[NB Hre Exec]]</f>
        <v/>
      </c>
      <c r="N50" s="19" t="str">
        <f>IFERROR(Tableau275[[#This Row],[Dates / Heures Lancement]]+Tableau275[[#This Row],[Nbs Jrs Execution]],"")</f>
        <v/>
      </c>
      <c r="O50" s="20" t="str">
        <f t="shared" si="1"/>
        <v xml:space="preserve"> </v>
      </c>
    </row>
    <row r="51" spans="1:15" x14ac:dyDescent="0.2">
      <c r="A51" s="9"/>
      <c r="B51" s="10" t="str">
        <f>IFERROR(VLOOKUP(Tableau275[[#This Row],[Commandes  Clients]],[1]!Tab_Cmdes_Clts[#Data],15,FALSE),"")</f>
        <v/>
      </c>
      <c r="C51" s="11" t="str">
        <f>IFERROR(VLOOKUP(Tableau275[[#This Row],[Commandes  Clients]],[1]!Tab_Cmdes_Clts[#Data],8,FALSE),"")</f>
        <v/>
      </c>
      <c r="D51" s="12" t="str">
        <f>IFERROR(VLOOKUP(Tableau275[[#This Row],[Code PF]],[1]!Tab_Liste_art[#Data],2,FALSE)," ")</f>
        <v xml:space="preserve"> </v>
      </c>
      <c r="E51" s="12" t="str">
        <f>IFERROR(VLOOKUP(Tableau275[[#This Row],[Code PF]],[1]!Tab_Liste_art[#Data],3,FALSE)," ")</f>
        <v xml:space="preserve"> </v>
      </c>
      <c r="F51" s="22" t="str">
        <f>IFERROR(VLOOKUP(Tableau275[[#This Row],[Commandes  Clients]],[1]!Tab_Cmdes_Clts[#Data],7,FALSE),"")</f>
        <v/>
      </c>
      <c r="G51" s="13" t="str">
        <f t="shared" si="2"/>
        <v/>
      </c>
      <c r="H51" s="14" t="str">
        <f>IFERROR(VLOOKUP(Tableau275[[#This Row],[Code PF]],[1]!Nomenclature[#Data],19,FALSE),"")</f>
        <v/>
      </c>
      <c r="I51" s="15" t="str">
        <f>IFERROR(Tableau275[[#This Row],[Qte  MEO Nomenclat]]*Tableau275[[#This Row],[Qtes Cdées]],"")</f>
        <v/>
      </c>
      <c r="J51" s="16" t="str">
        <f t="shared" si="0"/>
        <v/>
      </c>
      <c r="K51" s="16"/>
      <c r="L51" s="17" t="str">
        <f>IFERROR(Tableau275[[#This Row],[Dates / Heures Lancement]]+Tableau275[[#This Row],[NB Hre Exec]]+Tableau275[[#This Row],[Tps Prép.]],"")</f>
        <v/>
      </c>
      <c r="M51" s="18" t="str">
        <f>Tableau275[[#This Row],[NB Hre Exec]]</f>
        <v/>
      </c>
      <c r="N51" s="19" t="str">
        <f>IFERROR(Tableau275[[#This Row],[Dates / Heures Lancement]]+Tableau275[[#This Row],[Nbs Jrs Execution]],"")</f>
        <v/>
      </c>
      <c r="O51" s="20" t="str">
        <f t="shared" si="1"/>
        <v xml:space="preserve"> </v>
      </c>
    </row>
    <row r="52" spans="1:15" x14ac:dyDescent="0.2">
      <c r="A52" s="9"/>
      <c r="B52" s="10" t="str">
        <f>IFERROR(VLOOKUP(Tableau275[[#This Row],[Commandes  Clients]],[1]!Tab_Cmdes_Clts[#Data],15,FALSE),"")</f>
        <v/>
      </c>
      <c r="C52" s="11" t="str">
        <f>IFERROR(VLOOKUP(Tableau275[[#This Row],[Commandes  Clients]],[1]!Tab_Cmdes_Clts[#Data],8,FALSE),"")</f>
        <v/>
      </c>
      <c r="D52" s="12" t="str">
        <f>IFERROR(VLOOKUP(Tableau275[[#This Row],[Code PF]],[1]!Tab_Liste_art[#Data],2,FALSE)," ")</f>
        <v xml:space="preserve"> </v>
      </c>
      <c r="E52" s="12" t="str">
        <f>IFERROR(VLOOKUP(Tableau275[[#This Row],[Code PF]],[1]!Tab_Liste_art[#Data],3,FALSE)," ")</f>
        <v xml:space="preserve"> </v>
      </c>
      <c r="F52" s="22" t="str">
        <f>IFERROR(VLOOKUP(Tableau275[[#This Row],[Commandes  Clients]],[1]!Tab_Cmdes_Clts[#Data],7,FALSE),"")</f>
        <v/>
      </c>
      <c r="G52" s="13" t="str">
        <f t="shared" si="2"/>
        <v/>
      </c>
      <c r="H52" s="14" t="str">
        <f>IFERROR(VLOOKUP(Tableau275[[#This Row],[Code PF]],[1]!Nomenclature[#Data],19,FALSE),"")</f>
        <v/>
      </c>
      <c r="I52" s="15" t="str">
        <f>IFERROR(Tableau275[[#This Row],[Qte  MEO Nomenclat]]*Tableau275[[#This Row],[Qtes Cdées]],"")</f>
        <v/>
      </c>
      <c r="J52" s="16" t="str">
        <f t="shared" si="0"/>
        <v/>
      </c>
      <c r="K52" s="16"/>
      <c r="L52" s="17" t="str">
        <f>IFERROR(Tableau275[[#This Row],[Dates / Heures Lancement]]+Tableau275[[#This Row],[NB Hre Exec]]+Tableau275[[#This Row],[Tps Prép.]],"")</f>
        <v/>
      </c>
      <c r="M52" s="18" t="str">
        <f>Tableau275[[#This Row],[NB Hre Exec]]</f>
        <v/>
      </c>
      <c r="N52" s="19" t="str">
        <f>IFERROR(Tableau275[[#This Row],[Dates / Heures Lancement]]+Tableau275[[#This Row],[Nbs Jrs Execution]],"")</f>
        <v/>
      </c>
      <c r="O52" s="20" t="str">
        <f t="shared" si="1"/>
        <v xml:space="preserve"> </v>
      </c>
    </row>
    <row r="53" spans="1:15" x14ac:dyDescent="0.2">
      <c r="A53" s="9"/>
      <c r="B53" s="10" t="str">
        <f>IFERROR(VLOOKUP(Tableau275[[#This Row],[Commandes  Clients]],[1]!Tab_Cmdes_Clts[#Data],15,FALSE),"")</f>
        <v/>
      </c>
      <c r="C53" s="11" t="str">
        <f>IFERROR(VLOOKUP(Tableau275[[#This Row],[Commandes  Clients]],[1]!Tab_Cmdes_Clts[#Data],8,FALSE),"")</f>
        <v/>
      </c>
      <c r="D53" s="12" t="str">
        <f>IFERROR(VLOOKUP(Tableau275[[#This Row],[Code PF]],[1]!Tab_Liste_art[#Data],2,FALSE)," ")</f>
        <v xml:space="preserve"> </v>
      </c>
      <c r="E53" s="12" t="str">
        <f>IFERROR(VLOOKUP(Tableau275[[#This Row],[Code PF]],[1]!Tab_Liste_art[#Data],3,FALSE)," ")</f>
        <v xml:space="preserve"> </v>
      </c>
      <c r="F53" s="22" t="str">
        <f>IFERROR(VLOOKUP(Tableau275[[#This Row],[Commandes  Clients]],[1]!Tab_Cmdes_Clts[#Data],7,FALSE),"")</f>
        <v/>
      </c>
      <c r="G53" s="13" t="str">
        <f t="shared" si="2"/>
        <v/>
      </c>
      <c r="H53" s="14" t="str">
        <f>IFERROR(VLOOKUP(Tableau275[[#This Row],[Code PF]],[1]!Nomenclature[#Data],19,FALSE),"")</f>
        <v/>
      </c>
      <c r="I53" s="15" t="str">
        <f>IFERROR(Tableau275[[#This Row],[Qte  MEO Nomenclat]]*Tableau275[[#This Row],[Qtes Cdées]],"")</f>
        <v/>
      </c>
      <c r="J53" s="16" t="str">
        <f t="shared" si="0"/>
        <v/>
      </c>
      <c r="K53" s="16"/>
      <c r="L53" s="17" t="str">
        <f>IFERROR(Tableau275[[#This Row],[Dates / Heures Lancement]]+Tableau275[[#This Row],[NB Hre Exec]]+Tableau275[[#This Row],[Tps Prép.]],"")</f>
        <v/>
      </c>
      <c r="M53" s="18" t="str">
        <f>Tableau275[[#This Row],[NB Hre Exec]]</f>
        <v/>
      </c>
      <c r="N53" s="19" t="str">
        <f>IFERROR(Tableau275[[#This Row],[Dates / Heures Lancement]]+Tableau275[[#This Row],[Nbs Jrs Execution]],"")</f>
        <v/>
      </c>
      <c r="O53" s="20" t="str">
        <f t="shared" si="1"/>
        <v xml:space="preserve"> </v>
      </c>
    </row>
    <row r="54" spans="1:15" x14ac:dyDescent="0.2">
      <c r="A54" s="9"/>
      <c r="B54" s="10" t="str">
        <f>IFERROR(VLOOKUP(Tableau275[[#This Row],[Commandes  Clients]],[1]!Tab_Cmdes_Clts[#Data],15,FALSE),"")</f>
        <v/>
      </c>
      <c r="C54" s="11" t="str">
        <f>IFERROR(VLOOKUP(Tableau275[[#This Row],[Commandes  Clients]],[1]!Tab_Cmdes_Clts[#Data],8,FALSE),"")</f>
        <v/>
      </c>
      <c r="D54" s="12" t="str">
        <f>IFERROR(VLOOKUP(Tableau275[[#This Row],[Code PF]],[1]!Tab_Liste_art[#Data],2,FALSE)," ")</f>
        <v xml:space="preserve"> </v>
      </c>
      <c r="E54" s="12" t="str">
        <f>IFERROR(VLOOKUP(Tableau275[[#This Row],[Code PF]],[1]!Tab_Liste_art[#Data],3,FALSE)," ")</f>
        <v xml:space="preserve"> </v>
      </c>
      <c r="F54" s="22" t="str">
        <f>IFERROR(VLOOKUP(Tableau275[[#This Row],[Commandes  Clients]],[1]!Tab_Cmdes_Clts[#Data],7,FALSE),"")</f>
        <v/>
      </c>
      <c r="G54" s="13" t="str">
        <f t="shared" si="2"/>
        <v/>
      </c>
      <c r="H54" s="14" t="str">
        <f>IFERROR(VLOOKUP(Tableau275[[#This Row],[Code PF]],[1]!Nomenclature[#Data],19,FALSE),"")</f>
        <v/>
      </c>
      <c r="I54" s="15" t="str">
        <f>IFERROR(Tableau275[[#This Row],[Qte  MEO Nomenclat]]*Tableau275[[#This Row],[Qtes Cdées]],"")</f>
        <v/>
      </c>
      <c r="J54" s="16" t="str">
        <f t="shared" si="0"/>
        <v/>
      </c>
      <c r="K54" s="16"/>
      <c r="L54" s="17" t="str">
        <f>IFERROR(Tableau275[[#This Row],[Dates / Heures Lancement]]+Tableau275[[#This Row],[NB Hre Exec]]+Tableau275[[#This Row],[Tps Prép.]],"")</f>
        <v/>
      </c>
      <c r="M54" s="18" t="str">
        <f>Tableau275[[#This Row],[NB Hre Exec]]</f>
        <v/>
      </c>
      <c r="N54" s="19" t="str">
        <f>IFERROR(Tableau275[[#This Row],[Dates / Heures Lancement]]+Tableau275[[#This Row],[Nbs Jrs Execution]],"")</f>
        <v/>
      </c>
      <c r="O54" s="20" t="str">
        <f t="shared" si="1"/>
        <v xml:space="preserve"> </v>
      </c>
    </row>
    <row r="55" spans="1:15" x14ac:dyDescent="0.2">
      <c r="A55" s="9"/>
      <c r="B55" s="10" t="str">
        <f>IFERROR(VLOOKUP(Tableau275[[#This Row],[Commandes  Clients]],[1]!Tab_Cmdes_Clts[#Data],15,FALSE),"")</f>
        <v/>
      </c>
      <c r="C55" s="11" t="str">
        <f>IFERROR(VLOOKUP(Tableau275[[#This Row],[Commandes  Clients]],[1]!Tab_Cmdes_Clts[#Data],8,FALSE),"")</f>
        <v/>
      </c>
      <c r="D55" s="12" t="str">
        <f>IFERROR(VLOOKUP(Tableau275[[#This Row],[Code PF]],[1]!Tab_Liste_art[#Data],2,FALSE)," ")</f>
        <v xml:space="preserve"> </v>
      </c>
      <c r="E55" s="12" t="str">
        <f>IFERROR(VLOOKUP(Tableau275[[#This Row],[Code PF]],[1]!Tab_Liste_art[#Data],3,FALSE)," ")</f>
        <v xml:space="preserve"> </v>
      </c>
      <c r="F55" s="22" t="str">
        <f>IFERROR(VLOOKUP(Tableau275[[#This Row],[Commandes  Clients]],[1]!Tab_Cmdes_Clts[#Data],7,FALSE),"")</f>
        <v/>
      </c>
      <c r="G55" s="13" t="str">
        <f t="shared" si="2"/>
        <v/>
      </c>
      <c r="H55" s="14" t="str">
        <f>IFERROR(VLOOKUP(Tableau275[[#This Row],[Code PF]],[1]!Nomenclature[#Data],19,FALSE),"")</f>
        <v/>
      </c>
      <c r="I55" s="15" t="str">
        <f>IFERROR(Tableau275[[#This Row],[Qte  MEO Nomenclat]]*Tableau275[[#This Row],[Qtes Cdées]],"")</f>
        <v/>
      </c>
      <c r="J55" s="16" t="str">
        <f t="shared" si="0"/>
        <v/>
      </c>
      <c r="K55" s="16"/>
      <c r="L55" s="17" t="str">
        <f>IFERROR(Tableau275[[#This Row],[Dates / Heures Lancement]]+Tableau275[[#This Row],[NB Hre Exec]]+Tableau275[[#This Row],[Tps Prép.]],"")</f>
        <v/>
      </c>
      <c r="M55" s="18" t="str">
        <f>Tableau275[[#This Row],[NB Hre Exec]]</f>
        <v/>
      </c>
      <c r="N55" s="19" t="str">
        <f>IFERROR(Tableau275[[#This Row],[Dates / Heures Lancement]]+Tableau275[[#This Row],[Nbs Jrs Execution]],"")</f>
        <v/>
      </c>
      <c r="O55" s="20" t="str">
        <f t="shared" si="1"/>
        <v xml:space="preserve"> </v>
      </c>
    </row>
    <row r="56" spans="1:15" x14ac:dyDescent="0.2">
      <c r="A56" s="9"/>
      <c r="B56" s="10" t="str">
        <f>IFERROR(VLOOKUP(Tableau275[[#This Row],[Commandes  Clients]],[1]!Tab_Cmdes_Clts[#Data],15,FALSE),"")</f>
        <v/>
      </c>
      <c r="C56" s="11" t="str">
        <f>IFERROR(VLOOKUP(Tableau275[[#This Row],[Commandes  Clients]],[1]!Tab_Cmdes_Clts[#Data],8,FALSE),"")</f>
        <v/>
      </c>
      <c r="D56" s="12" t="str">
        <f>IFERROR(VLOOKUP(Tableau275[[#This Row],[Code PF]],[1]!Tab_Liste_art[#Data],2,FALSE)," ")</f>
        <v xml:space="preserve"> </v>
      </c>
      <c r="E56" s="12" t="str">
        <f>IFERROR(VLOOKUP(Tableau275[[#This Row],[Code PF]],[1]!Tab_Liste_art[#Data],3,FALSE)," ")</f>
        <v xml:space="preserve"> </v>
      </c>
      <c r="F56" s="22" t="str">
        <f>IFERROR(VLOOKUP(Tableau275[[#This Row],[Commandes  Clients]],[1]!Tab_Cmdes_Clts[#Data],7,FALSE),"")</f>
        <v/>
      </c>
      <c r="G56" s="13" t="str">
        <f t="shared" si="2"/>
        <v/>
      </c>
      <c r="H56" s="14" t="str">
        <f>IFERROR(VLOOKUP(Tableau275[[#This Row],[Code PF]],[1]!Nomenclature[#Data],19,FALSE),"")</f>
        <v/>
      </c>
      <c r="I56" s="15" t="str">
        <f>IFERROR(Tableau275[[#This Row],[Qte  MEO Nomenclat]]*Tableau275[[#This Row],[Qtes Cdées]],"")</f>
        <v/>
      </c>
      <c r="J56" s="16" t="str">
        <f t="shared" si="0"/>
        <v/>
      </c>
      <c r="K56" s="16"/>
      <c r="L56" s="17" t="str">
        <f>IFERROR(Tableau275[[#This Row],[Dates / Heures Lancement]]+Tableau275[[#This Row],[NB Hre Exec]]+Tableau275[[#This Row],[Tps Prép.]],"")</f>
        <v/>
      </c>
      <c r="M56" s="18" t="str">
        <f>Tableau275[[#This Row],[NB Hre Exec]]</f>
        <v/>
      </c>
      <c r="N56" s="19" t="str">
        <f>IFERROR(Tableau275[[#This Row],[Dates / Heures Lancement]]+Tableau275[[#This Row],[Nbs Jrs Execution]],"")</f>
        <v/>
      </c>
      <c r="O56" s="20" t="str">
        <f t="shared" si="1"/>
        <v xml:space="preserve"> </v>
      </c>
    </row>
    <row r="57" spans="1:15" x14ac:dyDescent="0.2">
      <c r="A57" s="9"/>
      <c r="B57" s="10" t="str">
        <f>IFERROR(VLOOKUP(Tableau275[[#This Row],[Commandes  Clients]],[1]!Tab_Cmdes_Clts[#Data],15,FALSE),"")</f>
        <v/>
      </c>
      <c r="C57" s="11" t="str">
        <f>IFERROR(VLOOKUP(Tableau275[[#This Row],[Commandes  Clients]],[1]!Tab_Cmdes_Clts[#Data],8,FALSE),"")</f>
        <v/>
      </c>
      <c r="D57" s="12" t="str">
        <f>IFERROR(VLOOKUP(Tableau275[[#This Row],[Code PF]],[1]!Tab_Liste_art[#Data],2,FALSE)," ")</f>
        <v xml:space="preserve"> </v>
      </c>
      <c r="E57" s="12" t="str">
        <f>IFERROR(VLOOKUP(Tableau275[[#This Row],[Code PF]],[1]!Tab_Liste_art[#Data],3,FALSE)," ")</f>
        <v xml:space="preserve"> </v>
      </c>
      <c r="F57" s="22" t="str">
        <f>IFERROR(VLOOKUP(Tableau275[[#This Row],[Commandes  Clients]],[1]!Tab_Cmdes_Clts[#Data],7,FALSE),"")</f>
        <v/>
      </c>
      <c r="G57" s="13" t="str">
        <f t="shared" si="2"/>
        <v/>
      </c>
      <c r="H57" s="14" t="str">
        <f>IFERROR(VLOOKUP(Tableau275[[#This Row],[Code PF]],[1]!Nomenclature[#Data],19,FALSE),"")</f>
        <v/>
      </c>
      <c r="I57" s="15" t="str">
        <f>IFERROR(Tableau275[[#This Row],[Qte  MEO Nomenclat]]*Tableau275[[#This Row],[Qtes Cdées]],"")</f>
        <v/>
      </c>
      <c r="J57" s="16" t="str">
        <f t="shared" si="0"/>
        <v/>
      </c>
      <c r="K57" s="16"/>
      <c r="L57" s="17" t="str">
        <f>IFERROR(Tableau275[[#This Row],[Dates / Heures Lancement]]+Tableau275[[#This Row],[NB Hre Exec]]+Tableau275[[#This Row],[Tps Prép.]],"")</f>
        <v/>
      </c>
      <c r="M57" s="18" t="str">
        <f>Tableau275[[#This Row],[NB Hre Exec]]</f>
        <v/>
      </c>
      <c r="N57" s="19" t="str">
        <f>IFERROR(Tableau275[[#This Row],[Dates / Heures Lancement]]+Tableau275[[#This Row],[Nbs Jrs Execution]],"")</f>
        <v/>
      </c>
      <c r="O57" s="20" t="str">
        <f t="shared" si="1"/>
        <v xml:space="preserve"> </v>
      </c>
    </row>
    <row r="58" spans="1:15" x14ac:dyDescent="0.2">
      <c r="A58" s="9"/>
      <c r="B58" s="10" t="str">
        <f>IFERROR(VLOOKUP(Tableau275[[#This Row],[Commandes  Clients]],[1]!Tab_Cmdes_Clts[#Data],15,FALSE),"")</f>
        <v/>
      </c>
      <c r="C58" s="11" t="str">
        <f>IFERROR(VLOOKUP(Tableau275[[#This Row],[Commandes  Clients]],[1]!Tab_Cmdes_Clts[#Data],8,FALSE),"")</f>
        <v/>
      </c>
      <c r="D58" s="12" t="str">
        <f>IFERROR(VLOOKUP(Tableau275[[#This Row],[Code PF]],[1]!Tab_Liste_art[#Data],2,FALSE)," ")</f>
        <v xml:space="preserve"> </v>
      </c>
      <c r="E58" s="12" t="str">
        <f>IFERROR(VLOOKUP(Tableau275[[#This Row],[Code PF]],[1]!Tab_Liste_art[#Data],3,FALSE)," ")</f>
        <v xml:space="preserve"> </v>
      </c>
      <c r="F58" s="22" t="str">
        <f>IFERROR(VLOOKUP(Tableau275[[#This Row],[Commandes  Clients]],[1]!Tab_Cmdes_Clts[#Data],7,FALSE),"")</f>
        <v/>
      </c>
      <c r="G58" s="13" t="str">
        <f t="shared" si="2"/>
        <v/>
      </c>
      <c r="H58" s="14" t="str">
        <f>IFERROR(VLOOKUP(Tableau275[[#This Row],[Code PF]],[1]!Nomenclature[#Data],19,FALSE),"")</f>
        <v/>
      </c>
      <c r="I58" s="15" t="str">
        <f>IFERROR(Tableau275[[#This Row],[Qte  MEO Nomenclat]]*Tableau275[[#This Row],[Qtes Cdées]],"")</f>
        <v/>
      </c>
      <c r="J58" s="16" t="str">
        <f t="shared" si="0"/>
        <v/>
      </c>
      <c r="K58" s="16"/>
      <c r="L58" s="17" t="str">
        <f>IFERROR(Tableau275[[#This Row],[Dates / Heures Lancement]]+Tableau275[[#This Row],[NB Hre Exec]]+Tableau275[[#This Row],[Tps Prép.]],"")</f>
        <v/>
      </c>
      <c r="M58" s="18" t="str">
        <f>Tableau275[[#This Row],[NB Hre Exec]]</f>
        <v/>
      </c>
      <c r="N58" s="19" t="str">
        <f>IFERROR(Tableau275[[#This Row],[Dates / Heures Lancement]]+Tableau275[[#This Row],[Nbs Jrs Execution]],"")</f>
        <v/>
      </c>
      <c r="O58" s="20" t="str">
        <f t="shared" si="1"/>
        <v xml:space="preserve"> </v>
      </c>
    </row>
    <row r="59" spans="1:15" x14ac:dyDescent="0.2">
      <c r="A59" s="9"/>
      <c r="B59" s="10" t="str">
        <f>IFERROR(VLOOKUP(Tableau275[[#This Row],[Commandes  Clients]],[1]!Tab_Cmdes_Clts[#Data],15,FALSE),"")</f>
        <v/>
      </c>
      <c r="C59" s="11" t="str">
        <f>IFERROR(VLOOKUP(Tableau275[[#This Row],[Commandes  Clients]],[1]!Tab_Cmdes_Clts[#Data],8,FALSE),"")</f>
        <v/>
      </c>
      <c r="D59" s="12" t="str">
        <f>IFERROR(VLOOKUP(Tableau275[[#This Row],[Code PF]],[1]!Tab_Liste_art[#Data],2,FALSE)," ")</f>
        <v xml:space="preserve"> </v>
      </c>
      <c r="E59" s="12" t="str">
        <f>IFERROR(VLOOKUP(Tableau275[[#This Row],[Code PF]],[1]!Tab_Liste_art[#Data],3,FALSE)," ")</f>
        <v xml:space="preserve"> </v>
      </c>
      <c r="F59" s="22" t="str">
        <f>IFERROR(VLOOKUP(Tableau275[[#This Row],[Commandes  Clients]],[1]!Tab_Cmdes_Clts[#Data],7,FALSE),"")</f>
        <v/>
      </c>
      <c r="G59" s="13" t="str">
        <f t="shared" si="2"/>
        <v/>
      </c>
      <c r="H59" s="14" t="str">
        <f>IFERROR(VLOOKUP(Tableau275[[#This Row],[Code PF]],[1]!Nomenclature[#Data],19,FALSE),"")</f>
        <v/>
      </c>
      <c r="I59" s="15" t="str">
        <f>IFERROR(Tableau275[[#This Row],[Qte  MEO Nomenclat]]*Tableau275[[#This Row],[Qtes Cdées]],"")</f>
        <v/>
      </c>
      <c r="J59" s="16" t="str">
        <f t="shared" si="0"/>
        <v/>
      </c>
      <c r="K59" s="16"/>
      <c r="L59" s="17" t="str">
        <f>IFERROR(Tableau275[[#This Row],[Dates / Heures Lancement]]+Tableau275[[#This Row],[NB Hre Exec]]+Tableau275[[#This Row],[Tps Prép.]],"")</f>
        <v/>
      </c>
      <c r="M59" s="18" t="str">
        <f>Tableau275[[#This Row],[NB Hre Exec]]</f>
        <v/>
      </c>
      <c r="N59" s="19" t="str">
        <f>IFERROR(Tableau275[[#This Row],[Dates / Heures Lancement]]+Tableau275[[#This Row],[Nbs Jrs Execution]],"")</f>
        <v/>
      </c>
      <c r="O59" s="20" t="str">
        <f t="shared" si="1"/>
        <v xml:space="preserve"> </v>
      </c>
    </row>
    <row r="60" spans="1:15" x14ac:dyDescent="0.2">
      <c r="A60" s="9"/>
      <c r="B60" s="10" t="str">
        <f>IFERROR(VLOOKUP(Tableau275[[#This Row],[Commandes  Clients]],[1]!Tab_Cmdes_Clts[#Data],15,FALSE),"")</f>
        <v/>
      </c>
      <c r="C60" s="11" t="str">
        <f>IFERROR(VLOOKUP(Tableau275[[#This Row],[Commandes  Clients]],[1]!Tab_Cmdes_Clts[#Data],8,FALSE),"")</f>
        <v/>
      </c>
      <c r="D60" s="12" t="str">
        <f>IFERROR(VLOOKUP(Tableau275[[#This Row],[Code PF]],[1]!Tab_Liste_art[#Data],2,FALSE)," ")</f>
        <v xml:space="preserve"> </v>
      </c>
      <c r="E60" s="12" t="str">
        <f>IFERROR(VLOOKUP(Tableau275[[#This Row],[Code PF]],[1]!Tab_Liste_art[#Data],3,FALSE)," ")</f>
        <v xml:space="preserve"> </v>
      </c>
      <c r="F60" s="22" t="str">
        <f>IFERROR(VLOOKUP(Tableau275[[#This Row],[Commandes  Clients]],[1]!Tab_Cmdes_Clts[#Data],7,FALSE),"")</f>
        <v/>
      </c>
      <c r="G60" s="13" t="str">
        <f t="shared" si="2"/>
        <v/>
      </c>
      <c r="H60" s="14" t="str">
        <f>IFERROR(VLOOKUP(Tableau275[[#This Row],[Code PF]],[1]!Nomenclature[#Data],19,FALSE),"")</f>
        <v/>
      </c>
      <c r="I60" s="15" t="str">
        <f>IFERROR(Tableau275[[#This Row],[Qte  MEO Nomenclat]]*Tableau275[[#This Row],[Qtes Cdées]],"")</f>
        <v/>
      </c>
      <c r="J60" s="16" t="str">
        <f t="shared" si="0"/>
        <v/>
      </c>
      <c r="K60" s="16"/>
      <c r="L60" s="17" t="str">
        <f>IFERROR(Tableau275[[#This Row],[Dates / Heures Lancement]]+Tableau275[[#This Row],[NB Hre Exec]]+Tableau275[[#This Row],[Tps Prép.]],"")</f>
        <v/>
      </c>
      <c r="M60" s="18" t="str">
        <f>Tableau275[[#This Row],[NB Hre Exec]]</f>
        <v/>
      </c>
      <c r="N60" s="19" t="str">
        <f>IFERROR(Tableau275[[#This Row],[Dates / Heures Lancement]]+Tableau275[[#This Row],[Nbs Jrs Execution]],"")</f>
        <v/>
      </c>
      <c r="O60" s="20" t="str">
        <f t="shared" si="1"/>
        <v xml:space="preserve"> </v>
      </c>
    </row>
    <row r="61" spans="1:15" x14ac:dyDescent="0.2">
      <c r="A61" s="9"/>
      <c r="B61" s="10" t="str">
        <f>IFERROR(VLOOKUP(Tableau275[[#This Row],[Commandes  Clients]],[1]!Tab_Cmdes_Clts[#Data],15,FALSE),"")</f>
        <v/>
      </c>
      <c r="C61" s="11" t="str">
        <f>IFERROR(VLOOKUP(Tableau275[[#This Row],[Commandes  Clients]],[1]!Tab_Cmdes_Clts[#Data],8,FALSE),"")</f>
        <v/>
      </c>
      <c r="D61" s="12" t="str">
        <f>IFERROR(VLOOKUP(Tableau275[[#This Row],[Code PF]],[1]!Tab_Liste_art[#Data],2,FALSE)," ")</f>
        <v xml:space="preserve"> </v>
      </c>
      <c r="E61" s="12" t="str">
        <f>IFERROR(VLOOKUP(Tableau275[[#This Row],[Code PF]],[1]!Tab_Liste_art[#Data],3,FALSE)," ")</f>
        <v xml:space="preserve"> </v>
      </c>
      <c r="F61" s="22" t="str">
        <f>IFERROR(VLOOKUP(Tableau275[[#This Row],[Commandes  Clients]],[1]!Tab_Cmdes_Clts[#Data],7,FALSE),"")</f>
        <v/>
      </c>
      <c r="G61" s="13" t="str">
        <f t="shared" si="2"/>
        <v/>
      </c>
      <c r="H61" s="14" t="str">
        <f>IFERROR(VLOOKUP(Tableau275[[#This Row],[Code PF]],[1]!Nomenclature[#Data],19,FALSE),"")</f>
        <v/>
      </c>
      <c r="I61" s="15" t="str">
        <f>IFERROR(Tableau275[[#This Row],[Qte  MEO Nomenclat]]*Tableau275[[#This Row],[Qtes Cdées]],"")</f>
        <v/>
      </c>
      <c r="J61" s="16" t="str">
        <f t="shared" si="0"/>
        <v/>
      </c>
      <c r="K61" s="16"/>
      <c r="L61" s="17" t="str">
        <f>IFERROR(Tableau275[[#This Row],[Dates / Heures Lancement]]+Tableau275[[#This Row],[NB Hre Exec]]+Tableau275[[#This Row],[Tps Prép.]],"")</f>
        <v/>
      </c>
      <c r="M61" s="18" t="str">
        <f>Tableau275[[#This Row],[NB Hre Exec]]</f>
        <v/>
      </c>
      <c r="N61" s="19" t="str">
        <f>IFERROR(Tableau275[[#This Row],[Dates / Heures Lancement]]+Tableau275[[#This Row],[Nbs Jrs Execution]],"")</f>
        <v/>
      </c>
      <c r="O61" s="20" t="str">
        <f t="shared" si="1"/>
        <v xml:space="preserve"> </v>
      </c>
    </row>
    <row r="62" spans="1:15" x14ac:dyDescent="0.2">
      <c r="A62" s="9"/>
      <c r="B62" s="10" t="str">
        <f>IFERROR(VLOOKUP(Tableau275[[#This Row],[Commandes  Clients]],[1]!Tab_Cmdes_Clts[#Data],15,FALSE),"")</f>
        <v/>
      </c>
      <c r="C62" s="11" t="str">
        <f>IFERROR(VLOOKUP(Tableau275[[#This Row],[Commandes  Clients]],[1]!Tab_Cmdes_Clts[#Data],8,FALSE),"")</f>
        <v/>
      </c>
      <c r="D62" s="12" t="str">
        <f>IFERROR(VLOOKUP(Tableau275[[#This Row],[Code PF]],[1]!Tab_Liste_art[#Data],2,FALSE)," ")</f>
        <v xml:space="preserve"> </v>
      </c>
      <c r="E62" s="12" t="str">
        <f>IFERROR(VLOOKUP(Tableau275[[#This Row],[Code PF]],[1]!Tab_Liste_art[#Data],3,FALSE)," ")</f>
        <v xml:space="preserve"> </v>
      </c>
      <c r="F62" s="22" t="str">
        <f>IFERROR(VLOOKUP(Tableau275[[#This Row],[Commandes  Clients]],[1]!Tab_Cmdes_Clts[#Data],7,FALSE),"")</f>
        <v/>
      </c>
      <c r="G62" s="13" t="str">
        <f t="shared" si="2"/>
        <v/>
      </c>
      <c r="H62" s="14" t="str">
        <f>IFERROR(VLOOKUP(Tableau275[[#This Row],[Code PF]],[1]!Nomenclature[#Data],19,FALSE),"")</f>
        <v/>
      </c>
      <c r="I62" s="15" t="str">
        <f>IFERROR(Tableau275[[#This Row],[Qte  MEO Nomenclat]]*Tableau275[[#This Row],[Qtes Cdées]],"")</f>
        <v/>
      </c>
      <c r="J62" s="16" t="str">
        <f t="shared" si="0"/>
        <v/>
      </c>
      <c r="K62" s="16"/>
      <c r="L62" s="17" t="str">
        <f>IFERROR(Tableau275[[#This Row],[Dates / Heures Lancement]]+Tableau275[[#This Row],[NB Hre Exec]]+Tableau275[[#This Row],[Tps Prép.]],"")</f>
        <v/>
      </c>
      <c r="M62" s="18" t="str">
        <f>Tableau275[[#This Row],[NB Hre Exec]]</f>
        <v/>
      </c>
      <c r="N62" s="19" t="str">
        <f>IFERROR(Tableau275[[#This Row],[Dates / Heures Lancement]]+Tableau275[[#This Row],[Nbs Jrs Execution]],"")</f>
        <v/>
      </c>
      <c r="O62" s="20" t="str">
        <f t="shared" si="1"/>
        <v xml:space="preserve"> </v>
      </c>
    </row>
    <row r="63" spans="1:15" x14ac:dyDescent="0.2">
      <c r="A63" s="9"/>
      <c r="B63" s="10" t="str">
        <f>IFERROR(VLOOKUP(Tableau275[[#This Row],[Commandes  Clients]],[1]!Tab_Cmdes_Clts[#Data],15,FALSE),"")</f>
        <v/>
      </c>
      <c r="C63" s="11" t="str">
        <f>IFERROR(VLOOKUP(Tableau275[[#This Row],[Commandes  Clients]],[1]!Tab_Cmdes_Clts[#Data],8,FALSE),"")</f>
        <v/>
      </c>
      <c r="D63" s="12" t="str">
        <f>IFERROR(VLOOKUP(Tableau275[[#This Row],[Code PF]],[1]!Tab_Liste_art[#Data],2,FALSE)," ")</f>
        <v xml:space="preserve"> </v>
      </c>
      <c r="E63" s="12" t="str">
        <f>IFERROR(VLOOKUP(Tableau275[[#This Row],[Code PF]],[1]!Tab_Liste_art[#Data],3,FALSE)," ")</f>
        <v xml:space="preserve"> </v>
      </c>
      <c r="F63" s="22" t="str">
        <f>IFERROR(VLOOKUP(Tableau275[[#This Row],[Commandes  Clients]],[1]!Tab_Cmdes_Clts[#Data],7,FALSE),"")</f>
        <v/>
      </c>
      <c r="G63" s="13" t="str">
        <f t="shared" si="2"/>
        <v/>
      </c>
      <c r="H63" s="14" t="str">
        <f>IFERROR(VLOOKUP(Tableau275[[#This Row],[Code PF]],[1]!Nomenclature[#Data],19,FALSE),"")</f>
        <v/>
      </c>
      <c r="I63" s="15" t="str">
        <f>IFERROR(Tableau275[[#This Row],[Qte  MEO Nomenclat]]*Tableau275[[#This Row],[Qtes Cdées]],"")</f>
        <v/>
      </c>
      <c r="J63" s="16" t="str">
        <f t="shared" si="0"/>
        <v/>
      </c>
      <c r="K63" s="16"/>
      <c r="L63" s="17" t="str">
        <f>IFERROR(Tableau275[[#This Row],[Dates / Heures Lancement]]+Tableau275[[#This Row],[NB Hre Exec]]+Tableau275[[#This Row],[Tps Prép.]],"")</f>
        <v/>
      </c>
      <c r="M63" s="18" t="str">
        <f>Tableau275[[#This Row],[NB Hre Exec]]</f>
        <v/>
      </c>
      <c r="N63" s="19" t="str">
        <f>IFERROR(Tableau275[[#This Row],[Dates / Heures Lancement]]+Tableau275[[#This Row],[Nbs Jrs Execution]],"")</f>
        <v/>
      </c>
      <c r="O63" s="20" t="str">
        <f t="shared" si="1"/>
        <v xml:space="preserve"> </v>
      </c>
    </row>
    <row r="64" spans="1:15" x14ac:dyDescent="0.2">
      <c r="A64" s="9"/>
      <c r="B64" s="10" t="str">
        <f>IFERROR(VLOOKUP(Tableau275[[#This Row],[Commandes  Clients]],[1]!Tab_Cmdes_Clts[#Data],15,FALSE),"")</f>
        <v/>
      </c>
      <c r="C64" s="11" t="str">
        <f>IFERROR(VLOOKUP(Tableau275[[#This Row],[Commandes  Clients]],[1]!Tab_Cmdes_Clts[#Data],8,FALSE),"")</f>
        <v/>
      </c>
      <c r="D64" s="12" t="str">
        <f>IFERROR(VLOOKUP(Tableau275[[#This Row],[Code PF]],[1]!Tab_Liste_art[#Data],2,FALSE)," ")</f>
        <v xml:space="preserve"> </v>
      </c>
      <c r="E64" s="12" t="str">
        <f>IFERROR(VLOOKUP(Tableau275[[#This Row],[Code PF]],[1]!Tab_Liste_art[#Data],3,FALSE)," ")</f>
        <v xml:space="preserve"> </v>
      </c>
      <c r="F64" s="22" t="str">
        <f>IFERROR(VLOOKUP(Tableau275[[#This Row],[Commandes  Clients]],[1]!Tab_Cmdes_Clts[#Data],7,FALSE),"")</f>
        <v/>
      </c>
      <c r="G64" s="13" t="str">
        <f t="shared" si="2"/>
        <v/>
      </c>
      <c r="H64" s="14" t="str">
        <f>IFERROR(VLOOKUP(Tableau275[[#This Row],[Code PF]],[1]!Nomenclature[#Data],19,FALSE),"")</f>
        <v/>
      </c>
      <c r="I64" s="15" t="str">
        <f>IFERROR(Tableau275[[#This Row],[Qte  MEO Nomenclat]]*Tableau275[[#This Row],[Qtes Cdées]],"")</f>
        <v/>
      </c>
      <c r="J64" s="16" t="str">
        <f t="shared" si="0"/>
        <v/>
      </c>
      <c r="K64" s="16"/>
      <c r="L64" s="17" t="str">
        <f>IFERROR(Tableau275[[#This Row],[Dates / Heures Lancement]]+Tableau275[[#This Row],[NB Hre Exec]]+Tableau275[[#This Row],[Tps Prép.]],"")</f>
        <v/>
      </c>
      <c r="M64" s="18" t="str">
        <f>Tableau275[[#This Row],[NB Hre Exec]]</f>
        <v/>
      </c>
      <c r="N64" s="19" t="str">
        <f>IFERROR(Tableau275[[#This Row],[Dates / Heures Lancement]]+Tableau275[[#This Row],[Nbs Jrs Execution]],"")</f>
        <v/>
      </c>
      <c r="O64" s="20" t="str">
        <f t="shared" si="1"/>
        <v xml:space="preserve"> </v>
      </c>
    </row>
    <row r="65" spans="1:15" x14ac:dyDescent="0.2">
      <c r="A65" s="9"/>
      <c r="B65" s="10" t="str">
        <f>IFERROR(VLOOKUP(Tableau275[[#This Row],[Commandes  Clients]],[1]!Tab_Cmdes_Clts[#Data],15,FALSE),"")</f>
        <v/>
      </c>
      <c r="C65" s="11" t="str">
        <f>IFERROR(VLOOKUP(Tableau275[[#This Row],[Commandes  Clients]],[1]!Tab_Cmdes_Clts[#Data],8,FALSE),"")</f>
        <v/>
      </c>
      <c r="D65" s="12" t="str">
        <f>IFERROR(VLOOKUP(Tableau275[[#This Row],[Code PF]],[1]!Tab_Liste_art[#Data],2,FALSE)," ")</f>
        <v xml:space="preserve"> </v>
      </c>
      <c r="E65" s="12" t="str">
        <f>IFERROR(VLOOKUP(Tableau275[[#This Row],[Code PF]],[1]!Tab_Liste_art[#Data],3,FALSE)," ")</f>
        <v xml:space="preserve"> </v>
      </c>
      <c r="F65" s="22" t="str">
        <f>IFERROR(VLOOKUP(Tableau275[[#This Row],[Commandes  Clients]],[1]!Tab_Cmdes_Clts[#Data],7,FALSE),"")</f>
        <v/>
      </c>
      <c r="G65" s="13" t="str">
        <f t="shared" si="2"/>
        <v/>
      </c>
      <c r="H65" s="14" t="str">
        <f>IFERROR(VLOOKUP(Tableau275[[#This Row],[Code PF]],[1]!Nomenclature[#Data],19,FALSE),"")</f>
        <v/>
      </c>
      <c r="I65" s="15" t="str">
        <f>IFERROR(Tableau275[[#This Row],[Qte  MEO Nomenclat]]*Tableau275[[#This Row],[Qtes Cdées]],"")</f>
        <v/>
      </c>
      <c r="J65" s="16" t="str">
        <f t="shared" si="0"/>
        <v/>
      </c>
      <c r="K65" s="16"/>
      <c r="L65" s="17" t="str">
        <f>IFERROR(Tableau275[[#This Row],[Dates / Heures Lancement]]+Tableau275[[#This Row],[NB Hre Exec]]+Tableau275[[#This Row],[Tps Prép.]],"")</f>
        <v/>
      </c>
      <c r="M65" s="18" t="str">
        <f>Tableau275[[#This Row],[NB Hre Exec]]</f>
        <v/>
      </c>
      <c r="N65" s="19" t="str">
        <f>IFERROR(Tableau275[[#This Row],[Dates / Heures Lancement]]+Tableau275[[#This Row],[Nbs Jrs Execution]],"")</f>
        <v/>
      </c>
      <c r="O65" s="20" t="str">
        <f t="shared" si="1"/>
        <v xml:space="preserve"> </v>
      </c>
    </row>
    <row r="66" spans="1:15" x14ac:dyDescent="0.2">
      <c r="A66" s="9"/>
      <c r="B66" s="10" t="str">
        <f>IFERROR(VLOOKUP(Tableau275[[#This Row],[Commandes  Clients]],[1]!Tab_Cmdes_Clts[#Data],15,FALSE),"")</f>
        <v/>
      </c>
      <c r="C66" s="11" t="str">
        <f>IFERROR(VLOOKUP(Tableau275[[#This Row],[Commandes  Clients]],[1]!Tab_Cmdes_Clts[#Data],8,FALSE),"")</f>
        <v/>
      </c>
      <c r="D66" s="12" t="str">
        <f>IFERROR(VLOOKUP(Tableau275[[#This Row],[Code PF]],[1]!Tab_Liste_art[#Data],2,FALSE)," ")</f>
        <v xml:space="preserve"> </v>
      </c>
      <c r="E66" s="12" t="str">
        <f>IFERROR(VLOOKUP(Tableau275[[#This Row],[Code PF]],[1]!Tab_Liste_art[#Data],3,FALSE)," ")</f>
        <v xml:space="preserve"> </v>
      </c>
      <c r="F66" s="22" t="str">
        <f>IFERROR(VLOOKUP(Tableau275[[#This Row],[Commandes  Clients]],[1]!Tab_Cmdes_Clts[#Data],7,FALSE),"")</f>
        <v/>
      </c>
      <c r="G66" s="13" t="str">
        <f t="shared" si="2"/>
        <v/>
      </c>
      <c r="H66" s="14" t="str">
        <f>IFERROR(VLOOKUP(Tableau275[[#This Row],[Code PF]],[1]!Nomenclature[#Data],19,FALSE),"")</f>
        <v/>
      </c>
      <c r="I66" s="15" t="str">
        <f>IFERROR(Tableau275[[#This Row],[Qte  MEO Nomenclat]]*Tableau275[[#This Row],[Qtes Cdées]],"")</f>
        <v/>
      </c>
      <c r="J66" s="16" t="str">
        <f t="shared" si="0"/>
        <v/>
      </c>
      <c r="K66" s="16"/>
      <c r="L66" s="17" t="str">
        <f>IFERROR(Tableau275[[#This Row],[Dates / Heures Lancement]]+Tableau275[[#This Row],[NB Hre Exec]]+Tableau275[[#This Row],[Tps Prép.]],"")</f>
        <v/>
      </c>
      <c r="M66" s="18" t="str">
        <f>Tableau275[[#This Row],[NB Hre Exec]]</f>
        <v/>
      </c>
      <c r="N66" s="19" t="str">
        <f>IFERROR(Tableau275[[#This Row],[Dates / Heures Lancement]]+Tableau275[[#This Row],[Nbs Jrs Execution]],"")</f>
        <v/>
      </c>
      <c r="O66" s="20" t="str">
        <f t="shared" si="1"/>
        <v xml:space="preserve"> </v>
      </c>
    </row>
    <row r="67" spans="1:15" x14ac:dyDescent="0.2">
      <c r="A67" s="9"/>
      <c r="B67" s="10" t="str">
        <f>IFERROR(VLOOKUP(Tableau275[[#This Row],[Commandes  Clients]],[1]!Tab_Cmdes_Clts[#Data],15,FALSE),"")</f>
        <v/>
      </c>
      <c r="C67" s="11" t="str">
        <f>IFERROR(VLOOKUP(Tableau275[[#This Row],[Commandes  Clients]],[1]!Tab_Cmdes_Clts[#Data],8,FALSE),"")</f>
        <v/>
      </c>
      <c r="D67" s="12" t="str">
        <f>IFERROR(VLOOKUP(Tableau275[[#This Row],[Code PF]],[1]!Tab_Liste_art[#Data],2,FALSE)," ")</f>
        <v xml:space="preserve"> </v>
      </c>
      <c r="E67" s="12" t="str">
        <f>IFERROR(VLOOKUP(Tableau275[[#This Row],[Code PF]],[1]!Tab_Liste_art[#Data],3,FALSE)," ")</f>
        <v xml:space="preserve"> </v>
      </c>
      <c r="F67" s="22" t="str">
        <f>IFERROR(VLOOKUP(Tableau275[[#This Row],[Commandes  Clients]],[1]!Tab_Cmdes_Clts[#Data],7,FALSE),"")</f>
        <v/>
      </c>
      <c r="G67" s="13" t="str">
        <f t="shared" si="2"/>
        <v/>
      </c>
      <c r="H67" s="14" t="str">
        <f>IFERROR(VLOOKUP(Tableau275[[#This Row],[Code PF]],[1]!Nomenclature[#Data],19,FALSE),"")</f>
        <v/>
      </c>
      <c r="I67" s="15" t="str">
        <f>IFERROR(Tableau275[[#This Row],[Qte  MEO Nomenclat]]*Tableau275[[#This Row],[Qtes Cdées]],"")</f>
        <v/>
      </c>
      <c r="J67" s="16" t="str">
        <f t="shared" si="0"/>
        <v/>
      </c>
      <c r="K67" s="16"/>
      <c r="L67" s="17" t="str">
        <f>IFERROR(Tableau275[[#This Row],[Dates / Heures Lancement]]+Tableau275[[#This Row],[NB Hre Exec]]+Tableau275[[#This Row],[Tps Prép.]],"")</f>
        <v/>
      </c>
      <c r="M67" s="18" t="str">
        <f>Tableau275[[#This Row],[NB Hre Exec]]</f>
        <v/>
      </c>
      <c r="N67" s="19" t="str">
        <f>IFERROR(Tableau275[[#This Row],[Dates / Heures Lancement]]+Tableau275[[#This Row],[Nbs Jrs Execution]],"")</f>
        <v/>
      </c>
      <c r="O67" s="20" t="str">
        <f t="shared" si="1"/>
        <v xml:space="preserve"> </v>
      </c>
    </row>
    <row r="68" spans="1:15" x14ac:dyDescent="0.2">
      <c r="A68" s="9"/>
      <c r="B68" s="10" t="str">
        <f>IFERROR(VLOOKUP(Tableau275[[#This Row],[Commandes  Clients]],[1]!Tab_Cmdes_Clts[#Data],15,FALSE),"")</f>
        <v/>
      </c>
      <c r="C68" s="11" t="str">
        <f>IFERROR(VLOOKUP(Tableau275[[#This Row],[Commandes  Clients]],[1]!Tab_Cmdes_Clts[#Data],8,FALSE),"")</f>
        <v/>
      </c>
      <c r="D68" s="12" t="str">
        <f>IFERROR(VLOOKUP(Tableau275[[#This Row],[Code PF]],[1]!Tab_Liste_art[#Data],2,FALSE)," ")</f>
        <v xml:space="preserve"> </v>
      </c>
      <c r="E68" s="12" t="str">
        <f>IFERROR(VLOOKUP(Tableau275[[#This Row],[Code PF]],[1]!Tab_Liste_art[#Data],3,FALSE)," ")</f>
        <v xml:space="preserve"> </v>
      </c>
      <c r="F68" s="22" t="str">
        <f>IFERROR(VLOOKUP(Tableau275[[#This Row],[Commandes  Clients]],[1]!Tab_Cmdes_Clts[#Data],7,FALSE),"")</f>
        <v/>
      </c>
      <c r="G68" s="13" t="str">
        <f t="shared" si="2"/>
        <v/>
      </c>
      <c r="H68" s="14" t="str">
        <f>IFERROR(VLOOKUP(Tableau275[[#This Row],[Code PF]],[1]!Nomenclature[#Data],19,FALSE),"")</f>
        <v/>
      </c>
      <c r="I68" s="15" t="str">
        <f>IFERROR(Tableau275[[#This Row],[Qte  MEO Nomenclat]]*Tableau275[[#This Row],[Qtes Cdées]],"")</f>
        <v/>
      </c>
      <c r="J68" s="16" t="str">
        <f t="shared" si="0"/>
        <v/>
      </c>
      <c r="K68" s="16"/>
      <c r="L68" s="17" t="str">
        <f>IFERROR(Tableau275[[#This Row],[Dates / Heures Lancement]]+Tableau275[[#This Row],[NB Hre Exec]]+Tableau275[[#This Row],[Tps Prép.]],"")</f>
        <v/>
      </c>
      <c r="M68" s="18" t="str">
        <f>Tableau275[[#This Row],[NB Hre Exec]]</f>
        <v/>
      </c>
      <c r="N68" s="19" t="str">
        <f>IFERROR(Tableau275[[#This Row],[Dates / Heures Lancement]]+Tableau275[[#This Row],[Nbs Jrs Execution]],"")</f>
        <v/>
      </c>
      <c r="O68" s="20" t="str">
        <f t="shared" si="1"/>
        <v xml:space="preserve"> </v>
      </c>
    </row>
    <row r="69" spans="1:15" x14ac:dyDescent="0.2">
      <c r="A69" s="9"/>
      <c r="B69" s="10" t="str">
        <f>IFERROR(VLOOKUP(Tableau275[[#This Row],[Commandes  Clients]],[1]!Tab_Cmdes_Clts[#Data],15,FALSE),"")</f>
        <v/>
      </c>
      <c r="C69" s="11" t="str">
        <f>IFERROR(VLOOKUP(Tableau275[[#This Row],[Commandes  Clients]],[1]!Tab_Cmdes_Clts[#Data],8,FALSE),"")</f>
        <v/>
      </c>
      <c r="D69" s="12" t="str">
        <f>IFERROR(VLOOKUP(Tableau275[[#This Row],[Code PF]],[1]!Tab_Liste_art[#Data],2,FALSE)," ")</f>
        <v xml:space="preserve"> </v>
      </c>
      <c r="E69" s="12" t="str">
        <f>IFERROR(VLOOKUP(Tableau275[[#This Row],[Code PF]],[1]!Tab_Liste_art[#Data],3,FALSE)," ")</f>
        <v xml:space="preserve"> </v>
      </c>
      <c r="F69" s="22" t="str">
        <f>IFERROR(VLOOKUP(Tableau275[[#This Row],[Commandes  Clients]],[1]!Tab_Cmdes_Clts[#Data],7,FALSE),"")</f>
        <v/>
      </c>
      <c r="G69" s="13" t="str">
        <f t="shared" si="2"/>
        <v/>
      </c>
      <c r="H69" s="14" t="str">
        <f>IFERROR(VLOOKUP(Tableau275[[#This Row],[Code PF]],[1]!Nomenclature[#Data],19,FALSE),"")</f>
        <v/>
      </c>
      <c r="I69" s="15" t="str">
        <f>IFERROR(Tableau275[[#This Row],[Qte  MEO Nomenclat]]*Tableau275[[#This Row],[Qtes Cdées]],"")</f>
        <v/>
      </c>
      <c r="J69" s="16" t="str">
        <f t="shared" si="0"/>
        <v/>
      </c>
      <c r="K69" s="16"/>
      <c r="L69" s="17" t="str">
        <f>IFERROR(Tableau275[[#This Row],[Dates / Heures Lancement]]+Tableau275[[#This Row],[NB Hre Exec]]+Tableau275[[#This Row],[Tps Prép.]],"")</f>
        <v/>
      </c>
      <c r="M69" s="18" t="str">
        <f>Tableau275[[#This Row],[NB Hre Exec]]</f>
        <v/>
      </c>
      <c r="N69" s="19" t="str">
        <f>IFERROR(Tableau275[[#This Row],[Dates / Heures Lancement]]+Tableau275[[#This Row],[Nbs Jrs Execution]],"")</f>
        <v/>
      </c>
      <c r="O69" s="20" t="str">
        <f t="shared" si="1"/>
        <v xml:space="preserve"> </v>
      </c>
    </row>
    <row r="70" spans="1:15" x14ac:dyDescent="0.2">
      <c r="A70" s="9"/>
      <c r="B70" s="10" t="str">
        <f>IFERROR(VLOOKUP(Tableau275[[#This Row],[Commandes  Clients]],[1]!Tab_Cmdes_Clts[#Data],15,FALSE),"")</f>
        <v/>
      </c>
      <c r="C70" s="11" t="str">
        <f>IFERROR(VLOOKUP(Tableau275[[#This Row],[Commandes  Clients]],[1]!Tab_Cmdes_Clts[#Data],8,FALSE),"")</f>
        <v/>
      </c>
      <c r="D70" s="12" t="str">
        <f>IFERROR(VLOOKUP(Tableau275[[#This Row],[Code PF]],[1]!Tab_Liste_art[#Data],2,FALSE)," ")</f>
        <v xml:space="preserve"> </v>
      </c>
      <c r="E70" s="12" t="str">
        <f>IFERROR(VLOOKUP(Tableau275[[#This Row],[Code PF]],[1]!Tab_Liste_art[#Data],3,FALSE)," ")</f>
        <v xml:space="preserve"> </v>
      </c>
      <c r="F70" s="22" t="str">
        <f>IFERROR(VLOOKUP(Tableau275[[#This Row],[Commandes  Clients]],[1]!Tab_Cmdes_Clts[#Data],7,FALSE),"")</f>
        <v/>
      </c>
      <c r="G70" s="13" t="str">
        <f t="shared" si="2"/>
        <v/>
      </c>
      <c r="H70" s="14" t="str">
        <f>IFERROR(VLOOKUP(Tableau275[[#This Row],[Code PF]],[1]!Nomenclature[#Data],19,FALSE),"")</f>
        <v/>
      </c>
      <c r="I70" s="15" t="str">
        <f>IFERROR(Tableau275[[#This Row],[Qte  MEO Nomenclat]]*Tableau275[[#This Row],[Qtes Cdées]],"")</f>
        <v/>
      </c>
      <c r="J70" s="16" t="str">
        <f t="shared" si="0"/>
        <v/>
      </c>
      <c r="K70" s="16"/>
      <c r="L70" s="17" t="str">
        <f>IFERROR(Tableau275[[#This Row],[Dates / Heures Lancement]]+Tableau275[[#This Row],[NB Hre Exec]]+Tableau275[[#This Row],[Tps Prép.]],"")</f>
        <v/>
      </c>
      <c r="M70" s="18" t="str">
        <f>Tableau275[[#This Row],[NB Hre Exec]]</f>
        <v/>
      </c>
      <c r="N70" s="19" t="str">
        <f>IFERROR(Tableau275[[#This Row],[Dates / Heures Lancement]]+Tableau275[[#This Row],[Nbs Jrs Execution]],"")</f>
        <v/>
      </c>
      <c r="O70" s="20" t="str">
        <f t="shared" si="1"/>
        <v xml:space="preserve"> </v>
      </c>
    </row>
    <row r="71" spans="1:15" x14ac:dyDescent="0.2">
      <c r="A71" s="9"/>
      <c r="B71" s="10" t="str">
        <f>IFERROR(VLOOKUP(Tableau275[[#This Row],[Commandes  Clients]],[1]!Tab_Cmdes_Clts[#Data],15,FALSE),"")</f>
        <v/>
      </c>
      <c r="C71" s="11" t="str">
        <f>IFERROR(VLOOKUP(Tableau275[[#This Row],[Commandes  Clients]],[1]!Tab_Cmdes_Clts[#Data],8,FALSE),"")</f>
        <v/>
      </c>
      <c r="D71" s="12" t="str">
        <f>IFERROR(VLOOKUP(Tableau275[[#This Row],[Code PF]],[1]!Tab_Liste_art[#Data],2,FALSE)," ")</f>
        <v xml:space="preserve"> </v>
      </c>
      <c r="E71" s="12" t="str">
        <f>IFERROR(VLOOKUP(Tableau275[[#This Row],[Code PF]],[1]!Tab_Liste_art[#Data],3,FALSE)," ")</f>
        <v xml:space="preserve"> </v>
      </c>
      <c r="F71" s="22" t="str">
        <f>IFERROR(VLOOKUP(Tableau275[[#This Row],[Commandes  Clients]],[1]!Tab_Cmdes_Clts[#Data],7,FALSE),"")</f>
        <v/>
      </c>
      <c r="G71" s="13" t="str">
        <f t="shared" si="2"/>
        <v/>
      </c>
      <c r="H71" s="14" t="str">
        <f>IFERROR(VLOOKUP(Tableau275[[#This Row],[Code PF]],[1]!Nomenclature[#Data],19,FALSE),"")</f>
        <v/>
      </c>
      <c r="I71" s="15" t="str">
        <f>IFERROR(Tableau275[[#This Row],[Qte  MEO Nomenclat]]*Tableau275[[#This Row],[Qtes Cdées]],"")</f>
        <v/>
      </c>
      <c r="J71" s="16" t="str">
        <f t="shared" si="0"/>
        <v/>
      </c>
      <c r="K71" s="16"/>
      <c r="L71" s="17" t="str">
        <f>IFERROR(Tableau275[[#This Row],[Dates / Heures Lancement]]+Tableau275[[#This Row],[NB Hre Exec]]+Tableau275[[#This Row],[Tps Prép.]],"")</f>
        <v/>
      </c>
      <c r="M71" s="18" t="str">
        <f>Tableau275[[#This Row],[NB Hre Exec]]</f>
        <v/>
      </c>
      <c r="N71" s="19" t="str">
        <f>IFERROR(Tableau275[[#This Row],[Dates / Heures Lancement]]+Tableau275[[#This Row],[Nbs Jrs Execution]],"")</f>
        <v/>
      </c>
      <c r="O71" s="20" t="str">
        <f t="shared" si="1"/>
        <v xml:space="preserve"> </v>
      </c>
    </row>
    <row r="72" spans="1:15" x14ac:dyDescent="0.2">
      <c r="A72" s="9"/>
      <c r="B72" s="10" t="str">
        <f>IFERROR(VLOOKUP(Tableau275[[#This Row],[Commandes  Clients]],[1]!Tab_Cmdes_Clts[#Data],15,FALSE),"")</f>
        <v/>
      </c>
      <c r="C72" s="11" t="str">
        <f>IFERROR(VLOOKUP(Tableau275[[#This Row],[Commandes  Clients]],[1]!Tab_Cmdes_Clts[#Data],8,FALSE),"")</f>
        <v/>
      </c>
      <c r="D72" s="12" t="str">
        <f>IFERROR(VLOOKUP(Tableau275[[#This Row],[Code PF]],[1]!Tab_Liste_art[#Data],2,FALSE)," ")</f>
        <v xml:space="preserve"> </v>
      </c>
      <c r="E72" s="12" t="str">
        <f>IFERROR(VLOOKUP(Tableau275[[#This Row],[Code PF]],[1]!Tab_Liste_art[#Data],3,FALSE)," ")</f>
        <v xml:space="preserve"> </v>
      </c>
      <c r="F72" s="22" t="str">
        <f>IFERROR(VLOOKUP(Tableau275[[#This Row],[Commandes  Clients]],[1]!Tab_Cmdes_Clts[#Data],7,FALSE),"")</f>
        <v/>
      </c>
      <c r="G72" s="13" t="str">
        <f t="shared" si="2"/>
        <v/>
      </c>
      <c r="H72" s="14" t="str">
        <f>IFERROR(VLOOKUP(Tableau275[[#This Row],[Code PF]],[1]!Nomenclature[#Data],19,FALSE),"")</f>
        <v/>
      </c>
      <c r="I72" s="15" t="str">
        <f>IFERROR(Tableau275[[#This Row],[Qte  MEO Nomenclat]]*Tableau275[[#This Row],[Qtes Cdées]],"")</f>
        <v/>
      </c>
      <c r="J72" s="16" t="str">
        <f t="shared" ref="J72:J135" si="3">IFERROR((I72*$E$1)/1440,"")</f>
        <v/>
      </c>
      <c r="K72" s="16"/>
      <c r="L72" s="17" t="str">
        <f>IFERROR(Tableau275[[#This Row],[Dates / Heures Lancement]]+Tableau275[[#This Row],[NB Hre Exec]]+Tableau275[[#This Row],[Tps Prép.]],"")</f>
        <v/>
      </c>
      <c r="M72" s="18" t="str">
        <f>Tableau275[[#This Row],[NB Hre Exec]]</f>
        <v/>
      </c>
      <c r="N72" s="19" t="str">
        <f>IFERROR(Tableau275[[#This Row],[Dates / Heures Lancement]]+Tableau275[[#This Row],[Nbs Jrs Execution]],"")</f>
        <v/>
      </c>
      <c r="O72" s="20" t="str">
        <f t="shared" ref="O72:O135" si="4">IFERROR(INT(MOD(INT(($N72-2)/7)+0.6,52+5/28))," ")</f>
        <v xml:space="preserve"> </v>
      </c>
    </row>
    <row r="73" spans="1:15" x14ac:dyDescent="0.2">
      <c r="A73" s="9"/>
      <c r="B73" s="10" t="str">
        <f>IFERROR(VLOOKUP(Tableau275[[#This Row],[Commandes  Clients]],[1]!Tab_Cmdes_Clts[#Data],15,FALSE),"")</f>
        <v/>
      </c>
      <c r="C73" s="11" t="str">
        <f>IFERROR(VLOOKUP(Tableau275[[#This Row],[Commandes  Clients]],[1]!Tab_Cmdes_Clts[#Data],8,FALSE),"")</f>
        <v/>
      </c>
      <c r="D73" s="12" t="str">
        <f>IFERROR(VLOOKUP(Tableau275[[#This Row],[Code PF]],[1]!Tab_Liste_art[#Data],2,FALSE)," ")</f>
        <v xml:space="preserve"> </v>
      </c>
      <c r="E73" s="12" t="str">
        <f>IFERROR(VLOOKUP(Tableau275[[#This Row],[Code PF]],[1]!Tab_Liste_art[#Data],3,FALSE)," ")</f>
        <v xml:space="preserve"> </v>
      </c>
      <c r="F73" s="22" t="str">
        <f>IFERROR(VLOOKUP(Tableau275[[#This Row],[Commandes  Clients]],[1]!Tab_Cmdes_Clts[#Data],7,FALSE),"")</f>
        <v/>
      </c>
      <c r="G73" s="13" t="str">
        <f t="shared" si="2"/>
        <v/>
      </c>
      <c r="H73" s="14" t="str">
        <f>IFERROR(VLOOKUP(Tableau275[[#This Row],[Code PF]],[1]!Nomenclature[#Data],19,FALSE),"")</f>
        <v/>
      </c>
      <c r="I73" s="15" t="str">
        <f>IFERROR(Tableau275[[#This Row],[Qte  MEO Nomenclat]]*Tableau275[[#This Row],[Qtes Cdées]],"")</f>
        <v/>
      </c>
      <c r="J73" s="16" t="str">
        <f t="shared" si="3"/>
        <v/>
      </c>
      <c r="K73" s="16"/>
      <c r="L73" s="17" t="str">
        <f>IFERROR(Tableau275[[#This Row],[Dates / Heures Lancement]]+Tableau275[[#This Row],[NB Hre Exec]]+Tableau275[[#This Row],[Tps Prép.]],"")</f>
        <v/>
      </c>
      <c r="M73" s="18" t="str">
        <f>Tableau275[[#This Row],[NB Hre Exec]]</f>
        <v/>
      </c>
      <c r="N73" s="19" t="str">
        <f>IFERROR(Tableau275[[#This Row],[Dates / Heures Lancement]]+Tableau275[[#This Row],[Nbs Jrs Execution]],"")</f>
        <v/>
      </c>
      <c r="O73" s="20" t="str">
        <f t="shared" si="4"/>
        <v xml:space="preserve"> </v>
      </c>
    </row>
    <row r="74" spans="1:15" x14ac:dyDescent="0.2">
      <c r="A74" s="9"/>
      <c r="B74" s="10" t="str">
        <f>IFERROR(VLOOKUP(Tableau275[[#This Row],[Commandes  Clients]],[1]!Tab_Cmdes_Clts[#Data],15,FALSE),"")</f>
        <v/>
      </c>
      <c r="C74" s="11" t="str">
        <f>IFERROR(VLOOKUP(Tableau275[[#This Row],[Commandes  Clients]],[1]!Tab_Cmdes_Clts[#Data],8,FALSE),"")</f>
        <v/>
      </c>
      <c r="D74" s="12" t="str">
        <f>IFERROR(VLOOKUP(Tableau275[[#This Row],[Code PF]],[1]!Tab_Liste_art[#Data],2,FALSE)," ")</f>
        <v xml:space="preserve"> </v>
      </c>
      <c r="E74" s="12" t="str">
        <f>IFERROR(VLOOKUP(Tableau275[[#This Row],[Code PF]],[1]!Tab_Liste_art[#Data],3,FALSE)," ")</f>
        <v xml:space="preserve"> </v>
      </c>
      <c r="F74" s="22" t="str">
        <f>IFERROR(VLOOKUP(Tableau275[[#This Row],[Commandes  Clients]],[1]!Tab_Cmdes_Clts[#Data],7,FALSE),"")</f>
        <v/>
      </c>
      <c r="G74" s="13" t="str">
        <f t="shared" ref="G74:G137" si="5">N73</f>
        <v/>
      </c>
      <c r="H74" s="14" t="str">
        <f>IFERROR(VLOOKUP(Tableau275[[#This Row],[Code PF]],[1]!Nomenclature[#Data],19,FALSE),"")</f>
        <v/>
      </c>
      <c r="I74" s="15" t="str">
        <f>IFERROR(Tableau275[[#This Row],[Qte  MEO Nomenclat]]*Tableau275[[#This Row],[Qtes Cdées]],"")</f>
        <v/>
      </c>
      <c r="J74" s="16" t="str">
        <f t="shared" si="3"/>
        <v/>
      </c>
      <c r="K74" s="16"/>
      <c r="L74" s="17" t="str">
        <f>IFERROR(Tableau275[[#This Row],[Dates / Heures Lancement]]+Tableau275[[#This Row],[NB Hre Exec]]+Tableau275[[#This Row],[Tps Prép.]],"")</f>
        <v/>
      </c>
      <c r="M74" s="18" t="str">
        <f>Tableau275[[#This Row],[NB Hre Exec]]</f>
        <v/>
      </c>
      <c r="N74" s="19" t="str">
        <f>IFERROR(Tableau275[[#This Row],[Dates / Heures Lancement]]+Tableau275[[#This Row],[Nbs Jrs Execution]],"")</f>
        <v/>
      </c>
      <c r="O74" s="20" t="str">
        <f t="shared" si="4"/>
        <v xml:space="preserve"> </v>
      </c>
    </row>
    <row r="75" spans="1:15" x14ac:dyDescent="0.2">
      <c r="A75" s="9"/>
      <c r="B75" s="10" t="str">
        <f>IFERROR(VLOOKUP(Tableau275[[#This Row],[Commandes  Clients]],[1]!Tab_Cmdes_Clts[#Data],15,FALSE),"")</f>
        <v/>
      </c>
      <c r="C75" s="11" t="str">
        <f>IFERROR(VLOOKUP(Tableau275[[#This Row],[Commandes  Clients]],[1]!Tab_Cmdes_Clts[#Data],8,FALSE),"")</f>
        <v/>
      </c>
      <c r="D75" s="12" t="str">
        <f>IFERROR(VLOOKUP(Tableau275[[#This Row],[Code PF]],[1]!Tab_Liste_art[#Data],2,FALSE)," ")</f>
        <v xml:space="preserve"> </v>
      </c>
      <c r="E75" s="12" t="str">
        <f>IFERROR(VLOOKUP(Tableau275[[#This Row],[Code PF]],[1]!Tab_Liste_art[#Data],3,FALSE)," ")</f>
        <v xml:space="preserve"> </v>
      </c>
      <c r="F75" s="22" t="str">
        <f>IFERROR(VLOOKUP(Tableau275[[#This Row],[Commandes  Clients]],[1]!Tab_Cmdes_Clts[#Data],7,FALSE),"")</f>
        <v/>
      </c>
      <c r="G75" s="13" t="str">
        <f t="shared" si="5"/>
        <v/>
      </c>
      <c r="H75" s="14" t="str">
        <f>IFERROR(VLOOKUP(Tableau275[[#This Row],[Code PF]],[1]!Nomenclature[#Data],19,FALSE),"")</f>
        <v/>
      </c>
      <c r="I75" s="15" t="str">
        <f>IFERROR(Tableau275[[#This Row],[Qte  MEO Nomenclat]]*Tableau275[[#This Row],[Qtes Cdées]],"")</f>
        <v/>
      </c>
      <c r="J75" s="16" t="str">
        <f t="shared" si="3"/>
        <v/>
      </c>
      <c r="K75" s="16"/>
      <c r="L75" s="17" t="str">
        <f>IFERROR(Tableau275[[#This Row],[Dates / Heures Lancement]]+Tableau275[[#This Row],[NB Hre Exec]]+Tableau275[[#This Row],[Tps Prép.]],"")</f>
        <v/>
      </c>
      <c r="M75" s="18" t="str">
        <f>Tableau275[[#This Row],[NB Hre Exec]]</f>
        <v/>
      </c>
      <c r="N75" s="19" t="str">
        <f>IFERROR(Tableau275[[#This Row],[Dates / Heures Lancement]]+Tableau275[[#This Row],[Nbs Jrs Execution]],"")</f>
        <v/>
      </c>
      <c r="O75" s="20" t="str">
        <f t="shared" si="4"/>
        <v xml:space="preserve"> </v>
      </c>
    </row>
    <row r="76" spans="1:15" x14ac:dyDescent="0.2">
      <c r="A76" s="9"/>
      <c r="B76" s="10" t="str">
        <f>IFERROR(VLOOKUP(Tableau275[[#This Row],[Commandes  Clients]],[1]!Tab_Cmdes_Clts[#Data],15,FALSE),"")</f>
        <v/>
      </c>
      <c r="C76" s="11" t="str">
        <f>IFERROR(VLOOKUP(Tableau275[[#This Row],[Commandes  Clients]],[1]!Tab_Cmdes_Clts[#Data],8,FALSE),"")</f>
        <v/>
      </c>
      <c r="D76" s="12" t="str">
        <f>IFERROR(VLOOKUP(Tableau275[[#This Row],[Code PF]],[1]!Tab_Liste_art[#Data],2,FALSE)," ")</f>
        <v xml:space="preserve"> </v>
      </c>
      <c r="E76" s="12" t="str">
        <f>IFERROR(VLOOKUP(Tableau275[[#This Row],[Code PF]],[1]!Tab_Liste_art[#Data],3,FALSE)," ")</f>
        <v xml:space="preserve"> </v>
      </c>
      <c r="F76" s="22" t="str">
        <f>IFERROR(VLOOKUP(Tableau275[[#This Row],[Commandes  Clients]],[1]!Tab_Cmdes_Clts[#Data],7,FALSE),"")</f>
        <v/>
      </c>
      <c r="G76" s="13" t="str">
        <f t="shared" si="5"/>
        <v/>
      </c>
      <c r="H76" s="14" t="str">
        <f>IFERROR(VLOOKUP(Tableau275[[#This Row],[Code PF]],[1]!Nomenclature[#Data],19,FALSE),"")</f>
        <v/>
      </c>
      <c r="I76" s="15" t="str">
        <f>IFERROR(Tableau275[[#This Row],[Qte  MEO Nomenclat]]*Tableau275[[#This Row],[Qtes Cdées]],"")</f>
        <v/>
      </c>
      <c r="J76" s="16" t="str">
        <f t="shared" si="3"/>
        <v/>
      </c>
      <c r="K76" s="16"/>
      <c r="L76" s="17" t="str">
        <f>IFERROR(Tableau275[[#This Row],[Dates / Heures Lancement]]+Tableau275[[#This Row],[NB Hre Exec]]+Tableau275[[#This Row],[Tps Prép.]],"")</f>
        <v/>
      </c>
      <c r="M76" s="18" t="str">
        <f>Tableau275[[#This Row],[NB Hre Exec]]</f>
        <v/>
      </c>
      <c r="N76" s="19" t="str">
        <f>IFERROR(Tableau275[[#This Row],[Dates / Heures Lancement]]+Tableau275[[#This Row],[Nbs Jrs Execution]],"")</f>
        <v/>
      </c>
      <c r="O76" s="20" t="str">
        <f t="shared" si="4"/>
        <v xml:space="preserve"> </v>
      </c>
    </row>
    <row r="77" spans="1:15" x14ac:dyDescent="0.2">
      <c r="A77" s="9"/>
      <c r="B77" s="10" t="str">
        <f>IFERROR(VLOOKUP(Tableau275[[#This Row],[Commandes  Clients]],[1]!Tab_Cmdes_Clts[#Data],15,FALSE),"")</f>
        <v/>
      </c>
      <c r="C77" s="11" t="str">
        <f>IFERROR(VLOOKUP(Tableau275[[#This Row],[Commandes  Clients]],[1]!Tab_Cmdes_Clts[#Data],8,FALSE),"")</f>
        <v/>
      </c>
      <c r="D77" s="12" t="str">
        <f>IFERROR(VLOOKUP(Tableau275[[#This Row],[Code PF]],[1]!Tab_Liste_art[#Data],2,FALSE)," ")</f>
        <v xml:space="preserve"> </v>
      </c>
      <c r="E77" s="12" t="str">
        <f>IFERROR(VLOOKUP(Tableau275[[#This Row],[Code PF]],[1]!Tab_Liste_art[#Data],3,FALSE)," ")</f>
        <v xml:space="preserve"> </v>
      </c>
      <c r="F77" s="22" t="str">
        <f>IFERROR(VLOOKUP(Tableau275[[#This Row],[Commandes  Clients]],[1]!Tab_Cmdes_Clts[#Data],7,FALSE),"")</f>
        <v/>
      </c>
      <c r="G77" s="13" t="str">
        <f t="shared" si="5"/>
        <v/>
      </c>
      <c r="H77" s="14" t="str">
        <f>IFERROR(VLOOKUP(Tableau275[[#This Row],[Code PF]],[1]!Nomenclature[#Data],19,FALSE),"")</f>
        <v/>
      </c>
      <c r="I77" s="15" t="str">
        <f>IFERROR(Tableau275[[#This Row],[Qte  MEO Nomenclat]]*Tableau275[[#This Row],[Qtes Cdées]],"")</f>
        <v/>
      </c>
      <c r="J77" s="16" t="str">
        <f t="shared" si="3"/>
        <v/>
      </c>
      <c r="K77" s="16"/>
      <c r="L77" s="17" t="str">
        <f>IFERROR(Tableau275[[#This Row],[Dates / Heures Lancement]]+Tableau275[[#This Row],[NB Hre Exec]]+Tableau275[[#This Row],[Tps Prép.]],"")</f>
        <v/>
      </c>
      <c r="M77" s="18" t="str">
        <f>Tableau275[[#This Row],[NB Hre Exec]]</f>
        <v/>
      </c>
      <c r="N77" s="19" t="str">
        <f>IFERROR(Tableau275[[#This Row],[Dates / Heures Lancement]]+Tableau275[[#This Row],[Nbs Jrs Execution]],"")</f>
        <v/>
      </c>
      <c r="O77" s="20" t="str">
        <f t="shared" si="4"/>
        <v xml:space="preserve"> </v>
      </c>
    </row>
    <row r="78" spans="1:15" x14ac:dyDescent="0.2">
      <c r="A78" s="9"/>
      <c r="B78" s="10" t="str">
        <f>IFERROR(VLOOKUP(Tableau275[[#This Row],[Commandes  Clients]],[1]!Tab_Cmdes_Clts[#Data],15,FALSE),"")</f>
        <v/>
      </c>
      <c r="C78" s="11" t="str">
        <f>IFERROR(VLOOKUP(Tableau275[[#This Row],[Commandes  Clients]],[1]!Tab_Cmdes_Clts[#Data],8,FALSE),"")</f>
        <v/>
      </c>
      <c r="D78" s="12" t="str">
        <f>IFERROR(VLOOKUP(Tableau275[[#This Row],[Code PF]],[1]!Tab_Liste_art[#Data],2,FALSE)," ")</f>
        <v xml:space="preserve"> </v>
      </c>
      <c r="E78" s="12" t="str">
        <f>IFERROR(VLOOKUP(Tableau275[[#This Row],[Code PF]],[1]!Tab_Liste_art[#Data],3,FALSE)," ")</f>
        <v xml:space="preserve"> </v>
      </c>
      <c r="F78" s="22" t="str">
        <f>IFERROR(VLOOKUP(Tableau275[[#This Row],[Commandes  Clients]],[1]!Tab_Cmdes_Clts[#Data],7,FALSE),"")</f>
        <v/>
      </c>
      <c r="G78" s="13" t="str">
        <f t="shared" si="5"/>
        <v/>
      </c>
      <c r="H78" s="14" t="str">
        <f>IFERROR(VLOOKUP(Tableau275[[#This Row],[Code PF]],[1]!Nomenclature[#Data],19,FALSE),"")</f>
        <v/>
      </c>
      <c r="I78" s="15" t="str">
        <f>IFERROR(Tableau275[[#This Row],[Qte  MEO Nomenclat]]*Tableau275[[#This Row],[Qtes Cdées]],"")</f>
        <v/>
      </c>
      <c r="J78" s="16" t="str">
        <f t="shared" si="3"/>
        <v/>
      </c>
      <c r="K78" s="16"/>
      <c r="L78" s="17" t="str">
        <f>IFERROR(Tableau275[[#This Row],[Dates / Heures Lancement]]+Tableau275[[#This Row],[NB Hre Exec]]+Tableau275[[#This Row],[Tps Prép.]],"")</f>
        <v/>
      </c>
      <c r="M78" s="18" t="str">
        <f>Tableau275[[#This Row],[NB Hre Exec]]</f>
        <v/>
      </c>
      <c r="N78" s="19" t="str">
        <f>IFERROR(Tableau275[[#This Row],[Dates / Heures Lancement]]+Tableau275[[#This Row],[Nbs Jrs Execution]],"")</f>
        <v/>
      </c>
      <c r="O78" s="20" t="str">
        <f t="shared" si="4"/>
        <v xml:space="preserve"> </v>
      </c>
    </row>
    <row r="79" spans="1:15" x14ac:dyDescent="0.2">
      <c r="A79" s="9"/>
      <c r="B79" s="10" t="str">
        <f>IFERROR(VLOOKUP(Tableau275[[#This Row],[Commandes  Clients]],[1]!Tab_Cmdes_Clts[#Data],15,FALSE),"")</f>
        <v/>
      </c>
      <c r="C79" s="11" t="str">
        <f>IFERROR(VLOOKUP(Tableau275[[#This Row],[Commandes  Clients]],[1]!Tab_Cmdes_Clts[#Data],8,FALSE),"")</f>
        <v/>
      </c>
      <c r="D79" s="12" t="str">
        <f>IFERROR(VLOOKUP(Tableau275[[#This Row],[Code PF]],[1]!Tab_Liste_art[#Data],2,FALSE)," ")</f>
        <v xml:space="preserve"> </v>
      </c>
      <c r="E79" s="12" t="str">
        <f>IFERROR(VLOOKUP(Tableau275[[#This Row],[Code PF]],[1]!Tab_Liste_art[#Data],3,FALSE)," ")</f>
        <v xml:space="preserve"> </v>
      </c>
      <c r="F79" s="22" t="str">
        <f>IFERROR(VLOOKUP(Tableau275[[#This Row],[Commandes  Clients]],[1]!Tab_Cmdes_Clts[#Data],7,FALSE),"")</f>
        <v/>
      </c>
      <c r="G79" s="13" t="str">
        <f t="shared" si="5"/>
        <v/>
      </c>
      <c r="H79" s="14" t="str">
        <f>IFERROR(VLOOKUP(Tableau275[[#This Row],[Code PF]],[1]!Nomenclature[#Data],19,FALSE),"")</f>
        <v/>
      </c>
      <c r="I79" s="15" t="str">
        <f>IFERROR(Tableau275[[#This Row],[Qte  MEO Nomenclat]]*Tableau275[[#This Row],[Qtes Cdées]],"")</f>
        <v/>
      </c>
      <c r="J79" s="16" t="str">
        <f t="shared" si="3"/>
        <v/>
      </c>
      <c r="K79" s="16"/>
      <c r="L79" s="17" t="str">
        <f>IFERROR(Tableau275[[#This Row],[Dates / Heures Lancement]]+Tableau275[[#This Row],[NB Hre Exec]]+Tableau275[[#This Row],[Tps Prép.]],"")</f>
        <v/>
      </c>
      <c r="M79" s="18" t="str">
        <f>Tableau275[[#This Row],[NB Hre Exec]]</f>
        <v/>
      </c>
      <c r="N79" s="19" t="str">
        <f>IFERROR(Tableau275[[#This Row],[Dates / Heures Lancement]]+Tableau275[[#This Row],[Nbs Jrs Execution]],"")</f>
        <v/>
      </c>
      <c r="O79" s="20" t="str">
        <f t="shared" si="4"/>
        <v xml:space="preserve"> </v>
      </c>
    </row>
    <row r="80" spans="1:15" x14ac:dyDescent="0.2">
      <c r="A80" s="9"/>
      <c r="B80" s="10" t="str">
        <f>IFERROR(VLOOKUP(Tableau275[[#This Row],[Commandes  Clients]],[1]!Tab_Cmdes_Clts[#Data],15,FALSE),"")</f>
        <v/>
      </c>
      <c r="C80" s="11" t="str">
        <f>IFERROR(VLOOKUP(Tableau275[[#This Row],[Commandes  Clients]],[1]!Tab_Cmdes_Clts[#Data],8,FALSE),"")</f>
        <v/>
      </c>
      <c r="D80" s="12" t="str">
        <f>IFERROR(VLOOKUP(Tableau275[[#This Row],[Code PF]],[1]!Tab_Liste_art[#Data],2,FALSE)," ")</f>
        <v xml:space="preserve"> </v>
      </c>
      <c r="E80" s="12" t="str">
        <f>IFERROR(VLOOKUP(Tableau275[[#This Row],[Code PF]],[1]!Tab_Liste_art[#Data],3,FALSE)," ")</f>
        <v xml:space="preserve"> </v>
      </c>
      <c r="F80" s="22" t="str">
        <f>IFERROR(VLOOKUP(Tableau275[[#This Row],[Commandes  Clients]],[1]!Tab_Cmdes_Clts[#Data],7,FALSE),"")</f>
        <v/>
      </c>
      <c r="G80" s="13" t="str">
        <f t="shared" si="5"/>
        <v/>
      </c>
      <c r="H80" s="14" t="str">
        <f>IFERROR(VLOOKUP(Tableau275[[#This Row],[Code PF]],[1]!Nomenclature[#Data],19,FALSE),"")</f>
        <v/>
      </c>
      <c r="I80" s="15" t="str">
        <f>IFERROR(Tableau275[[#This Row],[Qte  MEO Nomenclat]]*Tableau275[[#This Row],[Qtes Cdées]],"")</f>
        <v/>
      </c>
      <c r="J80" s="16" t="str">
        <f t="shared" si="3"/>
        <v/>
      </c>
      <c r="K80" s="16"/>
      <c r="L80" s="17" t="str">
        <f>IFERROR(Tableau275[[#This Row],[Dates / Heures Lancement]]+Tableau275[[#This Row],[NB Hre Exec]]+Tableau275[[#This Row],[Tps Prép.]],"")</f>
        <v/>
      </c>
      <c r="M80" s="18" t="str">
        <f>Tableau275[[#This Row],[NB Hre Exec]]</f>
        <v/>
      </c>
      <c r="N80" s="19" t="str">
        <f>IFERROR(Tableau275[[#This Row],[Dates / Heures Lancement]]+Tableau275[[#This Row],[Nbs Jrs Execution]],"")</f>
        <v/>
      </c>
      <c r="O80" s="20" t="str">
        <f t="shared" si="4"/>
        <v xml:space="preserve"> </v>
      </c>
    </row>
    <row r="81" spans="1:15" x14ac:dyDescent="0.2">
      <c r="A81" s="9"/>
      <c r="B81" s="10" t="str">
        <f>IFERROR(VLOOKUP(Tableau275[[#This Row],[Commandes  Clients]],[1]!Tab_Cmdes_Clts[#Data],15,FALSE),"")</f>
        <v/>
      </c>
      <c r="C81" s="11" t="str">
        <f>IFERROR(VLOOKUP(Tableau275[[#This Row],[Commandes  Clients]],[1]!Tab_Cmdes_Clts[#Data],8,FALSE),"")</f>
        <v/>
      </c>
      <c r="D81" s="12" t="str">
        <f>IFERROR(VLOOKUP(Tableau275[[#This Row],[Code PF]],[1]!Tab_Liste_art[#Data],2,FALSE)," ")</f>
        <v xml:space="preserve"> </v>
      </c>
      <c r="E81" s="12" t="str">
        <f>IFERROR(VLOOKUP(Tableau275[[#This Row],[Code PF]],[1]!Tab_Liste_art[#Data],3,FALSE)," ")</f>
        <v xml:space="preserve"> </v>
      </c>
      <c r="F81" s="22" t="str">
        <f>IFERROR(VLOOKUP(Tableau275[[#This Row],[Commandes  Clients]],[1]!Tab_Cmdes_Clts[#Data],7,FALSE),"")</f>
        <v/>
      </c>
      <c r="G81" s="13" t="str">
        <f t="shared" si="5"/>
        <v/>
      </c>
      <c r="H81" s="14" t="str">
        <f>IFERROR(VLOOKUP(Tableau275[[#This Row],[Code PF]],[1]!Nomenclature[#Data],19,FALSE),"")</f>
        <v/>
      </c>
      <c r="I81" s="15" t="str">
        <f>IFERROR(Tableau275[[#This Row],[Qte  MEO Nomenclat]]*Tableau275[[#This Row],[Qtes Cdées]],"")</f>
        <v/>
      </c>
      <c r="J81" s="16" t="str">
        <f t="shared" si="3"/>
        <v/>
      </c>
      <c r="K81" s="16"/>
      <c r="L81" s="17" t="str">
        <f>IFERROR(Tableau275[[#This Row],[Dates / Heures Lancement]]+Tableau275[[#This Row],[NB Hre Exec]]+Tableau275[[#This Row],[Tps Prép.]],"")</f>
        <v/>
      </c>
      <c r="M81" s="18" t="str">
        <f>Tableau275[[#This Row],[NB Hre Exec]]</f>
        <v/>
      </c>
      <c r="N81" s="19" t="str">
        <f>IFERROR(Tableau275[[#This Row],[Dates / Heures Lancement]]+Tableau275[[#This Row],[Nbs Jrs Execution]],"")</f>
        <v/>
      </c>
      <c r="O81" s="20" t="str">
        <f t="shared" si="4"/>
        <v xml:space="preserve"> </v>
      </c>
    </row>
    <row r="82" spans="1:15" x14ac:dyDescent="0.2">
      <c r="A82" s="9"/>
      <c r="B82" s="10" t="str">
        <f>IFERROR(VLOOKUP(Tableau275[[#This Row],[Commandes  Clients]],[1]!Tab_Cmdes_Clts[#Data],15,FALSE),"")</f>
        <v/>
      </c>
      <c r="C82" s="11" t="str">
        <f>IFERROR(VLOOKUP(Tableau275[[#This Row],[Commandes  Clients]],[1]!Tab_Cmdes_Clts[#Data],8,FALSE),"")</f>
        <v/>
      </c>
      <c r="D82" s="12" t="str">
        <f>IFERROR(VLOOKUP(Tableau275[[#This Row],[Code PF]],[1]!Tab_Liste_art[#Data],2,FALSE)," ")</f>
        <v xml:space="preserve"> </v>
      </c>
      <c r="E82" s="12" t="str">
        <f>IFERROR(VLOOKUP(Tableau275[[#This Row],[Code PF]],[1]!Tab_Liste_art[#Data],3,FALSE)," ")</f>
        <v xml:space="preserve"> </v>
      </c>
      <c r="F82" s="22" t="str">
        <f>IFERROR(VLOOKUP(Tableau275[[#This Row],[Commandes  Clients]],[1]!Tab_Cmdes_Clts[#Data],7,FALSE),"")</f>
        <v/>
      </c>
      <c r="G82" s="13" t="str">
        <f t="shared" si="5"/>
        <v/>
      </c>
      <c r="H82" s="14" t="str">
        <f>IFERROR(VLOOKUP(Tableau275[[#This Row],[Code PF]],[1]!Nomenclature[#Data],19,FALSE),"")</f>
        <v/>
      </c>
      <c r="I82" s="15" t="str">
        <f>IFERROR(Tableau275[[#This Row],[Qte  MEO Nomenclat]]*Tableau275[[#This Row],[Qtes Cdées]],"")</f>
        <v/>
      </c>
      <c r="J82" s="16" t="str">
        <f t="shared" si="3"/>
        <v/>
      </c>
      <c r="K82" s="16"/>
      <c r="L82" s="17" t="str">
        <f>IFERROR(Tableau275[[#This Row],[Dates / Heures Lancement]]+Tableau275[[#This Row],[NB Hre Exec]]+Tableau275[[#This Row],[Tps Prép.]],"")</f>
        <v/>
      </c>
      <c r="M82" s="18" t="str">
        <f>Tableau275[[#This Row],[NB Hre Exec]]</f>
        <v/>
      </c>
      <c r="N82" s="19" t="str">
        <f>IFERROR(Tableau275[[#This Row],[Dates / Heures Lancement]]+Tableau275[[#This Row],[Nbs Jrs Execution]],"")</f>
        <v/>
      </c>
      <c r="O82" s="20" t="str">
        <f t="shared" si="4"/>
        <v xml:space="preserve"> </v>
      </c>
    </row>
    <row r="83" spans="1:15" x14ac:dyDescent="0.2">
      <c r="A83" s="9"/>
      <c r="B83" s="10" t="str">
        <f>IFERROR(VLOOKUP(Tableau275[[#This Row],[Commandes  Clients]],[1]!Tab_Cmdes_Clts[#Data],15,FALSE),"")</f>
        <v/>
      </c>
      <c r="C83" s="11" t="str">
        <f>IFERROR(VLOOKUP(Tableau275[[#This Row],[Commandes  Clients]],[1]!Tab_Cmdes_Clts[#Data],8,FALSE),"")</f>
        <v/>
      </c>
      <c r="D83" s="12" t="str">
        <f>IFERROR(VLOOKUP(Tableau275[[#This Row],[Code PF]],[1]!Tab_Liste_art[#Data],2,FALSE)," ")</f>
        <v xml:space="preserve"> </v>
      </c>
      <c r="E83" s="12" t="str">
        <f>IFERROR(VLOOKUP(Tableau275[[#This Row],[Code PF]],[1]!Tab_Liste_art[#Data],3,FALSE)," ")</f>
        <v xml:space="preserve"> </v>
      </c>
      <c r="F83" s="22" t="str">
        <f>IFERROR(VLOOKUP(Tableau275[[#This Row],[Commandes  Clients]],[1]!Tab_Cmdes_Clts[#Data],7,FALSE),"")</f>
        <v/>
      </c>
      <c r="G83" s="13" t="str">
        <f t="shared" si="5"/>
        <v/>
      </c>
      <c r="H83" s="14" t="str">
        <f>IFERROR(VLOOKUP(Tableau275[[#This Row],[Code PF]],[1]!Nomenclature[#Data],19,FALSE),"")</f>
        <v/>
      </c>
      <c r="I83" s="15" t="str">
        <f>IFERROR(Tableau275[[#This Row],[Qte  MEO Nomenclat]]*Tableau275[[#This Row],[Qtes Cdées]],"")</f>
        <v/>
      </c>
      <c r="J83" s="16" t="str">
        <f t="shared" si="3"/>
        <v/>
      </c>
      <c r="K83" s="16"/>
      <c r="L83" s="17" t="str">
        <f>IFERROR(Tableau275[[#This Row],[Dates / Heures Lancement]]+Tableau275[[#This Row],[NB Hre Exec]]+Tableau275[[#This Row],[Tps Prép.]],"")</f>
        <v/>
      </c>
      <c r="M83" s="18" t="str">
        <f>Tableau275[[#This Row],[NB Hre Exec]]</f>
        <v/>
      </c>
      <c r="N83" s="19" t="str">
        <f>IFERROR(Tableau275[[#This Row],[Dates / Heures Lancement]]+Tableau275[[#This Row],[Nbs Jrs Execution]],"")</f>
        <v/>
      </c>
      <c r="O83" s="20" t="str">
        <f t="shared" si="4"/>
        <v xml:space="preserve"> </v>
      </c>
    </row>
    <row r="84" spans="1:15" x14ac:dyDescent="0.2">
      <c r="A84" s="9"/>
      <c r="B84" s="10" t="str">
        <f>IFERROR(VLOOKUP(Tableau275[[#This Row],[Commandes  Clients]],[1]!Tab_Cmdes_Clts[#Data],15,FALSE),"")</f>
        <v/>
      </c>
      <c r="C84" s="11" t="str">
        <f>IFERROR(VLOOKUP(Tableau275[[#This Row],[Commandes  Clients]],[1]!Tab_Cmdes_Clts[#Data],8,FALSE),"")</f>
        <v/>
      </c>
      <c r="D84" s="12" t="str">
        <f>IFERROR(VLOOKUP(Tableau275[[#This Row],[Code PF]],[1]!Tab_Liste_art[#Data],2,FALSE)," ")</f>
        <v xml:space="preserve"> </v>
      </c>
      <c r="E84" s="12" t="str">
        <f>IFERROR(VLOOKUP(Tableau275[[#This Row],[Code PF]],[1]!Tab_Liste_art[#Data],3,FALSE)," ")</f>
        <v xml:space="preserve"> </v>
      </c>
      <c r="F84" s="22" t="str">
        <f>IFERROR(VLOOKUP(Tableau275[[#This Row],[Commandes  Clients]],[1]!Tab_Cmdes_Clts[#Data],7,FALSE),"")</f>
        <v/>
      </c>
      <c r="G84" s="13" t="str">
        <f t="shared" si="5"/>
        <v/>
      </c>
      <c r="H84" s="14" t="str">
        <f>IFERROR(VLOOKUP(Tableau275[[#This Row],[Code PF]],[1]!Nomenclature[#Data],19,FALSE),"")</f>
        <v/>
      </c>
      <c r="I84" s="15" t="str">
        <f>IFERROR(Tableau275[[#This Row],[Qte  MEO Nomenclat]]*Tableau275[[#This Row],[Qtes Cdées]],"")</f>
        <v/>
      </c>
      <c r="J84" s="16" t="str">
        <f t="shared" si="3"/>
        <v/>
      </c>
      <c r="K84" s="16"/>
      <c r="L84" s="17" t="str">
        <f>IFERROR(Tableau275[[#This Row],[Dates / Heures Lancement]]+Tableau275[[#This Row],[NB Hre Exec]]+Tableau275[[#This Row],[Tps Prép.]],"")</f>
        <v/>
      </c>
      <c r="M84" s="18" t="str">
        <f>Tableau275[[#This Row],[NB Hre Exec]]</f>
        <v/>
      </c>
      <c r="N84" s="19" t="str">
        <f>IFERROR(Tableau275[[#This Row],[Dates / Heures Lancement]]+Tableau275[[#This Row],[Nbs Jrs Execution]],"")</f>
        <v/>
      </c>
      <c r="O84" s="20" t="str">
        <f t="shared" si="4"/>
        <v xml:space="preserve"> </v>
      </c>
    </row>
    <row r="85" spans="1:15" x14ac:dyDescent="0.2">
      <c r="A85" s="9"/>
      <c r="B85" s="10" t="str">
        <f>IFERROR(VLOOKUP(Tableau275[[#This Row],[Commandes  Clients]],[1]!Tab_Cmdes_Clts[#Data],15,FALSE),"")</f>
        <v/>
      </c>
      <c r="C85" s="11" t="str">
        <f>IFERROR(VLOOKUP(Tableau275[[#This Row],[Commandes  Clients]],[1]!Tab_Cmdes_Clts[#Data],8,FALSE),"")</f>
        <v/>
      </c>
      <c r="D85" s="12" t="str">
        <f>IFERROR(VLOOKUP(Tableau275[[#This Row],[Code PF]],[1]!Tab_Liste_art[#Data],2,FALSE)," ")</f>
        <v xml:space="preserve"> </v>
      </c>
      <c r="E85" s="12" t="str">
        <f>IFERROR(VLOOKUP(Tableau275[[#This Row],[Code PF]],[1]!Tab_Liste_art[#Data],3,FALSE)," ")</f>
        <v xml:space="preserve"> </v>
      </c>
      <c r="F85" s="22" t="str">
        <f>IFERROR(VLOOKUP(Tableau275[[#This Row],[Commandes  Clients]],[1]!Tab_Cmdes_Clts[#Data],7,FALSE),"")</f>
        <v/>
      </c>
      <c r="G85" s="13" t="str">
        <f t="shared" si="5"/>
        <v/>
      </c>
      <c r="H85" s="14" t="str">
        <f>IFERROR(VLOOKUP(Tableau275[[#This Row],[Code PF]],[1]!Nomenclature[#Data],19,FALSE),"")</f>
        <v/>
      </c>
      <c r="I85" s="15" t="str">
        <f>IFERROR(Tableau275[[#This Row],[Qte  MEO Nomenclat]]*Tableau275[[#This Row],[Qtes Cdées]],"")</f>
        <v/>
      </c>
      <c r="J85" s="16" t="str">
        <f t="shared" si="3"/>
        <v/>
      </c>
      <c r="K85" s="16"/>
      <c r="L85" s="17" t="str">
        <f>IFERROR(Tableau275[[#This Row],[Dates / Heures Lancement]]+Tableau275[[#This Row],[NB Hre Exec]]+Tableau275[[#This Row],[Tps Prép.]],"")</f>
        <v/>
      </c>
      <c r="M85" s="18" t="str">
        <f>Tableau275[[#This Row],[NB Hre Exec]]</f>
        <v/>
      </c>
      <c r="N85" s="19" t="str">
        <f>IFERROR(Tableau275[[#This Row],[Dates / Heures Lancement]]+Tableau275[[#This Row],[Nbs Jrs Execution]],"")</f>
        <v/>
      </c>
      <c r="O85" s="20" t="str">
        <f t="shared" si="4"/>
        <v xml:space="preserve"> </v>
      </c>
    </row>
    <row r="86" spans="1:15" x14ac:dyDescent="0.2">
      <c r="A86" s="9"/>
      <c r="B86" s="10" t="str">
        <f>IFERROR(VLOOKUP(Tableau275[[#This Row],[Commandes  Clients]],[1]!Tab_Cmdes_Clts[#Data],15,FALSE),"")</f>
        <v/>
      </c>
      <c r="C86" s="11" t="str">
        <f>IFERROR(VLOOKUP(Tableau275[[#This Row],[Commandes  Clients]],[1]!Tab_Cmdes_Clts[#Data],8,FALSE),"")</f>
        <v/>
      </c>
      <c r="D86" s="12" t="str">
        <f>IFERROR(VLOOKUP(Tableau275[[#This Row],[Code PF]],[1]!Tab_Liste_art[#Data],2,FALSE)," ")</f>
        <v xml:space="preserve"> </v>
      </c>
      <c r="E86" s="12" t="str">
        <f>IFERROR(VLOOKUP(Tableau275[[#This Row],[Code PF]],[1]!Tab_Liste_art[#Data],3,FALSE)," ")</f>
        <v xml:space="preserve"> </v>
      </c>
      <c r="F86" s="22" t="str">
        <f>IFERROR(VLOOKUP(Tableau275[[#This Row],[Commandes  Clients]],[1]!Tab_Cmdes_Clts[#Data],7,FALSE),"")</f>
        <v/>
      </c>
      <c r="G86" s="13" t="str">
        <f t="shared" si="5"/>
        <v/>
      </c>
      <c r="H86" s="14" t="str">
        <f>IFERROR(VLOOKUP(Tableau275[[#This Row],[Code PF]],[1]!Nomenclature[#Data],19,FALSE),"")</f>
        <v/>
      </c>
      <c r="I86" s="15" t="str">
        <f>IFERROR(Tableau275[[#This Row],[Qte  MEO Nomenclat]]*Tableau275[[#This Row],[Qtes Cdées]],"")</f>
        <v/>
      </c>
      <c r="J86" s="16" t="str">
        <f t="shared" si="3"/>
        <v/>
      </c>
      <c r="K86" s="16"/>
      <c r="L86" s="17" t="str">
        <f>IFERROR(Tableau275[[#This Row],[Dates / Heures Lancement]]+Tableau275[[#This Row],[NB Hre Exec]]+Tableau275[[#This Row],[Tps Prép.]],"")</f>
        <v/>
      </c>
      <c r="M86" s="18" t="str">
        <f>Tableau275[[#This Row],[NB Hre Exec]]</f>
        <v/>
      </c>
      <c r="N86" s="19" t="str">
        <f>IFERROR(Tableau275[[#This Row],[Dates / Heures Lancement]]+Tableau275[[#This Row],[Nbs Jrs Execution]],"")</f>
        <v/>
      </c>
      <c r="O86" s="20" t="str">
        <f t="shared" si="4"/>
        <v xml:space="preserve"> </v>
      </c>
    </row>
    <row r="87" spans="1:15" x14ac:dyDescent="0.2">
      <c r="A87" s="9"/>
      <c r="B87" s="10" t="str">
        <f>IFERROR(VLOOKUP(Tableau275[[#This Row],[Commandes  Clients]],[1]!Tab_Cmdes_Clts[#Data],15,FALSE),"")</f>
        <v/>
      </c>
      <c r="C87" s="11" t="str">
        <f>IFERROR(VLOOKUP(Tableau275[[#This Row],[Commandes  Clients]],[1]!Tab_Cmdes_Clts[#Data],8,FALSE),"")</f>
        <v/>
      </c>
      <c r="D87" s="12" t="str">
        <f>IFERROR(VLOOKUP(Tableau275[[#This Row],[Code PF]],[1]!Tab_Liste_art[#Data],2,FALSE)," ")</f>
        <v xml:space="preserve"> </v>
      </c>
      <c r="E87" s="12" t="str">
        <f>IFERROR(VLOOKUP(Tableau275[[#This Row],[Code PF]],[1]!Tab_Liste_art[#Data],3,FALSE)," ")</f>
        <v xml:space="preserve"> </v>
      </c>
      <c r="F87" s="22" t="str">
        <f>IFERROR(VLOOKUP(Tableau275[[#This Row],[Commandes  Clients]],[1]!Tab_Cmdes_Clts[#Data],7,FALSE),"")</f>
        <v/>
      </c>
      <c r="G87" s="13" t="str">
        <f t="shared" si="5"/>
        <v/>
      </c>
      <c r="H87" s="14" t="str">
        <f>IFERROR(VLOOKUP(Tableau275[[#This Row],[Code PF]],[1]!Nomenclature[#Data],19,FALSE),"")</f>
        <v/>
      </c>
      <c r="I87" s="15" t="str">
        <f>IFERROR(Tableau275[[#This Row],[Qte  MEO Nomenclat]]*Tableau275[[#This Row],[Qtes Cdées]],"")</f>
        <v/>
      </c>
      <c r="J87" s="16" t="str">
        <f t="shared" si="3"/>
        <v/>
      </c>
      <c r="K87" s="16"/>
      <c r="L87" s="17" t="str">
        <f>IFERROR(Tableau275[[#This Row],[Dates / Heures Lancement]]+Tableau275[[#This Row],[NB Hre Exec]]+Tableau275[[#This Row],[Tps Prép.]],"")</f>
        <v/>
      </c>
      <c r="M87" s="18" t="str">
        <f>Tableau275[[#This Row],[NB Hre Exec]]</f>
        <v/>
      </c>
      <c r="N87" s="19" t="str">
        <f>IFERROR(Tableau275[[#This Row],[Dates / Heures Lancement]]+Tableau275[[#This Row],[Nbs Jrs Execution]],"")</f>
        <v/>
      </c>
      <c r="O87" s="20" t="str">
        <f t="shared" si="4"/>
        <v xml:space="preserve"> </v>
      </c>
    </row>
    <row r="88" spans="1:15" x14ac:dyDescent="0.2">
      <c r="A88" s="9"/>
      <c r="B88" s="10" t="str">
        <f>IFERROR(VLOOKUP(Tableau275[[#This Row],[Commandes  Clients]],[1]!Tab_Cmdes_Clts[#Data],15,FALSE),"")</f>
        <v/>
      </c>
      <c r="C88" s="11" t="str">
        <f>IFERROR(VLOOKUP(Tableau275[[#This Row],[Commandes  Clients]],[1]!Tab_Cmdes_Clts[#Data],8,FALSE),"")</f>
        <v/>
      </c>
      <c r="D88" s="12" t="str">
        <f>IFERROR(VLOOKUP(Tableau275[[#This Row],[Code PF]],[1]!Tab_Liste_art[#Data],2,FALSE)," ")</f>
        <v xml:space="preserve"> </v>
      </c>
      <c r="E88" s="12" t="str">
        <f>IFERROR(VLOOKUP(Tableau275[[#This Row],[Code PF]],[1]!Tab_Liste_art[#Data],3,FALSE)," ")</f>
        <v xml:space="preserve"> </v>
      </c>
      <c r="F88" s="22" t="str">
        <f>IFERROR(VLOOKUP(Tableau275[[#This Row],[Commandes  Clients]],[1]!Tab_Cmdes_Clts[#Data],7,FALSE),"")</f>
        <v/>
      </c>
      <c r="G88" s="13" t="str">
        <f t="shared" si="5"/>
        <v/>
      </c>
      <c r="H88" s="14" t="str">
        <f>IFERROR(VLOOKUP(Tableau275[[#This Row],[Code PF]],[1]!Nomenclature[#Data],19,FALSE),"")</f>
        <v/>
      </c>
      <c r="I88" s="15" t="str">
        <f>IFERROR(Tableau275[[#This Row],[Qte  MEO Nomenclat]]*Tableau275[[#This Row],[Qtes Cdées]],"")</f>
        <v/>
      </c>
      <c r="J88" s="16" t="str">
        <f t="shared" si="3"/>
        <v/>
      </c>
      <c r="K88" s="16"/>
      <c r="L88" s="17" t="str">
        <f>IFERROR(Tableau275[[#This Row],[Dates / Heures Lancement]]+Tableau275[[#This Row],[NB Hre Exec]]+Tableau275[[#This Row],[Tps Prép.]],"")</f>
        <v/>
      </c>
      <c r="M88" s="18" t="str">
        <f>Tableau275[[#This Row],[NB Hre Exec]]</f>
        <v/>
      </c>
      <c r="N88" s="19" t="str">
        <f>IFERROR(Tableau275[[#This Row],[Dates / Heures Lancement]]+Tableau275[[#This Row],[Nbs Jrs Execution]],"")</f>
        <v/>
      </c>
      <c r="O88" s="20" t="str">
        <f t="shared" si="4"/>
        <v xml:space="preserve"> </v>
      </c>
    </row>
    <row r="89" spans="1:15" x14ac:dyDescent="0.2">
      <c r="A89" s="9"/>
      <c r="B89" s="10" t="str">
        <f>IFERROR(VLOOKUP(Tableau275[[#This Row],[Commandes  Clients]],[1]!Tab_Cmdes_Clts[#Data],15,FALSE),"")</f>
        <v/>
      </c>
      <c r="C89" s="11" t="str">
        <f>IFERROR(VLOOKUP(Tableau275[[#This Row],[Commandes  Clients]],[1]!Tab_Cmdes_Clts[#Data],8,FALSE),"")</f>
        <v/>
      </c>
      <c r="D89" s="12" t="str">
        <f>IFERROR(VLOOKUP(Tableau275[[#This Row],[Code PF]],[1]!Tab_Liste_art[#Data],2,FALSE)," ")</f>
        <v xml:space="preserve"> </v>
      </c>
      <c r="E89" s="12" t="str">
        <f>IFERROR(VLOOKUP(Tableau275[[#This Row],[Code PF]],[1]!Tab_Liste_art[#Data],3,FALSE)," ")</f>
        <v xml:space="preserve"> </v>
      </c>
      <c r="F89" s="22" t="str">
        <f>IFERROR(VLOOKUP(Tableau275[[#This Row],[Commandes  Clients]],[1]!Tab_Cmdes_Clts[#Data],7,FALSE),"")</f>
        <v/>
      </c>
      <c r="G89" s="13" t="str">
        <f t="shared" si="5"/>
        <v/>
      </c>
      <c r="H89" s="14" t="str">
        <f>IFERROR(VLOOKUP(Tableau275[[#This Row],[Code PF]],[1]!Nomenclature[#Data],19,FALSE),"")</f>
        <v/>
      </c>
      <c r="I89" s="15" t="str">
        <f>IFERROR(Tableau275[[#This Row],[Qte  MEO Nomenclat]]*Tableau275[[#This Row],[Qtes Cdées]],"")</f>
        <v/>
      </c>
      <c r="J89" s="16" t="str">
        <f t="shared" si="3"/>
        <v/>
      </c>
      <c r="K89" s="16"/>
      <c r="L89" s="17" t="str">
        <f>IFERROR(Tableau275[[#This Row],[Dates / Heures Lancement]]+Tableau275[[#This Row],[NB Hre Exec]]+Tableau275[[#This Row],[Tps Prép.]],"")</f>
        <v/>
      </c>
      <c r="M89" s="18" t="str">
        <f>Tableau275[[#This Row],[NB Hre Exec]]</f>
        <v/>
      </c>
      <c r="N89" s="19" t="str">
        <f>IFERROR(Tableau275[[#This Row],[Dates / Heures Lancement]]+Tableau275[[#This Row],[Nbs Jrs Execution]],"")</f>
        <v/>
      </c>
      <c r="O89" s="20" t="str">
        <f t="shared" si="4"/>
        <v xml:space="preserve"> </v>
      </c>
    </row>
    <row r="90" spans="1:15" x14ac:dyDescent="0.2">
      <c r="A90" s="9"/>
      <c r="B90" s="10" t="str">
        <f>IFERROR(VLOOKUP(Tableau275[[#This Row],[Commandes  Clients]],[1]!Tab_Cmdes_Clts[#Data],15,FALSE),"")</f>
        <v/>
      </c>
      <c r="C90" s="11" t="str">
        <f>IFERROR(VLOOKUP(Tableau275[[#This Row],[Commandes  Clients]],[1]!Tab_Cmdes_Clts[#Data],8,FALSE),"")</f>
        <v/>
      </c>
      <c r="D90" s="12" t="str">
        <f>IFERROR(VLOOKUP(Tableau275[[#This Row],[Code PF]],[1]!Tab_Liste_art[#Data],2,FALSE)," ")</f>
        <v xml:space="preserve"> </v>
      </c>
      <c r="E90" s="12" t="str">
        <f>IFERROR(VLOOKUP(Tableau275[[#This Row],[Code PF]],[1]!Tab_Liste_art[#Data],3,FALSE)," ")</f>
        <v xml:space="preserve"> </v>
      </c>
      <c r="F90" s="22" t="str">
        <f>IFERROR(VLOOKUP(Tableau275[[#This Row],[Commandes  Clients]],[1]!Tab_Cmdes_Clts[#Data],7,FALSE),"")</f>
        <v/>
      </c>
      <c r="G90" s="13" t="str">
        <f t="shared" si="5"/>
        <v/>
      </c>
      <c r="H90" s="14" t="str">
        <f>IFERROR(VLOOKUP(Tableau275[[#This Row],[Code PF]],[1]!Nomenclature[#Data],19,FALSE),"")</f>
        <v/>
      </c>
      <c r="I90" s="15" t="str">
        <f>IFERROR(Tableau275[[#This Row],[Qte  MEO Nomenclat]]*Tableau275[[#This Row],[Qtes Cdées]],"")</f>
        <v/>
      </c>
      <c r="J90" s="16" t="str">
        <f t="shared" si="3"/>
        <v/>
      </c>
      <c r="K90" s="16"/>
      <c r="L90" s="17" t="str">
        <f>IFERROR(Tableau275[[#This Row],[Dates / Heures Lancement]]+Tableau275[[#This Row],[NB Hre Exec]]+Tableau275[[#This Row],[Tps Prép.]],"")</f>
        <v/>
      </c>
      <c r="M90" s="18" t="str">
        <f>Tableau275[[#This Row],[NB Hre Exec]]</f>
        <v/>
      </c>
      <c r="N90" s="19" t="str">
        <f>IFERROR(Tableau275[[#This Row],[Dates / Heures Lancement]]+Tableau275[[#This Row],[Nbs Jrs Execution]],"")</f>
        <v/>
      </c>
      <c r="O90" s="20" t="str">
        <f t="shared" si="4"/>
        <v xml:space="preserve"> </v>
      </c>
    </row>
    <row r="91" spans="1:15" x14ac:dyDescent="0.2">
      <c r="A91" s="9"/>
      <c r="B91" s="10" t="str">
        <f>IFERROR(VLOOKUP(Tableau275[[#This Row],[Commandes  Clients]],[1]!Tab_Cmdes_Clts[#Data],15,FALSE),"")</f>
        <v/>
      </c>
      <c r="C91" s="11" t="str">
        <f>IFERROR(VLOOKUP(Tableau275[[#This Row],[Commandes  Clients]],[1]!Tab_Cmdes_Clts[#Data],8,FALSE),"")</f>
        <v/>
      </c>
      <c r="D91" s="12" t="str">
        <f>IFERROR(VLOOKUP(Tableau275[[#This Row],[Code PF]],[1]!Tab_Liste_art[#Data],2,FALSE)," ")</f>
        <v xml:space="preserve"> </v>
      </c>
      <c r="E91" s="12" t="str">
        <f>IFERROR(VLOOKUP(Tableau275[[#This Row],[Code PF]],[1]!Tab_Liste_art[#Data],3,FALSE)," ")</f>
        <v xml:space="preserve"> </v>
      </c>
      <c r="F91" s="22" t="str">
        <f>IFERROR(VLOOKUP(Tableau275[[#This Row],[Commandes  Clients]],[1]!Tab_Cmdes_Clts[#Data],7,FALSE),"")</f>
        <v/>
      </c>
      <c r="G91" s="13" t="str">
        <f t="shared" si="5"/>
        <v/>
      </c>
      <c r="H91" s="14" t="str">
        <f>IFERROR(VLOOKUP(Tableau275[[#This Row],[Code PF]],[1]!Nomenclature[#Data],19,FALSE),"")</f>
        <v/>
      </c>
      <c r="I91" s="15" t="str">
        <f>IFERROR(Tableau275[[#This Row],[Qte  MEO Nomenclat]]*Tableau275[[#This Row],[Qtes Cdées]],"")</f>
        <v/>
      </c>
      <c r="J91" s="16" t="str">
        <f t="shared" si="3"/>
        <v/>
      </c>
      <c r="K91" s="16"/>
      <c r="L91" s="17" t="str">
        <f>IFERROR(Tableau275[[#This Row],[Dates / Heures Lancement]]+Tableau275[[#This Row],[NB Hre Exec]]+Tableau275[[#This Row],[Tps Prép.]],"")</f>
        <v/>
      </c>
      <c r="M91" s="18" t="str">
        <f>Tableau275[[#This Row],[NB Hre Exec]]</f>
        <v/>
      </c>
      <c r="N91" s="19" t="str">
        <f>IFERROR(Tableau275[[#This Row],[Dates / Heures Lancement]]+Tableau275[[#This Row],[Nbs Jrs Execution]],"")</f>
        <v/>
      </c>
      <c r="O91" s="20" t="str">
        <f t="shared" si="4"/>
        <v xml:space="preserve"> </v>
      </c>
    </row>
    <row r="92" spans="1:15" x14ac:dyDescent="0.2">
      <c r="A92" s="9"/>
      <c r="B92" s="10" t="str">
        <f>IFERROR(VLOOKUP(Tableau275[[#This Row],[Commandes  Clients]],[1]!Tab_Cmdes_Clts[#Data],15,FALSE),"")</f>
        <v/>
      </c>
      <c r="C92" s="11" t="str">
        <f>IFERROR(VLOOKUP(Tableau275[[#This Row],[Commandes  Clients]],[1]!Tab_Cmdes_Clts[#Data],8,FALSE),"")</f>
        <v/>
      </c>
      <c r="D92" s="12" t="str">
        <f>IFERROR(VLOOKUP(Tableau275[[#This Row],[Code PF]],[1]!Tab_Liste_art[#Data],2,FALSE)," ")</f>
        <v xml:space="preserve"> </v>
      </c>
      <c r="E92" s="12" t="str">
        <f>IFERROR(VLOOKUP(Tableau275[[#This Row],[Code PF]],[1]!Tab_Liste_art[#Data],3,FALSE)," ")</f>
        <v xml:space="preserve"> </v>
      </c>
      <c r="F92" s="22" t="str">
        <f>IFERROR(VLOOKUP(Tableau275[[#This Row],[Commandes  Clients]],[1]!Tab_Cmdes_Clts[#Data],7,FALSE),"")</f>
        <v/>
      </c>
      <c r="G92" s="13" t="str">
        <f t="shared" si="5"/>
        <v/>
      </c>
      <c r="H92" s="14" t="str">
        <f>IFERROR(VLOOKUP(Tableau275[[#This Row],[Code PF]],[1]!Nomenclature[#Data],19,FALSE),"")</f>
        <v/>
      </c>
      <c r="I92" s="15" t="str">
        <f>IFERROR(Tableau275[[#This Row],[Qte  MEO Nomenclat]]*Tableau275[[#This Row],[Qtes Cdées]],"")</f>
        <v/>
      </c>
      <c r="J92" s="16" t="str">
        <f t="shared" si="3"/>
        <v/>
      </c>
      <c r="K92" s="16"/>
      <c r="L92" s="17" t="str">
        <f>IFERROR(Tableau275[[#This Row],[Dates / Heures Lancement]]+Tableau275[[#This Row],[NB Hre Exec]]+Tableau275[[#This Row],[Tps Prép.]],"")</f>
        <v/>
      </c>
      <c r="M92" s="18" t="str">
        <f>Tableau275[[#This Row],[NB Hre Exec]]</f>
        <v/>
      </c>
      <c r="N92" s="19" t="str">
        <f>IFERROR(Tableau275[[#This Row],[Dates / Heures Lancement]]+Tableau275[[#This Row],[Nbs Jrs Execution]],"")</f>
        <v/>
      </c>
      <c r="O92" s="20" t="str">
        <f t="shared" si="4"/>
        <v xml:space="preserve"> </v>
      </c>
    </row>
    <row r="93" spans="1:15" x14ac:dyDescent="0.2">
      <c r="A93" s="9"/>
      <c r="B93" s="10" t="str">
        <f>IFERROR(VLOOKUP(Tableau275[[#This Row],[Commandes  Clients]],[1]!Tab_Cmdes_Clts[#Data],15,FALSE),"")</f>
        <v/>
      </c>
      <c r="C93" s="11" t="str">
        <f>IFERROR(VLOOKUP(Tableau275[[#This Row],[Commandes  Clients]],[1]!Tab_Cmdes_Clts[#Data],8,FALSE),"")</f>
        <v/>
      </c>
      <c r="D93" s="12" t="str">
        <f>IFERROR(VLOOKUP(Tableau275[[#This Row],[Code PF]],[1]!Tab_Liste_art[#Data],2,FALSE)," ")</f>
        <v xml:space="preserve"> </v>
      </c>
      <c r="E93" s="12" t="str">
        <f>IFERROR(VLOOKUP(Tableau275[[#This Row],[Code PF]],[1]!Tab_Liste_art[#Data],3,FALSE)," ")</f>
        <v xml:space="preserve"> </v>
      </c>
      <c r="F93" s="22" t="str">
        <f>IFERROR(VLOOKUP(Tableau275[[#This Row],[Commandes  Clients]],[1]!Tab_Cmdes_Clts[#Data],7,FALSE),"")</f>
        <v/>
      </c>
      <c r="G93" s="13" t="str">
        <f t="shared" si="5"/>
        <v/>
      </c>
      <c r="H93" s="14" t="str">
        <f>IFERROR(VLOOKUP(Tableau275[[#This Row],[Code PF]],[1]!Nomenclature[#Data],19,FALSE),"")</f>
        <v/>
      </c>
      <c r="I93" s="15" t="str">
        <f>IFERROR(Tableau275[[#This Row],[Qte  MEO Nomenclat]]*Tableau275[[#This Row],[Qtes Cdées]],"")</f>
        <v/>
      </c>
      <c r="J93" s="16" t="str">
        <f t="shared" si="3"/>
        <v/>
      </c>
      <c r="K93" s="16"/>
      <c r="L93" s="17" t="str">
        <f>IFERROR(Tableau275[[#This Row],[Dates / Heures Lancement]]+Tableau275[[#This Row],[NB Hre Exec]]+Tableau275[[#This Row],[Tps Prép.]],"")</f>
        <v/>
      </c>
      <c r="M93" s="18" t="str">
        <f>Tableau275[[#This Row],[NB Hre Exec]]</f>
        <v/>
      </c>
      <c r="N93" s="19" t="str">
        <f>IFERROR(Tableau275[[#This Row],[Dates / Heures Lancement]]+Tableau275[[#This Row],[Nbs Jrs Execution]],"")</f>
        <v/>
      </c>
      <c r="O93" s="20" t="str">
        <f t="shared" si="4"/>
        <v xml:space="preserve"> </v>
      </c>
    </row>
    <row r="94" spans="1:15" x14ac:dyDescent="0.2">
      <c r="A94" s="9"/>
      <c r="B94" s="10" t="str">
        <f>IFERROR(VLOOKUP(Tableau275[[#This Row],[Commandes  Clients]],[1]!Tab_Cmdes_Clts[#Data],15,FALSE),"")</f>
        <v/>
      </c>
      <c r="C94" s="11" t="str">
        <f>IFERROR(VLOOKUP(Tableau275[[#This Row],[Commandes  Clients]],[1]!Tab_Cmdes_Clts[#Data],8,FALSE),"")</f>
        <v/>
      </c>
      <c r="D94" s="12" t="str">
        <f>IFERROR(VLOOKUP(Tableau275[[#This Row],[Code PF]],[1]!Tab_Liste_art[#Data],2,FALSE)," ")</f>
        <v xml:space="preserve"> </v>
      </c>
      <c r="E94" s="12" t="str">
        <f>IFERROR(VLOOKUP(Tableau275[[#This Row],[Code PF]],[1]!Tab_Liste_art[#Data],3,FALSE)," ")</f>
        <v xml:space="preserve"> </v>
      </c>
      <c r="F94" s="22" t="str">
        <f>IFERROR(VLOOKUP(Tableau275[[#This Row],[Commandes  Clients]],[1]!Tab_Cmdes_Clts[#Data],7,FALSE),"")</f>
        <v/>
      </c>
      <c r="G94" s="13" t="str">
        <f t="shared" si="5"/>
        <v/>
      </c>
      <c r="H94" s="14" t="str">
        <f>IFERROR(VLOOKUP(Tableau275[[#This Row],[Code PF]],[1]!Nomenclature[#Data],19,FALSE),"")</f>
        <v/>
      </c>
      <c r="I94" s="15" t="str">
        <f>IFERROR(Tableau275[[#This Row],[Qte  MEO Nomenclat]]*Tableau275[[#This Row],[Qtes Cdées]],"")</f>
        <v/>
      </c>
      <c r="J94" s="16" t="str">
        <f t="shared" si="3"/>
        <v/>
      </c>
      <c r="K94" s="16"/>
      <c r="L94" s="17" t="str">
        <f>IFERROR(Tableau275[[#This Row],[Dates / Heures Lancement]]+Tableau275[[#This Row],[NB Hre Exec]]+Tableau275[[#This Row],[Tps Prép.]],"")</f>
        <v/>
      </c>
      <c r="M94" s="18" t="str">
        <f>Tableau275[[#This Row],[NB Hre Exec]]</f>
        <v/>
      </c>
      <c r="N94" s="19" t="str">
        <f>IFERROR(Tableau275[[#This Row],[Dates / Heures Lancement]]+Tableau275[[#This Row],[Nbs Jrs Execution]],"")</f>
        <v/>
      </c>
      <c r="O94" s="20" t="str">
        <f t="shared" si="4"/>
        <v xml:space="preserve"> </v>
      </c>
    </row>
    <row r="95" spans="1:15" x14ac:dyDescent="0.2">
      <c r="A95" s="9"/>
      <c r="B95" s="10" t="str">
        <f>IFERROR(VLOOKUP(Tableau275[[#This Row],[Commandes  Clients]],[1]!Tab_Cmdes_Clts[#Data],15,FALSE),"")</f>
        <v/>
      </c>
      <c r="C95" s="11" t="str">
        <f>IFERROR(VLOOKUP(Tableau275[[#This Row],[Commandes  Clients]],[1]!Tab_Cmdes_Clts[#Data],8,FALSE),"")</f>
        <v/>
      </c>
      <c r="D95" s="12" t="str">
        <f>IFERROR(VLOOKUP(Tableau275[[#This Row],[Code PF]],[1]!Tab_Liste_art[#Data],2,FALSE)," ")</f>
        <v xml:space="preserve"> </v>
      </c>
      <c r="E95" s="12" t="str">
        <f>IFERROR(VLOOKUP(Tableau275[[#This Row],[Code PF]],[1]!Tab_Liste_art[#Data],3,FALSE)," ")</f>
        <v xml:space="preserve"> </v>
      </c>
      <c r="F95" s="22" t="str">
        <f>IFERROR(VLOOKUP(Tableau275[[#This Row],[Commandes  Clients]],[1]!Tab_Cmdes_Clts[#Data],7,FALSE),"")</f>
        <v/>
      </c>
      <c r="G95" s="13" t="str">
        <f t="shared" si="5"/>
        <v/>
      </c>
      <c r="H95" s="14" t="str">
        <f>IFERROR(VLOOKUP(Tableau275[[#This Row],[Code PF]],[1]!Nomenclature[#Data],19,FALSE),"")</f>
        <v/>
      </c>
      <c r="I95" s="15" t="str">
        <f>IFERROR(Tableau275[[#This Row],[Qte  MEO Nomenclat]]*Tableau275[[#This Row],[Qtes Cdées]],"")</f>
        <v/>
      </c>
      <c r="J95" s="16" t="str">
        <f t="shared" si="3"/>
        <v/>
      </c>
      <c r="K95" s="16"/>
      <c r="L95" s="17" t="str">
        <f>IFERROR(Tableau275[[#This Row],[Dates / Heures Lancement]]+Tableau275[[#This Row],[NB Hre Exec]]+Tableau275[[#This Row],[Tps Prép.]],"")</f>
        <v/>
      </c>
      <c r="M95" s="18" t="str">
        <f>Tableau275[[#This Row],[NB Hre Exec]]</f>
        <v/>
      </c>
      <c r="N95" s="19" t="str">
        <f>IFERROR(Tableau275[[#This Row],[Dates / Heures Lancement]]+Tableau275[[#This Row],[Nbs Jrs Execution]],"")</f>
        <v/>
      </c>
      <c r="O95" s="20" t="str">
        <f t="shared" si="4"/>
        <v xml:space="preserve"> </v>
      </c>
    </row>
    <row r="96" spans="1:15" x14ac:dyDescent="0.2">
      <c r="A96" s="9"/>
      <c r="B96" s="10" t="str">
        <f>IFERROR(VLOOKUP(Tableau275[[#This Row],[Commandes  Clients]],[1]!Tab_Cmdes_Clts[#Data],15,FALSE),"")</f>
        <v/>
      </c>
      <c r="C96" s="11" t="str">
        <f>IFERROR(VLOOKUP(Tableau275[[#This Row],[Commandes  Clients]],[1]!Tab_Cmdes_Clts[#Data],8,FALSE),"")</f>
        <v/>
      </c>
      <c r="D96" s="12" t="str">
        <f>IFERROR(VLOOKUP(Tableau275[[#This Row],[Code PF]],[1]!Tab_Liste_art[#Data],2,FALSE)," ")</f>
        <v xml:space="preserve"> </v>
      </c>
      <c r="E96" s="12" t="str">
        <f>IFERROR(VLOOKUP(Tableau275[[#This Row],[Code PF]],[1]!Tab_Liste_art[#Data],3,FALSE)," ")</f>
        <v xml:space="preserve"> </v>
      </c>
      <c r="F96" s="22" t="str">
        <f>IFERROR(VLOOKUP(Tableau275[[#This Row],[Commandes  Clients]],[1]!Tab_Cmdes_Clts[#Data],7,FALSE),"")</f>
        <v/>
      </c>
      <c r="G96" s="13" t="str">
        <f t="shared" si="5"/>
        <v/>
      </c>
      <c r="H96" s="14" t="str">
        <f>IFERROR(VLOOKUP(Tableau275[[#This Row],[Code PF]],[1]!Nomenclature[#Data],19,FALSE),"")</f>
        <v/>
      </c>
      <c r="I96" s="15" t="str">
        <f>IFERROR(Tableau275[[#This Row],[Qte  MEO Nomenclat]]*Tableau275[[#This Row],[Qtes Cdées]],"")</f>
        <v/>
      </c>
      <c r="J96" s="16" t="str">
        <f t="shared" si="3"/>
        <v/>
      </c>
      <c r="K96" s="16"/>
      <c r="L96" s="17" t="str">
        <f>IFERROR(Tableau275[[#This Row],[Dates / Heures Lancement]]+Tableau275[[#This Row],[NB Hre Exec]]+Tableau275[[#This Row],[Tps Prép.]],"")</f>
        <v/>
      </c>
      <c r="M96" s="18" t="str">
        <f>Tableau275[[#This Row],[NB Hre Exec]]</f>
        <v/>
      </c>
      <c r="N96" s="19" t="str">
        <f>IFERROR(Tableau275[[#This Row],[Dates / Heures Lancement]]+Tableau275[[#This Row],[Nbs Jrs Execution]],"")</f>
        <v/>
      </c>
      <c r="O96" s="20" t="str">
        <f t="shared" si="4"/>
        <v xml:space="preserve"> </v>
      </c>
    </row>
    <row r="97" spans="1:15" x14ac:dyDescent="0.2">
      <c r="A97" s="9"/>
      <c r="B97" s="10" t="str">
        <f>IFERROR(VLOOKUP(Tableau275[[#This Row],[Commandes  Clients]],[1]!Tab_Cmdes_Clts[#Data],15,FALSE),"")</f>
        <v/>
      </c>
      <c r="C97" s="11" t="str">
        <f>IFERROR(VLOOKUP(Tableau275[[#This Row],[Commandes  Clients]],[1]!Tab_Cmdes_Clts[#Data],8,FALSE),"")</f>
        <v/>
      </c>
      <c r="D97" s="12" t="str">
        <f>IFERROR(VLOOKUP(Tableau275[[#This Row],[Code PF]],[1]!Tab_Liste_art[#Data],2,FALSE)," ")</f>
        <v xml:space="preserve"> </v>
      </c>
      <c r="E97" s="12" t="str">
        <f>IFERROR(VLOOKUP(Tableau275[[#This Row],[Code PF]],[1]!Tab_Liste_art[#Data],3,FALSE)," ")</f>
        <v xml:space="preserve"> </v>
      </c>
      <c r="F97" s="22" t="str">
        <f>IFERROR(VLOOKUP(Tableau275[[#This Row],[Commandes  Clients]],[1]!Tab_Cmdes_Clts[#Data],7,FALSE),"")</f>
        <v/>
      </c>
      <c r="G97" s="13" t="str">
        <f t="shared" si="5"/>
        <v/>
      </c>
      <c r="H97" s="14" t="str">
        <f>IFERROR(VLOOKUP(Tableau275[[#This Row],[Code PF]],[1]!Nomenclature[#Data],19,FALSE),"")</f>
        <v/>
      </c>
      <c r="I97" s="15" t="str">
        <f>IFERROR(Tableau275[[#This Row],[Qte  MEO Nomenclat]]*Tableau275[[#This Row],[Qtes Cdées]],"")</f>
        <v/>
      </c>
      <c r="J97" s="16" t="str">
        <f t="shared" si="3"/>
        <v/>
      </c>
      <c r="K97" s="16"/>
      <c r="L97" s="17" t="str">
        <f>IFERROR(Tableau275[[#This Row],[Dates / Heures Lancement]]+Tableau275[[#This Row],[NB Hre Exec]]+Tableau275[[#This Row],[Tps Prép.]],"")</f>
        <v/>
      </c>
      <c r="M97" s="18" t="str">
        <f>Tableau275[[#This Row],[NB Hre Exec]]</f>
        <v/>
      </c>
      <c r="N97" s="19" t="str">
        <f>IFERROR(Tableau275[[#This Row],[Dates / Heures Lancement]]+Tableau275[[#This Row],[Nbs Jrs Execution]],"")</f>
        <v/>
      </c>
      <c r="O97" s="20" t="str">
        <f t="shared" si="4"/>
        <v xml:space="preserve"> </v>
      </c>
    </row>
    <row r="98" spans="1:15" x14ac:dyDescent="0.2">
      <c r="A98" s="9"/>
      <c r="B98" s="10" t="str">
        <f>IFERROR(VLOOKUP(Tableau275[[#This Row],[Commandes  Clients]],[1]!Tab_Cmdes_Clts[#Data],15,FALSE),"")</f>
        <v/>
      </c>
      <c r="C98" s="11" t="str">
        <f>IFERROR(VLOOKUP(Tableau275[[#This Row],[Commandes  Clients]],[1]!Tab_Cmdes_Clts[#Data],8,FALSE),"")</f>
        <v/>
      </c>
      <c r="D98" s="12" t="str">
        <f>IFERROR(VLOOKUP(Tableau275[[#This Row],[Code PF]],[1]!Tab_Liste_art[#Data],2,FALSE)," ")</f>
        <v xml:space="preserve"> </v>
      </c>
      <c r="E98" s="12" t="str">
        <f>IFERROR(VLOOKUP(Tableau275[[#This Row],[Code PF]],[1]!Tab_Liste_art[#Data],3,FALSE)," ")</f>
        <v xml:space="preserve"> </v>
      </c>
      <c r="F98" s="22" t="str">
        <f>IFERROR(VLOOKUP(Tableau275[[#This Row],[Commandes  Clients]],[1]!Tab_Cmdes_Clts[#Data],7,FALSE),"")</f>
        <v/>
      </c>
      <c r="G98" s="13" t="str">
        <f t="shared" si="5"/>
        <v/>
      </c>
      <c r="H98" s="14" t="str">
        <f>IFERROR(VLOOKUP(Tableau275[[#This Row],[Code PF]],[1]!Nomenclature[#Data],19,FALSE),"")</f>
        <v/>
      </c>
      <c r="I98" s="15" t="str">
        <f>IFERROR(Tableau275[[#This Row],[Qte  MEO Nomenclat]]*Tableau275[[#This Row],[Qtes Cdées]],"")</f>
        <v/>
      </c>
      <c r="J98" s="16" t="str">
        <f t="shared" si="3"/>
        <v/>
      </c>
      <c r="K98" s="16"/>
      <c r="L98" s="17" t="str">
        <f>IFERROR(Tableau275[[#This Row],[Dates / Heures Lancement]]+Tableau275[[#This Row],[NB Hre Exec]]+Tableau275[[#This Row],[Tps Prép.]],"")</f>
        <v/>
      </c>
      <c r="M98" s="18" t="str">
        <f>Tableau275[[#This Row],[NB Hre Exec]]</f>
        <v/>
      </c>
      <c r="N98" s="19" t="str">
        <f>IFERROR(Tableau275[[#This Row],[Dates / Heures Lancement]]+Tableau275[[#This Row],[Nbs Jrs Execution]],"")</f>
        <v/>
      </c>
      <c r="O98" s="20" t="str">
        <f t="shared" si="4"/>
        <v xml:space="preserve"> </v>
      </c>
    </row>
    <row r="99" spans="1:15" x14ac:dyDescent="0.2">
      <c r="A99" s="9"/>
      <c r="B99" s="10" t="str">
        <f>IFERROR(VLOOKUP(Tableau275[[#This Row],[Commandes  Clients]],[1]!Tab_Cmdes_Clts[#Data],15,FALSE),"")</f>
        <v/>
      </c>
      <c r="C99" s="11" t="str">
        <f>IFERROR(VLOOKUP(Tableau275[[#This Row],[Commandes  Clients]],[1]!Tab_Cmdes_Clts[#Data],8,FALSE),"")</f>
        <v/>
      </c>
      <c r="D99" s="12" t="str">
        <f>IFERROR(VLOOKUP(Tableau275[[#This Row],[Code PF]],[1]!Tab_Liste_art[#Data],2,FALSE)," ")</f>
        <v xml:space="preserve"> </v>
      </c>
      <c r="E99" s="12" t="str">
        <f>IFERROR(VLOOKUP(Tableau275[[#This Row],[Code PF]],[1]!Tab_Liste_art[#Data],3,FALSE)," ")</f>
        <v xml:space="preserve"> </v>
      </c>
      <c r="F99" s="22" t="str">
        <f>IFERROR(VLOOKUP(Tableau275[[#This Row],[Commandes  Clients]],[1]!Tab_Cmdes_Clts[#Data],7,FALSE),"")</f>
        <v/>
      </c>
      <c r="G99" s="13" t="str">
        <f t="shared" si="5"/>
        <v/>
      </c>
      <c r="H99" s="14" t="str">
        <f>IFERROR(VLOOKUP(Tableau275[[#This Row],[Code PF]],[1]!Nomenclature[#Data],19,FALSE),"")</f>
        <v/>
      </c>
      <c r="I99" s="15" t="str">
        <f>IFERROR(Tableau275[[#This Row],[Qte  MEO Nomenclat]]*Tableau275[[#This Row],[Qtes Cdées]],"")</f>
        <v/>
      </c>
      <c r="J99" s="16" t="str">
        <f t="shared" si="3"/>
        <v/>
      </c>
      <c r="K99" s="16"/>
      <c r="L99" s="17" t="str">
        <f>IFERROR(Tableau275[[#This Row],[Dates / Heures Lancement]]+Tableau275[[#This Row],[NB Hre Exec]]+Tableau275[[#This Row],[Tps Prép.]],"")</f>
        <v/>
      </c>
      <c r="M99" s="18" t="str">
        <f>Tableau275[[#This Row],[NB Hre Exec]]</f>
        <v/>
      </c>
      <c r="N99" s="19" t="str">
        <f>IFERROR(Tableau275[[#This Row],[Dates / Heures Lancement]]+Tableau275[[#This Row],[Nbs Jrs Execution]],"")</f>
        <v/>
      </c>
      <c r="O99" s="20" t="str">
        <f t="shared" si="4"/>
        <v xml:space="preserve"> </v>
      </c>
    </row>
    <row r="100" spans="1:15" x14ac:dyDescent="0.2">
      <c r="A100" s="9"/>
      <c r="B100" s="10" t="str">
        <f>IFERROR(VLOOKUP(Tableau275[[#This Row],[Commandes  Clients]],[1]!Tab_Cmdes_Clts[#Data],15,FALSE),"")</f>
        <v/>
      </c>
      <c r="C100" s="11" t="str">
        <f>IFERROR(VLOOKUP(Tableau275[[#This Row],[Commandes  Clients]],[1]!Tab_Cmdes_Clts[#Data],8,FALSE),"")</f>
        <v/>
      </c>
      <c r="D100" s="12" t="str">
        <f>IFERROR(VLOOKUP(Tableau275[[#This Row],[Code PF]],[1]!Tab_Liste_art[#Data],2,FALSE)," ")</f>
        <v xml:space="preserve"> </v>
      </c>
      <c r="E100" s="12" t="str">
        <f>IFERROR(VLOOKUP(Tableau275[[#This Row],[Code PF]],[1]!Tab_Liste_art[#Data],3,FALSE)," ")</f>
        <v xml:space="preserve"> </v>
      </c>
      <c r="F100" s="22" t="str">
        <f>IFERROR(VLOOKUP(Tableau275[[#This Row],[Commandes  Clients]],[1]!Tab_Cmdes_Clts[#Data],7,FALSE),"")</f>
        <v/>
      </c>
      <c r="G100" s="13" t="str">
        <f t="shared" si="5"/>
        <v/>
      </c>
      <c r="H100" s="14" t="str">
        <f>IFERROR(VLOOKUP(Tableau275[[#This Row],[Code PF]],[1]!Nomenclature[#Data],19,FALSE),"")</f>
        <v/>
      </c>
      <c r="I100" s="15" t="str">
        <f>IFERROR(Tableau275[[#This Row],[Qte  MEO Nomenclat]]*Tableau275[[#This Row],[Qtes Cdées]],"")</f>
        <v/>
      </c>
      <c r="J100" s="16" t="str">
        <f t="shared" si="3"/>
        <v/>
      </c>
      <c r="K100" s="16"/>
      <c r="L100" s="17" t="str">
        <f>IFERROR(Tableau275[[#This Row],[Dates / Heures Lancement]]+Tableau275[[#This Row],[NB Hre Exec]]+Tableau275[[#This Row],[Tps Prép.]],"")</f>
        <v/>
      </c>
      <c r="M100" s="18" t="str">
        <f>Tableau275[[#This Row],[NB Hre Exec]]</f>
        <v/>
      </c>
      <c r="N100" s="19" t="str">
        <f>IFERROR(Tableau275[[#This Row],[Dates / Heures Lancement]]+Tableau275[[#This Row],[Nbs Jrs Execution]],"")</f>
        <v/>
      </c>
      <c r="O100" s="20" t="str">
        <f t="shared" si="4"/>
        <v xml:space="preserve"> </v>
      </c>
    </row>
    <row r="101" spans="1:15" x14ac:dyDescent="0.2">
      <c r="A101" s="9"/>
      <c r="B101" s="10" t="str">
        <f>IFERROR(VLOOKUP(Tableau275[[#This Row],[Commandes  Clients]],[1]!Tab_Cmdes_Clts[#Data],15,FALSE),"")</f>
        <v/>
      </c>
      <c r="C101" s="11" t="str">
        <f>IFERROR(VLOOKUP(Tableau275[[#This Row],[Commandes  Clients]],[1]!Tab_Cmdes_Clts[#Data],8,FALSE),"")</f>
        <v/>
      </c>
      <c r="D101" s="12" t="str">
        <f>IFERROR(VLOOKUP(Tableau275[[#This Row],[Code PF]],[1]!Tab_Liste_art[#Data],2,FALSE)," ")</f>
        <v xml:space="preserve"> </v>
      </c>
      <c r="E101" s="12" t="str">
        <f>IFERROR(VLOOKUP(Tableau275[[#This Row],[Code PF]],[1]!Tab_Liste_art[#Data],3,FALSE)," ")</f>
        <v xml:space="preserve"> </v>
      </c>
      <c r="F101" s="22" t="str">
        <f>IFERROR(VLOOKUP(Tableau275[[#This Row],[Commandes  Clients]],[1]!Tab_Cmdes_Clts[#Data],7,FALSE),"")</f>
        <v/>
      </c>
      <c r="G101" s="13" t="str">
        <f t="shared" si="5"/>
        <v/>
      </c>
      <c r="H101" s="14" t="str">
        <f>IFERROR(VLOOKUP(Tableau275[[#This Row],[Code PF]],[1]!Nomenclature[#Data],19,FALSE),"")</f>
        <v/>
      </c>
      <c r="I101" s="15" t="str">
        <f>IFERROR(Tableau275[[#This Row],[Qte  MEO Nomenclat]]*Tableau275[[#This Row],[Qtes Cdées]],"")</f>
        <v/>
      </c>
      <c r="J101" s="16" t="str">
        <f t="shared" si="3"/>
        <v/>
      </c>
      <c r="K101" s="16"/>
      <c r="L101" s="17" t="str">
        <f>IFERROR(Tableau275[[#This Row],[Dates / Heures Lancement]]+Tableau275[[#This Row],[NB Hre Exec]]+Tableau275[[#This Row],[Tps Prép.]],"")</f>
        <v/>
      </c>
      <c r="M101" s="18" t="str">
        <f>Tableau275[[#This Row],[NB Hre Exec]]</f>
        <v/>
      </c>
      <c r="N101" s="19" t="str">
        <f>IFERROR(Tableau275[[#This Row],[Dates / Heures Lancement]]+Tableau275[[#This Row],[Nbs Jrs Execution]],"")</f>
        <v/>
      </c>
      <c r="O101" s="20" t="str">
        <f t="shared" si="4"/>
        <v xml:space="preserve"> </v>
      </c>
    </row>
    <row r="102" spans="1:15" x14ac:dyDescent="0.2">
      <c r="A102" s="9"/>
      <c r="B102" s="10" t="str">
        <f>IFERROR(VLOOKUP(Tableau275[[#This Row],[Commandes  Clients]],[1]!Tab_Cmdes_Clts[#Data],15,FALSE),"")</f>
        <v/>
      </c>
      <c r="C102" s="11" t="str">
        <f>IFERROR(VLOOKUP(Tableau275[[#This Row],[Commandes  Clients]],[1]!Tab_Cmdes_Clts[#Data],8,FALSE),"")</f>
        <v/>
      </c>
      <c r="D102" s="12" t="str">
        <f>IFERROR(VLOOKUP(Tableau275[[#This Row],[Code PF]],[1]!Tab_Liste_art[#Data],2,FALSE)," ")</f>
        <v xml:space="preserve"> </v>
      </c>
      <c r="E102" s="12" t="str">
        <f>IFERROR(VLOOKUP(Tableau275[[#This Row],[Code PF]],[1]!Tab_Liste_art[#Data],3,FALSE)," ")</f>
        <v xml:space="preserve"> </v>
      </c>
      <c r="F102" s="22" t="str">
        <f>IFERROR(VLOOKUP(Tableau275[[#This Row],[Commandes  Clients]],[1]!Tab_Cmdes_Clts[#Data],7,FALSE),"")</f>
        <v/>
      </c>
      <c r="G102" s="13" t="str">
        <f t="shared" si="5"/>
        <v/>
      </c>
      <c r="H102" s="14" t="str">
        <f>IFERROR(VLOOKUP(Tableau275[[#This Row],[Code PF]],[1]!Nomenclature[#Data],19,FALSE),"")</f>
        <v/>
      </c>
      <c r="I102" s="15" t="str">
        <f>IFERROR(Tableau275[[#This Row],[Qte  MEO Nomenclat]]*Tableau275[[#This Row],[Qtes Cdées]],"")</f>
        <v/>
      </c>
      <c r="J102" s="16" t="str">
        <f t="shared" si="3"/>
        <v/>
      </c>
      <c r="K102" s="16"/>
      <c r="L102" s="17" t="str">
        <f>IFERROR(Tableau275[[#This Row],[Dates / Heures Lancement]]+Tableau275[[#This Row],[NB Hre Exec]]+Tableau275[[#This Row],[Tps Prép.]],"")</f>
        <v/>
      </c>
      <c r="M102" s="18" t="str">
        <f>Tableau275[[#This Row],[NB Hre Exec]]</f>
        <v/>
      </c>
      <c r="N102" s="19" t="str">
        <f>IFERROR(Tableau275[[#This Row],[Dates / Heures Lancement]]+Tableau275[[#This Row],[Nbs Jrs Execution]],"")</f>
        <v/>
      </c>
      <c r="O102" s="20" t="str">
        <f t="shared" si="4"/>
        <v xml:space="preserve"> </v>
      </c>
    </row>
    <row r="103" spans="1:15" x14ac:dyDescent="0.2">
      <c r="A103" s="9"/>
      <c r="B103" s="10" t="str">
        <f>IFERROR(VLOOKUP(Tableau275[[#This Row],[Commandes  Clients]],[1]!Tab_Cmdes_Clts[#Data],15,FALSE),"")</f>
        <v/>
      </c>
      <c r="C103" s="11" t="str">
        <f>IFERROR(VLOOKUP(Tableau275[[#This Row],[Commandes  Clients]],[1]!Tab_Cmdes_Clts[#Data],8,FALSE),"")</f>
        <v/>
      </c>
      <c r="D103" s="12" t="str">
        <f>IFERROR(VLOOKUP(Tableau275[[#This Row],[Code PF]],[1]!Tab_Liste_art[#Data],2,FALSE)," ")</f>
        <v xml:space="preserve"> </v>
      </c>
      <c r="E103" s="12" t="str">
        <f>IFERROR(VLOOKUP(Tableau275[[#This Row],[Code PF]],[1]!Tab_Liste_art[#Data],3,FALSE)," ")</f>
        <v xml:space="preserve"> </v>
      </c>
      <c r="F103" s="22" t="str">
        <f>IFERROR(VLOOKUP(Tableau275[[#This Row],[Commandes  Clients]],[1]!Tab_Cmdes_Clts[#Data],7,FALSE),"")</f>
        <v/>
      </c>
      <c r="G103" s="13" t="str">
        <f t="shared" si="5"/>
        <v/>
      </c>
      <c r="H103" s="14" t="str">
        <f>IFERROR(VLOOKUP(Tableau275[[#This Row],[Code PF]],[1]!Nomenclature[#Data],19,FALSE),"")</f>
        <v/>
      </c>
      <c r="I103" s="15" t="str">
        <f>IFERROR(Tableau275[[#This Row],[Qte  MEO Nomenclat]]*Tableau275[[#This Row],[Qtes Cdées]],"")</f>
        <v/>
      </c>
      <c r="J103" s="16" t="str">
        <f t="shared" si="3"/>
        <v/>
      </c>
      <c r="K103" s="16"/>
      <c r="L103" s="17" t="str">
        <f>IFERROR(Tableau275[[#This Row],[Dates / Heures Lancement]]+Tableau275[[#This Row],[NB Hre Exec]]+Tableau275[[#This Row],[Tps Prép.]],"")</f>
        <v/>
      </c>
      <c r="M103" s="18" t="str">
        <f>Tableau275[[#This Row],[NB Hre Exec]]</f>
        <v/>
      </c>
      <c r="N103" s="19" t="str">
        <f>IFERROR(Tableau275[[#This Row],[Dates / Heures Lancement]]+Tableau275[[#This Row],[Nbs Jrs Execution]],"")</f>
        <v/>
      </c>
      <c r="O103" s="20" t="str">
        <f t="shared" si="4"/>
        <v xml:space="preserve"> </v>
      </c>
    </row>
    <row r="104" spans="1:15" x14ac:dyDescent="0.2">
      <c r="A104" s="9"/>
      <c r="B104" s="10" t="str">
        <f>IFERROR(VLOOKUP(Tableau275[[#This Row],[Commandes  Clients]],[1]!Tab_Cmdes_Clts[#Data],15,FALSE),"")</f>
        <v/>
      </c>
      <c r="C104" s="11" t="str">
        <f>IFERROR(VLOOKUP(Tableau275[[#This Row],[Commandes  Clients]],[1]!Tab_Cmdes_Clts[#Data],8,FALSE),"")</f>
        <v/>
      </c>
      <c r="D104" s="12" t="str">
        <f>IFERROR(VLOOKUP(Tableau275[[#This Row],[Code PF]],[1]!Tab_Liste_art[#Data],2,FALSE)," ")</f>
        <v xml:space="preserve"> </v>
      </c>
      <c r="E104" s="12" t="str">
        <f>IFERROR(VLOOKUP(Tableau275[[#This Row],[Code PF]],[1]!Tab_Liste_art[#Data],3,FALSE)," ")</f>
        <v xml:space="preserve"> </v>
      </c>
      <c r="F104" s="22" t="str">
        <f>IFERROR(VLOOKUP(Tableau275[[#This Row],[Commandes  Clients]],[1]!Tab_Cmdes_Clts[#Data],7,FALSE),"")</f>
        <v/>
      </c>
      <c r="G104" s="13" t="str">
        <f t="shared" si="5"/>
        <v/>
      </c>
      <c r="H104" s="14" t="str">
        <f>IFERROR(VLOOKUP(Tableau275[[#This Row],[Code PF]],[1]!Nomenclature[#Data],19,FALSE),"")</f>
        <v/>
      </c>
      <c r="I104" s="15" t="str">
        <f>IFERROR(Tableau275[[#This Row],[Qte  MEO Nomenclat]]*Tableau275[[#This Row],[Qtes Cdées]],"")</f>
        <v/>
      </c>
      <c r="J104" s="16" t="str">
        <f t="shared" si="3"/>
        <v/>
      </c>
      <c r="K104" s="16"/>
      <c r="L104" s="17" t="str">
        <f>IFERROR(Tableau275[[#This Row],[Dates / Heures Lancement]]+Tableau275[[#This Row],[NB Hre Exec]]+Tableau275[[#This Row],[Tps Prép.]],"")</f>
        <v/>
      </c>
      <c r="M104" s="18" t="str">
        <f>Tableau275[[#This Row],[NB Hre Exec]]</f>
        <v/>
      </c>
      <c r="N104" s="19" t="str">
        <f>IFERROR(Tableau275[[#This Row],[Dates / Heures Lancement]]+Tableau275[[#This Row],[Nbs Jrs Execution]],"")</f>
        <v/>
      </c>
      <c r="O104" s="20" t="str">
        <f t="shared" si="4"/>
        <v xml:space="preserve"> </v>
      </c>
    </row>
    <row r="105" spans="1:15" x14ac:dyDescent="0.2">
      <c r="A105" s="9"/>
      <c r="B105" s="10" t="str">
        <f>IFERROR(VLOOKUP(Tableau275[[#This Row],[Commandes  Clients]],[1]!Tab_Cmdes_Clts[#Data],15,FALSE),"")</f>
        <v/>
      </c>
      <c r="C105" s="11" t="str">
        <f>IFERROR(VLOOKUP(Tableau275[[#This Row],[Commandes  Clients]],[1]!Tab_Cmdes_Clts[#Data],8,FALSE),"")</f>
        <v/>
      </c>
      <c r="D105" s="12" t="str">
        <f>IFERROR(VLOOKUP(Tableau275[[#This Row],[Code PF]],[1]!Tab_Liste_art[#Data],2,FALSE)," ")</f>
        <v xml:space="preserve"> </v>
      </c>
      <c r="E105" s="12" t="str">
        <f>IFERROR(VLOOKUP(Tableau275[[#This Row],[Code PF]],[1]!Tab_Liste_art[#Data],3,FALSE)," ")</f>
        <v xml:space="preserve"> </v>
      </c>
      <c r="F105" s="22" t="str">
        <f>IFERROR(VLOOKUP(Tableau275[[#This Row],[Commandes  Clients]],[1]!Tab_Cmdes_Clts[#Data],7,FALSE),"")</f>
        <v/>
      </c>
      <c r="G105" s="13" t="str">
        <f t="shared" si="5"/>
        <v/>
      </c>
      <c r="H105" s="14" t="str">
        <f>IFERROR(VLOOKUP(Tableau275[[#This Row],[Code PF]],[1]!Nomenclature[#Data],19,FALSE),"")</f>
        <v/>
      </c>
      <c r="I105" s="15" t="str">
        <f>IFERROR(Tableau275[[#This Row],[Qte  MEO Nomenclat]]*Tableau275[[#This Row],[Qtes Cdées]],"")</f>
        <v/>
      </c>
      <c r="J105" s="16" t="str">
        <f t="shared" si="3"/>
        <v/>
      </c>
      <c r="K105" s="16"/>
      <c r="L105" s="17" t="str">
        <f>IFERROR(Tableau275[[#This Row],[Dates / Heures Lancement]]+Tableau275[[#This Row],[NB Hre Exec]]+Tableau275[[#This Row],[Tps Prép.]],"")</f>
        <v/>
      </c>
      <c r="M105" s="18" t="str">
        <f>Tableau275[[#This Row],[NB Hre Exec]]</f>
        <v/>
      </c>
      <c r="N105" s="19" t="str">
        <f>IFERROR(Tableau275[[#This Row],[Dates / Heures Lancement]]+Tableau275[[#This Row],[Nbs Jrs Execution]],"")</f>
        <v/>
      </c>
      <c r="O105" s="20" t="str">
        <f t="shared" si="4"/>
        <v xml:space="preserve"> </v>
      </c>
    </row>
    <row r="106" spans="1:15" x14ac:dyDescent="0.2">
      <c r="A106" s="9"/>
      <c r="B106" s="10" t="str">
        <f>IFERROR(VLOOKUP(Tableau275[[#This Row],[Commandes  Clients]],[1]!Tab_Cmdes_Clts[#Data],15,FALSE),"")</f>
        <v/>
      </c>
      <c r="C106" s="11" t="str">
        <f>IFERROR(VLOOKUP(Tableau275[[#This Row],[Commandes  Clients]],[1]!Tab_Cmdes_Clts[#Data],8,FALSE),"")</f>
        <v/>
      </c>
      <c r="D106" s="12" t="str">
        <f>IFERROR(VLOOKUP(Tableau275[[#This Row],[Code PF]],[1]!Tab_Liste_art[#Data],2,FALSE)," ")</f>
        <v xml:space="preserve"> </v>
      </c>
      <c r="E106" s="12" t="str">
        <f>IFERROR(VLOOKUP(Tableau275[[#This Row],[Code PF]],[1]!Tab_Liste_art[#Data],3,FALSE)," ")</f>
        <v xml:space="preserve"> </v>
      </c>
      <c r="F106" s="22" t="str">
        <f>IFERROR(VLOOKUP(Tableau275[[#This Row],[Commandes  Clients]],[1]!Tab_Cmdes_Clts[#Data],7,FALSE),"")</f>
        <v/>
      </c>
      <c r="G106" s="13" t="str">
        <f t="shared" si="5"/>
        <v/>
      </c>
      <c r="H106" s="14" t="str">
        <f>IFERROR(VLOOKUP(Tableau275[[#This Row],[Code PF]],[1]!Nomenclature[#Data],19,FALSE),"")</f>
        <v/>
      </c>
      <c r="I106" s="15" t="str">
        <f>IFERROR(Tableau275[[#This Row],[Qte  MEO Nomenclat]]*Tableau275[[#This Row],[Qtes Cdées]],"")</f>
        <v/>
      </c>
      <c r="J106" s="16" t="str">
        <f t="shared" si="3"/>
        <v/>
      </c>
      <c r="K106" s="16"/>
      <c r="L106" s="17" t="str">
        <f>IFERROR(Tableau275[[#This Row],[Dates / Heures Lancement]]+Tableau275[[#This Row],[NB Hre Exec]]+Tableau275[[#This Row],[Tps Prép.]],"")</f>
        <v/>
      </c>
      <c r="M106" s="18" t="str">
        <f>Tableau275[[#This Row],[NB Hre Exec]]</f>
        <v/>
      </c>
      <c r="N106" s="19" t="str">
        <f>IFERROR(Tableau275[[#This Row],[Dates / Heures Lancement]]+Tableau275[[#This Row],[Nbs Jrs Execution]],"")</f>
        <v/>
      </c>
      <c r="O106" s="20" t="str">
        <f t="shared" si="4"/>
        <v xml:space="preserve"> </v>
      </c>
    </row>
    <row r="107" spans="1:15" x14ac:dyDescent="0.2">
      <c r="A107" s="9"/>
      <c r="B107" s="10" t="str">
        <f>IFERROR(VLOOKUP(Tableau275[[#This Row],[Commandes  Clients]],[1]!Tab_Cmdes_Clts[#Data],15,FALSE),"")</f>
        <v/>
      </c>
      <c r="C107" s="11" t="str">
        <f>IFERROR(VLOOKUP(Tableau275[[#This Row],[Commandes  Clients]],[1]!Tab_Cmdes_Clts[#Data],8,FALSE),"")</f>
        <v/>
      </c>
      <c r="D107" s="12" t="str">
        <f>IFERROR(VLOOKUP(Tableau275[[#This Row],[Code PF]],[1]!Tab_Liste_art[#Data],2,FALSE)," ")</f>
        <v xml:space="preserve"> </v>
      </c>
      <c r="E107" s="12" t="str">
        <f>IFERROR(VLOOKUP(Tableau275[[#This Row],[Code PF]],[1]!Tab_Liste_art[#Data],3,FALSE)," ")</f>
        <v xml:space="preserve"> </v>
      </c>
      <c r="F107" s="22" t="str">
        <f>IFERROR(VLOOKUP(Tableau275[[#This Row],[Commandes  Clients]],[1]!Tab_Cmdes_Clts[#Data],7,FALSE),"")</f>
        <v/>
      </c>
      <c r="G107" s="13" t="str">
        <f t="shared" si="5"/>
        <v/>
      </c>
      <c r="H107" s="14" t="str">
        <f>IFERROR(VLOOKUP(Tableau275[[#This Row],[Code PF]],[1]!Nomenclature[#Data],19,FALSE),"")</f>
        <v/>
      </c>
      <c r="I107" s="15" t="str">
        <f>IFERROR(Tableau275[[#This Row],[Qte  MEO Nomenclat]]*Tableau275[[#This Row],[Qtes Cdées]],"")</f>
        <v/>
      </c>
      <c r="J107" s="16" t="str">
        <f t="shared" si="3"/>
        <v/>
      </c>
      <c r="K107" s="16"/>
      <c r="L107" s="17" t="str">
        <f>IFERROR(Tableau275[[#This Row],[Dates / Heures Lancement]]+Tableau275[[#This Row],[NB Hre Exec]]+Tableau275[[#This Row],[Tps Prép.]],"")</f>
        <v/>
      </c>
      <c r="M107" s="18" t="str">
        <f>Tableau275[[#This Row],[NB Hre Exec]]</f>
        <v/>
      </c>
      <c r="N107" s="19" t="str">
        <f>IFERROR(Tableau275[[#This Row],[Dates / Heures Lancement]]+Tableau275[[#This Row],[Nbs Jrs Execution]],"")</f>
        <v/>
      </c>
      <c r="O107" s="20" t="str">
        <f t="shared" si="4"/>
        <v xml:space="preserve"> </v>
      </c>
    </row>
    <row r="108" spans="1:15" x14ac:dyDescent="0.2">
      <c r="A108" s="9"/>
      <c r="B108" s="10" t="str">
        <f>IFERROR(VLOOKUP(Tableau275[[#This Row],[Commandes  Clients]],[1]!Tab_Cmdes_Clts[#Data],15,FALSE),"")</f>
        <v/>
      </c>
      <c r="C108" s="11" t="str">
        <f>IFERROR(VLOOKUP(Tableau275[[#This Row],[Commandes  Clients]],[1]!Tab_Cmdes_Clts[#Data],8,FALSE),"")</f>
        <v/>
      </c>
      <c r="D108" s="12" t="str">
        <f>IFERROR(VLOOKUP(Tableau275[[#This Row],[Code PF]],[1]!Tab_Liste_art[#Data],2,FALSE)," ")</f>
        <v xml:space="preserve"> </v>
      </c>
      <c r="E108" s="12" t="str">
        <f>IFERROR(VLOOKUP(Tableau275[[#This Row],[Code PF]],[1]!Tab_Liste_art[#Data],3,FALSE)," ")</f>
        <v xml:space="preserve"> </v>
      </c>
      <c r="F108" s="22" t="str">
        <f>IFERROR(VLOOKUP(Tableau275[[#This Row],[Commandes  Clients]],[1]!Tab_Cmdes_Clts[#Data],7,FALSE),"")</f>
        <v/>
      </c>
      <c r="G108" s="13" t="str">
        <f t="shared" si="5"/>
        <v/>
      </c>
      <c r="H108" s="14" t="str">
        <f>IFERROR(VLOOKUP(Tableau275[[#This Row],[Code PF]],[1]!Nomenclature[#Data],19,FALSE),"")</f>
        <v/>
      </c>
      <c r="I108" s="15" t="str">
        <f>IFERROR(Tableau275[[#This Row],[Qte  MEO Nomenclat]]*Tableau275[[#This Row],[Qtes Cdées]],"")</f>
        <v/>
      </c>
      <c r="J108" s="16" t="str">
        <f t="shared" si="3"/>
        <v/>
      </c>
      <c r="K108" s="16"/>
      <c r="L108" s="17" t="str">
        <f>IFERROR(Tableau275[[#This Row],[Dates / Heures Lancement]]+Tableau275[[#This Row],[NB Hre Exec]]+Tableau275[[#This Row],[Tps Prép.]],"")</f>
        <v/>
      </c>
      <c r="M108" s="18" t="str">
        <f>Tableau275[[#This Row],[NB Hre Exec]]</f>
        <v/>
      </c>
      <c r="N108" s="19" t="str">
        <f>IFERROR(Tableau275[[#This Row],[Dates / Heures Lancement]]+Tableau275[[#This Row],[Nbs Jrs Execution]],"")</f>
        <v/>
      </c>
      <c r="O108" s="20" t="str">
        <f t="shared" si="4"/>
        <v xml:space="preserve"> </v>
      </c>
    </row>
    <row r="109" spans="1:15" x14ac:dyDescent="0.2">
      <c r="A109" s="9"/>
      <c r="B109" s="10" t="str">
        <f>IFERROR(VLOOKUP(Tableau275[[#This Row],[Commandes  Clients]],[1]!Tab_Cmdes_Clts[#Data],15,FALSE),"")</f>
        <v/>
      </c>
      <c r="C109" s="11" t="str">
        <f>IFERROR(VLOOKUP(Tableau275[[#This Row],[Commandes  Clients]],[1]!Tab_Cmdes_Clts[#Data],8,FALSE),"")</f>
        <v/>
      </c>
      <c r="D109" s="12" t="str">
        <f>IFERROR(VLOOKUP(Tableau275[[#This Row],[Code PF]],[1]!Tab_Liste_art[#Data],2,FALSE)," ")</f>
        <v xml:space="preserve"> </v>
      </c>
      <c r="E109" s="12" t="str">
        <f>IFERROR(VLOOKUP(Tableau275[[#This Row],[Code PF]],[1]!Tab_Liste_art[#Data],3,FALSE)," ")</f>
        <v xml:space="preserve"> </v>
      </c>
      <c r="F109" s="22" t="str">
        <f>IFERROR(VLOOKUP(Tableau275[[#This Row],[Commandes  Clients]],[1]!Tab_Cmdes_Clts[#Data],7,FALSE),"")</f>
        <v/>
      </c>
      <c r="G109" s="13" t="str">
        <f t="shared" si="5"/>
        <v/>
      </c>
      <c r="H109" s="14" t="str">
        <f>IFERROR(VLOOKUP(Tableau275[[#This Row],[Code PF]],[1]!Nomenclature[#Data],19,FALSE),"")</f>
        <v/>
      </c>
      <c r="I109" s="15" t="str">
        <f>IFERROR(Tableau275[[#This Row],[Qte  MEO Nomenclat]]*Tableau275[[#This Row],[Qtes Cdées]],"")</f>
        <v/>
      </c>
      <c r="J109" s="16" t="str">
        <f t="shared" si="3"/>
        <v/>
      </c>
      <c r="K109" s="16"/>
      <c r="L109" s="17" t="str">
        <f>IFERROR(Tableau275[[#This Row],[Dates / Heures Lancement]]+Tableau275[[#This Row],[NB Hre Exec]]+Tableau275[[#This Row],[Tps Prép.]],"")</f>
        <v/>
      </c>
      <c r="M109" s="18" t="str">
        <f>Tableau275[[#This Row],[NB Hre Exec]]</f>
        <v/>
      </c>
      <c r="N109" s="19" t="str">
        <f>IFERROR(Tableau275[[#This Row],[Dates / Heures Lancement]]+Tableau275[[#This Row],[Nbs Jrs Execution]],"")</f>
        <v/>
      </c>
      <c r="O109" s="20" t="str">
        <f t="shared" si="4"/>
        <v xml:space="preserve"> </v>
      </c>
    </row>
    <row r="110" spans="1:15" x14ac:dyDescent="0.2">
      <c r="A110" s="9"/>
      <c r="B110" s="10" t="str">
        <f>IFERROR(VLOOKUP(Tableau275[[#This Row],[Commandes  Clients]],[1]!Tab_Cmdes_Clts[#Data],15,FALSE),"")</f>
        <v/>
      </c>
      <c r="C110" s="11" t="str">
        <f>IFERROR(VLOOKUP(Tableau275[[#This Row],[Commandes  Clients]],[1]!Tab_Cmdes_Clts[#Data],8,FALSE),"")</f>
        <v/>
      </c>
      <c r="D110" s="12" t="str">
        <f>IFERROR(VLOOKUP(Tableau275[[#This Row],[Code PF]],[1]!Tab_Liste_art[#Data],2,FALSE)," ")</f>
        <v xml:space="preserve"> </v>
      </c>
      <c r="E110" s="12" t="str">
        <f>IFERROR(VLOOKUP(Tableau275[[#This Row],[Code PF]],[1]!Tab_Liste_art[#Data],3,FALSE)," ")</f>
        <v xml:space="preserve"> </v>
      </c>
      <c r="F110" s="22" t="str">
        <f>IFERROR(VLOOKUP(Tableau275[[#This Row],[Commandes  Clients]],[1]!Tab_Cmdes_Clts[#Data],7,FALSE),"")</f>
        <v/>
      </c>
      <c r="G110" s="13" t="str">
        <f t="shared" si="5"/>
        <v/>
      </c>
      <c r="H110" s="14" t="str">
        <f>IFERROR(VLOOKUP(Tableau275[[#This Row],[Code PF]],[1]!Nomenclature[#Data],19,FALSE),"")</f>
        <v/>
      </c>
      <c r="I110" s="15" t="str">
        <f>IFERROR(Tableau275[[#This Row],[Qte  MEO Nomenclat]]*Tableau275[[#This Row],[Qtes Cdées]],"")</f>
        <v/>
      </c>
      <c r="J110" s="16" t="str">
        <f t="shared" si="3"/>
        <v/>
      </c>
      <c r="K110" s="16"/>
      <c r="L110" s="17" t="str">
        <f>IFERROR(Tableau275[[#This Row],[Dates / Heures Lancement]]+Tableau275[[#This Row],[NB Hre Exec]]+Tableau275[[#This Row],[Tps Prép.]],"")</f>
        <v/>
      </c>
      <c r="M110" s="18" t="str">
        <f>Tableau275[[#This Row],[NB Hre Exec]]</f>
        <v/>
      </c>
      <c r="N110" s="19" t="str">
        <f>IFERROR(Tableau275[[#This Row],[Dates / Heures Lancement]]+Tableau275[[#This Row],[Nbs Jrs Execution]],"")</f>
        <v/>
      </c>
      <c r="O110" s="20" t="str">
        <f t="shared" si="4"/>
        <v xml:space="preserve"> </v>
      </c>
    </row>
    <row r="111" spans="1:15" x14ac:dyDescent="0.2">
      <c r="A111" s="9"/>
      <c r="B111" s="10" t="str">
        <f>IFERROR(VLOOKUP(Tableau275[[#This Row],[Commandes  Clients]],[1]!Tab_Cmdes_Clts[#Data],15,FALSE),"")</f>
        <v/>
      </c>
      <c r="C111" s="11" t="str">
        <f>IFERROR(VLOOKUP(Tableau275[[#This Row],[Commandes  Clients]],[1]!Tab_Cmdes_Clts[#Data],8,FALSE),"")</f>
        <v/>
      </c>
      <c r="D111" s="12" t="str">
        <f>IFERROR(VLOOKUP(Tableau275[[#This Row],[Code PF]],[1]!Tab_Liste_art[#Data],2,FALSE)," ")</f>
        <v xml:space="preserve"> </v>
      </c>
      <c r="E111" s="12" t="str">
        <f>IFERROR(VLOOKUP(Tableau275[[#This Row],[Code PF]],[1]!Tab_Liste_art[#Data],3,FALSE)," ")</f>
        <v xml:space="preserve"> </v>
      </c>
      <c r="F111" s="22" t="str">
        <f>IFERROR(VLOOKUP(Tableau275[[#This Row],[Commandes  Clients]],[1]!Tab_Cmdes_Clts[#Data],7,FALSE),"")</f>
        <v/>
      </c>
      <c r="G111" s="13" t="str">
        <f t="shared" si="5"/>
        <v/>
      </c>
      <c r="H111" s="14" t="str">
        <f>IFERROR(VLOOKUP(Tableau275[[#This Row],[Code PF]],[1]!Nomenclature[#Data],19,FALSE),"")</f>
        <v/>
      </c>
      <c r="I111" s="15" t="str">
        <f>IFERROR(Tableau275[[#This Row],[Qte  MEO Nomenclat]]*Tableau275[[#This Row],[Qtes Cdées]],"")</f>
        <v/>
      </c>
      <c r="J111" s="16" t="str">
        <f t="shared" si="3"/>
        <v/>
      </c>
      <c r="K111" s="16"/>
      <c r="L111" s="17" t="str">
        <f>IFERROR(Tableau275[[#This Row],[Dates / Heures Lancement]]+Tableau275[[#This Row],[NB Hre Exec]]+Tableau275[[#This Row],[Tps Prép.]],"")</f>
        <v/>
      </c>
      <c r="M111" s="18" t="str">
        <f>Tableau275[[#This Row],[NB Hre Exec]]</f>
        <v/>
      </c>
      <c r="N111" s="19" t="str">
        <f>IFERROR(Tableau275[[#This Row],[Dates / Heures Lancement]]+Tableau275[[#This Row],[Nbs Jrs Execution]],"")</f>
        <v/>
      </c>
      <c r="O111" s="20" t="str">
        <f t="shared" si="4"/>
        <v xml:space="preserve"> </v>
      </c>
    </row>
    <row r="112" spans="1:15" x14ac:dyDescent="0.2">
      <c r="A112" s="9"/>
      <c r="B112" s="10" t="str">
        <f>IFERROR(VLOOKUP(Tableau275[[#This Row],[Commandes  Clients]],[1]!Tab_Cmdes_Clts[#Data],15,FALSE),"")</f>
        <v/>
      </c>
      <c r="C112" s="11" t="str">
        <f>IFERROR(VLOOKUP(Tableau275[[#This Row],[Commandes  Clients]],[1]!Tab_Cmdes_Clts[#Data],8,FALSE),"")</f>
        <v/>
      </c>
      <c r="D112" s="12" t="str">
        <f>IFERROR(VLOOKUP(Tableau275[[#This Row],[Code PF]],[1]!Tab_Liste_art[#Data],2,FALSE)," ")</f>
        <v xml:space="preserve"> </v>
      </c>
      <c r="E112" s="12" t="str">
        <f>IFERROR(VLOOKUP(Tableau275[[#This Row],[Code PF]],[1]!Tab_Liste_art[#Data],3,FALSE)," ")</f>
        <v xml:space="preserve"> </v>
      </c>
      <c r="F112" s="22" t="str">
        <f>IFERROR(VLOOKUP(Tableau275[[#This Row],[Commandes  Clients]],[1]!Tab_Cmdes_Clts[#Data],7,FALSE),"")</f>
        <v/>
      </c>
      <c r="G112" s="13" t="str">
        <f t="shared" si="5"/>
        <v/>
      </c>
      <c r="H112" s="14" t="str">
        <f>IFERROR(VLOOKUP(Tableau275[[#This Row],[Code PF]],[1]!Nomenclature[#Data],19,FALSE),"")</f>
        <v/>
      </c>
      <c r="I112" s="15" t="str">
        <f>IFERROR(Tableau275[[#This Row],[Qte  MEO Nomenclat]]*Tableau275[[#This Row],[Qtes Cdées]],"")</f>
        <v/>
      </c>
      <c r="J112" s="16" t="str">
        <f t="shared" si="3"/>
        <v/>
      </c>
      <c r="K112" s="16"/>
      <c r="L112" s="17" t="str">
        <f>IFERROR(Tableau275[[#This Row],[Dates / Heures Lancement]]+Tableau275[[#This Row],[NB Hre Exec]]+Tableau275[[#This Row],[Tps Prép.]],"")</f>
        <v/>
      </c>
      <c r="M112" s="18" t="str">
        <f>Tableau275[[#This Row],[NB Hre Exec]]</f>
        <v/>
      </c>
      <c r="N112" s="19" t="str">
        <f>IFERROR(Tableau275[[#This Row],[Dates / Heures Lancement]]+Tableau275[[#This Row],[Nbs Jrs Execution]],"")</f>
        <v/>
      </c>
      <c r="O112" s="20" t="str">
        <f t="shared" si="4"/>
        <v xml:space="preserve"> </v>
      </c>
    </row>
    <row r="113" spans="1:15" x14ac:dyDescent="0.2">
      <c r="A113" s="9"/>
      <c r="B113" s="10" t="str">
        <f>IFERROR(VLOOKUP(Tableau275[[#This Row],[Commandes  Clients]],[1]!Tab_Cmdes_Clts[#Data],15,FALSE),"")</f>
        <v/>
      </c>
      <c r="C113" s="11" t="str">
        <f>IFERROR(VLOOKUP(Tableau275[[#This Row],[Commandes  Clients]],[1]!Tab_Cmdes_Clts[#Data],8,FALSE),"")</f>
        <v/>
      </c>
      <c r="D113" s="12" t="str">
        <f>IFERROR(VLOOKUP(Tableau275[[#This Row],[Code PF]],[1]!Tab_Liste_art[#Data],2,FALSE)," ")</f>
        <v xml:space="preserve"> </v>
      </c>
      <c r="E113" s="12" t="str">
        <f>IFERROR(VLOOKUP(Tableau275[[#This Row],[Code PF]],[1]!Tab_Liste_art[#Data],3,FALSE)," ")</f>
        <v xml:space="preserve"> </v>
      </c>
      <c r="F113" s="22" t="str">
        <f>IFERROR(VLOOKUP(Tableau275[[#This Row],[Commandes  Clients]],[1]!Tab_Cmdes_Clts[#Data],7,FALSE),"")</f>
        <v/>
      </c>
      <c r="G113" s="13" t="str">
        <f t="shared" si="5"/>
        <v/>
      </c>
      <c r="H113" s="14" t="str">
        <f>IFERROR(VLOOKUP(Tableau275[[#This Row],[Code PF]],[1]!Nomenclature[#Data],19,FALSE),"")</f>
        <v/>
      </c>
      <c r="I113" s="15" t="str">
        <f>IFERROR(Tableau275[[#This Row],[Qte  MEO Nomenclat]]*Tableau275[[#This Row],[Qtes Cdées]],"")</f>
        <v/>
      </c>
      <c r="J113" s="16" t="str">
        <f t="shared" si="3"/>
        <v/>
      </c>
      <c r="K113" s="16"/>
      <c r="L113" s="17" t="str">
        <f>IFERROR(Tableau275[[#This Row],[Dates / Heures Lancement]]+Tableau275[[#This Row],[NB Hre Exec]]+Tableau275[[#This Row],[Tps Prép.]],"")</f>
        <v/>
      </c>
      <c r="M113" s="18" t="str">
        <f>Tableau275[[#This Row],[NB Hre Exec]]</f>
        <v/>
      </c>
      <c r="N113" s="19" t="str">
        <f>IFERROR(Tableau275[[#This Row],[Dates / Heures Lancement]]+Tableau275[[#This Row],[Nbs Jrs Execution]],"")</f>
        <v/>
      </c>
      <c r="O113" s="20" t="str">
        <f t="shared" si="4"/>
        <v xml:space="preserve"> </v>
      </c>
    </row>
    <row r="114" spans="1:15" x14ac:dyDescent="0.2">
      <c r="A114" s="9"/>
      <c r="B114" s="10" t="str">
        <f>IFERROR(VLOOKUP(Tableau275[[#This Row],[Commandes  Clients]],[1]!Tab_Cmdes_Clts[#Data],15,FALSE),"")</f>
        <v/>
      </c>
      <c r="C114" s="11" t="str">
        <f>IFERROR(VLOOKUP(Tableau275[[#This Row],[Commandes  Clients]],[1]!Tab_Cmdes_Clts[#Data],8,FALSE),"")</f>
        <v/>
      </c>
      <c r="D114" s="12" t="str">
        <f>IFERROR(VLOOKUP(Tableau275[[#This Row],[Code PF]],[1]!Tab_Liste_art[#Data],2,FALSE)," ")</f>
        <v xml:space="preserve"> </v>
      </c>
      <c r="E114" s="12" t="str">
        <f>IFERROR(VLOOKUP(Tableau275[[#This Row],[Code PF]],[1]!Tab_Liste_art[#Data],3,FALSE)," ")</f>
        <v xml:space="preserve"> </v>
      </c>
      <c r="F114" s="22" t="str">
        <f>IFERROR(VLOOKUP(Tableau275[[#This Row],[Commandes  Clients]],[1]!Tab_Cmdes_Clts[#Data],7,FALSE),"")</f>
        <v/>
      </c>
      <c r="G114" s="13" t="str">
        <f t="shared" si="5"/>
        <v/>
      </c>
      <c r="H114" s="14" t="str">
        <f>IFERROR(VLOOKUP(Tableau275[[#This Row],[Code PF]],[1]!Nomenclature[#Data],19,FALSE),"")</f>
        <v/>
      </c>
      <c r="I114" s="15" t="str">
        <f>IFERROR(Tableau275[[#This Row],[Qte  MEO Nomenclat]]*Tableau275[[#This Row],[Qtes Cdées]],"")</f>
        <v/>
      </c>
      <c r="J114" s="16" t="str">
        <f t="shared" si="3"/>
        <v/>
      </c>
      <c r="K114" s="16"/>
      <c r="L114" s="17" t="str">
        <f>IFERROR(Tableau275[[#This Row],[Dates / Heures Lancement]]+Tableau275[[#This Row],[NB Hre Exec]]+Tableau275[[#This Row],[Tps Prép.]],"")</f>
        <v/>
      </c>
      <c r="M114" s="18" t="str">
        <f>Tableau275[[#This Row],[NB Hre Exec]]</f>
        <v/>
      </c>
      <c r="N114" s="19" t="str">
        <f>IFERROR(Tableau275[[#This Row],[Dates / Heures Lancement]]+Tableau275[[#This Row],[Nbs Jrs Execution]],"")</f>
        <v/>
      </c>
      <c r="O114" s="20" t="str">
        <f t="shared" si="4"/>
        <v xml:space="preserve"> </v>
      </c>
    </row>
    <row r="115" spans="1:15" x14ac:dyDescent="0.2">
      <c r="A115" s="9"/>
      <c r="B115" s="10" t="str">
        <f>IFERROR(VLOOKUP(Tableau275[[#This Row],[Commandes  Clients]],[1]!Tab_Cmdes_Clts[#Data],15,FALSE),"")</f>
        <v/>
      </c>
      <c r="C115" s="11" t="str">
        <f>IFERROR(VLOOKUP(Tableau275[[#This Row],[Commandes  Clients]],[1]!Tab_Cmdes_Clts[#Data],8,FALSE),"")</f>
        <v/>
      </c>
      <c r="D115" s="12" t="str">
        <f>IFERROR(VLOOKUP(Tableau275[[#This Row],[Code PF]],[1]!Tab_Liste_art[#Data],2,FALSE)," ")</f>
        <v xml:space="preserve"> </v>
      </c>
      <c r="E115" s="12" t="str">
        <f>IFERROR(VLOOKUP(Tableau275[[#This Row],[Code PF]],[1]!Tab_Liste_art[#Data],3,FALSE)," ")</f>
        <v xml:space="preserve"> </v>
      </c>
      <c r="F115" s="22" t="str">
        <f>IFERROR(VLOOKUP(Tableau275[[#This Row],[Commandes  Clients]],[1]!Tab_Cmdes_Clts[#Data],7,FALSE),"")</f>
        <v/>
      </c>
      <c r="G115" s="13" t="str">
        <f t="shared" si="5"/>
        <v/>
      </c>
      <c r="H115" s="14" t="str">
        <f>IFERROR(VLOOKUP(Tableau275[[#This Row],[Code PF]],[1]!Nomenclature[#Data],19,FALSE),"")</f>
        <v/>
      </c>
      <c r="I115" s="15" t="str">
        <f>IFERROR(Tableau275[[#This Row],[Qte  MEO Nomenclat]]*Tableau275[[#This Row],[Qtes Cdées]],"")</f>
        <v/>
      </c>
      <c r="J115" s="16" t="str">
        <f t="shared" si="3"/>
        <v/>
      </c>
      <c r="K115" s="16"/>
      <c r="L115" s="17" t="str">
        <f>IFERROR(Tableau275[[#This Row],[Dates / Heures Lancement]]+Tableau275[[#This Row],[NB Hre Exec]]+Tableau275[[#This Row],[Tps Prép.]],"")</f>
        <v/>
      </c>
      <c r="M115" s="18" t="str">
        <f>Tableau275[[#This Row],[NB Hre Exec]]</f>
        <v/>
      </c>
      <c r="N115" s="19" t="str">
        <f>IFERROR(Tableau275[[#This Row],[Dates / Heures Lancement]]+Tableau275[[#This Row],[Nbs Jrs Execution]],"")</f>
        <v/>
      </c>
      <c r="O115" s="20" t="str">
        <f t="shared" si="4"/>
        <v xml:space="preserve"> </v>
      </c>
    </row>
    <row r="116" spans="1:15" x14ac:dyDescent="0.2">
      <c r="A116" s="9"/>
      <c r="B116" s="10" t="str">
        <f>IFERROR(VLOOKUP(Tableau275[[#This Row],[Commandes  Clients]],[1]!Tab_Cmdes_Clts[#Data],15,FALSE),"")</f>
        <v/>
      </c>
      <c r="C116" s="11" t="str">
        <f>IFERROR(VLOOKUP(Tableau275[[#This Row],[Commandes  Clients]],[1]!Tab_Cmdes_Clts[#Data],8,FALSE),"")</f>
        <v/>
      </c>
      <c r="D116" s="12" t="str">
        <f>IFERROR(VLOOKUP(Tableau275[[#This Row],[Code PF]],[1]!Tab_Liste_art[#Data],2,FALSE)," ")</f>
        <v xml:space="preserve"> </v>
      </c>
      <c r="E116" s="12" t="str">
        <f>IFERROR(VLOOKUP(Tableau275[[#This Row],[Code PF]],[1]!Tab_Liste_art[#Data],3,FALSE)," ")</f>
        <v xml:space="preserve"> </v>
      </c>
      <c r="F116" s="22" t="str">
        <f>IFERROR(VLOOKUP(Tableau275[[#This Row],[Commandes  Clients]],[1]!Tab_Cmdes_Clts[#Data],7,FALSE),"")</f>
        <v/>
      </c>
      <c r="G116" s="13" t="str">
        <f t="shared" si="5"/>
        <v/>
      </c>
      <c r="H116" s="14" t="str">
        <f>IFERROR(VLOOKUP(Tableau275[[#This Row],[Code PF]],[1]!Nomenclature[#Data],19,FALSE),"")</f>
        <v/>
      </c>
      <c r="I116" s="15" t="str">
        <f>IFERROR(Tableau275[[#This Row],[Qte  MEO Nomenclat]]*Tableau275[[#This Row],[Qtes Cdées]],"")</f>
        <v/>
      </c>
      <c r="J116" s="16" t="str">
        <f t="shared" si="3"/>
        <v/>
      </c>
      <c r="K116" s="16"/>
      <c r="L116" s="17" t="str">
        <f>IFERROR(Tableau275[[#This Row],[Dates / Heures Lancement]]+Tableau275[[#This Row],[NB Hre Exec]]+Tableau275[[#This Row],[Tps Prép.]],"")</f>
        <v/>
      </c>
      <c r="M116" s="18" t="str">
        <f>Tableau275[[#This Row],[NB Hre Exec]]</f>
        <v/>
      </c>
      <c r="N116" s="19" t="str">
        <f>IFERROR(Tableau275[[#This Row],[Dates / Heures Lancement]]+Tableau275[[#This Row],[Nbs Jrs Execution]],"")</f>
        <v/>
      </c>
      <c r="O116" s="20" t="str">
        <f t="shared" si="4"/>
        <v xml:space="preserve"> </v>
      </c>
    </row>
    <row r="117" spans="1:15" x14ac:dyDescent="0.2">
      <c r="A117" s="9"/>
      <c r="B117" s="10" t="str">
        <f>IFERROR(VLOOKUP(Tableau275[[#This Row],[Commandes  Clients]],[1]!Tab_Cmdes_Clts[#Data],15,FALSE),"")</f>
        <v/>
      </c>
      <c r="C117" s="11" t="str">
        <f>IFERROR(VLOOKUP(Tableau275[[#This Row],[Commandes  Clients]],[1]!Tab_Cmdes_Clts[#Data],8,FALSE),"")</f>
        <v/>
      </c>
      <c r="D117" s="12" t="str">
        <f>IFERROR(VLOOKUP(Tableau275[[#This Row],[Code PF]],[1]!Tab_Liste_art[#Data],2,FALSE)," ")</f>
        <v xml:space="preserve"> </v>
      </c>
      <c r="E117" s="12" t="str">
        <f>IFERROR(VLOOKUP(Tableau275[[#This Row],[Code PF]],[1]!Tab_Liste_art[#Data],3,FALSE)," ")</f>
        <v xml:space="preserve"> </v>
      </c>
      <c r="F117" s="22" t="str">
        <f>IFERROR(VLOOKUP(Tableau275[[#This Row],[Commandes  Clients]],[1]!Tab_Cmdes_Clts[#Data],7,FALSE),"")</f>
        <v/>
      </c>
      <c r="G117" s="13" t="str">
        <f t="shared" si="5"/>
        <v/>
      </c>
      <c r="H117" s="14" t="str">
        <f>IFERROR(VLOOKUP(Tableau275[[#This Row],[Code PF]],[1]!Nomenclature[#Data],19,FALSE),"")</f>
        <v/>
      </c>
      <c r="I117" s="15" t="str">
        <f>IFERROR(Tableau275[[#This Row],[Qte  MEO Nomenclat]]*Tableau275[[#This Row],[Qtes Cdées]],"")</f>
        <v/>
      </c>
      <c r="J117" s="16" t="str">
        <f t="shared" si="3"/>
        <v/>
      </c>
      <c r="K117" s="16"/>
      <c r="L117" s="17" t="str">
        <f>IFERROR(Tableau275[[#This Row],[Dates / Heures Lancement]]+Tableau275[[#This Row],[NB Hre Exec]]+Tableau275[[#This Row],[Tps Prép.]],"")</f>
        <v/>
      </c>
      <c r="M117" s="18" t="str">
        <f>Tableau275[[#This Row],[NB Hre Exec]]</f>
        <v/>
      </c>
      <c r="N117" s="19" t="str">
        <f>IFERROR(Tableau275[[#This Row],[Dates / Heures Lancement]]+Tableau275[[#This Row],[Nbs Jrs Execution]],"")</f>
        <v/>
      </c>
      <c r="O117" s="20" t="str">
        <f t="shared" si="4"/>
        <v xml:space="preserve"> </v>
      </c>
    </row>
    <row r="118" spans="1:15" x14ac:dyDescent="0.2">
      <c r="A118" s="9"/>
      <c r="B118" s="10" t="str">
        <f>IFERROR(VLOOKUP(Tableau275[[#This Row],[Commandes  Clients]],[1]!Tab_Cmdes_Clts[#Data],15,FALSE),"")</f>
        <v/>
      </c>
      <c r="C118" s="11" t="str">
        <f>IFERROR(VLOOKUP(Tableau275[[#This Row],[Commandes  Clients]],[1]!Tab_Cmdes_Clts[#Data],8,FALSE),"")</f>
        <v/>
      </c>
      <c r="D118" s="12" t="str">
        <f>IFERROR(VLOOKUP(Tableau275[[#This Row],[Code PF]],[1]!Tab_Liste_art[#Data],2,FALSE)," ")</f>
        <v xml:space="preserve"> </v>
      </c>
      <c r="E118" s="12" t="str">
        <f>IFERROR(VLOOKUP(Tableau275[[#This Row],[Code PF]],[1]!Tab_Liste_art[#Data],3,FALSE)," ")</f>
        <v xml:space="preserve"> </v>
      </c>
      <c r="F118" s="22" t="str">
        <f>IFERROR(VLOOKUP(Tableau275[[#This Row],[Commandes  Clients]],[1]!Tab_Cmdes_Clts[#Data],7,FALSE),"")</f>
        <v/>
      </c>
      <c r="G118" s="13" t="str">
        <f t="shared" si="5"/>
        <v/>
      </c>
      <c r="H118" s="14" t="str">
        <f>IFERROR(VLOOKUP(Tableau275[[#This Row],[Code PF]],[1]!Nomenclature[#Data],19,FALSE),"")</f>
        <v/>
      </c>
      <c r="I118" s="15" t="str">
        <f>IFERROR(Tableau275[[#This Row],[Qte  MEO Nomenclat]]*Tableau275[[#This Row],[Qtes Cdées]],"")</f>
        <v/>
      </c>
      <c r="J118" s="16" t="str">
        <f t="shared" si="3"/>
        <v/>
      </c>
      <c r="K118" s="16"/>
      <c r="L118" s="17" t="str">
        <f>IFERROR(Tableau275[[#This Row],[Dates / Heures Lancement]]+Tableau275[[#This Row],[NB Hre Exec]]+Tableau275[[#This Row],[Tps Prép.]],"")</f>
        <v/>
      </c>
      <c r="M118" s="18" t="str">
        <f>Tableau275[[#This Row],[NB Hre Exec]]</f>
        <v/>
      </c>
      <c r="N118" s="19" t="str">
        <f>IFERROR(Tableau275[[#This Row],[Dates / Heures Lancement]]+Tableau275[[#This Row],[Nbs Jrs Execution]],"")</f>
        <v/>
      </c>
      <c r="O118" s="20" t="str">
        <f t="shared" si="4"/>
        <v xml:space="preserve"> </v>
      </c>
    </row>
    <row r="119" spans="1:15" x14ac:dyDescent="0.2">
      <c r="A119" s="9"/>
      <c r="B119" s="10" t="str">
        <f>IFERROR(VLOOKUP(Tableau275[[#This Row],[Commandes  Clients]],[1]!Tab_Cmdes_Clts[#Data],15,FALSE),"")</f>
        <v/>
      </c>
      <c r="C119" s="11" t="str">
        <f>IFERROR(VLOOKUP(Tableau275[[#This Row],[Commandes  Clients]],[1]!Tab_Cmdes_Clts[#Data],8,FALSE),"")</f>
        <v/>
      </c>
      <c r="D119" s="12" t="str">
        <f>IFERROR(VLOOKUP(Tableau275[[#This Row],[Code PF]],[1]!Tab_Liste_art[#Data],2,FALSE)," ")</f>
        <v xml:space="preserve"> </v>
      </c>
      <c r="E119" s="12" t="str">
        <f>IFERROR(VLOOKUP(Tableau275[[#This Row],[Code PF]],[1]!Tab_Liste_art[#Data],3,FALSE)," ")</f>
        <v xml:space="preserve"> </v>
      </c>
      <c r="F119" s="22" t="str">
        <f>IFERROR(VLOOKUP(Tableau275[[#This Row],[Commandes  Clients]],[1]!Tab_Cmdes_Clts[#Data],7,FALSE),"")</f>
        <v/>
      </c>
      <c r="G119" s="13" t="str">
        <f t="shared" si="5"/>
        <v/>
      </c>
      <c r="H119" s="14" t="str">
        <f>IFERROR(VLOOKUP(Tableau275[[#This Row],[Code PF]],[1]!Nomenclature[#Data],19,FALSE),"")</f>
        <v/>
      </c>
      <c r="I119" s="15" t="str">
        <f>IFERROR(Tableau275[[#This Row],[Qte  MEO Nomenclat]]*Tableau275[[#This Row],[Qtes Cdées]],"")</f>
        <v/>
      </c>
      <c r="J119" s="16" t="str">
        <f t="shared" si="3"/>
        <v/>
      </c>
      <c r="K119" s="16"/>
      <c r="L119" s="17" t="str">
        <f>IFERROR(Tableau275[[#This Row],[Dates / Heures Lancement]]+Tableau275[[#This Row],[NB Hre Exec]]+Tableau275[[#This Row],[Tps Prép.]],"")</f>
        <v/>
      </c>
      <c r="M119" s="18" t="str">
        <f>Tableau275[[#This Row],[NB Hre Exec]]</f>
        <v/>
      </c>
      <c r="N119" s="19" t="str">
        <f>IFERROR(Tableau275[[#This Row],[Dates / Heures Lancement]]+Tableau275[[#This Row],[Nbs Jrs Execution]],"")</f>
        <v/>
      </c>
      <c r="O119" s="20" t="str">
        <f t="shared" si="4"/>
        <v xml:space="preserve"> </v>
      </c>
    </row>
    <row r="120" spans="1:15" x14ac:dyDescent="0.2">
      <c r="A120" s="9"/>
      <c r="B120" s="10" t="str">
        <f>IFERROR(VLOOKUP(Tableau275[[#This Row],[Commandes  Clients]],[1]!Tab_Cmdes_Clts[#Data],15,FALSE),"")</f>
        <v/>
      </c>
      <c r="C120" s="11" t="str">
        <f>IFERROR(VLOOKUP(Tableau275[[#This Row],[Commandes  Clients]],[1]!Tab_Cmdes_Clts[#Data],8,FALSE),"")</f>
        <v/>
      </c>
      <c r="D120" s="12" t="str">
        <f>IFERROR(VLOOKUP(Tableau275[[#This Row],[Code PF]],[1]!Tab_Liste_art[#Data],2,FALSE)," ")</f>
        <v xml:space="preserve"> </v>
      </c>
      <c r="E120" s="12" t="str">
        <f>IFERROR(VLOOKUP(Tableau275[[#This Row],[Code PF]],[1]!Tab_Liste_art[#Data],3,FALSE)," ")</f>
        <v xml:space="preserve"> </v>
      </c>
      <c r="F120" s="22" t="str">
        <f>IFERROR(VLOOKUP(Tableau275[[#This Row],[Commandes  Clients]],[1]!Tab_Cmdes_Clts[#Data],7,FALSE),"")</f>
        <v/>
      </c>
      <c r="G120" s="13" t="str">
        <f t="shared" si="5"/>
        <v/>
      </c>
      <c r="H120" s="14" t="str">
        <f>IFERROR(VLOOKUP(Tableau275[[#This Row],[Code PF]],[1]!Nomenclature[#Data],19,FALSE),"")</f>
        <v/>
      </c>
      <c r="I120" s="15" t="str">
        <f>IFERROR(Tableau275[[#This Row],[Qte  MEO Nomenclat]]*Tableau275[[#This Row],[Qtes Cdées]],"")</f>
        <v/>
      </c>
      <c r="J120" s="16" t="str">
        <f t="shared" si="3"/>
        <v/>
      </c>
      <c r="K120" s="16"/>
      <c r="L120" s="17" t="str">
        <f>IFERROR(Tableau275[[#This Row],[Dates / Heures Lancement]]+Tableau275[[#This Row],[NB Hre Exec]]+Tableau275[[#This Row],[Tps Prép.]],"")</f>
        <v/>
      </c>
      <c r="M120" s="18" t="str">
        <f>Tableau275[[#This Row],[NB Hre Exec]]</f>
        <v/>
      </c>
      <c r="N120" s="19" t="str">
        <f>IFERROR(Tableau275[[#This Row],[Dates / Heures Lancement]]+Tableau275[[#This Row],[Nbs Jrs Execution]],"")</f>
        <v/>
      </c>
      <c r="O120" s="20" t="str">
        <f t="shared" si="4"/>
        <v xml:space="preserve"> </v>
      </c>
    </row>
    <row r="121" spans="1:15" x14ac:dyDescent="0.2">
      <c r="A121" s="9"/>
      <c r="B121" s="10" t="str">
        <f>IFERROR(VLOOKUP(Tableau275[[#This Row],[Commandes  Clients]],[1]!Tab_Cmdes_Clts[#Data],15,FALSE),"")</f>
        <v/>
      </c>
      <c r="C121" s="11" t="str">
        <f>IFERROR(VLOOKUP(Tableau275[[#This Row],[Commandes  Clients]],[1]!Tab_Cmdes_Clts[#Data],8,FALSE),"")</f>
        <v/>
      </c>
      <c r="D121" s="12" t="str">
        <f>IFERROR(VLOOKUP(Tableau275[[#This Row],[Code PF]],[1]!Tab_Liste_art[#Data],2,FALSE)," ")</f>
        <v xml:space="preserve"> </v>
      </c>
      <c r="E121" s="12" t="str">
        <f>IFERROR(VLOOKUP(Tableau275[[#This Row],[Code PF]],[1]!Tab_Liste_art[#Data],3,FALSE)," ")</f>
        <v xml:space="preserve"> </v>
      </c>
      <c r="F121" s="22" t="str">
        <f>IFERROR(VLOOKUP(Tableau275[[#This Row],[Commandes  Clients]],[1]!Tab_Cmdes_Clts[#Data],7,FALSE),"")</f>
        <v/>
      </c>
      <c r="G121" s="13" t="str">
        <f t="shared" si="5"/>
        <v/>
      </c>
      <c r="H121" s="14" t="str">
        <f>IFERROR(VLOOKUP(Tableau275[[#This Row],[Code PF]],[1]!Nomenclature[#Data],19,FALSE),"")</f>
        <v/>
      </c>
      <c r="I121" s="15" t="str">
        <f>IFERROR(Tableau275[[#This Row],[Qte  MEO Nomenclat]]*Tableau275[[#This Row],[Qtes Cdées]],"")</f>
        <v/>
      </c>
      <c r="J121" s="16" t="str">
        <f t="shared" si="3"/>
        <v/>
      </c>
      <c r="K121" s="16"/>
      <c r="L121" s="17" t="str">
        <f>IFERROR(Tableau275[[#This Row],[Dates / Heures Lancement]]+Tableau275[[#This Row],[NB Hre Exec]]+Tableau275[[#This Row],[Tps Prép.]],"")</f>
        <v/>
      </c>
      <c r="M121" s="18" t="str">
        <f>Tableau275[[#This Row],[NB Hre Exec]]</f>
        <v/>
      </c>
      <c r="N121" s="19" t="str">
        <f>IFERROR(Tableau275[[#This Row],[Dates / Heures Lancement]]+Tableau275[[#This Row],[Nbs Jrs Execution]],"")</f>
        <v/>
      </c>
      <c r="O121" s="20" t="str">
        <f t="shared" si="4"/>
        <v xml:space="preserve"> </v>
      </c>
    </row>
    <row r="122" spans="1:15" x14ac:dyDescent="0.2">
      <c r="A122" s="9"/>
      <c r="B122" s="10" t="str">
        <f>IFERROR(VLOOKUP(Tableau275[[#This Row],[Commandes  Clients]],[1]!Tab_Cmdes_Clts[#Data],15,FALSE),"")</f>
        <v/>
      </c>
      <c r="C122" s="11" t="str">
        <f>IFERROR(VLOOKUP(Tableau275[[#This Row],[Commandes  Clients]],[1]!Tab_Cmdes_Clts[#Data],8,FALSE),"")</f>
        <v/>
      </c>
      <c r="D122" s="12" t="str">
        <f>IFERROR(VLOOKUP(Tableau275[[#This Row],[Code PF]],[1]!Tab_Liste_art[#Data],2,FALSE)," ")</f>
        <v xml:space="preserve"> </v>
      </c>
      <c r="E122" s="12" t="str">
        <f>IFERROR(VLOOKUP(Tableau275[[#This Row],[Code PF]],[1]!Tab_Liste_art[#Data],3,FALSE)," ")</f>
        <v xml:space="preserve"> </v>
      </c>
      <c r="F122" s="22" t="str">
        <f>IFERROR(VLOOKUP(Tableau275[[#This Row],[Commandes  Clients]],[1]!Tab_Cmdes_Clts[#Data],7,FALSE),"")</f>
        <v/>
      </c>
      <c r="G122" s="13" t="str">
        <f t="shared" si="5"/>
        <v/>
      </c>
      <c r="H122" s="14" t="str">
        <f>IFERROR(VLOOKUP(Tableau275[[#This Row],[Code PF]],[1]!Nomenclature[#Data],19,FALSE),"")</f>
        <v/>
      </c>
      <c r="I122" s="15" t="str">
        <f>IFERROR(Tableau275[[#This Row],[Qte  MEO Nomenclat]]*Tableau275[[#This Row],[Qtes Cdées]],"")</f>
        <v/>
      </c>
      <c r="J122" s="16" t="str">
        <f t="shared" si="3"/>
        <v/>
      </c>
      <c r="K122" s="16"/>
      <c r="L122" s="17" t="str">
        <f>IFERROR(Tableau275[[#This Row],[Dates / Heures Lancement]]+Tableau275[[#This Row],[NB Hre Exec]]+Tableau275[[#This Row],[Tps Prép.]],"")</f>
        <v/>
      </c>
      <c r="M122" s="18" t="str">
        <f>Tableau275[[#This Row],[NB Hre Exec]]</f>
        <v/>
      </c>
      <c r="N122" s="19" t="str">
        <f>IFERROR(Tableau275[[#This Row],[Dates / Heures Lancement]]+Tableau275[[#This Row],[Nbs Jrs Execution]],"")</f>
        <v/>
      </c>
      <c r="O122" s="20" t="str">
        <f t="shared" si="4"/>
        <v xml:space="preserve"> </v>
      </c>
    </row>
    <row r="123" spans="1:15" x14ac:dyDescent="0.2">
      <c r="A123" s="9"/>
      <c r="B123" s="10" t="str">
        <f>IFERROR(VLOOKUP(Tableau275[[#This Row],[Commandes  Clients]],[1]!Tab_Cmdes_Clts[#Data],15,FALSE),"")</f>
        <v/>
      </c>
      <c r="C123" s="11" t="str">
        <f>IFERROR(VLOOKUP(Tableau275[[#This Row],[Commandes  Clients]],[1]!Tab_Cmdes_Clts[#Data],8,FALSE),"")</f>
        <v/>
      </c>
      <c r="D123" s="12" t="str">
        <f>IFERROR(VLOOKUP(Tableau275[[#This Row],[Code PF]],[1]!Tab_Liste_art[#Data],2,FALSE)," ")</f>
        <v xml:space="preserve"> </v>
      </c>
      <c r="E123" s="12" t="str">
        <f>IFERROR(VLOOKUP(Tableau275[[#This Row],[Code PF]],[1]!Tab_Liste_art[#Data],3,FALSE)," ")</f>
        <v xml:space="preserve"> </v>
      </c>
      <c r="F123" s="22" t="str">
        <f>IFERROR(VLOOKUP(Tableau275[[#This Row],[Commandes  Clients]],[1]!Tab_Cmdes_Clts[#Data],7,FALSE),"")</f>
        <v/>
      </c>
      <c r="G123" s="13" t="str">
        <f t="shared" si="5"/>
        <v/>
      </c>
      <c r="H123" s="14" t="str">
        <f>IFERROR(VLOOKUP(Tableau275[[#This Row],[Code PF]],[1]!Nomenclature[#Data],19,FALSE),"")</f>
        <v/>
      </c>
      <c r="I123" s="15" t="str">
        <f>IFERROR(Tableau275[[#This Row],[Qte  MEO Nomenclat]]*Tableau275[[#This Row],[Qtes Cdées]],"")</f>
        <v/>
      </c>
      <c r="J123" s="16" t="str">
        <f t="shared" si="3"/>
        <v/>
      </c>
      <c r="K123" s="16"/>
      <c r="L123" s="17" t="str">
        <f>IFERROR(Tableau275[[#This Row],[Dates / Heures Lancement]]+Tableau275[[#This Row],[NB Hre Exec]]+Tableau275[[#This Row],[Tps Prép.]],"")</f>
        <v/>
      </c>
      <c r="M123" s="18" t="str">
        <f>Tableau275[[#This Row],[NB Hre Exec]]</f>
        <v/>
      </c>
      <c r="N123" s="19" t="str">
        <f>IFERROR(Tableau275[[#This Row],[Dates / Heures Lancement]]+Tableau275[[#This Row],[Nbs Jrs Execution]],"")</f>
        <v/>
      </c>
      <c r="O123" s="20" t="str">
        <f t="shared" si="4"/>
        <v xml:space="preserve"> </v>
      </c>
    </row>
    <row r="124" spans="1:15" x14ac:dyDescent="0.2">
      <c r="A124" s="9"/>
      <c r="B124" s="10" t="str">
        <f>IFERROR(VLOOKUP(Tableau275[[#This Row],[Commandes  Clients]],[1]!Tab_Cmdes_Clts[#Data],15,FALSE),"")</f>
        <v/>
      </c>
      <c r="C124" s="11" t="str">
        <f>IFERROR(VLOOKUP(Tableau275[[#This Row],[Commandes  Clients]],[1]!Tab_Cmdes_Clts[#Data],8,FALSE),"")</f>
        <v/>
      </c>
      <c r="D124" s="12" t="str">
        <f>IFERROR(VLOOKUP(Tableau275[[#This Row],[Code PF]],[1]!Tab_Liste_art[#Data],2,FALSE)," ")</f>
        <v xml:space="preserve"> </v>
      </c>
      <c r="E124" s="12" t="str">
        <f>IFERROR(VLOOKUP(Tableau275[[#This Row],[Code PF]],[1]!Tab_Liste_art[#Data],3,FALSE)," ")</f>
        <v xml:space="preserve"> </v>
      </c>
      <c r="F124" s="22" t="str">
        <f>IFERROR(VLOOKUP(Tableau275[[#This Row],[Commandes  Clients]],[1]!Tab_Cmdes_Clts[#Data],7,FALSE),"")</f>
        <v/>
      </c>
      <c r="G124" s="13" t="str">
        <f t="shared" si="5"/>
        <v/>
      </c>
      <c r="H124" s="14" t="str">
        <f>IFERROR(VLOOKUP(Tableau275[[#This Row],[Code PF]],[1]!Nomenclature[#Data],19,FALSE),"")</f>
        <v/>
      </c>
      <c r="I124" s="15" t="str">
        <f>IFERROR(Tableau275[[#This Row],[Qte  MEO Nomenclat]]*Tableau275[[#This Row],[Qtes Cdées]],"")</f>
        <v/>
      </c>
      <c r="J124" s="16" t="str">
        <f t="shared" si="3"/>
        <v/>
      </c>
      <c r="K124" s="16"/>
      <c r="L124" s="17" t="str">
        <f>IFERROR(Tableau275[[#This Row],[Dates / Heures Lancement]]+Tableau275[[#This Row],[NB Hre Exec]]+Tableau275[[#This Row],[Tps Prép.]],"")</f>
        <v/>
      </c>
      <c r="M124" s="18" t="str">
        <f>Tableau275[[#This Row],[NB Hre Exec]]</f>
        <v/>
      </c>
      <c r="N124" s="19" t="str">
        <f>IFERROR(Tableau275[[#This Row],[Dates / Heures Lancement]]+Tableau275[[#This Row],[Nbs Jrs Execution]],"")</f>
        <v/>
      </c>
      <c r="O124" s="20" t="str">
        <f t="shared" si="4"/>
        <v xml:space="preserve"> </v>
      </c>
    </row>
    <row r="125" spans="1:15" x14ac:dyDescent="0.2">
      <c r="A125" s="9"/>
      <c r="B125" s="10" t="str">
        <f>IFERROR(VLOOKUP(Tableau275[[#This Row],[Commandes  Clients]],[1]!Tab_Cmdes_Clts[#Data],15,FALSE),"")</f>
        <v/>
      </c>
      <c r="C125" s="11" t="str">
        <f>IFERROR(VLOOKUP(Tableau275[[#This Row],[Commandes  Clients]],[1]!Tab_Cmdes_Clts[#Data],8,FALSE),"")</f>
        <v/>
      </c>
      <c r="D125" s="12" t="str">
        <f>IFERROR(VLOOKUP(Tableau275[[#This Row],[Code PF]],[1]!Tab_Liste_art[#Data],2,FALSE)," ")</f>
        <v xml:space="preserve"> </v>
      </c>
      <c r="E125" s="12" t="str">
        <f>IFERROR(VLOOKUP(Tableau275[[#This Row],[Code PF]],[1]!Tab_Liste_art[#Data],3,FALSE)," ")</f>
        <v xml:space="preserve"> </v>
      </c>
      <c r="F125" s="22" t="str">
        <f>IFERROR(VLOOKUP(Tableau275[[#This Row],[Commandes  Clients]],[1]!Tab_Cmdes_Clts[#Data],7,FALSE),"")</f>
        <v/>
      </c>
      <c r="G125" s="13" t="str">
        <f t="shared" si="5"/>
        <v/>
      </c>
      <c r="H125" s="14" t="str">
        <f>IFERROR(VLOOKUP(Tableau275[[#This Row],[Code PF]],[1]!Nomenclature[#Data],19,FALSE),"")</f>
        <v/>
      </c>
      <c r="I125" s="15" t="str">
        <f>IFERROR(Tableau275[[#This Row],[Qte  MEO Nomenclat]]*Tableau275[[#This Row],[Qtes Cdées]],"")</f>
        <v/>
      </c>
      <c r="J125" s="16" t="str">
        <f t="shared" si="3"/>
        <v/>
      </c>
      <c r="K125" s="16"/>
      <c r="L125" s="17" t="str">
        <f>IFERROR(Tableau275[[#This Row],[Dates / Heures Lancement]]+Tableau275[[#This Row],[NB Hre Exec]]+Tableau275[[#This Row],[Tps Prép.]],"")</f>
        <v/>
      </c>
      <c r="M125" s="18" t="str">
        <f>Tableau275[[#This Row],[NB Hre Exec]]</f>
        <v/>
      </c>
      <c r="N125" s="19" t="str">
        <f>IFERROR(Tableau275[[#This Row],[Dates / Heures Lancement]]+Tableau275[[#This Row],[Nbs Jrs Execution]],"")</f>
        <v/>
      </c>
      <c r="O125" s="20" t="str">
        <f t="shared" si="4"/>
        <v xml:space="preserve"> </v>
      </c>
    </row>
    <row r="126" spans="1:15" x14ac:dyDescent="0.2">
      <c r="A126" s="9"/>
      <c r="B126" s="10" t="str">
        <f>IFERROR(VLOOKUP(Tableau275[[#This Row],[Commandes  Clients]],[1]!Tab_Cmdes_Clts[#Data],15,FALSE),"")</f>
        <v/>
      </c>
      <c r="C126" s="11" t="str">
        <f>IFERROR(VLOOKUP(Tableau275[[#This Row],[Commandes  Clients]],[1]!Tab_Cmdes_Clts[#Data],8,FALSE),"")</f>
        <v/>
      </c>
      <c r="D126" s="12" t="str">
        <f>IFERROR(VLOOKUP(Tableau275[[#This Row],[Code PF]],[1]!Tab_Liste_art[#Data],2,FALSE)," ")</f>
        <v xml:space="preserve"> </v>
      </c>
      <c r="E126" s="12" t="str">
        <f>IFERROR(VLOOKUP(Tableau275[[#This Row],[Code PF]],[1]!Tab_Liste_art[#Data],3,FALSE)," ")</f>
        <v xml:space="preserve"> </v>
      </c>
      <c r="F126" s="22" t="str">
        <f>IFERROR(VLOOKUP(Tableau275[[#This Row],[Commandes  Clients]],[1]!Tab_Cmdes_Clts[#Data],7,FALSE),"")</f>
        <v/>
      </c>
      <c r="G126" s="13" t="str">
        <f t="shared" si="5"/>
        <v/>
      </c>
      <c r="H126" s="14" t="str">
        <f>IFERROR(VLOOKUP(Tableau275[[#This Row],[Code PF]],[1]!Nomenclature[#Data],19,FALSE),"")</f>
        <v/>
      </c>
      <c r="I126" s="15" t="str">
        <f>IFERROR(Tableau275[[#This Row],[Qte  MEO Nomenclat]]*Tableau275[[#This Row],[Qtes Cdées]],"")</f>
        <v/>
      </c>
      <c r="J126" s="16" t="str">
        <f t="shared" si="3"/>
        <v/>
      </c>
      <c r="K126" s="16"/>
      <c r="L126" s="17" t="str">
        <f>IFERROR(Tableau275[[#This Row],[Dates / Heures Lancement]]+Tableau275[[#This Row],[NB Hre Exec]]+Tableau275[[#This Row],[Tps Prép.]],"")</f>
        <v/>
      </c>
      <c r="M126" s="18" t="str">
        <f>Tableau275[[#This Row],[NB Hre Exec]]</f>
        <v/>
      </c>
      <c r="N126" s="19" t="str">
        <f>IFERROR(Tableau275[[#This Row],[Dates / Heures Lancement]]+Tableau275[[#This Row],[Nbs Jrs Execution]],"")</f>
        <v/>
      </c>
      <c r="O126" s="20" t="str">
        <f t="shared" si="4"/>
        <v xml:space="preserve"> </v>
      </c>
    </row>
    <row r="127" spans="1:15" x14ac:dyDescent="0.2">
      <c r="A127" s="9"/>
      <c r="B127" s="10" t="str">
        <f>IFERROR(VLOOKUP(Tableau275[[#This Row],[Commandes  Clients]],[1]!Tab_Cmdes_Clts[#Data],15,FALSE),"")</f>
        <v/>
      </c>
      <c r="C127" s="11" t="str">
        <f>IFERROR(VLOOKUP(Tableau275[[#This Row],[Commandes  Clients]],[1]!Tab_Cmdes_Clts[#Data],8,FALSE),"")</f>
        <v/>
      </c>
      <c r="D127" s="12" t="str">
        <f>IFERROR(VLOOKUP(Tableau275[[#This Row],[Code PF]],[1]!Tab_Liste_art[#Data],2,FALSE)," ")</f>
        <v xml:space="preserve"> </v>
      </c>
      <c r="E127" s="12" t="str">
        <f>IFERROR(VLOOKUP(Tableau275[[#This Row],[Code PF]],[1]!Tab_Liste_art[#Data],3,FALSE)," ")</f>
        <v xml:space="preserve"> </v>
      </c>
      <c r="F127" s="22" t="str">
        <f>IFERROR(VLOOKUP(Tableau275[[#This Row],[Commandes  Clients]],[1]!Tab_Cmdes_Clts[#Data],7,FALSE),"")</f>
        <v/>
      </c>
      <c r="G127" s="13" t="str">
        <f t="shared" si="5"/>
        <v/>
      </c>
      <c r="H127" s="14" t="str">
        <f>IFERROR(VLOOKUP(Tableau275[[#This Row],[Code PF]],[1]!Nomenclature[#Data],19,FALSE),"")</f>
        <v/>
      </c>
      <c r="I127" s="15" t="str">
        <f>IFERROR(Tableau275[[#This Row],[Qte  MEO Nomenclat]]*Tableau275[[#This Row],[Qtes Cdées]],"")</f>
        <v/>
      </c>
      <c r="J127" s="16" t="str">
        <f t="shared" si="3"/>
        <v/>
      </c>
      <c r="K127" s="16"/>
      <c r="L127" s="17" t="str">
        <f>IFERROR(Tableau275[[#This Row],[Dates / Heures Lancement]]+Tableau275[[#This Row],[NB Hre Exec]]+Tableau275[[#This Row],[Tps Prép.]],"")</f>
        <v/>
      </c>
      <c r="M127" s="18" t="str">
        <f>Tableau275[[#This Row],[NB Hre Exec]]</f>
        <v/>
      </c>
      <c r="N127" s="19" t="str">
        <f>IFERROR(Tableau275[[#This Row],[Dates / Heures Lancement]]+Tableau275[[#This Row],[Nbs Jrs Execution]],"")</f>
        <v/>
      </c>
      <c r="O127" s="20" t="str">
        <f t="shared" si="4"/>
        <v xml:space="preserve"> </v>
      </c>
    </row>
    <row r="128" spans="1:15" x14ac:dyDescent="0.2">
      <c r="A128" s="9"/>
      <c r="B128" s="10" t="str">
        <f>IFERROR(VLOOKUP(Tableau275[[#This Row],[Commandes  Clients]],[1]!Tab_Cmdes_Clts[#Data],15,FALSE),"")</f>
        <v/>
      </c>
      <c r="C128" s="11" t="str">
        <f>IFERROR(VLOOKUP(Tableau275[[#This Row],[Commandes  Clients]],[1]!Tab_Cmdes_Clts[#Data],8,FALSE),"")</f>
        <v/>
      </c>
      <c r="D128" s="12" t="str">
        <f>IFERROR(VLOOKUP(Tableau275[[#This Row],[Code PF]],[1]!Tab_Liste_art[#Data],2,FALSE)," ")</f>
        <v xml:space="preserve"> </v>
      </c>
      <c r="E128" s="12" t="str">
        <f>IFERROR(VLOOKUP(Tableau275[[#This Row],[Code PF]],[1]!Tab_Liste_art[#Data],3,FALSE)," ")</f>
        <v xml:space="preserve"> </v>
      </c>
      <c r="F128" s="22" t="str">
        <f>IFERROR(VLOOKUP(Tableau275[[#This Row],[Commandes  Clients]],[1]!Tab_Cmdes_Clts[#Data],7,FALSE),"")</f>
        <v/>
      </c>
      <c r="G128" s="13" t="str">
        <f t="shared" si="5"/>
        <v/>
      </c>
      <c r="H128" s="14" t="str">
        <f>IFERROR(VLOOKUP(Tableau275[[#This Row],[Code PF]],[1]!Nomenclature[#Data],19,FALSE),"")</f>
        <v/>
      </c>
      <c r="I128" s="15" t="str">
        <f>IFERROR(Tableau275[[#This Row],[Qte  MEO Nomenclat]]*Tableau275[[#This Row],[Qtes Cdées]],"")</f>
        <v/>
      </c>
      <c r="J128" s="16" t="str">
        <f t="shared" si="3"/>
        <v/>
      </c>
      <c r="K128" s="16"/>
      <c r="L128" s="17" t="str">
        <f>IFERROR(Tableau275[[#This Row],[Dates / Heures Lancement]]+Tableau275[[#This Row],[NB Hre Exec]]+Tableau275[[#This Row],[Tps Prép.]],"")</f>
        <v/>
      </c>
      <c r="M128" s="18" t="str">
        <f>Tableau275[[#This Row],[NB Hre Exec]]</f>
        <v/>
      </c>
      <c r="N128" s="19" t="str">
        <f>IFERROR(Tableau275[[#This Row],[Dates / Heures Lancement]]+Tableau275[[#This Row],[Nbs Jrs Execution]],"")</f>
        <v/>
      </c>
      <c r="O128" s="20" t="str">
        <f t="shared" si="4"/>
        <v xml:space="preserve"> </v>
      </c>
    </row>
    <row r="129" spans="1:15" x14ac:dyDescent="0.2">
      <c r="A129" s="9"/>
      <c r="B129" s="10" t="str">
        <f>IFERROR(VLOOKUP(Tableau275[[#This Row],[Commandes  Clients]],[1]!Tab_Cmdes_Clts[#Data],15,FALSE),"")</f>
        <v/>
      </c>
      <c r="C129" s="11" t="str">
        <f>IFERROR(VLOOKUP(Tableau275[[#This Row],[Commandes  Clients]],[1]!Tab_Cmdes_Clts[#Data],8,FALSE),"")</f>
        <v/>
      </c>
      <c r="D129" s="12" t="str">
        <f>IFERROR(VLOOKUP(Tableau275[[#This Row],[Code PF]],[1]!Tab_Liste_art[#Data],2,FALSE)," ")</f>
        <v xml:space="preserve"> </v>
      </c>
      <c r="E129" s="12" t="str">
        <f>IFERROR(VLOOKUP(Tableau275[[#This Row],[Code PF]],[1]!Tab_Liste_art[#Data],3,FALSE)," ")</f>
        <v xml:space="preserve"> </v>
      </c>
      <c r="F129" s="22" t="str">
        <f>IFERROR(VLOOKUP(Tableau275[[#This Row],[Commandes  Clients]],[1]!Tab_Cmdes_Clts[#Data],7,FALSE),"")</f>
        <v/>
      </c>
      <c r="G129" s="13" t="str">
        <f t="shared" si="5"/>
        <v/>
      </c>
      <c r="H129" s="14" t="str">
        <f>IFERROR(VLOOKUP(Tableau275[[#This Row],[Code PF]],[1]!Nomenclature[#Data],19,FALSE),"")</f>
        <v/>
      </c>
      <c r="I129" s="15" t="str">
        <f>IFERROR(Tableau275[[#This Row],[Qte  MEO Nomenclat]]*Tableau275[[#This Row],[Qtes Cdées]],"")</f>
        <v/>
      </c>
      <c r="J129" s="16" t="str">
        <f t="shared" si="3"/>
        <v/>
      </c>
      <c r="K129" s="16"/>
      <c r="L129" s="17" t="str">
        <f>IFERROR(Tableau275[[#This Row],[Dates / Heures Lancement]]+Tableau275[[#This Row],[NB Hre Exec]]+Tableau275[[#This Row],[Tps Prép.]],"")</f>
        <v/>
      </c>
      <c r="M129" s="18" t="str">
        <f>Tableau275[[#This Row],[NB Hre Exec]]</f>
        <v/>
      </c>
      <c r="N129" s="19" t="str">
        <f>IFERROR(Tableau275[[#This Row],[Dates / Heures Lancement]]+Tableau275[[#This Row],[Nbs Jrs Execution]],"")</f>
        <v/>
      </c>
      <c r="O129" s="20" t="str">
        <f t="shared" si="4"/>
        <v xml:space="preserve"> </v>
      </c>
    </row>
    <row r="130" spans="1:15" x14ac:dyDescent="0.2">
      <c r="A130" s="9"/>
      <c r="B130" s="10" t="str">
        <f>IFERROR(VLOOKUP(Tableau275[[#This Row],[Commandes  Clients]],[1]!Tab_Cmdes_Clts[#Data],15,FALSE),"")</f>
        <v/>
      </c>
      <c r="C130" s="11" t="str">
        <f>IFERROR(VLOOKUP(Tableau275[[#This Row],[Commandes  Clients]],[1]!Tab_Cmdes_Clts[#Data],8,FALSE),"")</f>
        <v/>
      </c>
      <c r="D130" s="12" t="str">
        <f>IFERROR(VLOOKUP(Tableau275[[#This Row],[Code PF]],[1]!Tab_Liste_art[#Data],2,FALSE)," ")</f>
        <v xml:space="preserve"> </v>
      </c>
      <c r="E130" s="12" t="str">
        <f>IFERROR(VLOOKUP(Tableau275[[#This Row],[Code PF]],[1]!Tab_Liste_art[#Data],3,FALSE)," ")</f>
        <v xml:space="preserve"> </v>
      </c>
      <c r="F130" s="22" t="str">
        <f>IFERROR(VLOOKUP(Tableau275[[#This Row],[Commandes  Clients]],[1]!Tab_Cmdes_Clts[#Data],7,FALSE),"")</f>
        <v/>
      </c>
      <c r="G130" s="13" t="str">
        <f t="shared" si="5"/>
        <v/>
      </c>
      <c r="H130" s="14" t="str">
        <f>IFERROR(VLOOKUP(Tableau275[[#This Row],[Code PF]],[1]!Nomenclature[#Data],19,FALSE),"")</f>
        <v/>
      </c>
      <c r="I130" s="15" t="str">
        <f>IFERROR(Tableau275[[#This Row],[Qte  MEO Nomenclat]]*Tableau275[[#This Row],[Qtes Cdées]],"")</f>
        <v/>
      </c>
      <c r="J130" s="16" t="str">
        <f t="shared" si="3"/>
        <v/>
      </c>
      <c r="K130" s="16"/>
      <c r="L130" s="17" t="str">
        <f>IFERROR(Tableau275[[#This Row],[Dates / Heures Lancement]]+Tableau275[[#This Row],[NB Hre Exec]]+Tableau275[[#This Row],[Tps Prép.]],"")</f>
        <v/>
      </c>
      <c r="M130" s="18" t="str">
        <f>Tableau275[[#This Row],[NB Hre Exec]]</f>
        <v/>
      </c>
      <c r="N130" s="19" t="str">
        <f>IFERROR(Tableau275[[#This Row],[Dates / Heures Lancement]]+Tableau275[[#This Row],[Nbs Jrs Execution]],"")</f>
        <v/>
      </c>
      <c r="O130" s="20" t="str">
        <f t="shared" si="4"/>
        <v xml:space="preserve"> </v>
      </c>
    </row>
    <row r="131" spans="1:15" x14ac:dyDescent="0.2">
      <c r="A131" s="9"/>
      <c r="B131" s="10" t="str">
        <f>IFERROR(VLOOKUP(Tableau275[[#This Row],[Commandes  Clients]],[1]!Tab_Cmdes_Clts[#Data],15,FALSE),"")</f>
        <v/>
      </c>
      <c r="C131" s="11" t="str">
        <f>IFERROR(VLOOKUP(Tableau275[[#This Row],[Commandes  Clients]],[1]!Tab_Cmdes_Clts[#Data],8,FALSE),"")</f>
        <v/>
      </c>
      <c r="D131" s="12" t="str">
        <f>IFERROR(VLOOKUP(Tableau275[[#This Row],[Code PF]],[1]!Tab_Liste_art[#Data],2,FALSE)," ")</f>
        <v xml:space="preserve"> </v>
      </c>
      <c r="E131" s="12" t="str">
        <f>IFERROR(VLOOKUP(Tableau275[[#This Row],[Code PF]],[1]!Tab_Liste_art[#Data],3,FALSE)," ")</f>
        <v xml:space="preserve"> </v>
      </c>
      <c r="F131" s="22" t="str">
        <f>IFERROR(VLOOKUP(Tableau275[[#This Row],[Commandes  Clients]],[1]!Tab_Cmdes_Clts[#Data],7,FALSE),"")</f>
        <v/>
      </c>
      <c r="G131" s="13" t="str">
        <f t="shared" si="5"/>
        <v/>
      </c>
      <c r="H131" s="14" t="str">
        <f>IFERROR(VLOOKUP(Tableau275[[#This Row],[Code PF]],[1]!Nomenclature[#Data],19,FALSE),"")</f>
        <v/>
      </c>
      <c r="I131" s="15" t="str">
        <f>IFERROR(Tableau275[[#This Row],[Qte  MEO Nomenclat]]*Tableau275[[#This Row],[Qtes Cdées]],"")</f>
        <v/>
      </c>
      <c r="J131" s="16" t="str">
        <f t="shared" si="3"/>
        <v/>
      </c>
      <c r="K131" s="16"/>
      <c r="L131" s="17" t="str">
        <f>IFERROR(Tableau275[[#This Row],[Dates / Heures Lancement]]+Tableau275[[#This Row],[NB Hre Exec]]+Tableau275[[#This Row],[Tps Prép.]],"")</f>
        <v/>
      </c>
      <c r="M131" s="18" t="str">
        <f>Tableau275[[#This Row],[NB Hre Exec]]</f>
        <v/>
      </c>
      <c r="N131" s="19" t="str">
        <f>IFERROR(Tableau275[[#This Row],[Dates / Heures Lancement]]+Tableau275[[#This Row],[Nbs Jrs Execution]],"")</f>
        <v/>
      </c>
      <c r="O131" s="20" t="str">
        <f t="shared" si="4"/>
        <v xml:space="preserve"> </v>
      </c>
    </row>
    <row r="132" spans="1:15" x14ac:dyDescent="0.2">
      <c r="A132" s="9"/>
      <c r="B132" s="10" t="str">
        <f>IFERROR(VLOOKUP(Tableau275[[#This Row],[Commandes  Clients]],[1]!Tab_Cmdes_Clts[#Data],15,FALSE),"")</f>
        <v/>
      </c>
      <c r="C132" s="11" t="str">
        <f>IFERROR(VLOOKUP(Tableau275[[#This Row],[Commandes  Clients]],[1]!Tab_Cmdes_Clts[#Data],8,FALSE),"")</f>
        <v/>
      </c>
      <c r="D132" s="12" t="str">
        <f>IFERROR(VLOOKUP(Tableau275[[#This Row],[Code PF]],[1]!Tab_Liste_art[#Data],2,FALSE)," ")</f>
        <v xml:space="preserve"> </v>
      </c>
      <c r="E132" s="12" t="str">
        <f>IFERROR(VLOOKUP(Tableau275[[#This Row],[Code PF]],[1]!Tab_Liste_art[#Data],3,FALSE)," ")</f>
        <v xml:space="preserve"> </v>
      </c>
      <c r="F132" s="22" t="str">
        <f>IFERROR(VLOOKUP(Tableau275[[#This Row],[Commandes  Clients]],[1]!Tab_Cmdes_Clts[#Data],7,FALSE),"")</f>
        <v/>
      </c>
      <c r="G132" s="13" t="str">
        <f t="shared" si="5"/>
        <v/>
      </c>
      <c r="H132" s="14" t="str">
        <f>IFERROR(VLOOKUP(Tableau275[[#This Row],[Code PF]],[1]!Nomenclature[#Data],19,FALSE),"")</f>
        <v/>
      </c>
      <c r="I132" s="15" t="str">
        <f>IFERROR(Tableau275[[#This Row],[Qte  MEO Nomenclat]]*Tableau275[[#This Row],[Qtes Cdées]],"")</f>
        <v/>
      </c>
      <c r="J132" s="16" t="str">
        <f t="shared" si="3"/>
        <v/>
      </c>
      <c r="K132" s="16"/>
      <c r="L132" s="17" t="str">
        <f>IFERROR(Tableau275[[#This Row],[Dates / Heures Lancement]]+Tableau275[[#This Row],[NB Hre Exec]]+Tableau275[[#This Row],[Tps Prép.]],"")</f>
        <v/>
      </c>
      <c r="M132" s="18" t="str">
        <f>Tableau275[[#This Row],[NB Hre Exec]]</f>
        <v/>
      </c>
      <c r="N132" s="19" t="str">
        <f>IFERROR(Tableau275[[#This Row],[Dates / Heures Lancement]]+Tableau275[[#This Row],[Nbs Jrs Execution]],"")</f>
        <v/>
      </c>
      <c r="O132" s="20" t="str">
        <f t="shared" si="4"/>
        <v xml:space="preserve"> </v>
      </c>
    </row>
    <row r="133" spans="1:15" x14ac:dyDescent="0.2">
      <c r="A133" s="9"/>
      <c r="B133" s="10" t="str">
        <f>IFERROR(VLOOKUP(Tableau275[[#This Row],[Commandes  Clients]],[1]!Tab_Cmdes_Clts[#Data],15,FALSE),"")</f>
        <v/>
      </c>
      <c r="C133" s="11" t="str">
        <f>IFERROR(VLOOKUP(Tableau275[[#This Row],[Commandes  Clients]],[1]!Tab_Cmdes_Clts[#Data],8,FALSE),"")</f>
        <v/>
      </c>
      <c r="D133" s="12" t="str">
        <f>IFERROR(VLOOKUP(Tableau275[[#This Row],[Code PF]],[1]!Tab_Liste_art[#Data],2,FALSE)," ")</f>
        <v xml:space="preserve"> </v>
      </c>
      <c r="E133" s="12" t="str">
        <f>IFERROR(VLOOKUP(Tableau275[[#This Row],[Code PF]],[1]!Tab_Liste_art[#Data],3,FALSE)," ")</f>
        <v xml:space="preserve"> </v>
      </c>
      <c r="F133" s="22" t="str">
        <f>IFERROR(VLOOKUP(Tableau275[[#This Row],[Commandes  Clients]],[1]!Tab_Cmdes_Clts[#Data],7,FALSE),"")</f>
        <v/>
      </c>
      <c r="G133" s="13" t="str">
        <f t="shared" si="5"/>
        <v/>
      </c>
      <c r="H133" s="14" t="str">
        <f>IFERROR(VLOOKUP(Tableau275[[#This Row],[Code PF]],[1]!Nomenclature[#Data],19,FALSE),"")</f>
        <v/>
      </c>
      <c r="I133" s="15" t="str">
        <f>IFERROR(Tableau275[[#This Row],[Qte  MEO Nomenclat]]*Tableau275[[#This Row],[Qtes Cdées]],"")</f>
        <v/>
      </c>
      <c r="J133" s="16" t="str">
        <f t="shared" si="3"/>
        <v/>
      </c>
      <c r="K133" s="16"/>
      <c r="L133" s="17" t="str">
        <f>IFERROR(Tableau275[[#This Row],[Dates / Heures Lancement]]+Tableau275[[#This Row],[NB Hre Exec]]+Tableau275[[#This Row],[Tps Prép.]],"")</f>
        <v/>
      </c>
      <c r="M133" s="18" t="str">
        <f>Tableau275[[#This Row],[NB Hre Exec]]</f>
        <v/>
      </c>
      <c r="N133" s="19" t="str">
        <f>IFERROR(Tableau275[[#This Row],[Dates / Heures Lancement]]+Tableau275[[#This Row],[Nbs Jrs Execution]],"")</f>
        <v/>
      </c>
      <c r="O133" s="20" t="str">
        <f t="shared" si="4"/>
        <v xml:space="preserve"> </v>
      </c>
    </row>
    <row r="134" spans="1:15" x14ac:dyDescent="0.2">
      <c r="A134" s="9"/>
      <c r="B134" s="10" t="str">
        <f>IFERROR(VLOOKUP(Tableau275[[#This Row],[Commandes  Clients]],[1]!Tab_Cmdes_Clts[#Data],15,FALSE),"")</f>
        <v/>
      </c>
      <c r="C134" s="11" t="str">
        <f>IFERROR(VLOOKUP(Tableau275[[#This Row],[Commandes  Clients]],[1]!Tab_Cmdes_Clts[#Data],8,FALSE),"")</f>
        <v/>
      </c>
      <c r="D134" s="12" t="str">
        <f>IFERROR(VLOOKUP(Tableau275[[#This Row],[Code PF]],[1]!Tab_Liste_art[#Data],2,FALSE)," ")</f>
        <v xml:space="preserve"> </v>
      </c>
      <c r="E134" s="12" t="str">
        <f>IFERROR(VLOOKUP(Tableau275[[#This Row],[Code PF]],[1]!Tab_Liste_art[#Data],3,FALSE)," ")</f>
        <v xml:space="preserve"> </v>
      </c>
      <c r="F134" s="22" t="str">
        <f>IFERROR(VLOOKUP(Tableau275[[#This Row],[Commandes  Clients]],[1]!Tab_Cmdes_Clts[#Data],7,FALSE),"")</f>
        <v/>
      </c>
      <c r="G134" s="13" t="str">
        <f t="shared" si="5"/>
        <v/>
      </c>
      <c r="H134" s="14" t="str">
        <f>IFERROR(VLOOKUP(Tableau275[[#This Row],[Code PF]],[1]!Nomenclature[#Data],19,FALSE),"")</f>
        <v/>
      </c>
      <c r="I134" s="15" t="str">
        <f>IFERROR(Tableau275[[#This Row],[Qte  MEO Nomenclat]]*Tableau275[[#This Row],[Qtes Cdées]],"")</f>
        <v/>
      </c>
      <c r="J134" s="16" t="str">
        <f t="shared" si="3"/>
        <v/>
      </c>
      <c r="K134" s="16"/>
      <c r="L134" s="17" t="str">
        <f>IFERROR(Tableau275[[#This Row],[Dates / Heures Lancement]]+Tableau275[[#This Row],[NB Hre Exec]]+Tableau275[[#This Row],[Tps Prép.]],"")</f>
        <v/>
      </c>
      <c r="M134" s="18" t="str">
        <f>Tableau275[[#This Row],[NB Hre Exec]]</f>
        <v/>
      </c>
      <c r="N134" s="19" t="str">
        <f>IFERROR(Tableau275[[#This Row],[Dates / Heures Lancement]]+Tableau275[[#This Row],[Nbs Jrs Execution]],"")</f>
        <v/>
      </c>
      <c r="O134" s="20" t="str">
        <f t="shared" si="4"/>
        <v xml:space="preserve"> </v>
      </c>
    </row>
    <row r="135" spans="1:15" x14ac:dyDescent="0.2">
      <c r="A135" s="9"/>
      <c r="B135" s="10" t="str">
        <f>IFERROR(VLOOKUP(Tableau275[[#This Row],[Commandes  Clients]],[1]!Tab_Cmdes_Clts[#Data],15,FALSE),"")</f>
        <v/>
      </c>
      <c r="C135" s="11" t="str">
        <f>IFERROR(VLOOKUP(Tableau275[[#This Row],[Commandes  Clients]],[1]!Tab_Cmdes_Clts[#Data],8,FALSE),"")</f>
        <v/>
      </c>
      <c r="D135" s="12" t="str">
        <f>IFERROR(VLOOKUP(Tableau275[[#This Row],[Code PF]],[1]!Tab_Liste_art[#Data],2,FALSE)," ")</f>
        <v xml:space="preserve"> </v>
      </c>
      <c r="E135" s="12" t="str">
        <f>IFERROR(VLOOKUP(Tableau275[[#This Row],[Code PF]],[1]!Tab_Liste_art[#Data],3,FALSE)," ")</f>
        <v xml:space="preserve"> </v>
      </c>
      <c r="F135" s="22" t="str">
        <f>IFERROR(VLOOKUP(Tableau275[[#This Row],[Commandes  Clients]],[1]!Tab_Cmdes_Clts[#Data],7,FALSE),"")</f>
        <v/>
      </c>
      <c r="G135" s="13" t="str">
        <f t="shared" si="5"/>
        <v/>
      </c>
      <c r="H135" s="14" t="str">
        <f>IFERROR(VLOOKUP(Tableau275[[#This Row],[Code PF]],[1]!Nomenclature[#Data],19,FALSE),"")</f>
        <v/>
      </c>
      <c r="I135" s="15" t="str">
        <f>IFERROR(Tableau275[[#This Row],[Qte  MEO Nomenclat]]*Tableau275[[#This Row],[Qtes Cdées]],"")</f>
        <v/>
      </c>
      <c r="J135" s="16" t="str">
        <f t="shared" si="3"/>
        <v/>
      </c>
      <c r="K135" s="16"/>
      <c r="L135" s="17" t="str">
        <f>IFERROR(Tableau275[[#This Row],[Dates / Heures Lancement]]+Tableau275[[#This Row],[NB Hre Exec]]+Tableau275[[#This Row],[Tps Prép.]],"")</f>
        <v/>
      </c>
      <c r="M135" s="18" t="str">
        <f>Tableau275[[#This Row],[NB Hre Exec]]</f>
        <v/>
      </c>
      <c r="N135" s="19" t="str">
        <f>IFERROR(Tableau275[[#This Row],[Dates / Heures Lancement]]+Tableau275[[#This Row],[Nbs Jrs Execution]],"")</f>
        <v/>
      </c>
      <c r="O135" s="20" t="str">
        <f t="shared" si="4"/>
        <v xml:space="preserve"> </v>
      </c>
    </row>
    <row r="136" spans="1:15" x14ac:dyDescent="0.2">
      <c r="A136" s="9"/>
      <c r="B136" s="10" t="str">
        <f>IFERROR(VLOOKUP(Tableau275[[#This Row],[Commandes  Clients]],[1]!Tab_Cmdes_Clts[#Data],15,FALSE),"")</f>
        <v/>
      </c>
      <c r="C136" s="11" t="str">
        <f>IFERROR(VLOOKUP(Tableau275[[#This Row],[Commandes  Clients]],[1]!Tab_Cmdes_Clts[#Data],8,FALSE),"")</f>
        <v/>
      </c>
      <c r="D136" s="12" t="str">
        <f>IFERROR(VLOOKUP(Tableau275[[#This Row],[Code PF]],[1]!Tab_Liste_art[#Data],2,FALSE)," ")</f>
        <v xml:space="preserve"> </v>
      </c>
      <c r="E136" s="12" t="str">
        <f>IFERROR(VLOOKUP(Tableau275[[#This Row],[Code PF]],[1]!Tab_Liste_art[#Data],3,FALSE)," ")</f>
        <v xml:space="preserve"> </v>
      </c>
      <c r="F136" s="22" t="str">
        <f>IFERROR(VLOOKUP(Tableau275[[#This Row],[Commandes  Clients]],[1]!Tab_Cmdes_Clts[#Data],7,FALSE),"")</f>
        <v/>
      </c>
      <c r="G136" s="13" t="str">
        <f t="shared" si="5"/>
        <v/>
      </c>
      <c r="H136" s="14" t="str">
        <f>IFERROR(VLOOKUP(Tableau275[[#This Row],[Code PF]],[1]!Nomenclature[#Data],19,FALSE),"")</f>
        <v/>
      </c>
      <c r="I136" s="15" t="str">
        <f>IFERROR(Tableau275[[#This Row],[Qte  MEO Nomenclat]]*Tableau275[[#This Row],[Qtes Cdées]],"")</f>
        <v/>
      </c>
      <c r="J136" s="16" t="str">
        <f t="shared" ref="J136:J199" si="6">IFERROR((I136*$E$1)/1440,"")</f>
        <v/>
      </c>
      <c r="K136" s="16"/>
      <c r="L136" s="17" t="str">
        <f>IFERROR(Tableau275[[#This Row],[Dates / Heures Lancement]]+Tableau275[[#This Row],[NB Hre Exec]]+Tableau275[[#This Row],[Tps Prép.]],"")</f>
        <v/>
      </c>
      <c r="M136" s="18" t="str">
        <f>Tableau275[[#This Row],[NB Hre Exec]]</f>
        <v/>
      </c>
      <c r="N136" s="19" t="str">
        <f>IFERROR(Tableau275[[#This Row],[Dates / Heures Lancement]]+Tableau275[[#This Row],[Nbs Jrs Execution]],"")</f>
        <v/>
      </c>
      <c r="O136" s="20" t="str">
        <f t="shared" ref="O136:O199" si="7">IFERROR(INT(MOD(INT(($N136-2)/7)+0.6,52+5/28))," ")</f>
        <v xml:space="preserve"> </v>
      </c>
    </row>
    <row r="137" spans="1:15" x14ac:dyDescent="0.2">
      <c r="A137" s="9"/>
      <c r="B137" s="10" t="str">
        <f>IFERROR(VLOOKUP(Tableau275[[#This Row],[Commandes  Clients]],[1]!Tab_Cmdes_Clts[#Data],15,FALSE),"")</f>
        <v/>
      </c>
      <c r="C137" s="11" t="str">
        <f>IFERROR(VLOOKUP(Tableau275[[#This Row],[Commandes  Clients]],[1]!Tab_Cmdes_Clts[#Data],8,FALSE),"")</f>
        <v/>
      </c>
      <c r="D137" s="12" t="str">
        <f>IFERROR(VLOOKUP(Tableau275[[#This Row],[Code PF]],[1]!Tab_Liste_art[#Data],2,FALSE)," ")</f>
        <v xml:space="preserve"> </v>
      </c>
      <c r="E137" s="12" t="str">
        <f>IFERROR(VLOOKUP(Tableau275[[#This Row],[Code PF]],[1]!Tab_Liste_art[#Data],3,FALSE)," ")</f>
        <v xml:space="preserve"> </v>
      </c>
      <c r="F137" s="22" t="str">
        <f>IFERROR(VLOOKUP(Tableau275[[#This Row],[Commandes  Clients]],[1]!Tab_Cmdes_Clts[#Data],7,FALSE),"")</f>
        <v/>
      </c>
      <c r="G137" s="13" t="str">
        <f t="shared" si="5"/>
        <v/>
      </c>
      <c r="H137" s="14" t="str">
        <f>IFERROR(VLOOKUP(Tableau275[[#This Row],[Code PF]],[1]!Nomenclature[#Data],19,FALSE),"")</f>
        <v/>
      </c>
      <c r="I137" s="15" t="str">
        <f>IFERROR(Tableau275[[#This Row],[Qte  MEO Nomenclat]]*Tableau275[[#This Row],[Qtes Cdées]],"")</f>
        <v/>
      </c>
      <c r="J137" s="16" t="str">
        <f t="shared" si="6"/>
        <v/>
      </c>
      <c r="K137" s="16"/>
      <c r="L137" s="17" t="str">
        <f>IFERROR(Tableau275[[#This Row],[Dates / Heures Lancement]]+Tableau275[[#This Row],[NB Hre Exec]]+Tableau275[[#This Row],[Tps Prép.]],"")</f>
        <v/>
      </c>
      <c r="M137" s="18" t="str">
        <f>Tableau275[[#This Row],[NB Hre Exec]]</f>
        <v/>
      </c>
      <c r="N137" s="19" t="str">
        <f>IFERROR(Tableau275[[#This Row],[Dates / Heures Lancement]]+Tableau275[[#This Row],[Nbs Jrs Execution]],"")</f>
        <v/>
      </c>
      <c r="O137" s="20" t="str">
        <f t="shared" si="7"/>
        <v xml:space="preserve"> </v>
      </c>
    </row>
    <row r="138" spans="1:15" x14ac:dyDescent="0.2">
      <c r="A138" s="9"/>
      <c r="B138" s="10" t="str">
        <f>IFERROR(VLOOKUP(Tableau275[[#This Row],[Commandes  Clients]],[1]!Tab_Cmdes_Clts[#Data],15,FALSE),"")</f>
        <v/>
      </c>
      <c r="C138" s="11" t="str">
        <f>IFERROR(VLOOKUP(Tableau275[[#This Row],[Commandes  Clients]],[1]!Tab_Cmdes_Clts[#Data],8,FALSE),"")</f>
        <v/>
      </c>
      <c r="D138" s="12" t="str">
        <f>IFERROR(VLOOKUP(Tableau275[[#This Row],[Code PF]],[1]!Tab_Liste_art[#Data],2,FALSE)," ")</f>
        <v xml:space="preserve"> </v>
      </c>
      <c r="E138" s="12" t="str">
        <f>IFERROR(VLOOKUP(Tableau275[[#This Row],[Code PF]],[1]!Tab_Liste_art[#Data],3,FALSE)," ")</f>
        <v xml:space="preserve"> </v>
      </c>
      <c r="F138" s="22" t="str">
        <f>IFERROR(VLOOKUP(Tableau275[[#This Row],[Commandes  Clients]],[1]!Tab_Cmdes_Clts[#Data],7,FALSE),"")</f>
        <v/>
      </c>
      <c r="G138" s="13" t="str">
        <f t="shared" ref="G138:G201" si="8">N137</f>
        <v/>
      </c>
      <c r="H138" s="14" t="str">
        <f>IFERROR(VLOOKUP(Tableau275[[#This Row],[Code PF]],[1]!Nomenclature[#Data],19,FALSE),"")</f>
        <v/>
      </c>
      <c r="I138" s="15" t="str">
        <f>IFERROR(Tableau275[[#This Row],[Qte  MEO Nomenclat]]*Tableau275[[#This Row],[Qtes Cdées]],"")</f>
        <v/>
      </c>
      <c r="J138" s="16" t="str">
        <f t="shared" si="6"/>
        <v/>
      </c>
      <c r="K138" s="16"/>
      <c r="L138" s="17" t="str">
        <f>IFERROR(Tableau275[[#This Row],[Dates / Heures Lancement]]+Tableau275[[#This Row],[NB Hre Exec]]+Tableau275[[#This Row],[Tps Prép.]],"")</f>
        <v/>
      </c>
      <c r="M138" s="18" t="str">
        <f>Tableau275[[#This Row],[NB Hre Exec]]</f>
        <v/>
      </c>
      <c r="N138" s="19" t="str">
        <f>IFERROR(Tableau275[[#This Row],[Dates / Heures Lancement]]+Tableau275[[#This Row],[Nbs Jrs Execution]],"")</f>
        <v/>
      </c>
      <c r="O138" s="20" t="str">
        <f t="shared" si="7"/>
        <v xml:space="preserve"> </v>
      </c>
    </row>
    <row r="139" spans="1:15" x14ac:dyDescent="0.2">
      <c r="A139" s="9"/>
      <c r="B139" s="10" t="str">
        <f>IFERROR(VLOOKUP(Tableau275[[#This Row],[Commandes  Clients]],[1]!Tab_Cmdes_Clts[#Data],15,FALSE),"")</f>
        <v/>
      </c>
      <c r="C139" s="11" t="str">
        <f>IFERROR(VLOOKUP(Tableau275[[#This Row],[Commandes  Clients]],[1]!Tab_Cmdes_Clts[#Data],8,FALSE),"")</f>
        <v/>
      </c>
      <c r="D139" s="12" t="str">
        <f>IFERROR(VLOOKUP(Tableau275[[#This Row],[Code PF]],[1]!Tab_Liste_art[#Data],2,FALSE)," ")</f>
        <v xml:space="preserve"> </v>
      </c>
      <c r="E139" s="12" t="str">
        <f>IFERROR(VLOOKUP(Tableau275[[#This Row],[Code PF]],[1]!Tab_Liste_art[#Data],3,FALSE)," ")</f>
        <v xml:space="preserve"> </v>
      </c>
      <c r="F139" s="22" t="str">
        <f>IFERROR(VLOOKUP(Tableau275[[#This Row],[Commandes  Clients]],[1]!Tab_Cmdes_Clts[#Data],7,FALSE),"")</f>
        <v/>
      </c>
      <c r="G139" s="13" t="str">
        <f t="shared" si="8"/>
        <v/>
      </c>
      <c r="H139" s="14" t="str">
        <f>IFERROR(VLOOKUP(Tableau275[[#This Row],[Code PF]],[1]!Nomenclature[#Data],19,FALSE),"")</f>
        <v/>
      </c>
      <c r="I139" s="15" t="str">
        <f>IFERROR(Tableau275[[#This Row],[Qte  MEO Nomenclat]]*Tableau275[[#This Row],[Qtes Cdées]],"")</f>
        <v/>
      </c>
      <c r="J139" s="16" t="str">
        <f t="shared" si="6"/>
        <v/>
      </c>
      <c r="K139" s="16"/>
      <c r="L139" s="17" t="str">
        <f>IFERROR(Tableau275[[#This Row],[Dates / Heures Lancement]]+Tableau275[[#This Row],[NB Hre Exec]]+Tableau275[[#This Row],[Tps Prép.]],"")</f>
        <v/>
      </c>
      <c r="M139" s="18" t="str">
        <f>Tableau275[[#This Row],[NB Hre Exec]]</f>
        <v/>
      </c>
      <c r="N139" s="19" t="str">
        <f>IFERROR(Tableau275[[#This Row],[Dates / Heures Lancement]]+Tableau275[[#This Row],[Nbs Jrs Execution]],"")</f>
        <v/>
      </c>
      <c r="O139" s="20" t="str">
        <f t="shared" si="7"/>
        <v xml:space="preserve"> </v>
      </c>
    </row>
    <row r="140" spans="1:15" x14ac:dyDescent="0.2">
      <c r="A140" s="9"/>
      <c r="B140" s="10" t="str">
        <f>IFERROR(VLOOKUP(Tableau275[[#This Row],[Commandes  Clients]],[1]!Tab_Cmdes_Clts[#Data],15,FALSE),"")</f>
        <v/>
      </c>
      <c r="C140" s="11" t="str">
        <f>IFERROR(VLOOKUP(Tableau275[[#This Row],[Commandes  Clients]],[1]!Tab_Cmdes_Clts[#Data],8,FALSE),"")</f>
        <v/>
      </c>
      <c r="D140" s="12" t="str">
        <f>IFERROR(VLOOKUP(Tableau275[[#This Row],[Code PF]],[1]!Tab_Liste_art[#Data],2,FALSE)," ")</f>
        <v xml:space="preserve"> </v>
      </c>
      <c r="E140" s="12" t="str">
        <f>IFERROR(VLOOKUP(Tableau275[[#This Row],[Code PF]],[1]!Tab_Liste_art[#Data],3,FALSE)," ")</f>
        <v xml:space="preserve"> </v>
      </c>
      <c r="F140" s="22" t="str">
        <f>IFERROR(VLOOKUP(Tableau275[[#This Row],[Commandes  Clients]],[1]!Tab_Cmdes_Clts[#Data],7,FALSE),"")</f>
        <v/>
      </c>
      <c r="G140" s="13" t="str">
        <f t="shared" si="8"/>
        <v/>
      </c>
      <c r="H140" s="14" t="str">
        <f>IFERROR(VLOOKUP(Tableau275[[#This Row],[Code PF]],[1]!Nomenclature[#Data],19,FALSE),"")</f>
        <v/>
      </c>
      <c r="I140" s="15" t="str">
        <f>IFERROR(Tableau275[[#This Row],[Qte  MEO Nomenclat]]*Tableau275[[#This Row],[Qtes Cdées]],"")</f>
        <v/>
      </c>
      <c r="J140" s="16" t="str">
        <f t="shared" si="6"/>
        <v/>
      </c>
      <c r="K140" s="16"/>
      <c r="L140" s="17" t="str">
        <f>IFERROR(Tableau275[[#This Row],[Dates / Heures Lancement]]+Tableau275[[#This Row],[NB Hre Exec]]+Tableau275[[#This Row],[Tps Prép.]],"")</f>
        <v/>
      </c>
      <c r="M140" s="18" t="str">
        <f>Tableau275[[#This Row],[NB Hre Exec]]</f>
        <v/>
      </c>
      <c r="N140" s="19" t="str">
        <f>IFERROR(Tableau275[[#This Row],[Dates / Heures Lancement]]+Tableau275[[#This Row],[Nbs Jrs Execution]],"")</f>
        <v/>
      </c>
      <c r="O140" s="20" t="str">
        <f t="shared" si="7"/>
        <v xml:space="preserve"> </v>
      </c>
    </row>
    <row r="141" spans="1:15" x14ac:dyDescent="0.2">
      <c r="A141" s="9"/>
      <c r="B141" s="10" t="str">
        <f>IFERROR(VLOOKUP(Tableau275[[#This Row],[Commandes  Clients]],[1]!Tab_Cmdes_Clts[#Data],15,FALSE),"")</f>
        <v/>
      </c>
      <c r="C141" s="11" t="str">
        <f>IFERROR(VLOOKUP(Tableau275[[#This Row],[Commandes  Clients]],[1]!Tab_Cmdes_Clts[#Data],8,FALSE),"")</f>
        <v/>
      </c>
      <c r="D141" s="12" t="str">
        <f>IFERROR(VLOOKUP(Tableau275[[#This Row],[Code PF]],[1]!Tab_Liste_art[#Data],2,FALSE)," ")</f>
        <v xml:space="preserve"> </v>
      </c>
      <c r="E141" s="12" t="str">
        <f>IFERROR(VLOOKUP(Tableau275[[#This Row],[Code PF]],[1]!Tab_Liste_art[#Data],3,FALSE)," ")</f>
        <v xml:space="preserve"> </v>
      </c>
      <c r="F141" s="22" t="str">
        <f>IFERROR(VLOOKUP(Tableau275[[#This Row],[Commandes  Clients]],[1]!Tab_Cmdes_Clts[#Data],7,FALSE),"")</f>
        <v/>
      </c>
      <c r="G141" s="13" t="str">
        <f t="shared" si="8"/>
        <v/>
      </c>
      <c r="H141" s="14" t="str">
        <f>IFERROR(VLOOKUP(Tableau275[[#This Row],[Code PF]],[1]!Nomenclature[#Data],19,FALSE),"")</f>
        <v/>
      </c>
      <c r="I141" s="15" t="str">
        <f>IFERROR(Tableau275[[#This Row],[Qte  MEO Nomenclat]]*Tableau275[[#This Row],[Qtes Cdées]],"")</f>
        <v/>
      </c>
      <c r="J141" s="16" t="str">
        <f t="shared" si="6"/>
        <v/>
      </c>
      <c r="K141" s="16"/>
      <c r="L141" s="17" t="str">
        <f>IFERROR(Tableau275[[#This Row],[Dates / Heures Lancement]]+Tableau275[[#This Row],[NB Hre Exec]]+Tableau275[[#This Row],[Tps Prép.]],"")</f>
        <v/>
      </c>
      <c r="M141" s="18" t="str">
        <f>Tableau275[[#This Row],[NB Hre Exec]]</f>
        <v/>
      </c>
      <c r="N141" s="19" t="str">
        <f>IFERROR(Tableau275[[#This Row],[Dates / Heures Lancement]]+Tableau275[[#This Row],[Nbs Jrs Execution]],"")</f>
        <v/>
      </c>
      <c r="O141" s="20" t="str">
        <f t="shared" si="7"/>
        <v xml:space="preserve"> </v>
      </c>
    </row>
    <row r="142" spans="1:15" x14ac:dyDescent="0.2">
      <c r="A142" s="9"/>
      <c r="B142" s="10" t="str">
        <f>IFERROR(VLOOKUP(Tableau275[[#This Row],[Commandes  Clients]],[1]!Tab_Cmdes_Clts[#Data],15,FALSE),"")</f>
        <v/>
      </c>
      <c r="C142" s="11" t="str">
        <f>IFERROR(VLOOKUP(Tableau275[[#This Row],[Commandes  Clients]],[1]!Tab_Cmdes_Clts[#Data],8,FALSE),"")</f>
        <v/>
      </c>
      <c r="D142" s="12" t="str">
        <f>IFERROR(VLOOKUP(Tableau275[[#This Row],[Code PF]],[1]!Tab_Liste_art[#Data],2,FALSE)," ")</f>
        <v xml:space="preserve"> </v>
      </c>
      <c r="E142" s="12" t="str">
        <f>IFERROR(VLOOKUP(Tableau275[[#This Row],[Code PF]],[1]!Tab_Liste_art[#Data],3,FALSE)," ")</f>
        <v xml:space="preserve"> </v>
      </c>
      <c r="F142" s="22" t="str">
        <f>IFERROR(VLOOKUP(Tableau275[[#This Row],[Commandes  Clients]],[1]!Tab_Cmdes_Clts[#Data],7,FALSE),"")</f>
        <v/>
      </c>
      <c r="G142" s="13" t="str">
        <f t="shared" si="8"/>
        <v/>
      </c>
      <c r="H142" s="14" t="str">
        <f>IFERROR(VLOOKUP(Tableau275[[#This Row],[Code PF]],[1]!Nomenclature[#Data],19,FALSE),"")</f>
        <v/>
      </c>
      <c r="I142" s="15" t="str">
        <f>IFERROR(Tableau275[[#This Row],[Qte  MEO Nomenclat]]*Tableau275[[#This Row],[Qtes Cdées]],"")</f>
        <v/>
      </c>
      <c r="J142" s="16" t="str">
        <f t="shared" si="6"/>
        <v/>
      </c>
      <c r="K142" s="16"/>
      <c r="L142" s="17" t="str">
        <f>IFERROR(Tableau275[[#This Row],[Dates / Heures Lancement]]+Tableau275[[#This Row],[NB Hre Exec]]+Tableau275[[#This Row],[Tps Prép.]],"")</f>
        <v/>
      </c>
      <c r="M142" s="18" t="str">
        <f>Tableau275[[#This Row],[NB Hre Exec]]</f>
        <v/>
      </c>
      <c r="N142" s="19" t="str">
        <f>IFERROR(Tableau275[[#This Row],[Dates / Heures Lancement]]+Tableau275[[#This Row],[Nbs Jrs Execution]],"")</f>
        <v/>
      </c>
      <c r="O142" s="20" t="str">
        <f t="shared" si="7"/>
        <v xml:space="preserve"> </v>
      </c>
    </row>
    <row r="143" spans="1:15" x14ac:dyDescent="0.2">
      <c r="A143" s="9"/>
      <c r="B143" s="10" t="str">
        <f>IFERROR(VLOOKUP(Tableau275[[#This Row],[Commandes  Clients]],[1]!Tab_Cmdes_Clts[#Data],15,FALSE),"")</f>
        <v/>
      </c>
      <c r="C143" s="11" t="str">
        <f>IFERROR(VLOOKUP(Tableau275[[#This Row],[Commandes  Clients]],[1]!Tab_Cmdes_Clts[#Data],8,FALSE),"")</f>
        <v/>
      </c>
      <c r="D143" s="12" t="str">
        <f>IFERROR(VLOOKUP(Tableau275[[#This Row],[Code PF]],[1]!Tab_Liste_art[#Data],2,FALSE)," ")</f>
        <v xml:space="preserve"> </v>
      </c>
      <c r="E143" s="12" t="str">
        <f>IFERROR(VLOOKUP(Tableau275[[#This Row],[Code PF]],[1]!Tab_Liste_art[#Data],3,FALSE)," ")</f>
        <v xml:space="preserve"> </v>
      </c>
      <c r="F143" s="22" t="str">
        <f>IFERROR(VLOOKUP(Tableau275[[#This Row],[Commandes  Clients]],[1]!Tab_Cmdes_Clts[#Data],7,FALSE),"")</f>
        <v/>
      </c>
      <c r="G143" s="13" t="str">
        <f t="shared" si="8"/>
        <v/>
      </c>
      <c r="H143" s="14" t="str">
        <f>IFERROR(VLOOKUP(Tableau275[[#This Row],[Code PF]],[1]!Nomenclature[#Data],19,FALSE),"")</f>
        <v/>
      </c>
      <c r="I143" s="15" t="str">
        <f>IFERROR(Tableau275[[#This Row],[Qte  MEO Nomenclat]]*Tableau275[[#This Row],[Qtes Cdées]],"")</f>
        <v/>
      </c>
      <c r="J143" s="16" t="str">
        <f t="shared" si="6"/>
        <v/>
      </c>
      <c r="K143" s="16"/>
      <c r="L143" s="17" t="str">
        <f>IFERROR(Tableau275[[#This Row],[Dates / Heures Lancement]]+Tableau275[[#This Row],[NB Hre Exec]]+Tableau275[[#This Row],[Tps Prép.]],"")</f>
        <v/>
      </c>
      <c r="M143" s="18" t="str">
        <f>Tableau275[[#This Row],[NB Hre Exec]]</f>
        <v/>
      </c>
      <c r="N143" s="19" t="str">
        <f>IFERROR(Tableau275[[#This Row],[Dates / Heures Lancement]]+Tableau275[[#This Row],[Nbs Jrs Execution]],"")</f>
        <v/>
      </c>
      <c r="O143" s="20" t="str">
        <f t="shared" si="7"/>
        <v xml:space="preserve"> </v>
      </c>
    </row>
    <row r="144" spans="1:15" x14ac:dyDescent="0.2">
      <c r="A144" s="9"/>
      <c r="B144" s="10" t="str">
        <f>IFERROR(VLOOKUP(Tableau275[[#This Row],[Commandes  Clients]],[1]!Tab_Cmdes_Clts[#Data],15,FALSE),"")</f>
        <v/>
      </c>
      <c r="C144" s="11" t="str">
        <f>IFERROR(VLOOKUP(Tableau275[[#This Row],[Commandes  Clients]],[1]!Tab_Cmdes_Clts[#Data],8,FALSE),"")</f>
        <v/>
      </c>
      <c r="D144" s="12" t="str">
        <f>IFERROR(VLOOKUP(Tableau275[[#This Row],[Code PF]],[1]!Tab_Liste_art[#Data],2,FALSE)," ")</f>
        <v xml:space="preserve"> </v>
      </c>
      <c r="E144" s="12" t="str">
        <f>IFERROR(VLOOKUP(Tableau275[[#This Row],[Code PF]],[1]!Tab_Liste_art[#Data],3,FALSE)," ")</f>
        <v xml:space="preserve"> </v>
      </c>
      <c r="F144" s="22" t="str">
        <f>IFERROR(VLOOKUP(Tableau275[[#This Row],[Commandes  Clients]],[1]!Tab_Cmdes_Clts[#Data],7,FALSE),"")</f>
        <v/>
      </c>
      <c r="G144" s="13" t="str">
        <f t="shared" si="8"/>
        <v/>
      </c>
      <c r="H144" s="14" t="str">
        <f>IFERROR(VLOOKUP(Tableau275[[#This Row],[Code PF]],[1]!Nomenclature[#Data],19,FALSE),"")</f>
        <v/>
      </c>
      <c r="I144" s="15" t="str">
        <f>IFERROR(Tableau275[[#This Row],[Qte  MEO Nomenclat]]*Tableau275[[#This Row],[Qtes Cdées]],"")</f>
        <v/>
      </c>
      <c r="J144" s="16" t="str">
        <f t="shared" si="6"/>
        <v/>
      </c>
      <c r="K144" s="16"/>
      <c r="L144" s="17" t="str">
        <f>IFERROR(Tableau275[[#This Row],[Dates / Heures Lancement]]+Tableau275[[#This Row],[NB Hre Exec]]+Tableau275[[#This Row],[Tps Prép.]],"")</f>
        <v/>
      </c>
      <c r="M144" s="18" t="str">
        <f>Tableau275[[#This Row],[NB Hre Exec]]</f>
        <v/>
      </c>
      <c r="N144" s="19" t="str">
        <f>IFERROR(Tableau275[[#This Row],[Dates / Heures Lancement]]+Tableau275[[#This Row],[Nbs Jrs Execution]],"")</f>
        <v/>
      </c>
      <c r="O144" s="20" t="str">
        <f t="shared" si="7"/>
        <v xml:space="preserve"> </v>
      </c>
    </row>
    <row r="145" spans="1:15" x14ac:dyDescent="0.2">
      <c r="A145" s="9"/>
      <c r="B145" s="10" t="str">
        <f>IFERROR(VLOOKUP(Tableau275[[#This Row],[Commandes  Clients]],[1]!Tab_Cmdes_Clts[#Data],15,FALSE),"")</f>
        <v/>
      </c>
      <c r="C145" s="11" t="str">
        <f>IFERROR(VLOOKUP(Tableau275[[#This Row],[Commandes  Clients]],[1]!Tab_Cmdes_Clts[#Data],8,FALSE),"")</f>
        <v/>
      </c>
      <c r="D145" s="12" t="str">
        <f>IFERROR(VLOOKUP(Tableau275[[#This Row],[Code PF]],[1]!Tab_Liste_art[#Data],2,FALSE)," ")</f>
        <v xml:space="preserve"> </v>
      </c>
      <c r="E145" s="12" t="str">
        <f>IFERROR(VLOOKUP(Tableau275[[#This Row],[Code PF]],[1]!Tab_Liste_art[#Data],3,FALSE)," ")</f>
        <v xml:space="preserve"> </v>
      </c>
      <c r="F145" s="22" t="str">
        <f>IFERROR(VLOOKUP(Tableau275[[#This Row],[Commandes  Clients]],[1]!Tab_Cmdes_Clts[#Data],7,FALSE),"")</f>
        <v/>
      </c>
      <c r="G145" s="13" t="str">
        <f t="shared" si="8"/>
        <v/>
      </c>
      <c r="H145" s="14" t="str">
        <f>IFERROR(VLOOKUP(Tableau275[[#This Row],[Code PF]],[1]!Nomenclature[#Data],19,FALSE),"")</f>
        <v/>
      </c>
      <c r="I145" s="15" t="str">
        <f>IFERROR(Tableau275[[#This Row],[Qte  MEO Nomenclat]]*Tableau275[[#This Row],[Qtes Cdées]],"")</f>
        <v/>
      </c>
      <c r="J145" s="16" t="str">
        <f t="shared" si="6"/>
        <v/>
      </c>
      <c r="K145" s="16"/>
      <c r="L145" s="17" t="str">
        <f>IFERROR(Tableau275[[#This Row],[Dates / Heures Lancement]]+Tableau275[[#This Row],[NB Hre Exec]]+Tableau275[[#This Row],[Tps Prép.]],"")</f>
        <v/>
      </c>
      <c r="M145" s="18" t="str">
        <f>Tableau275[[#This Row],[NB Hre Exec]]</f>
        <v/>
      </c>
      <c r="N145" s="19" t="str">
        <f>IFERROR(Tableau275[[#This Row],[Dates / Heures Lancement]]+Tableau275[[#This Row],[Nbs Jrs Execution]],"")</f>
        <v/>
      </c>
      <c r="O145" s="20" t="str">
        <f t="shared" si="7"/>
        <v xml:space="preserve"> </v>
      </c>
    </row>
    <row r="146" spans="1:15" x14ac:dyDescent="0.2">
      <c r="A146" s="9"/>
      <c r="B146" s="10" t="str">
        <f>IFERROR(VLOOKUP(Tableau275[[#This Row],[Commandes  Clients]],[1]!Tab_Cmdes_Clts[#Data],15,FALSE),"")</f>
        <v/>
      </c>
      <c r="C146" s="11" t="str">
        <f>IFERROR(VLOOKUP(Tableau275[[#This Row],[Commandes  Clients]],[1]!Tab_Cmdes_Clts[#Data],8,FALSE),"")</f>
        <v/>
      </c>
      <c r="D146" s="12" t="str">
        <f>IFERROR(VLOOKUP(Tableau275[[#This Row],[Code PF]],[1]!Tab_Liste_art[#Data],2,FALSE)," ")</f>
        <v xml:space="preserve"> </v>
      </c>
      <c r="E146" s="12" t="str">
        <f>IFERROR(VLOOKUP(Tableau275[[#This Row],[Code PF]],[1]!Tab_Liste_art[#Data],3,FALSE)," ")</f>
        <v xml:space="preserve"> </v>
      </c>
      <c r="F146" s="22" t="str">
        <f>IFERROR(VLOOKUP(Tableau275[[#This Row],[Commandes  Clients]],[1]!Tab_Cmdes_Clts[#Data],7,FALSE),"")</f>
        <v/>
      </c>
      <c r="G146" s="13" t="str">
        <f t="shared" si="8"/>
        <v/>
      </c>
      <c r="H146" s="14" t="str">
        <f>IFERROR(VLOOKUP(Tableau275[[#This Row],[Code PF]],[1]!Nomenclature[#Data],19,FALSE),"")</f>
        <v/>
      </c>
      <c r="I146" s="15" t="str">
        <f>IFERROR(Tableau275[[#This Row],[Qte  MEO Nomenclat]]*Tableau275[[#This Row],[Qtes Cdées]],"")</f>
        <v/>
      </c>
      <c r="J146" s="16" t="str">
        <f t="shared" si="6"/>
        <v/>
      </c>
      <c r="K146" s="16"/>
      <c r="L146" s="17" t="str">
        <f>IFERROR(Tableau275[[#This Row],[Dates / Heures Lancement]]+Tableau275[[#This Row],[NB Hre Exec]]+Tableau275[[#This Row],[Tps Prép.]],"")</f>
        <v/>
      </c>
      <c r="M146" s="18" t="str">
        <f>Tableau275[[#This Row],[NB Hre Exec]]</f>
        <v/>
      </c>
      <c r="N146" s="19" t="str">
        <f>IFERROR(Tableau275[[#This Row],[Dates / Heures Lancement]]+Tableau275[[#This Row],[Nbs Jrs Execution]],"")</f>
        <v/>
      </c>
      <c r="O146" s="20" t="str">
        <f t="shared" si="7"/>
        <v xml:space="preserve"> </v>
      </c>
    </row>
    <row r="147" spans="1:15" x14ac:dyDescent="0.2">
      <c r="A147" s="9"/>
      <c r="B147" s="10" t="str">
        <f>IFERROR(VLOOKUP(Tableau275[[#This Row],[Commandes  Clients]],[1]!Tab_Cmdes_Clts[#Data],15,FALSE),"")</f>
        <v/>
      </c>
      <c r="C147" s="11" t="str">
        <f>IFERROR(VLOOKUP(Tableau275[[#This Row],[Commandes  Clients]],[1]!Tab_Cmdes_Clts[#Data],8,FALSE),"")</f>
        <v/>
      </c>
      <c r="D147" s="12" t="str">
        <f>IFERROR(VLOOKUP(Tableau275[[#This Row],[Code PF]],[1]!Tab_Liste_art[#Data],2,FALSE)," ")</f>
        <v xml:space="preserve"> </v>
      </c>
      <c r="E147" s="12" t="str">
        <f>IFERROR(VLOOKUP(Tableau275[[#This Row],[Code PF]],[1]!Tab_Liste_art[#Data],3,FALSE)," ")</f>
        <v xml:space="preserve"> </v>
      </c>
      <c r="F147" s="22" t="str">
        <f>IFERROR(VLOOKUP(Tableau275[[#This Row],[Commandes  Clients]],[1]!Tab_Cmdes_Clts[#Data],7,FALSE),"")</f>
        <v/>
      </c>
      <c r="G147" s="13" t="str">
        <f t="shared" si="8"/>
        <v/>
      </c>
      <c r="H147" s="14" t="str">
        <f>IFERROR(VLOOKUP(Tableau275[[#This Row],[Code PF]],[1]!Nomenclature[#Data],19,FALSE),"")</f>
        <v/>
      </c>
      <c r="I147" s="15" t="str">
        <f>IFERROR(Tableau275[[#This Row],[Qte  MEO Nomenclat]]*Tableau275[[#This Row],[Qtes Cdées]],"")</f>
        <v/>
      </c>
      <c r="J147" s="16" t="str">
        <f t="shared" si="6"/>
        <v/>
      </c>
      <c r="K147" s="16"/>
      <c r="L147" s="17" t="str">
        <f>IFERROR(Tableau275[[#This Row],[Dates / Heures Lancement]]+Tableau275[[#This Row],[NB Hre Exec]]+Tableau275[[#This Row],[Tps Prép.]],"")</f>
        <v/>
      </c>
      <c r="M147" s="18" t="str">
        <f>Tableau275[[#This Row],[NB Hre Exec]]</f>
        <v/>
      </c>
      <c r="N147" s="19" t="str">
        <f>IFERROR(Tableau275[[#This Row],[Dates / Heures Lancement]]+Tableau275[[#This Row],[Nbs Jrs Execution]],"")</f>
        <v/>
      </c>
      <c r="O147" s="20" t="str">
        <f t="shared" si="7"/>
        <v xml:space="preserve"> </v>
      </c>
    </row>
    <row r="148" spans="1:15" x14ac:dyDescent="0.2">
      <c r="A148" s="9"/>
      <c r="B148" s="10" t="str">
        <f>IFERROR(VLOOKUP(Tableau275[[#This Row],[Commandes  Clients]],[1]!Tab_Cmdes_Clts[#Data],15,FALSE),"")</f>
        <v/>
      </c>
      <c r="C148" s="11" t="str">
        <f>IFERROR(VLOOKUP(Tableau275[[#This Row],[Commandes  Clients]],[1]!Tab_Cmdes_Clts[#Data],8,FALSE),"")</f>
        <v/>
      </c>
      <c r="D148" s="12" t="str">
        <f>IFERROR(VLOOKUP(Tableau275[[#This Row],[Code PF]],[1]!Tab_Liste_art[#Data],2,FALSE)," ")</f>
        <v xml:space="preserve"> </v>
      </c>
      <c r="E148" s="12" t="str">
        <f>IFERROR(VLOOKUP(Tableau275[[#This Row],[Code PF]],[1]!Tab_Liste_art[#Data],3,FALSE)," ")</f>
        <v xml:space="preserve"> </v>
      </c>
      <c r="F148" s="22" t="str">
        <f>IFERROR(VLOOKUP(Tableau275[[#This Row],[Commandes  Clients]],[1]!Tab_Cmdes_Clts[#Data],7,FALSE),"")</f>
        <v/>
      </c>
      <c r="G148" s="13" t="str">
        <f t="shared" si="8"/>
        <v/>
      </c>
      <c r="H148" s="14" t="str">
        <f>IFERROR(VLOOKUP(Tableau275[[#This Row],[Code PF]],[1]!Nomenclature[#Data],19,FALSE),"")</f>
        <v/>
      </c>
      <c r="I148" s="15" t="str">
        <f>IFERROR(Tableau275[[#This Row],[Qte  MEO Nomenclat]]*Tableau275[[#This Row],[Qtes Cdées]],"")</f>
        <v/>
      </c>
      <c r="J148" s="16" t="str">
        <f t="shared" si="6"/>
        <v/>
      </c>
      <c r="K148" s="16"/>
      <c r="L148" s="17" t="str">
        <f>IFERROR(Tableau275[[#This Row],[Dates / Heures Lancement]]+Tableau275[[#This Row],[NB Hre Exec]]+Tableau275[[#This Row],[Tps Prép.]],"")</f>
        <v/>
      </c>
      <c r="M148" s="18" t="str">
        <f>Tableau275[[#This Row],[NB Hre Exec]]</f>
        <v/>
      </c>
      <c r="N148" s="19" t="str">
        <f>IFERROR(Tableau275[[#This Row],[Dates / Heures Lancement]]+Tableau275[[#This Row],[Nbs Jrs Execution]],"")</f>
        <v/>
      </c>
      <c r="O148" s="20" t="str">
        <f t="shared" si="7"/>
        <v xml:space="preserve"> </v>
      </c>
    </row>
    <row r="149" spans="1:15" x14ac:dyDescent="0.2">
      <c r="A149" s="9"/>
      <c r="B149" s="10" t="str">
        <f>IFERROR(VLOOKUP(Tableau275[[#This Row],[Commandes  Clients]],[1]!Tab_Cmdes_Clts[#Data],15,FALSE),"")</f>
        <v/>
      </c>
      <c r="C149" s="11" t="str">
        <f>IFERROR(VLOOKUP(Tableau275[[#This Row],[Commandes  Clients]],[1]!Tab_Cmdes_Clts[#Data],8,FALSE),"")</f>
        <v/>
      </c>
      <c r="D149" s="12" t="str">
        <f>IFERROR(VLOOKUP(Tableau275[[#This Row],[Code PF]],[1]!Tab_Liste_art[#Data],2,FALSE)," ")</f>
        <v xml:space="preserve"> </v>
      </c>
      <c r="E149" s="12" t="str">
        <f>IFERROR(VLOOKUP(Tableau275[[#This Row],[Code PF]],[1]!Tab_Liste_art[#Data],3,FALSE)," ")</f>
        <v xml:space="preserve"> </v>
      </c>
      <c r="F149" s="22" t="str">
        <f>IFERROR(VLOOKUP(Tableau275[[#This Row],[Commandes  Clients]],[1]!Tab_Cmdes_Clts[#Data],7,FALSE),"")</f>
        <v/>
      </c>
      <c r="G149" s="13" t="str">
        <f t="shared" si="8"/>
        <v/>
      </c>
      <c r="H149" s="14" t="str">
        <f>IFERROR(VLOOKUP(Tableau275[[#This Row],[Code PF]],[1]!Nomenclature[#Data],19,FALSE),"")</f>
        <v/>
      </c>
      <c r="I149" s="15" t="str">
        <f>IFERROR(Tableau275[[#This Row],[Qte  MEO Nomenclat]]*Tableau275[[#This Row],[Qtes Cdées]],"")</f>
        <v/>
      </c>
      <c r="J149" s="16" t="str">
        <f t="shared" si="6"/>
        <v/>
      </c>
      <c r="K149" s="16"/>
      <c r="L149" s="17" t="str">
        <f>IFERROR(Tableau275[[#This Row],[Dates / Heures Lancement]]+Tableau275[[#This Row],[NB Hre Exec]]+Tableau275[[#This Row],[Tps Prép.]],"")</f>
        <v/>
      </c>
      <c r="M149" s="18" t="str">
        <f>Tableau275[[#This Row],[NB Hre Exec]]</f>
        <v/>
      </c>
      <c r="N149" s="19" t="str">
        <f>IFERROR(Tableau275[[#This Row],[Dates / Heures Lancement]]+Tableau275[[#This Row],[Nbs Jrs Execution]],"")</f>
        <v/>
      </c>
      <c r="O149" s="20" t="str">
        <f t="shared" si="7"/>
        <v xml:space="preserve"> </v>
      </c>
    </row>
    <row r="150" spans="1:15" x14ac:dyDescent="0.2">
      <c r="A150" s="9"/>
      <c r="B150" s="10" t="str">
        <f>IFERROR(VLOOKUP(Tableau275[[#This Row],[Commandes  Clients]],[1]!Tab_Cmdes_Clts[#Data],15,FALSE),"")</f>
        <v/>
      </c>
      <c r="C150" s="11" t="str">
        <f>IFERROR(VLOOKUP(Tableau275[[#This Row],[Commandes  Clients]],[1]!Tab_Cmdes_Clts[#Data],8,FALSE),"")</f>
        <v/>
      </c>
      <c r="D150" s="12" t="str">
        <f>IFERROR(VLOOKUP(Tableau275[[#This Row],[Code PF]],[1]!Tab_Liste_art[#Data],2,FALSE)," ")</f>
        <v xml:space="preserve"> </v>
      </c>
      <c r="E150" s="12" t="str">
        <f>IFERROR(VLOOKUP(Tableau275[[#This Row],[Code PF]],[1]!Tab_Liste_art[#Data],3,FALSE)," ")</f>
        <v xml:space="preserve"> </v>
      </c>
      <c r="F150" s="22" t="str">
        <f>IFERROR(VLOOKUP(Tableau275[[#This Row],[Commandes  Clients]],[1]!Tab_Cmdes_Clts[#Data],7,FALSE),"")</f>
        <v/>
      </c>
      <c r="G150" s="13" t="str">
        <f t="shared" si="8"/>
        <v/>
      </c>
      <c r="H150" s="14" t="str">
        <f>IFERROR(VLOOKUP(Tableau275[[#This Row],[Code PF]],[1]!Nomenclature[#Data],19,FALSE),"")</f>
        <v/>
      </c>
      <c r="I150" s="15" t="str">
        <f>IFERROR(Tableau275[[#This Row],[Qte  MEO Nomenclat]]*Tableau275[[#This Row],[Qtes Cdées]],"")</f>
        <v/>
      </c>
      <c r="J150" s="16" t="str">
        <f t="shared" si="6"/>
        <v/>
      </c>
      <c r="K150" s="16"/>
      <c r="L150" s="17" t="str">
        <f>IFERROR(Tableau275[[#This Row],[Dates / Heures Lancement]]+Tableau275[[#This Row],[NB Hre Exec]]+Tableau275[[#This Row],[Tps Prép.]],"")</f>
        <v/>
      </c>
      <c r="M150" s="18" t="str">
        <f>Tableau275[[#This Row],[NB Hre Exec]]</f>
        <v/>
      </c>
      <c r="N150" s="19" t="str">
        <f>IFERROR(Tableau275[[#This Row],[Dates / Heures Lancement]]+Tableau275[[#This Row],[Nbs Jrs Execution]],"")</f>
        <v/>
      </c>
      <c r="O150" s="20" t="str">
        <f t="shared" si="7"/>
        <v xml:space="preserve"> </v>
      </c>
    </row>
    <row r="151" spans="1:15" x14ac:dyDescent="0.2">
      <c r="A151" s="9"/>
      <c r="B151" s="10" t="str">
        <f>IFERROR(VLOOKUP(Tableau275[[#This Row],[Commandes  Clients]],[1]!Tab_Cmdes_Clts[#Data],15,FALSE),"")</f>
        <v/>
      </c>
      <c r="C151" s="11" t="str">
        <f>IFERROR(VLOOKUP(Tableau275[[#This Row],[Commandes  Clients]],[1]!Tab_Cmdes_Clts[#Data],8,FALSE),"")</f>
        <v/>
      </c>
      <c r="D151" s="12" t="str">
        <f>IFERROR(VLOOKUP(Tableau275[[#This Row],[Code PF]],[1]!Tab_Liste_art[#Data],2,FALSE)," ")</f>
        <v xml:space="preserve"> </v>
      </c>
      <c r="E151" s="12" t="str">
        <f>IFERROR(VLOOKUP(Tableau275[[#This Row],[Code PF]],[1]!Tab_Liste_art[#Data],3,FALSE)," ")</f>
        <v xml:space="preserve"> </v>
      </c>
      <c r="F151" s="22" t="str">
        <f>IFERROR(VLOOKUP(Tableau275[[#This Row],[Commandes  Clients]],[1]!Tab_Cmdes_Clts[#Data],7,FALSE),"")</f>
        <v/>
      </c>
      <c r="G151" s="13" t="str">
        <f t="shared" si="8"/>
        <v/>
      </c>
      <c r="H151" s="14" t="str">
        <f>IFERROR(VLOOKUP(Tableau275[[#This Row],[Code PF]],[1]!Nomenclature[#Data],19,FALSE),"")</f>
        <v/>
      </c>
      <c r="I151" s="15" t="str">
        <f>IFERROR(Tableau275[[#This Row],[Qte  MEO Nomenclat]]*Tableau275[[#This Row],[Qtes Cdées]],"")</f>
        <v/>
      </c>
      <c r="J151" s="16" t="str">
        <f t="shared" si="6"/>
        <v/>
      </c>
      <c r="K151" s="16"/>
      <c r="L151" s="17" t="str">
        <f>IFERROR(Tableau275[[#This Row],[Dates / Heures Lancement]]+Tableau275[[#This Row],[NB Hre Exec]]+Tableau275[[#This Row],[Tps Prép.]],"")</f>
        <v/>
      </c>
      <c r="M151" s="18" t="str">
        <f>Tableau275[[#This Row],[NB Hre Exec]]</f>
        <v/>
      </c>
      <c r="N151" s="19" t="str">
        <f>IFERROR(Tableau275[[#This Row],[Dates / Heures Lancement]]+Tableau275[[#This Row],[Nbs Jrs Execution]],"")</f>
        <v/>
      </c>
      <c r="O151" s="20" t="str">
        <f t="shared" si="7"/>
        <v xml:space="preserve"> </v>
      </c>
    </row>
    <row r="152" spans="1:15" x14ac:dyDescent="0.2">
      <c r="A152" s="9"/>
      <c r="B152" s="10" t="str">
        <f>IFERROR(VLOOKUP(Tableau275[[#This Row],[Commandes  Clients]],[1]!Tab_Cmdes_Clts[#Data],15,FALSE),"")</f>
        <v/>
      </c>
      <c r="C152" s="11" t="str">
        <f>IFERROR(VLOOKUP(Tableau275[[#This Row],[Commandes  Clients]],[1]!Tab_Cmdes_Clts[#Data],8,FALSE),"")</f>
        <v/>
      </c>
      <c r="D152" s="12" t="str">
        <f>IFERROR(VLOOKUP(Tableau275[[#This Row],[Code PF]],[1]!Tab_Liste_art[#Data],2,FALSE)," ")</f>
        <v xml:space="preserve"> </v>
      </c>
      <c r="E152" s="12" t="str">
        <f>IFERROR(VLOOKUP(Tableau275[[#This Row],[Code PF]],[1]!Tab_Liste_art[#Data],3,FALSE)," ")</f>
        <v xml:space="preserve"> </v>
      </c>
      <c r="F152" s="22" t="str">
        <f>IFERROR(VLOOKUP(Tableau275[[#This Row],[Commandes  Clients]],[1]!Tab_Cmdes_Clts[#Data],7,FALSE),"")</f>
        <v/>
      </c>
      <c r="G152" s="13" t="str">
        <f t="shared" si="8"/>
        <v/>
      </c>
      <c r="H152" s="14" t="str">
        <f>IFERROR(VLOOKUP(Tableau275[[#This Row],[Code PF]],[1]!Nomenclature[#Data],19,FALSE),"")</f>
        <v/>
      </c>
      <c r="I152" s="15" t="str">
        <f>IFERROR(Tableau275[[#This Row],[Qte  MEO Nomenclat]]*Tableau275[[#This Row],[Qtes Cdées]],"")</f>
        <v/>
      </c>
      <c r="J152" s="16" t="str">
        <f t="shared" si="6"/>
        <v/>
      </c>
      <c r="K152" s="16"/>
      <c r="L152" s="17" t="str">
        <f>IFERROR(Tableau275[[#This Row],[Dates / Heures Lancement]]+Tableau275[[#This Row],[NB Hre Exec]]+Tableau275[[#This Row],[Tps Prép.]],"")</f>
        <v/>
      </c>
      <c r="M152" s="18" t="str">
        <f>Tableau275[[#This Row],[NB Hre Exec]]</f>
        <v/>
      </c>
      <c r="N152" s="19" t="str">
        <f>IFERROR(Tableau275[[#This Row],[Dates / Heures Lancement]]+Tableau275[[#This Row],[Nbs Jrs Execution]],"")</f>
        <v/>
      </c>
      <c r="O152" s="20" t="str">
        <f t="shared" si="7"/>
        <v xml:space="preserve"> </v>
      </c>
    </row>
    <row r="153" spans="1:15" x14ac:dyDescent="0.2">
      <c r="A153" s="9"/>
      <c r="B153" s="10" t="str">
        <f>IFERROR(VLOOKUP(Tableau275[[#This Row],[Commandes  Clients]],[1]!Tab_Cmdes_Clts[#Data],15,FALSE),"")</f>
        <v/>
      </c>
      <c r="C153" s="11" t="str">
        <f>IFERROR(VLOOKUP(Tableau275[[#This Row],[Commandes  Clients]],[1]!Tab_Cmdes_Clts[#Data],8,FALSE),"")</f>
        <v/>
      </c>
      <c r="D153" s="12" t="str">
        <f>IFERROR(VLOOKUP(Tableau275[[#This Row],[Code PF]],[1]!Tab_Liste_art[#Data],2,FALSE)," ")</f>
        <v xml:space="preserve"> </v>
      </c>
      <c r="E153" s="12" t="str">
        <f>IFERROR(VLOOKUP(Tableau275[[#This Row],[Code PF]],[1]!Tab_Liste_art[#Data],3,FALSE)," ")</f>
        <v xml:space="preserve"> </v>
      </c>
      <c r="F153" s="22" t="str">
        <f>IFERROR(VLOOKUP(Tableau275[[#This Row],[Commandes  Clients]],[1]!Tab_Cmdes_Clts[#Data],7,FALSE),"")</f>
        <v/>
      </c>
      <c r="G153" s="13" t="str">
        <f t="shared" si="8"/>
        <v/>
      </c>
      <c r="H153" s="14" t="str">
        <f>IFERROR(VLOOKUP(Tableau275[[#This Row],[Code PF]],[1]!Nomenclature[#Data],19,FALSE),"")</f>
        <v/>
      </c>
      <c r="I153" s="15" t="str">
        <f>IFERROR(Tableau275[[#This Row],[Qte  MEO Nomenclat]]*Tableau275[[#This Row],[Qtes Cdées]],"")</f>
        <v/>
      </c>
      <c r="J153" s="16" t="str">
        <f t="shared" si="6"/>
        <v/>
      </c>
      <c r="K153" s="16"/>
      <c r="L153" s="17" t="str">
        <f>IFERROR(Tableau275[[#This Row],[Dates / Heures Lancement]]+Tableau275[[#This Row],[NB Hre Exec]]+Tableau275[[#This Row],[Tps Prép.]],"")</f>
        <v/>
      </c>
      <c r="M153" s="18" t="str">
        <f>Tableau275[[#This Row],[NB Hre Exec]]</f>
        <v/>
      </c>
      <c r="N153" s="19" t="str">
        <f>IFERROR(Tableau275[[#This Row],[Dates / Heures Lancement]]+Tableau275[[#This Row],[Nbs Jrs Execution]],"")</f>
        <v/>
      </c>
      <c r="O153" s="20" t="str">
        <f t="shared" si="7"/>
        <v xml:space="preserve"> </v>
      </c>
    </row>
    <row r="154" spans="1:15" x14ac:dyDescent="0.2">
      <c r="A154" s="9"/>
      <c r="B154" s="10" t="str">
        <f>IFERROR(VLOOKUP(Tableau275[[#This Row],[Commandes  Clients]],[1]!Tab_Cmdes_Clts[#Data],15,FALSE),"")</f>
        <v/>
      </c>
      <c r="C154" s="11" t="str">
        <f>IFERROR(VLOOKUP(Tableau275[[#This Row],[Commandes  Clients]],[1]!Tab_Cmdes_Clts[#Data],8,FALSE),"")</f>
        <v/>
      </c>
      <c r="D154" s="12" t="str">
        <f>IFERROR(VLOOKUP(Tableau275[[#This Row],[Code PF]],[1]!Tab_Liste_art[#Data],2,FALSE)," ")</f>
        <v xml:space="preserve"> </v>
      </c>
      <c r="E154" s="12" t="str">
        <f>IFERROR(VLOOKUP(Tableau275[[#This Row],[Code PF]],[1]!Tab_Liste_art[#Data],3,FALSE)," ")</f>
        <v xml:space="preserve"> </v>
      </c>
      <c r="F154" s="22" t="str">
        <f>IFERROR(VLOOKUP(Tableau275[[#This Row],[Commandes  Clients]],[1]!Tab_Cmdes_Clts[#Data],7,FALSE),"")</f>
        <v/>
      </c>
      <c r="G154" s="13" t="str">
        <f t="shared" si="8"/>
        <v/>
      </c>
      <c r="H154" s="14" t="str">
        <f>IFERROR(VLOOKUP(Tableau275[[#This Row],[Code PF]],[1]!Nomenclature[#Data],19,FALSE),"")</f>
        <v/>
      </c>
      <c r="I154" s="15" t="str">
        <f>IFERROR(Tableau275[[#This Row],[Qte  MEO Nomenclat]]*Tableau275[[#This Row],[Qtes Cdées]],"")</f>
        <v/>
      </c>
      <c r="J154" s="16" t="str">
        <f t="shared" si="6"/>
        <v/>
      </c>
      <c r="K154" s="16"/>
      <c r="L154" s="17" t="str">
        <f>IFERROR(Tableau275[[#This Row],[Dates / Heures Lancement]]+Tableau275[[#This Row],[NB Hre Exec]]+Tableau275[[#This Row],[Tps Prép.]],"")</f>
        <v/>
      </c>
      <c r="M154" s="18" t="str">
        <f>Tableau275[[#This Row],[NB Hre Exec]]</f>
        <v/>
      </c>
      <c r="N154" s="19" t="str">
        <f>IFERROR(Tableau275[[#This Row],[Dates / Heures Lancement]]+Tableau275[[#This Row],[Nbs Jrs Execution]],"")</f>
        <v/>
      </c>
      <c r="O154" s="20" t="str">
        <f t="shared" si="7"/>
        <v xml:space="preserve"> </v>
      </c>
    </row>
    <row r="155" spans="1:15" x14ac:dyDescent="0.2">
      <c r="A155" s="9"/>
      <c r="B155" s="10" t="str">
        <f>IFERROR(VLOOKUP(Tableau275[[#This Row],[Commandes  Clients]],[1]!Tab_Cmdes_Clts[#Data],15,FALSE),"")</f>
        <v/>
      </c>
      <c r="C155" s="11" t="str">
        <f>IFERROR(VLOOKUP(Tableau275[[#This Row],[Commandes  Clients]],[1]!Tab_Cmdes_Clts[#Data],8,FALSE),"")</f>
        <v/>
      </c>
      <c r="D155" s="12" t="str">
        <f>IFERROR(VLOOKUP(Tableau275[[#This Row],[Code PF]],[1]!Tab_Liste_art[#Data],2,FALSE)," ")</f>
        <v xml:space="preserve"> </v>
      </c>
      <c r="E155" s="12" t="str">
        <f>IFERROR(VLOOKUP(Tableau275[[#This Row],[Code PF]],[1]!Tab_Liste_art[#Data],3,FALSE)," ")</f>
        <v xml:space="preserve"> </v>
      </c>
      <c r="F155" s="22" t="str">
        <f>IFERROR(VLOOKUP(Tableau275[[#This Row],[Commandes  Clients]],[1]!Tab_Cmdes_Clts[#Data],7,FALSE),"")</f>
        <v/>
      </c>
      <c r="G155" s="13" t="str">
        <f t="shared" si="8"/>
        <v/>
      </c>
      <c r="H155" s="14" t="str">
        <f>IFERROR(VLOOKUP(Tableau275[[#This Row],[Code PF]],[1]!Nomenclature[#Data],19,FALSE),"")</f>
        <v/>
      </c>
      <c r="I155" s="15" t="str">
        <f>IFERROR(Tableau275[[#This Row],[Qte  MEO Nomenclat]]*Tableau275[[#This Row],[Qtes Cdées]],"")</f>
        <v/>
      </c>
      <c r="J155" s="16" t="str">
        <f t="shared" si="6"/>
        <v/>
      </c>
      <c r="K155" s="16"/>
      <c r="L155" s="17" t="str">
        <f>IFERROR(Tableau275[[#This Row],[Dates / Heures Lancement]]+Tableau275[[#This Row],[NB Hre Exec]]+Tableau275[[#This Row],[Tps Prép.]],"")</f>
        <v/>
      </c>
      <c r="M155" s="18" t="str">
        <f>Tableau275[[#This Row],[NB Hre Exec]]</f>
        <v/>
      </c>
      <c r="N155" s="19" t="str">
        <f>IFERROR(Tableau275[[#This Row],[Dates / Heures Lancement]]+Tableau275[[#This Row],[Nbs Jrs Execution]],"")</f>
        <v/>
      </c>
      <c r="O155" s="20" t="str">
        <f t="shared" si="7"/>
        <v xml:space="preserve"> </v>
      </c>
    </row>
    <row r="156" spans="1:15" x14ac:dyDescent="0.2">
      <c r="A156" s="9"/>
      <c r="B156" s="10" t="str">
        <f>IFERROR(VLOOKUP(Tableau275[[#This Row],[Commandes  Clients]],[1]!Tab_Cmdes_Clts[#Data],15,FALSE),"")</f>
        <v/>
      </c>
      <c r="C156" s="11" t="str">
        <f>IFERROR(VLOOKUP(Tableau275[[#This Row],[Commandes  Clients]],[1]!Tab_Cmdes_Clts[#Data],8,FALSE),"")</f>
        <v/>
      </c>
      <c r="D156" s="12" t="str">
        <f>IFERROR(VLOOKUP(Tableau275[[#This Row],[Code PF]],[1]!Tab_Liste_art[#Data],2,FALSE)," ")</f>
        <v xml:space="preserve"> </v>
      </c>
      <c r="E156" s="12" t="str">
        <f>IFERROR(VLOOKUP(Tableau275[[#This Row],[Code PF]],[1]!Tab_Liste_art[#Data],3,FALSE)," ")</f>
        <v xml:space="preserve"> </v>
      </c>
      <c r="F156" s="22" t="str">
        <f>IFERROR(VLOOKUP(Tableau275[[#This Row],[Commandes  Clients]],[1]!Tab_Cmdes_Clts[#Data],7,FALSE),"")</f>
        <v/>
      </c>
      <c r="G156" s="13" t="str">
        <f t="shared" si="8"/>
        <v/>
      </c>
      <c r="H156" s="14" t="str">
        <f>IFERROR(VLOOKUP(Tableau275[[#This Row],[Code PF]],[1]!Nomenclature[#Data],19,FALSE),"")</f>
        <v/>
      </c>
      <c r="I156" s="15" t="str">
        <f>IFERROR(Tableau275[[#This Row],[Qte  MEO Nomenclat]]*Tableau275[[#This Row],[Qtes Cdées]],"")</f>
        <v/>
      </c>
      <c r="J156" s="16" t="str">
        <f t="shared" si="6"/>
        <v/>
      </c>
      <c r="K156" s="16"/>
      <c r="L156" s="17" t="str">
        <f>IFERROR(Tableau275[[#This Row],[Dates / Heures Lancement]]+Tableau275[[#This Row],[NB Hre Exec]]+Tableau275[[#This Row],[Tps Prép.]],"")</f>
        <v/>
      </c>
      <c r="M156" s="18" t="str">
        <f>Tableau275[[#This Row],[NB Hre Exec]]</f>
        <v/>
      </c>
      <c r="N156" s="19" t="str">
        <f>IFERROR(Tableau275[[#This Row],[Dates / Heures Lancement]]+Tableau275[[#This Row],[Nbs Jrs Execution]],"")</f>
        <v/>
      </c>
      <c r="O156" s="20" t="str">
        <f t="shared" si="7"/>
        <v xml:space="preserve"> </v>
      </c>
    </row>
    <row r="157" spans="1:15" x14ac:dyDescent="0.2">
      <c r="A157" s="9"/>
      <c r="B157" s="10" t="str">
        <f>IFERROR(VLOOKUP(Tableau275[[#This Row],[Commandes  Clients]],[1]!Tab_Cmdes_Clts[#Data],15,FALSE),"")</f>
        <v/>
      </c>
      <c r="C157" s="11" t="str">
        <f>IFERROR(VLOOKUP(Tableau275[[#This Row],[Commandes  Clients]],[1]!Tab_Cmdes_Clts[#Data],8,FALSE),"")</f>
        <v/>
      </c>
      <c r="D157" s="12" t="str">
        <f>IFERROR(VLOOKUP(Tableau275[[#This Row],[Code PF]],[1]!Tab_Liste_art[#Data],2,FALSE)," ")</f>
        <v xml:space="preserve"> </v>
      </c>
      <c r="E157" s="12" t="str">
        <f>IFERROR(VLOOKUP(Tableau275[[#This Row],[Code PF]],[1]!Tab_Liste_art[#Data],3,FALSE)," ")</f>
        <v xml:space="preserve"> </v>
      </c>
      <c r="F157" s="22" t="str">
        <f>IFERROR(VLOOKUP(Tableau275[[#This Row],[Commandes  Clients]],[1]!Tab_Cmdes_Clts[#Data],7,FALSE),"")</f>
        <v/>
      </c>
      <c r="G157" s="13" t="str">
        <f t="shared" si="8"/>
        <v/>
      </c>
      <c r="H157" s="14" t="str">
        <f>IFERROR(VLOOKUP(Tableau275[[#This Row],[Code PF]],[1]!Nomenclature[#Data],19,FALSE),"")</f>
        <v/>
      </c>
      <c r="I157" s="15" t="str">
        <f>IFERROR(Tableau275[[#This Row],[Qte  MEO Nomenclat]]*Tableau275[[#This Row],[Qtes Cdées]],"")</f>
        <v/>
      </c>
      <c r="J157" s="16" t="str">
        <f t="shared" si="6"/>
        <v/>
      </c>
      <c r="K157" s="16"/>
      <c r="L157" s="17" t="str">
        <f>IFERROR(Tableau275[[#This Row],[Dates / Heures Lancement]]+Tableau275[[#This Row],[NB Hre Exec]]+Tableau275[[#This Row],[Tps Prép.]],"")</f>
        <v/>
      </c>
      <c r="M157" s="18" t="str">
        <f>Tableau275[[#This Row],[NB Hre Exec]]</f>
        <v/>
      </c>
      <c r="N157" s="19" t="str">
        <f>IFERROR(Tableau275[[#This Row],[Dates / Heures Lancement]]+Tableau275[[#This Row],[Nbs Jrs Execution]],"")</f>
        <v/>
      </c>
      <c r="O157" s="20" t="str">
        <f t="shared" si="7"/>
        <v xml:space="preserve"> </v>
      </c>
    </row>
    <row r="158" spans="1:15" x14ac:dyDescent="0.2">
      <c r="A158" s="9"/>
      <c r="B158" s="10" t="str">
        <f>IFERROR(VLOOKUP(Tableau275[[#This Row],[Commandes  Clients]],[1]!Tab_Cmdes_Clts[#Data],15,FALSE),"")</f>
        <v/>
      </c>
      <c r="C158" s="11" t="str">
        <f>IFERROR(VLOOKUP(Tableau275[[#This Row],[Commandes  Clients]],[1]!Tab_Cmdes_Clts[#Data],8,FALSE),"")</f>
        <v/>
      </c>
      <c r="D158" s="12" t="str">
        <f>IFERROR(VLOOKUP(Tableau275[[#This Row],[Code PF]],[1]!Tab_Liste_art[#Data],2,FALSE)," ")</f>
        <v xml:space="preserve"> </v>
      </c>
      <c r="E158" s="12" t="str">
        <f>IFERROR(VLOOKUP(Tableau275[[#This Row],[Code PF]],[1]!Tab_Liste_art[#Data],3,FALSE)," ")</f>
        <v xml:space="preserve"> </v>
      </c>
      <c r="F158" s="22" t="str">
        <f>IFERROR(VLOOKUP(Tableau275[[#This Row],[Commandes  Clients]],[1]!Tab_Cmdes_Clts[#Data],7,FALSE),"")</f>
        <v/>
      </c>
      <c r="G158" s="13" t="str">
        <f t="shared" si="8"/>
        <v/>
      </c>
      <c r="H158" s="14" t="str">
        <f>IFERROR(VLOOKUP(Tableau275[[#This Row],[Code PF]],[1]!Nomenclature[#Data],19,FALSE),"")</f>
        <v/>
      </c>
      <c r="I158" s="15" t="str">
        <f>IFERROR(Tableau275[[#This Row],[Qte  MEO Nomenclat]]*Tableau275[[#This Row],[Qtes Cdées]],"")</f>
        <v/>
      </c>
      <c r="J158" s="16" t="str">
        <f t="shared" si="6"/>
        <v/>
      </c>
      <c r="K158" s="16"/>
      <c r="L158" s="17" t="str">
        <f>IFERROR(Tableau275[[#This Row],[Dates / Heures Lancement]]+Tableau275[[#This Row],[NB Hre Exec]]+Tableau275[[#This Row],[Tps Prép.]],"")</f>
        <v/>
      </c>
      <c r="M158" s="18" t="str">
        <f>Tableau275[[#This Row],[NB Hre Exec]]</f>
        <v/>
      </c>
      <c r="N158" s="19" t="str">
        <f>IFERROR(Tableau275[[#This Row],[Dates / Heures Lancement]]+Tableau275[[#This Row],[Nbs Jrs Execution]],"")</f>
        <v/>
      </c>
      <c r="O158" s="20" t="str">
        <f t="shared" si="7"/>
        <v xml:space="preserve"> </v>
      </c>
    </row>
    <row r="159" spans="1:15" x14ac:dyDescent="0.2">
      <c r="A159" s="9"/>
      <c r="B159" s="10" t="str">
        <f>IFERROR(VLOOKUP(Tableau275[[#This Row],[Commandes  Clients]],[1]!Tab_Cmdes_Clts[#Data],15,FALSE),"")</f>
        <v/>
      </c>
      <c r="C159" s="11" t="str">
        <f>IFERROR(VLOOKUP(Tableau275[[#This Row],[Commandes  Clients]],[1]!Tab_Cmdes_Clts[#Data],8,FALSE),"")</f>
        <v/>
      </c>
      <c r="D159" s="12" t="str">
        <f>IFERROR(VLOOKUP(Tableau275[[#This Row],[Code PF]],[1]!Tab_Liste_art[#Data],2,FALSE)," ")</f>
        <v xml:space="preserve"> </v>
      </c>
      <c r="E159" s="12" t="str">
        <f>IFERROR(VLOOKUP(Tableau275[[#This Row],[Code PF]],[1]!Tab_Liste_art[#Data],3,FALSE)," ")</f>
        <v xml:space="preserve"> </v>
      </c>
      <c r="F159" s="22" t="str">
        <f>IFERROR(VLOOKUP(Tableau275[[#This Row],[Commandes  Clients]],[1]!Tab_Cmdes_Clts[#Data],7,FALSE),"")</f>
        <v/>
      </c>
      <c r="G159" s="13" t="str">
        <f t="shared" si="8"/>
        <v/>
      </c>
      <c r="H159" s="14" t="str">
        <f>IFERROR(VLOOKUP(Tableau275[[#This Row],[Code PF]],[1]!Nomenclature[#Data],19,FALSE),"")</f>
        <v/>
      </c>
      <c r="I159" s="15" t="str">
        <f>IFERROR(Tableau275[[#This Row],[Qte  MEO Nomenclat]]*Tableau275[[#This Row],[Qtes Cdées]],"")</f>
        <v/>
      </c>
      <c r="J159" s="16" t="str">
        <f t="shared" si="6"/>
        <v/>
      </c>
      <c r="K159" s="16"/>
      <c r="L159" s="17" t="str">
        <f>IFERROR(Tableau275[[#This Row],[Dates / Heures Lancement]]+Tableau275[[#This Row],[NB Hre Exec]]+Tableau275[[#This Row],[Tps Prép.]],"")</f>
        <v/>
      </c>
      <c r="M159" s="18" t="str">
        <f>Tableau275[[#This Row],[NB Hre Exec]]</f>
        <v/>
      </c>
      <c r="N159" s="19" t="str">
        <f>IFERROR(Tableau275[[#This Row],[Dates / Heures Lancement]]+Tableau275[[#This Row],[Nbs Jrs Execution]],"")</f>
        <v/>
      </c>
      <c r="O159" s="20" t="str">
        <f t="shared" si="7"/>
        <v xml:space="preserve"> </v>
      </c>
    </row>
    <row r="160" spans="1:15" x14ac:dyDescent="0.2">
      <c r="A160" s="9"/>
      <c r="B160" s="10" t="str">
        <f>IFERROR(VLOOKUP(Tableau275[[#This Row],[Commandes  Clients]],[1]!Tab_Cmdes_Clts[#Data],15,FALSE),"")</f>
        <v/>
      </c>
      <c r="C160" s="11" t="str">
        <f>IFERROR(VLOOKUP(Tableau275[[#This Row],[Commandes  Clients]],[1]!Tab_Cmdes_Clts[#Data],8,FALSE),"")</f>
        <v/>
      </c>
      <c r="D160" s="12" t="str">
        <f>IFERROR(VLOOKUP(Tableau275[[#This Row],[Code PF]],[1]!Tab_Liste_art[#Data],2,FALSE)," ")</f>
        <v xml:space="preserve"> </v>
      </c>
      <c r="E160" s="12" t="str">
        <f>IFERROR(VLOOKUP(Tableau275[[#This Row],[Code PF]],[1]!Tab_Liste_art[#Data],3,FALSE)," ")</f>
        <v xml:space="preserve"> </v>
      </c>
      <c r="F160" s="22" t="str">
        <f>IFERROR(VLOOKUP(Tableau275[[#This Row],[Commandes  Clients]],[1]!Tab_Cmdes_Clts[#Data],7,FALSE),"")</f>
        <v/>
      </c>
      <c r="G160" s="13" t="str">
        <f t="shared" si="8"/>
        <v/>
      </c>
      <c r="H160" s="14" t="str">
        <f>IFERROR(VLOOKUP(Tableau275[[#This Row],[Code PF]],[1]!Nomenclature[#Data],19,FALSE),"")</f>
        <v/>
      </c>
      <c r="I160" s="15" t="str">
        <f>IFERROR(Tableau275[[#This Row],[Qte  MEO Nomenclat]]*Tableau275[[#This Row],[Qtes Cdées]],"")</f>
        <v/>
      </c>
      <c r="J160" s="16" t="str">
        <f t="shared" si="6"/>
        <v/>
      </c>
      <c r="K160" s="16"/>
      <c r="L160" s="17" t="str">
        <f>IFERROR(Tableau275[[#This Row],[Dates / Heures Lancement]]+Tableau275[[#This Row],[NB Hre Exec]]+Tableau275[[#This Row],[Tps Prép.]],"")</f>
        <v/>
      </c>
      <c r="M160" s="18" t="str">
        <f>Tableau275[[#This Row],[NB Hre Exec]]</f>
        <v/>
      </c>
      <c r="N160" s="19" t="str">
        <f>IFERROR(Tableau275[[#This Row],[Dates / Heures Lancement]]+Tableau275[[#This Row],[Nbs Jrs Execution]],"")</f>
        <v/>
      </c>
      <c r="O160" s="20" t="str">
        <f t="shared" si="7"/>
        <v xml:space="preserve"> </v>
      </c>
    </row>
    <row r="161" spans="1:15" x14ac:dyDescent="0.2">
      <c r="A161" s="9"/>
      <c r="B161" s="10" t="str">
        <f>IFERROR(VLOOKUP(Tableau275[[#This Row],[Commandes  Clients]],[1]!Tab_Cmdes_Clts[#Data],15,FALSE),"")</f>
        <v/>
      </c>
      <c r="C161" s="11" t="str">
        <f>IFERROR(VLOOKUP(Tableau275[[#This Row],[Commandes  Clients]],[1]!Tab_Cmdes_Clts[#Data],8,FALSE),"")</f>
        <v/>
      </c>
      <c r="D161" s="12" t="str">
        <f>IFERROR(VLOOKUP(Tableau275[[#This Row],[Code PF]],[1]!Tab_Liste_art[#Data],2,FALSE)," ")</f>
        <v xml:space="preserve"> </v>
      </c>
      <c r="E161" s="12" t="str">
        <f>IFERROR(VLOOKUP(Tableau275[[#This Row],[Code PF]],[1]!Tab_Liste_art[#Data],3,FALSE)," ")</f>
        <v xml:space="preserve"> </v>
      </c>
      <c r="F161" s="22" t="str">
        <f>IFERROR(VLOOKUP(Tableau275[[#This Row],[Commandes  Clients]],[1]!Tab_Cmdes_Clts[#Data],7,FALSE),"")</f>
        <v/>
      </c>
      <c r="G161" s="13" t="str">
        <f t="shared" si="8"/>
        <v/>
      </c>
      <c r="H161" s="14" t="str">
        <f>IFERROR(VLOOKUP(Tableau275[[#This Row],[Code PF]],[1]!Nomenclature[#Data],19,FALSE),"")</f>
        <v/>
      </c>
      <c r="I161" s="15" t="str">
        <f>IFERROR(Tableau275[[#This Row],[Qte  MEO Nomenclat]]*Tableau275[[#This Row],[Qtes Cdées]],"")</f>
        <v/>
      </c>
      <c r="J161" s="16" t="str">
        <f t="shared" si="6"/>
        <v/>
      </c>
      <c r="K161" s="16"/>
      <c r="L161" s="17" t="str">
        <f>IFERROR(Tableau275[[#This Row],[Dates / Heures Lancement]]+Tableau275[[#This Row],[NB Hre Exec]]+Tableau275[[#This Row],[Tps Prép.]],"")</f>
        <v/>
      </c>
      <c r="M161" s="18" t="str">
        <f>Tableau275[[#This Row],[NB Hre Exec]]</f>
        <v/>
      </c>
      <c r="N161" s="19" t="str">
        <f>IFERROR(Tableau275[[#This Row],[Dates / Heures Lancement]]+Tableau275[[#This Row],[Nbs Jrs Execution]],"")</f>
        <v/>
      </c>
      <c r="O161" s="20" t="str">
        <f t="shared" si="7"/>
        <v xml:space="preserve"> </v>
      </c>
    </row>
    <row r="162" spans="1:15" x14ac:dyDescent="0.2">
      <c r="A162" s="9"/>
      <c r="B162" s="10" t="str">
        <f>IFERROR(VLOOKUP(Tableau275[[#This Row],[Commandes  Clients]],[1]!Tab_Cmdes_Clts[#Data],15,FALSE),"")</f>
        <v/>
      </c>
      <c r="C162" s="11" t="str">
        <f>IFERROR(VLOOKUP(Tableau275[[#This Row],[Commandes  Clients]],[1]!Tab_Cmdes_Clts[#Data],8,FALSE),"")</f>
        <v/>
      </c>
      <c r="D162" s="12" t="str">
        <f>IFERROR(VLOOKUP(Tableau275[[#This Row],[Code PF]],[1]!Tab_Liste_art[#Data],2,FALSE)," ")</f>
        <v xml:space="preserve"> </v>
      </c>
      <c r="E162" s="12" t="str">
        <f>IFERROR(VLOOKUP(Tableau275[[#This Row],[Code PF]],[1]!Tab_Liste_art[#Data],3,FALSE)," ")</f>
        <v xml:space="preserve"> </v>
      </c>
      <c r="F162" s="22" t="str">
        <f>IFERROR(VLOOKUP(Tableau275[[#This Row],[Commandes  Clients]],[1]!Tab_Cmdes_Clts[#Data],7,FALSE),"")</f>
        <v/>
      </c>
      <c r="G162" s="13" t="str">
        <f t="shared" si="8"/>
        <v/>
      </c>
      <c r="H162" s="14" t="str">
        <f>IFERROR(VLOOKUP(Tableau275[[#This Row],[Code PF]],[1]!Nomenclature[#Data],19,FALSE),"")</f>
        <v/>
      </c>
      <c r="I162" s="15" t="str">
        <f>IFERROR(Tableau275[[#This Row],[Qte  MEO Nomenclat]]*Tableau275[[#This Row],[Qtes Cdées]],"")</f>
        <v/>
      </c>
      <c r="J162" s="16" t="str">
        <f t="shared" si="6"/>
        <v/>
      </c>
      <c r="K162" s="16"/>
      <c r="L162" s="17" t="str">
        <f>IFERROR(Tableau275[[#This Row],[Dates / Heures Lancement]]+Tableau275[[#This Row],[NB Hre Exec]]+Tableau275[[#This Row],[Tps Prép.]],"")</f>
        <v/>
      </c>
      <c r="M162" s="18" t="str">
        <f>Tableau275[[#This Row],[NB Hre Exec]]</f>
        <v/>
      </c>
      <c r="N162" s="19" t="str">
        <f>IFERROR(Tableau275[[#This Row],[Dates / Heures Lancement]]+Tableau275[[#This Row],[Nbs Jrs Execution]],"")</f>
        <v/>
      </c>
      <c r="O162" s="20" t="str">
        <f t="shared" si="7"/>
        <v xml:space="preserve"> </v>
      </c>
    </row>
    <row r="163" spans="1:15" x14ac:dyDescent="0.2">
      <c r="A163" s="9"/>
      <c r="B163" s="10" t="str">
        <f>IFERROR(VLOOKUP(Tableau275[[#This Row],[Commandes  Clients]],[1]!Tab_Cmdes_Clts[#Data],15,FALSE),"")</f>
        <v/>
      </c>
      <c r="C163" s="11" t="str">
        <f>IFERROR(VLOOKUP(Tableau275[[#This Row],[Commandes  Clients]],[1]!Tab_Cmdes_Clts[#Data],8,FALSE),"")</f>
        <v/>
      </c>
      <c r="D163" s="12" t="str">
        <f>IFERROR(VLOOKUP(Tableau275[[#This Row],[Code PF]],[1]!Tab_Liste_art[#Data],2,FALSE)," ")</f>
        <v xml:space="preserve"> </v>
      </c>
      <c r="E163" s="12" t="str">
        <f>IFERROR(VLOOKUP(Tableau275[[#This Row],[Code PF]],[1]!Tab_Liste_art[#Data],3,FALSE)," ")</f>
        <v xml:space="preserve"> </v>
      </c>
      <c r="F163" s="22" t="str">
        <f>IFERROR(VLOOKUP(Tableau275[[#This Row],[Commandes  Clients]],[1]!Tab_Cmdes_Clts[#Data],7,FALSE),"")</f>
        <v/>
      </c>
      <c r="G163" s="13" t="str">
        <f t="shared" si="8"/>
        <v/>
      </c>
      <c r="H163" s="14" t="str">
        <f>IFERROR(VLOOKUP(Tableau275[[#This Row],[Code PF]],[1]!Nomenclature[#Data],19,FALSE),"")</f>
        <v/>
      </c>
      <c r="I163" s="15" t="str">
        <f>IFERROR(Tableau275[[#This Row],[Qte  MEO Nomenclat]]*Tableau275[[#This Row],[Qtes Cdées]],"")</f>
        <v/>
      </c>
      <c r="J163" s="16" t="str">
        <f t="shared" si="6"/>
        <v/>
      </c>
      <c r="K163" s="16"/>
      <c r="L163" s="17" t="str">
        <f>IFERROR(Tableau275[[#This Row],[Dates / Heures Lancement]]+Tableau275[[#This Row],[NB Hre Exec]]+Tableau275[[#This Row],[Tps Prép.]],"")</f>
        <v/>
      </c>
      <c r="M163" s="18" t="str">
        <f>Tableau275[[#This Row],[NB Hre Exec]]</f>
        <v/>
      </c>
      <c r="N163" s="19" t="str">
        <f>IFERROR(Tableau275[[#This Row],[Dates / Heures Lancement]]+Tableau275[[#This Row],[Nbs Jrs Execution]],"")</f>
        <v/>
      </c>
      <c r="O163" s="20" t="str">
        <f t="shared" si="7"/>
        <v xml:space="preserve"> </v>
      </c>
    </row>
    <row r="164" spans="1:15" x14ac:dyDescent="0.2">
      <c r="A164" s="9"/>
      <c r="B164" s="10" t="str">
        <f>IFERROR(VLOOKUP(Tableau275[[#This Row],[Commandes  Clients]],[1]!Tab_Cmdes_Clts[#Data],15,FALSE),"")</f>
        <v/>
      </c>
      <c r="C164" s="11" t="str">
        <f>IFERROR(VLOOKUP(Tableau275[[#This Row],[Commandes  Clients]],[1]!Tab_Cmdes_Clts[#Data],8,FALSE),"")</f>
        <v/>
      </c>
      <c r="D164" s="12" t="str">
        <f>IFERROR(VLOOKUP(Tableau275[[#This Row],[Code PF]],[1]!Tab_Liste_art[#Data],2,FALSE)," ")</f>
        <v xml:space="preserve"> </v>
      </c>
      <c r="E164" s="12" t="str">
        <f>IFERROR(VLOOKUP(Tableau275[[#This Row],[Code PF]],[1]!Tab_Liste_art[#Data],3,FALSE)," ")</f>
        <v xml:space="preserve"> </v>
      </c>
      <c r="F164" s="22" t="str">
        <f>IFERROR(VLOOKUP(Tableau275[[#This Row],[Commandes  Clients]],[1]!Tab_Cmdes_Clts[#Data],7,FALSE),"")</f>
        <v/>
      </c>
      <c r="G164" s="13" t="str">
        <f t="shared" si="8"/>
        <v/>
      </c>
      <c r="H164" s="14" t="str">
        <f>IFERROR(VLOOKUP(Tableau275[[#This Row],[Code PF]],[1]!Nomenclature[#Data],19,FALSE),"")</f>
        <v/>
      </c>
      <c r="I164" s="15" t="str">
        <f>IFERROR(Tableau275[[#This Row],[Qte  MEO Nomenclat]]*Tableau275[[#This Row],[Qtes Cdées]],"")</f>
        <v/>
      </c>
      <c r="J164" s="16" t="str">
        <f t="shared" si="6"/>
        <v/>
      </c>
      <c r="K164" s="16"/>
      <c r="L164" s="17" t="str">
        <f>IFERROR(Tableau275[[#This Row],[Dates / Heures Lancement]]+Tableau275[[#This Row],[NB Hre Exec]]+Tableau275[[#This Row],[Tps Prép.]],"")</f>
        <v/>
      </c>
      <c r="M164" s="18" t="str">
        <f>Tableau275[[#This Row],[NB Hre Exec]]</f>
        <v/>
      </c>
      <c r="N164" s="19" t="str">
        <f>IFERROR(Tableau275[[#This Row],[Dates / Heures Lancement]]+Tableau275[[#This Row],[Nbs Jrs Execution]],"")</f>
        <v/>
      </c>
      <c r="O164" s="20" t="str">
        <f t="shared" si="7"/>
        <v xml:space="preserve"> </v>
      </c>
    </row>
    <row r="165" spans="1:15" x14ac:dyDescent="0.2">
      <c r="A165" s="9"/>
      <c r="B165" s="10" t="str">
        <f>IFERROR(VLOOKUP(Tableau275[[#This Row],[Commandes  Clients]],[1]!Tab_Cmdes_Clts[#Data],15,FALSE),"")</f>
        <v/>
      </c>
      <c r="C165" s="11" t="str">
        <f>IFERROR(VLOOKUP(Tableau275[[#This Row],[Commandes  Clients]],[1]!Tab_Cmdes_Clts[#Data],8,FALSE),"")</f>
        <v/>
      </c>
      <c r="D165" s="12" t="str">
        <f>IFERROR(VLOOKUP(Tableau275[[#This Row],[Code PF]],[1]!Tab_Liste_art[#Data],2,FALSE)," ")</f>
        <v xml:space="preserve"> </v>
      </c>
      <c r="E165" s="12" t="str">
        <f>IFERROR(VLOOKUP(Tableau275[[#This Row],[Code PF]],[1]!Tab_Liste_art[#Data],3,FALSE)," ")</f>
        <v xml:space="preserve"> </v>
      </c>
      <c r="F165" s="22" t="str">
        <f>IFERROR(VLOOKUP(Tableau275[[#This Row],[Commandes  Clients]],[1]!Tab_Cmdes_Clts[#Data],7,FALSE),"")</f>
        <v/>
      </c>
      <c r="G165" s="13" t="str">
        <f t="shared" si="8"/>
        <v/>
      </c>
      <c r="H165" s="14" t="str">
        <f>IFERROR(VLOOKUP(Tableau275[[#This Row],[Code PF]],[1]!Nomenclature[#Data],19,FALSE),"")</f>
        <v/>
      </c>
      <c r="I165" s="15" t="str">
        <f>IFERROR(Tableau275[[#This Row],[Qte  MEO Nomenclat]]*Tableau275[[#This Row],[Qtes Cdées]],"")</f>
        <v/>
      </c>
      <c r="J165" s="16" t="str">
        <f t="shared" si="6"/>
        <v/>
      </c>
      <c r="K165" s="16"/>
      <c r="L165" s="17" t="str">
        <f>IFERROR(Tableau275[[#This Row],[Dates / Heures Lancement]]+Tableau275[[#This Row],[NB Hre Exec]]+Tableau275[[#This Row],[Tps Prép.]],"")</f>
        <v/>
      </c>
      <c r="M165" s="18" t="str">
        <f>Tableau275[[#This Row],[NB Hre Exec]]</f>
        <v/>
      </c>
      <c r="N165" s="19" t="str">
        <f>IFERROR(Tableau275[[#This Row],[Dates / Heures Lancement]]+Tableau275[[#This Row],[Nbs Jrs Execution]],"")</f>
        <v/>
      </c>
      <c r="O165" s="20" t="str">
        <f t="shared" si="7"/>
        <v xml:space="preserve"> </v>
      </c>
    </row>
    <row r="166" spans="1:15" x14ac:dyDescent="0.2">
      <c r="A166" s="9"/>
      <c r="B166" s="10" t="str">
        <f>IFERROR(VLOOKUP(Tableau275[[#This Row],[Commandes  Clients]],[1]!Tab_Cmdes_Clts[#Data],15,FALSE),"")</f>
        <v/>
      </c>
      <c r="C166" s="11" t="str">
        <f>IFERROR(VLOOKUP(Tableau275[[#This Row],[Commandes  Clients]],[1]!Tab_Cmdes_Clts[#Data],8,FALSE),"")</f>
        <v/>
      </c>
      <c r="D166" s="12" t="str">
        <f>IFERROR(VLOOKUP(Tableau275[[#This Row],[Code PF]],[1]!Tab_Liste_art[#Data],2,FALSE)," ")</f>
        <v xml:space="preserve"> </v>
      </c>
      <c r="E166" s="12" t="str">
        <f>IFERROR(VLOOKUP(Tableau275[[#This Row],[Code PF]],[1]!Tab_Liste_art[#Data],3,FALSE)," ")</f>
        <v xml:space="preserve"> </v>
      </c>
      <c r="F166" s="22" t="str">
        <f>IFERROR(VLOOKUP(Tableau275[[#This Row],[Commandes  Clients]],[1]!Tab_Cmdes_Clts[#Data],7,FALSE),"")</f>
        <v/>
      </c>
      <c r="G166" s="13" t="str">
        <f t="shared" si="8"/>
        <v/>
      </c>
      <c r="H166" s="14" t="str">
        <f>IFERROR(VLOOKUP(Tableau275[[#This Row],[Code PF]],[1]!Nomenclature[#Data],19,FALSE),"")</f>
        <v/>
      </c>
      <c r="I166" s="15" t="str">
        <f>IFERROR(Tableau275[[#This Row],[Qte  MEO Nomenclat]]*Tableau275[[#This Row],[Qtes Cdées]],"")</f>
        <v/>
      </c>
      <c r="J166" s="16" t="str">
        <f t="shared" si="6"/>
        <v/>
      </c>
      <c r="K166" s="16"/>
      <c r="L166" s="17" t="str">
        <f>IFERROR(Tableau275[[#This Row],[Dates / Heures Lancement]]+Tableau275[[#This Row],[NB Hre Exec]]+Tableau275[[#This Row],[Tps Prép.]],"")</f>
        <v/>
      </c>
      <c r="M166" s="18" t="str">
        <f>Tableau275[[#This Row],[NB Hre Exec]]</f>
        <v/>
      </c>
      <c r="N166" s="19" t="str">
        <f>IFERROR(Tableau275[[#This Row],[Dates / Heures Lancement]]+Tableau275[[#This Row],[Nbs Jrs Execution]],"")</f>
        <v/>
      </c>
      <c r="O166" s="20" t="str">
        <f t="shared" si="7"/>
        <v xml:space="preserve"> </v>
      </c>
    </row>
    <row r="167" spans="1:15" x14ac:dyDescent="0.2">
      <c r="A167" s="9"/>
      <c r="B167" s="10" t="str">
        <f>IFERROR(VLOOKUP(Tableau275[[#This Row],[Commandes  Clients]],[1]!Tab_Cmdes_Clts[#Data],15,FALSE),"")</f>
        <v/>
      </c>
      <c r="C167" s="11" t="str">
        <f>IFERROR(VLOOKUP(Tableau275[[#This Row],[Commandes  Clients]],[1]!Tab_Cmdes_Clts[#Data],8,FALSE),"")</f>
        <v/>
      </c>
      <c r="D167" s="12" t="str">
        <f>IFERROR(VLOOKUP(Tableau275[[#This Row],[Code PF]],[1]!Tab_Liste_art[#Data],2,FALSE)," ")</f>
        <v xml:space="preserve"> </v>
      </c>
      <c r="E167" s="12" t="str">
        <f>IFERROR(VLOOKUP(Tableau275[[#This Row],[Code PF]],[1]!Tab_Liste_art[#Data],3,FALSE)," ")</f>
        <v xml:space="preserve"> </v>
      </c>
      <c r="F167" s="22" t="str">
        <f>IFERROR(VLOOKUP(Tableau275[[#This Row],[Commandes  Clients]],[1]!Tab_Cmdes_Clts[#Data],7,FALSE),"")</f>
        <v/>
      </c>
      <c r="G167" s="13" t="str">
        <f t="shared" si="8"/>
        <v/>
      </c>
      <c r="H167" s="14" t="str">
        <f>IFERROR(VLOOKUP(Tableau275[[#This Row],[Code PF]],[1]!Nomenclature[#Data],19,FALSE),"")</f>
        <v/>
      </c>
      <c r="I167" s="15" t="str">
        <f>IFERROR(Tableau275[[#This Row],[Qte  MEO Nomenclat]]*Tableau275[[#This Row],[Qtes Cdées]],"")</f>
        <v/>
      </c>
      <c r="J167" s="16" t="str">
        <f t="shared" si="6"/>
        <v/>
      </c>
      <c r="K167" s="16"/>
      <c r="L167" s="17" t="str">
        <f>IFERROR(Tableau275[[#This Row],[Dates / Heures Lancement]]+Tableau275[[#This Row],[NB Hre Exec]]+Tableau275[[#This Row],[Tps Prép.]],"")</f>
        <v/>
      </c>
      <c r="M167" s="18" t="str">
        <f>Tableau275[[#This Row],[NB Hre Exec]]</f>
        <v/>
      </c>
      <c r="N167" s="19" t="str">
        <f>IFERROR(Tableau275[[#This Row],[Dates / Heures Lancement]]+Tableau275[[#This Row],[Nbs Jrs Execution]],"")</f>
        <v/>
      </c>
      <c r="O167" s="20" t="str">
        <f t="shared" si="7"/>
        <v xml:space="preserve"> </v>
      </c>
    </row>
    <row r="168" spans="1:15" x14ac:dyDescent="0.2">
      <c r="A168" s="9"/>
      <c r="B168" s="10" t="str">
        <f>IFERROR(VLOOKUP(Tableau275[[#This Row],[Commandes  Clients]],[1]!Tab_Cmdes_Clts[#Data],15,FALSE),"")</f>
        <v/>
      </c>
      <c r="C168" s="11" t="str">
        <f>IFERROR(VLOOKUP(Tableau275[[#This Row],[Commandes  Clients]],[1]!Tab_Cmdes_Clts[#Data],8,FALSE),"")</f>
        <v/>
      </c>
      <c r="D168" s="12" t="str">
        <f>IFERROR(VLOOKUP(Tableau275[[#This Row],[Code PF]],[1]!Tab_Liste_art[#Data],2,FALSE)," ")</f>
        <v xml:space="preserve"> </v>
      </c>
      <c r="E168" s="12" t="str">
        <f>IFERROR(VLOOKUP(Tableau275[[#This Row],[Code PF]],[1]!Tab_Liste_art[#Data],3,FALSE)," ")</f>
        <v xml:space="preserve"> </v>
      </c>
      <c r="F168" s="22" t="str">
        <f>IFERROR(VLOOKUP(Tableau275[[#This Row],[Commandes  Clients]],[1]!Tab_Cmdes_Clts[#Data],7,FALSE),"")</f>
        <v/>
      </c>
      <c r="G168" s="13" t="str">
        <f t="shared" si="8"/>
        <v/>
      </c>
      <c r="H168" s="14" t="str">
        <f>IFERROR(VLOOKUP(Tableau275[[#This Row],[Code PF]],[1]!Nomenclature[#Data],19,FALSE),"")</f>
        <v/>
      </c>
      <c r="I168" s="15" t="str">
        <f>IFERROR(Tableau275[[#This Row],[Qte  MEO Nomenclat]]*Tableau275[[#This Row],[Qtes Cdées]],"")</f>
        <v/>
      </c>
      <c r="J168" s="16" t="str">
        <f t="shared" si="6"/>
        <v/>
      </c>
      <c r="K168" s="16"/>
      <c r="L168" s="17" t="str">
        <f>IFERROR(Tableau275[[#This Row],[Dates / Heures Lancement]]+Tableau275[[#This Row],[NB Hre Exec]]+Tableau275[[#This Row],[Tps Prép.]],"")</f>
        <v/>
      </c>
      <c r="M168" s="18" t="str">
        <f>Tableau275[[#This Row],[NB Hre Exec]]</f>
        <v/>
      </c>
      <c r="N168" s="19" t="str">
        <f>IFERROR(Tableau275[[#This Row],[Dates / Heures Lancement]]+Tableau275[[#This Row],[Nbs Jrs Execution]],"")</f>
        <v/>
      </c>
      <c r="O168" s="20" t="str">
        <f t="shared" si="7"/>
        <v xml:space="preserve"> </v>
      </c>
    </row>
    <row r="169" spans="1:15" x14ac:dyDescent="0.2">
      <c r="A169" s="9"/>
      <c r="B169" s="10" t="str">
        <f>IFERROR(VLOOKUP(Tableau275[[#This Row],[Commandes  Clients]],[1]!Tab_Cmdes_Clts[#Data],15,FALSE),"")</f>
        <v/>
      </c>
      <c r="C169" s="11" t="str">
        <f>IFERROR(VLOOKUP(Tableau275[[#This Row],[Commandes  Clients]],[1]!Tab_Cmdes_Clts[#Data],8,FALSE),"")</f>
        <v/>
      </c>
      <c r="D169" s="12" t="str">
        <f>IFERROR(VLOOKUP(Tableau275[[#This Row],[Code PF]],[1]!Tab_Liste_art[#Data],2,FALSE)," ")</f>
        <v xml:space="preserve"> </v>
      </c>
      <c r="E169" s="12" t="str">
        <f>IFERROR(VLOOKUP(Tableau275[[#This Row],[Code PF]],[1]!Tab_Liste_art[#Data],3,FALSE)," ")</f>
        <v xml:space="preserve"> </v>
      </c>
      <c r="F169" s="22" t="str">
        <f>IFERROR(VLOOKUP(Tableau275[[#This Row],[Commandes  Clients]],[1]!Tab_Cmdes_Clts[#Data],7,FALSE),"")</f>
        <v/>
      </c>
      <c r="G169" s="13" t="str">
        <f t="shared" si="8"/>
        <v/>
      </c>
      <c r="H169" s="14" t="str">
        <f>IFERROR(VLOOKUP(Tableau275[[#This Row],[Code PF]],[1]!Nomenclature[#Data],19,FALSE),"")</f>
        <v/>
      </c>
      <c r="I169" s="15" t="str">
        <f>IFERROR(Tableau275[[#This Row],[Qte  MEO Nomenclat]]*Tableau275[[#This Row],[Qtes Cdées]],"")</f>
        <v/>
      </c>
      <c r="J169" s="16" t="str">
        <f t="shared" si="6"/>
        <v/>
      </c>
      <c r="K169" s="16"/>
      <c r="L169" s="17" t="str">
        <f>IFERROR(Tableau275[[#This Row],[Dates / Heures Lancement]]+Tableau275[[#This Row],[NB Hre Exec]]+Tableau275[[#This Row],[Tps Prép.]],"")</f>
        <v/>
      </c>
      <c r="M169" s="18" t="str">
        <f>Tableau275[[#This Row],[NB Hre Exec]]</f>
        <v/>
      </c>
      <c r="N169" s="19" t="str">
        <f>IFERROR(Tableau275[[#This Row],[Dates / Heures Lancement]]+Tableau275[[#This Row],[Nbs Jrs Execution]],"")</f>
        <v/>
      </c>
      <c r="O169" s="20" t="str">
        <f t="shared" si="7"/>
        <v xml:space="preserve"> </v>
      </c>
    </row>
    <row r="170" spans="1:15" x14ac:dyDescent="0.2">
      <c r="A170" s="9"/>
      <c r="B170" s="10" t="str">
        <f>IFERROR(VLOOKUP(Tableau275[[#This Row],[Commandes  Clients]],[1]!Tab_Cmdes_Clts[#Data],15,FALSE),"")</f>
        <v/>
      </c>
      <c r="C170" s="11" t="str">
        <f>IFERROR(VLOOKUP(Tableau275[[#This Row],[Commandes  Clients]],[1]!Tab_Cmdes_Clts[#Data],8,FALSE),"")</f>
        <v/>
      </c>
      <c r="D170" s="12" t="str">
        <f>IFERROR(VLOOKUP(Tableau275[[#This Row],[Code PF]],[1]!Tab_Liste_art[#Data],2,FALSE)," ")</f>
        <v xml:space="preserve"> </v>
      </c>
      <c r="E170" s="12" t="str">
        <f>IFERROR(VLOOKUP(Tableau275[[#This Row],[Code PF]],[1]!Tab_Liste_art[#Data],3,FALSE)," ")</f>
        <v xml:space="preserve"> </v>
      </c>
      <c r="F170" s="22" t="str">
        <f>IFERROR(VLOOKUP(Tableau275[[#This Row],[Commandes  Clients]],[1]!Tab_Cmdes_Clts[#Data],7,FALSE),"")</f>
        <v/>
      </c>
      <c r="G170" s="13" t="str">
        <f t="shared" si="8"/>
        <v/>
      </c>
      <c r="H170" s="14" t="str">
        <f>IFERROR(VLOOKUP(Tableau275[[#This Row],[Code PF]],[1]!Nomenclature[#Data],19,FALSE),"")</f>
        <v/>
      </c>
      <c r="I170" s="15" t="str">
        <f>IFERROR(Tableau275[[#This Row],[Qte  MEO Nomenclat]]*Tableau275[[#This Row],[Qtes Cdées]],"")</f>
        <v/>
      </c>
      <c r="J170" s="16" t="str">
        <f t="shared" si="6"/>
        <v/>
      </c>
      <c r="K170" s="16"/>
      <c r="L170" s="17" t="str">
        <f>IFERROR(Tableau275[[#This Row],[Dates / Heures Lancement]]+Tableau275[[#This Row],[NB Hre Exec]]+Tableau275[[#This Row],[Tps Prép.]],"")</f>
        <v/>
      </c>
      <c r="M170" s="18" t="str">
        <f>Tableau275[[#This Row],[NB Hre Exec]]</f>
        <v/>
      </c>
      <c r="N170" s="19" t="str">
        <f>IFERROR(Tableau275[[#This Row],[Dates / Heures Lancement]]+Tableau275[[#This Row],[Nbs Jrs Execution]],"")</f>
        <v/>
      </c>
      <c r="O170" s="20" t="str">
        <f t="shared" si="7"/>
        <v xml:space="preserve"> </v>
      </c>
    </row>
    <row r="171" spans="1:15" x14ac:dyDescent="0.2">
      <c r="A171" s="9"/>
      <c r="B171" s="10" t="str">
        <f>IFERROR(VLOOKUP(Tableau275[[#This Row],[Commandes  Clients]],[1]!Tab_Cmdes_Clts[#Data],15,FALSE),"")</f>
        <v/>
      </c>
      <c r="C171" s="11" t="str">
        <f>IFERROR(VLOOKUP(Tableau275[[#This Row],[Commandes  Clients]],[1]!Tab_Cmdes_Clts[#Data],8,FALSE),"")</f>
        <v/>
      </c>
      <c r="D171" s="12" t="str">
        <f>IFERROR(VLOOKUP(Tableau275[[#This Row],[Code PF]],[1]!Tab_Liste_art[#Data],2,FALSE)," ")</f>
        <v xml:space="preserve"> </v>
      </c>
      <c r="E171" s="12" t="str">
        <f>IFERROR(VLOOKUP(Tableau275[[#This Row],[Code PF]],[1]!Tab_Liste_art[#Data],3,FALSE)," ")</f>
        <v xml:space="preserve"> </v>
      </c>
      <c r="F171" s="22" t="str">
        <f>IFERROR(VLOOKUP(Tableau275[[#This Row],[Commandes  Clients]],[1]!Tab_Cmdes_Clts[#Data],7,FALSE),"")</f>
        <v/>
      </c>
      <c r="G171" s="13" t="str">
        <f t="shared" si="8"/>
        <v/>
      </c>
      <c r="H171" s="14" t="str">
        <f>IFERROR(VLOOKUP(Tableau275[[#This Row],[Code PF]],[1]!Nomenclature[#Data],19,FALSE),"")</f>
        <v/>
      </c>
      <c r="I171" s="15" t="str">
        <f>IFERROR(Tableau275[[#This Row],[Qte  MEO Nomenclat]]*Tableau275[[#This Row],[Qtes Cdées]],"")</f>
        <v/>
      </c>
      <c r="J171" s="16" t="str">
        <f t="shared" si="6"/>
        <v/>
      </c>
      <c r="K171" s="16"/>
      <c r="L171" s="17" t="str">
        <f>IFERROR(Tableau275[[#This Row],[Dates / Heures Lancement]]+Tableau275[[#This Row],[NB Hre Exec]]+Tableau275[[#This Row],[Tps Prép.]],"")</f>
        <v/>
      </c>
      <c r="M171" s="18" t="str">
        <f>Tableau275[[#This Row],[NB Hre Exec]]</f>
        <v/>
      </c>
      <c r="N171" s="19" t="str">
        <f>IFERROR(Tableau275[[#This Row],[Dates / Heures Lancement]]+Tableau275[[#This Row],[Nbs Jrs Execution]],"")</f>
        <v/>
      </c>
      <c r="O171" s="20" t="str">
        <f t="shared" si="7"/>
        <v xml:space="preserve"> </v>
      </c>
    </row>
    <row r="172" spans="1:15" x14ac:dyDescent="0.2">
      <c r="A172" s="9"/>
      <c r="B172" s="10" t="str">
        <f>IFERROR(VLOOKUP(Tableau275[[#This Row],[Commandes  Clients]],[1]!Tab_Cmdes_Clts[#Data],15,FALSE),"")</f>
        <v/>
      </c>
      <c r="C172" s="11" t="str">
        <f>IFERROR(VLOOKUP(Tableau275[[#This Row],[Commandes  Clients]],[1]!Tab_Cmdes_Clts[#Data],8,FALSE),"")</f>
        <v/>
      </c>
      <c r="D172" s="12" t="str">
        <f>IFERROR(VLOOKUP(Tableau275[[#This Row],[Code PF]],[1]!Tab_Liste_art[#Data],2,FALSE)," ")</f>
        <v xml:space="preserve"> </v>
      </c>
      <c r="E172" s="12" t="str">
        <f>IFERROR(VLOOKUP(Tableau275[[#This Row],[Code PF]],[1]!Tab_Liste_art[#Data],3,FALSE)," ")</f>
        <v xml:space="preserve"> </v>
      </c>
      <c r="F172" s="22" t="str">
        <f>IFERROR(VLOOKUP(Tableau275[[#This Row],[Commandes  Clients]],[1]!Tab_Cmdes_Clts[#Data],7,FALSE),"")</f>
        <v/>
      </c>
      <c r="G172" s="13" t="str">
        <f t="shared" si="8"/>
        <v/>
      </c>
      <c r="H172" s="14" t="str">
        <f>IFERROR(VLOOKUP(Tableau275[[#This Row],[Code PF]],[1]!Nomenclature[#Data],19,FALSE),"")</f>
        <v/>
      </c>
      <c r="I172" s="15" t="str">
        <f>IFERROR(Tableau275[[#This Row],[Qte  MEO Nomenclat]]*Tableau275[[#This Row],[Qtes Cdées]],"")</f>
        <v/>
      </c>
      <c r="J172" s="16" t="str">
        <f t="shared" si="6"/>
        <v/>
      </c>
      <c r="K172" s="16"/>
      <c r="L172" s="17" t="str">
        <f>IFERROR(Tableau275[[#This Row],[Dates / Heures Lancement]]+Tableau275[[#This Row],[NB Hre Exec]]+Tableau275[[#This Row],[Tps Prép.]],"")</f>
        <v/>
      </c>
      <c r="M172" s="18" t="str">
        <f>Tableau275[[#This Row],[NB Hre Exec]]</f>
        <v/>
      </c>
      <c r="N172" s="19" t="str">
        <f>IFERROR(Tableau275[[#This Row],[Dates / Heures Lancement]]+Tableau275[[#This Row],[Nbs Jrs Execution]],"")</f>
        <v/>
      </c>
      <c r="O172" s="20" t="str">
        <f t="shared" si="7"/>
        <v xml:space="preserve"> </v>
      </c>
    </row>
    <row r="173" spans="1:15" x14ac:dyDescent="0.2">
      <c r="A173" s="9"/>
      <c r="B173" s="10" t="str">
        <f>IFERROR(VLOOKUP(Tableau275[[#This Row],[Commandes  Clients]],[1]!Tab_Cmdes_Clts[#Data],15,FALSE),"")</f>
        <v/>
      </c>
      <c r="C173" s="11" t="str">
        <f>IFERROR(VLOOKUP(Tableau275[[#This Row],[Commandes  Clients]],[1]!Tab_Cmdes_Clts[#Data],8,FALSE),"")</f>
        <v/>
      </c>
      <c r="D173" s="12" t="str">
        <f>IFERROR(VLOOKUP(Tableau275[[#This Row],[Code PF]],[1]!Tab_Liste_art[#Data],2,FALSE)," ")</f>
        <v xml:space="preserve"> </v>
      </c>
      <c r="E173" s="12" t="str">
        <f>IFERROR(VLOOKUP(Tableau275[[#This Row],[Code PF]],[1]!Tab_Liste_art[#Data],3,FALSE)," ")</f>
        <v xml:space="preserve"> </v>
      </c>
      <c r="F173" s="22" t="str">
        <f>IFERROR(VLOOKUP(Tableau275[[#This Row],[Commandes  Clients]],[1]!Tab_Cmdes_Clts[#Data],7,FALSE),"")</f>
        <v/>
      </c>
      <c r="G173" s="13" t="str">
        <f t="shared" si="8"/>
        <v/>
      </c>
      <c r="H173" s="14" t="str">
        <f>IFERROR(VLOOKUP(Tableau275[[#This Row],[Code PF]],[1]!Nomenclature[#Data],19,FALSE),"")</f>
        <v/>
      </c>
      <c r="I173" s="15" t="str">
        <f>IFERROR(Tableau275[[#This Row],[Qte  MEO Nomenclat]]*Tableau275[[#This Row],[Qtes Cdées]],"")</f>
        <v/>
      </c>
      <c r="J173" s="16" t="str">
        <f t="shared" si="6"/>
        <v/>
      </c>
      <c r="K173" s="16"/>
      <c r="L173" s="17" t="str">
        <f>IFERROR(Tableau275[[#This Row],[Dates / Heures Lancement]]+Tableau275[[#This Row],[NB Hre Exec]]+Tableau275[[#This Row],[Tps Prép.]],"")</f>
        <v/>
      </c>
      <c r="M173" s="18" t="str">
        <f>Tableau275[[#This Row],[NB Hre Exec]]</f>
        <v/>
      </c>
      <c r="N173" s="19" t="str">
        <f>IFERROR(Tableau275[[#This Row],[Dates / Heures Lancement]]+Tableau275[[#This Row],[Nbs Jrs Execution]],"")</f>
        <v/>
      </c>
      <c r="O173" s="20" t="str">
        <f t="shared" si="7"/>
        <v xml:space="preserve"> </v>
      </c>
    </row>
    <row r="174" spans="1:15" x14ac:dyDescent="0.2">
      <c r="A174" s="9"/>
      <c r="B174" s="10" t="str">
        <f>IFERROR(VLOOKUP(Tableau275[[#This Row],[Commandes  Clients]],[1]!Tab_Cmdes_Clts[#Data],15,FALSE),"")</f>
        <v/>
      </c>
      <c r="C174" s="11" t="str">
        <f>IFERROR(VLOOKUP(Tableau275[[#This Row],[Commandes  Clients]],[1]!Tab_Cmdes_Clts[#Data],8,FALSE),"")</f>
        <v/>
      </c>
      <c r="D174" s="12" t="str">
        <f>IFERROR(VLOOKUP(Tableau275[[#This Row],[Code PF]],[1]!Tab_Liste_art[#Data],2,FALSE)," ")</f>
        <v xml:space="preserve"> </v>
      </c>
      <c r="E174" s="12" t="str">
        <f>IFERROR(VLOOKUP(Tableau275[[#This Row],[Code PF]],[1]!Tab_Liste_art[#Data],3,FALSE)," ")</f>
        <v xml:space="preserve"> </v>
      </c>
      <c r="F174" s="22" t="str">
        <f>IFERROR(VLOOKUP(Tableau275[[#This Row],[Commandes  Clients]],[1]!Tab_Cmdes_Clts[#Data],7,FALSE),"")</f>
        <v/>
      </c>
      <c r="G174" s="13" t="str">
        <f t="shared" si="8"/>
        <v/>
      </c>
      <c r="H174" s="14" t="str">
        <f>IFERROR(VLOOKUP(Tableau275[[#This Row],[Code PF]],[1]!Nomenclature[#Data],19,FALSE),"")</f>
        <v/>
      </c>
      <c r="I174" s="15" t="str">
        <f>IFERROR(Tableau275[[#This Row],[Qte  MEO Nomenclat]]*Tableau275[[#This Row],[Qtes Cdées]],"")</f>
        <v/>
      </c>
      <c r="J174" s="16" t="str">
        <f t="shared" si="6"/>
        <v/>
      </c>
      <c r="K174" s="16"/>
      <c r="L174" s="17" t="str">
        <f>IFERROR(Tableau275[[#This Row],[Dates / Heures Lancement]]+Tableau275[[#This Row],[NB Hre Exec]]+Tableau275[[#This Row],[Tps Prép.]],"")</f>
        <v/>
      </c>
      <c r="M174" s="18" t="str">
        <f>Tableau275[[#This Row],[NB Hre Exec]]</f>
        <v/>
      </c>
      <c r="N174" s="19" t="str">
        <f>IFERROR(Tableau275[[#This Row],[Dates / Heures Lancement]]+Tableau275[[#This Row],[Nbs Jrs Execution]],"")</f>
        <v/>
      </c>
      <c r="O174" s="20" t="str">
        <f t="shared" si="7"/>
        <v xml:space="preserve"> </v>
      </c>
    </row>
    <row r="175" spans="1:15" x14ac:dyDescent="0.2">
      <c r="A175" s="9"/>
      <c r="B175" s="10" t="str">
        <f>IFERROR(VLOOKUP(Tableau275[[#This Row],[Commandes  Clients]],[1]!Tab_Cmdes_Clts[#Data],15,FALSE),"")</f>
        <v/>
      </c>
      <c r="C175" s="11" t="str">
        <f>IFERROR(VLOOKUP(Tableau275[[#This Row],[Commandes  Clients]],[1]!Tab_Cmdes_Clts[#Data],8,FALSE),"")</f>
        <v/>
      </c>
      <c r="D175" s="12" t="str">
        <f>IFERROR(VLOOKUP(Tableau275[[#This Row],[Code PF]],[1]!Tab_Liste_art[#Data],2,FALSE)," ")</f>
        <v xml:space="preserve"> </v>
      </c>
      <c r="E175" s="12" t="str">
        <f>IFERROR(VLOOKUP(Tableau275[[#This Row],[Code PF]],[1]!Tab_Liste_art[#Data],3,FALSE)," ")</f>
        <v xml:space="preserve"> </v>
      </c>
      <c r="F175" s="22" t="str">
        <f>IFERROR(VLOOKUP(Tableau275[[#This Row],[Commandes  Clients]],[1]!Tab_Cmdes_Clts[#Data],7,FALSE),"")</f>
        <v/>
      </c>
      <c r="G175" s="13" t="str">
        <f t="shared" si="8"/>
        <v/>
      </c>
      <c r="H175" s="14" t="str">
        <f>IFERROR(VLOOKUP(Tableau275[[#This Row],[Code PF]],[1]!Nomenclature[#Data],19,FALSE),"")</f>
        <v/>
      </c>
      <c r="I175" s="15" t="str">
        <f>IFERROR(Tableau275[[#This Row],[Qte  MEO Nomenclat]]*Tableau275[[#This Row],[Qtes Cdées]],"")</f>
        <v/>
      </c>
      <c r="J175" s="16" t="str">
        <f t="shared" si="6"/>
        <v/>
      </c>
      <c r="K175" s="16"/>
      <c r="L175" s="17" t="str">
        <f>IFERROR(Tableau275[[#This Row],[Dates / Heures Lancement]]+Tableau275[[#This Row],[NB Hre Exec]]+Tableau275[[#This Row],[Tps Prép.]],"")</f>
        <v/>
      </c>
      <c r="M175" s="18" t="str">
        <f>Tableau275[[#This Row],[NB Hre Exec]]</f>
        <v/>
      </c>
      <c r="N175" s="19" t="str">
        <f>IFERROR(Tableau275[[#This Row],[Dates / Heures Lancement]]+Tableau275[[#This Row],[Nbs Jrs Execution]],"")</f>
        <v/>
      </c>
      <c r="O175" s="20" t="str">
        <f t="shared" si="7"/>
        <v xml:space="preserve"> </v>
      </c>
    </row>
    <row r="176" spans="1:15" x14ac:dyDescent="0.2">
      <c r="A176" s="9"/>
      <c r="B176" s="10" t="str">
        <f>IFERROR(VLOOKUP(Tableau275[[#This Row],[Commandes  Clients]],[1]!Tab_Cmdes_Clts[#Data],15,FALSE),"")</f>
        <v/>
      </c>
      <c r="C176" s="11" t="str">
        <f>IFERROR(VLOOKUP(Tableau275[[#This Row],[Commandes  Clients]],[1]!Tab_Cmdes_Clts[#Data],8,FALSE),"")</f>
        <v/>
      </c>
      <c r="D176" s="12" t="str">
        <f>IFERROR(VLOOKUP(Tableau275[[#This Row],[Code PF]],[1]!Tab_Liste_art[#Data],2,FALSE)," ")</f>
        <v xml:space="preserve"> </v>
      </c>
      <c r="E176" s="12" t="str">
        <f>IFERROR(VLOOKUP(Tableau275[[#This Row],[Code PF]],[1]!Tab_Liste_art[#Data],3,FALSE)," ")</f>
        <v xml:space="preserve"> </v>
      </c>
      <c r="F176" s="22" t="str">
        <f>IFERROR(VLOOKUP(Tableau275[[#This Row],[Commandes  Clients]],[1]!Tab_Cmdes_Clts[#Data],7,FALSE),"")</f>
        <v/>
      </c>
      <c r="G176" s="13" t="str">
        <f t="shared" si="8"/>
        <v/>
      </c>
      <c r="H176" s="14" t="str">
        <f>IFERROR(VLOOKUP(Tableau275[[#This Row],[Code PF]],[1]!Nomenclature[#Data],19,FALSE),"")</f>
        <v/>
      </c>
      <c r="I176" s="15" t="str">
        <f>IFERROR(Tableau275[[#This Row],[Qte  MEO Nomenclat]]*Tableau275[[#This Row],[Qtes Cdées]],"")</f>
        <v/>
      </c>
      <c r="J176" s="16" t="str">
        <f t="shared" si="6"/>
        <v/>
      </c>
      <c r="K176" s="16"/>
      <c r="L176" s="17" t="str">
        <f>IFERROR(Tableau275[[#This Row],[Dates / Heures Lancement]]+Tableau275[[#This Row],[NB Hre Exec]]+Tableau275[[#This Row],[Tps Prép.]],"")</f>
        <v/>
      </c>
      <c r="M176" s="18" t="str">
        <f>Tableau275[[#This Row],[NB Hre Exec]]</f>
        <v/>
      </c>
      <c r="N176" s="19" t="str">
        <f>IFERROR(Tableau275[[#This Row],[Dates / Heures Lancement]]+Tableau275[[#This Row],[Nbs Jrs Execution]],"")</f>
        <v/>
      </c>
      <c r="O176" s="20" t="str">
        <f t="shared" si="7"/>
        <v xml:space="preserve"> </v>
      </c>
    </row>
    <row r="177" spans="1:15" x14ac:dyDescent="0.2">
      <c r="A177" s="9"/>
      <c r="B177" s="10" t="str">
        <f>IFERROR(VLOOKUP(Tableau275[[#This Row],[Commandes  Clients]],[1]!Tab_Cmdes_Clts[#Data],15,FALSE),"")</f>
        <v/>
      </c>
      <c r="C177" s="11" t="str">
        <f>IFERROR(VLOOKUP(Tableau275[[#This Row],[Commandes  Clients]],[1]!Tab_Cmdes_Clts[#Data],8,FALSE),"")</f>
        <v/>
      </c>
      <c r="D177" s="12" t="str">
        <f>IFERROR(VLOOKUP(Tableau275[[#This Row],[Code PF]],[1]!Tab_Liste_art[#Data],2,FALSE)," ")</f>
        <v xml:space="preserve"> </v>
      </c>
      <c r="E177" s="12" t="str">
        <f>IFERROR(VLOOKUP(Tableau275[[#This Row],[Code PF]],[1]!Tab_Liste_art[#Data],3,FALSE)," ")</f>
        <v xml:space="preserve"> </v>
      </c>
      <c r="F177" s="22" t="str">
        <f>IFERROR(VLOOKUP(Tableau275[[#This Row],[Commandes  Clients]],[1]!Tab_Cmdes_Clts[#Data],7,FALSE),"")</f>
        <v/>
      </c>
      <c r="G177" s="13" t="str">
        <f t="shared" si="8"/>
        <v/>
      </c>
      <c r="H177" s="14" t="str">
        <f>IFERROR(VLOOKUP(Tableau275[[#This Row],[Code PF]],[1]!Nomenclature[#Data],19,FALSE),"")</f>
        <v/>
      </c>
      <c r="I177" s="15" t="str">
        <f>IFERROR(Tableau275[[#This Row],[Qte  MEO Nomenclat]]*Tableau275[[#This Row],[Qtes Cdées]],"")</f>
        <v/>
      </c>
      <c r="J177" s="16" t="str">
        <f t="shared" si="6"/>
        <v/>
      </c>
      <c r="K177" s="16"/>
      <c r="L177" s="17" t="str">
        <f>IFERROR(Tableau275[[#This Row],[Dates / Heures Lancement]]+Tableau275[[#This Row],[NB Hre Exec]]+Tableau275[[#This Row],[Tps Prép.]],"")</f>
        <v/>
      </c>
      <c r="M177" s="18" t="str">
        <f>Tableau275[[#This Row],[NB Hre Exec]]</f>
        <v/>
      </c>
      <c r="N177" s="19" t="str">
        <f>IFERROR(Tableau275[[#This Row],[Dates / Heures Lancement]]+Tableau275[[#This Row],[Nbs Jrs Execution]],"")</f>
        <v/>
      </c>
      <c r="O177" s="20" t="str">
        <f t="shared" si="7"/>
        <v xml:space="preserve"> </v>
      </c>
    </row>
    <row r="178" spans="1:15" x14ac:dyDescent="0.2">
      <c r="A178" s="9"/>
      <c r="B178" s="10" t="str">
        <f>IFERROR(VLOOKUP(Tableau275[[#This Row],[Commandes  Clients]],[1]!Tab_Cmdes_Clts[#Data],15,FALSE),"")</f>
        <v/>
      </c>
      <c r="C178" s="11" t="str">
        <f>IFERROR(VLOOKUP(Tableau275[[#This Row],[Commandes  Clients]],[1]!Tab_Cmdes_Clts[#Data],8,FALSE),"")</f>
        <v/>
      </c>
      <c r="D178" s="12" t="str">
        <f>IFERROR(VLOOKUP(Tableau275[[#This Row],[Code PF]],[1]!Tab_Liste_art[#Data],2,FALSE)," ")</f>
        <v xml:space="preserve"> </v>
      </c>
      <c r="E178" s="12" t="str">
        <f>IFERROR(VLOOKUP(Tableau275[[#This Row],[Code PF]],[1]!Tab_Liste_art[#Data],3,FALSE)," ")</f>
        <v xml:space="preserve"> </v>
      </c>
      <c r="F178" s="22" t="str">
        <f>IFERROR(VLOOKUP(Tableau275[[#This Row],[Commandes  Clients]],[1]!Tab_Cmdes_Clts[#Data],7,FALSE),"")</f>
        <v/>
      </c>
      <c r="G178" s="13" t="str">
        <f t="shared" si="8"/>
        <v/>
      </c>
      <c r="H178" s="14" t="str">
        <f>IFERROR(VLOOKUP(Tableau275[[#This Row],[Code PF]],[1]!Nomenclature[#Data],19,FALSE),"")</f>
        <v/>
      </c>
      <c r="I178" s="15" t="str">
        <f>IFERROR(Tableau275[[#This Row],[Qte  MEO Nomenclat]]*Tableau275[[#This Row],[Qtes Cdées]],"")</f>
        <v/>
      </c>
      <c r="J178" s="16" t="str">
        <f t="shared" si="6"/>
        <v/>
      </c>
      <c r="K178" s="16"/>
      <c r="L178" s="17" t="str">
        <f>IFERROR(Tableau275[[#This Row],[Dates / Heures Lancement]]+Tableau275[[#This Row],[NB Hre Exec]]+Tableau275[[#This Row],[Tps Prép.]],"")</f>
        <v/>
      </c>
      <c r="M178" s="18" t="str">
        <f>Tableau275[[#This Row],[NB Hre Exec]]</f>
        <v/>
      </c>
      <c r="N178" s="19" t="str">
        <f>IFERROR(Tableau275[[#This Row],[Dates / Heures Lancement]]+Tableau275[[#This Row],[Nbs Jrs Execution]],"")</f>
        <v/>
      </c>
      <c r="O178" s="20" t="str">
        <f t="shared" si="7"/>
        <v xml:space="preserve"> </v>
      </c>
    </row>
    <row r="179" spans="1:15" x14ac:dyDescent="0.2">
      <c r="A179" s="9"/>
      <c r="B179" s="10" t="str">
        <f>IFERROR(VLOOKUP(Tableau275[[#This Row],[Commandes  Clients]],[1]!Tab_Cmdes_Clts[#Data],15,FALSE),"")</f>
        <v/>
      </c>
      <c r="C179" s="11" t="str">
        <f>IFERROR(VLOOKUP(Tableau275[[#This Row],[Commandes  Clients]],[1]!Tab_Cmdes_Clts[#Data],8,FALSE),"")</f>
        <v/>
      </c>
      <c r="D179" s="12" t="str">
        <f>IFERROR(VLOOKUP(Tableau275[[#This Row],[Code PF]],[1]!Tab_Liste_art[#Data],2,FALSE)," ")</f>
        <v xml:space="preserve"> </v>
      </c>
      <c r="E179" s="12" t="str">
        <f>IFERROR(VLOOKUP(Tableau275[[#This Row],[Code PF]],[1]!Tab_Liste_art[#Data],3,FALSE)," ")</f>
        <v xml:space="preserve"> </v>
      </c>
      <c r="F179" s="22" t="str">
        <f>IFERROR(VLOOKUP(Tableau275[[#This Row],[Commandes  Clients]],[1]!Tab_Cmdes_Clts[#Data],7,FALSE),"")</f>
        <v/>
      </c>
      <c r="G179" s="13" t="str">
        <f t="shared" si="8"/>
        <v/>
      </c>
      <c r="H179" s="14" t="str">
        <f>IFERROR(VLOOKUP(Tableau275[[#This Row],[Code PF]],[1]!Nomenclature[#Data],19,FALSE),"")</f>
        <v/>
      </c>
      <c r="I179" s="15" t="str">
        <f>IFERROR(Tableau275[[#This Row],[Qte  MEO Nomenclat]]*Tableau275[[#This Row],[Qtes Cdées]],"")</f>
        <v/>
      </c>
      <c r="J179" s="16" t="str">
        <f t="shared" si="6"/>
        <v/>
      </c>
      <c r="K179" s="16"/>
      <c r="L179" s="17" t="str">
        <f>IFERROR(Tableau275[[#This Row],[Dates / Heures Lancement]]+Tableau275[[#This Row],[NB Hre Exec]]+Tableau275[[#This Row],[Tps Prép.]],"")</f>
        <v/>
      </c>
      <c r="M179" s="18" t="str">
        <f>Tableau275[[#This Row],[NB Hre Exec]]</f>
        <v/>
      </c>
      <c r="N179" s="19" t="str">
        <f>IFERROR(Tableau275[[#This Row],[Dates / Heures Lancement]]+Tableau275[[#This Row],[Nbs Jrs Execution]],"")</f>
        <v/>
      </c>
      <c r="O179" s="20" t="str">
        <f t="shared" si="7"/>
        <v xml:space="preserve"> </v>
      </c>
    </row>
    <row r="180" spans="1:15" x14ac:dyDescent="0.2">
      <c r="A180" s="9"/>
      <c r="B180" s="10" t="str">
        <f>IFERROR(VLOOKUP(Tableau275[[#This Row],[Commandes  Clients]],[1]!Tab_Cmdes_Clts[#Data],15,FALSE),"")</f>
        <v/>
      </c>
      <c r="C180" s="11" t="str">
        <f>IFERROR(VLOOKUP(Tableau275[[#This Row],[Commandes  Clients]],[1]!Tab_Cmdes_Clts[#Data],8,FALSE),"")</f>
        <v/>
      </c>
      <c r="D180" s="12" t="str">
        <f>IFERROR(VLOOKUP(Tableau275[[#This Row],[Code PF]],[1]!Tab_Liste_art[#Data],2,FALSE)," ")</f>
        <v xml:space="preserve"> </v>
      </c>
      <c r="E180" s="12" t="str">
        <f>IFERROR(VLOOKUP(Tableau275[[#This Row],[Code PF]],[1]!Tab_Liste_art[#Data],3,FALSE)," ")</f>
        <v xml:space="preserve"> </v>
      </c>
      <c r="F180" s="22" t="str">
        <f>IFERROR(VLOOKUP(Tableau275[[#This Row],[Commandes  Clients]],[1]!Tab_Cmdes_Clts[#Data],7,FALSE),"")</f>
        <v/>
      </c>
      <c r="G180" s="13" t="str">
        <f t="shared" si="8"/>
        <v/>
      </c>
      <c r="H180" s="14" t="str">
        <f>IFERROR(VLOOKUP(Tableau275[[#This Row],[Code PF]],[1]!Nomenclature[#Data],19,FALSE),"")</f>
        <v/>
      </c>
      <c r="I180" s="15" t="str">
        <f>IFERROR(Tableau275[[#This Row],[Qte  MEO Nomenclat]]*Tableau275[[#This Row],[Qtes Cdées]],"")</f>
        <v/>
      </c>
      <c r="J180" s="16" t="str">
        <f t="shared" si="6"/>
        <v/>
      </c>
      <c r="K180" s="16"/>
      <c r="L180" s="17" t="str">
        <f>IFERROR(Tableau275[[#This Row],[Dates / Heures Lancement]]+Tableau275[[#This Row],[NB Hre Exec]]+Tableau275[[#This Row],[Tps Prép.]],"")</f>
        <v/>
      </c>
      <c r="M180" s="18" t="str">
        <f>Tableau275[[#This Row],[NB Hre Exec]]</f>
        <v/>
      </c>
      <c r="N180" s="19" t="str">
        <f>IFERROR(Tableau275[[#This Row],[Dates / Heures Lancement]]+Tableau275[[#This Row],[Nbs Jrs Execution]],"")</f>
        <v/>
      </c>
      <c r="O180" s="20" t="str">
        <f t="shared" si="7"/>
        <v xml:space="preserve"> </v>
      </c>
    </row>
    <row r="181" spans="1:15" x14ac:dyDescent="0.2">
      <c r="A181" s="9"/>
      <c r="B181" s="10" t="str">
        <f>IFERROR(VLOOKUP(Tableau275[[#This Row],[Commandes  Clients]],[1]!Tab_Cmdes_Clts[#Data],15,FALSE),"")</f>
        <v/>
      </c>
      <c r="C181" s="11" t="str">
        <f>IFERROR(VLOOKUP(Tableau275[[#This Row],[Commandes  Clients]],[1]!Tab_Cmdes_Clts[#Data],8,FALSE),"")</f>
        <v/>
      </c>
      <c r="D181" s="12" t="str">
        <f>IFERROR(VLOOKUP(Tableau275[[#This Row],[Code PF]],[1]!Tab_Liste_art[#Data],2,FALSE)," ")</f>
        <v xml:space="preserve"> </v>
      </c>
      <c r="E181" s="12" t="str">
        <f>IFERROR(VLOOKUP(Tableau275[[#This Row],[Code PF]],[1]!Tab_Liste_art[#Data],3,FALSE)," ")</f>
        <v xml:space="preserve"> </v>
      </c>
      <c r="F181" s="22" t="str">
        <f>IFERROR(VLOOKUP(Tableau275[[#This Row],[Commandes  Clients]],[1]!Tab_Cmdes_Clts[#Data],7,FALSE),"")</f>
        <v/>
      </c>
      <c r="G181" s="13" t="str">
        <f t="shared" si="8"/>
        <v/>
      </c>
      <c r="H181" s="14" t="str">
        <f>IFERROR(VLOOKUP(Tableau275[[#This Row],[Code PF]],[1]!Nomenclature[#Data],19,FALSE),"")</f>
        <v/>
      </c>
      <c r="I181" s="15" t="str">
        <f>IFERROR(Tableau275[[#This Row],[Qte  MEO Nomenclat]]*Tableau275[[#This Row],[Qtes Cdées]],"")</f>
        <v/>
      </c>
      <c r="J181" s="16" t="str">
        <f t="shared" si="6"/>
        <v/>
      </c>
      <c r="K181" s="16"/>
      <c r="L181" s="17" t="str">
        <f>IFERROR(Tableau275[[#This Row],[Dates / Heures Lancement]]+Tableau275[[#This Row],[NB Hre Exec]]+Tableau275[[#This Row],[Tps Prép.]],"")</f>
        <v/>
      </c>
      <c r="M181" s="18" t="str">
        <f>Tableau275[[#This Row],[NB Hre Exec]]</f>
        <v/>
      </c>
      <c r="N181" s="19" t="str">
        <f>IFERROR(Tableau275[[#This Row],[Dates / Heures Lancement]]+Tableau275[[#This Row],[Nbs Jrs Execution]],"")</f>
        <v/>
      </c>
      <c r="O181" s="20" t="str">
        <f t="shared" si="7"/>
        <v xml:space="preserve"> </v>
      </c>
    </row>
    <row r="182" spans="1:15" x14ac:dyDescent="0.2">
      <c r="A182" s="9"/>
      <c r="B182" s="10" t="str">
        <f>IFERROR(VLOOKUP(Tableau275[[#This Row],[Commandes  Clients]],[1]!Tab_Cmdes_Clts[#Data],15,FALSE),"")</f>
        <v/>
      </c>
      <c r="C182" s="11" t="str">
        <f>IFERROR(VLOOKUP(Tableau275[[#This Row],[Commandes  Clients]],[1]!Tab_Cmdes_Clts[#Data],8,FALSE),"")</f>
        <v/>
      </c>
      <c r="D182" s="12" t="str">
        <f>IFERROR(VLOOKUP(Tableau275[[#This Row],[Code PF]],[1]!Tab_Liste_art[#Data],2,FALSE)," ")</f>
        <v xml:space="preserve"> </v>
      </c>
      <c r="E182" s="12" t="str">
        <f>IFERROR(VLOOKUP(Tableau275[[#This Row],[Code PF]],[1]!Tab_Liste_art[#Data],3,FALSE)," ")</f>
        <v xml:space="preserve"> </v>
      </c>
      <c r="F182" s="22" t="str">
        <f>IFERROR(VLOOKUP(Tableau275[[#This Row],[Commandes  Clients]],[1]!Tab_Cmdes_Clts[#Data],7,FALSE),"")</f>
        <v/>
      </c>
      <c r="G182" s="13" t="str">
        <f t="shared" si="8"/>
        <v/>
      </c>
      <c r="H182" s="14" t="str">
        <f>IFERROR(VLOOKUP(Tableau275[[#This Row],[Code PF]],[1]!Nomenclature[#Data],19,FALSE),"")</f>
        <v/>
      </c>
      <c r="I182" s="15" t="str">
        <f>IFERROR(Tableau275[[#This Row],[Qte  MEO Nomenclat]]*Tableau275[[#This Row],[Qtes Cdées]],"")</f>
        <v/>
      </c>
      <c r="J182" s="16" t="str">
        <f t="shared" si="6"/>
        <v/>
      </c>
      <c r="K182" s="16"/>
      <c r="L182" s="17" t="str">
        <f>IFERROR(Tableau275[[#This Row],[Dates / Heures Lancement]]+Tableau275[[#This Row],[NB Hre Exec]]+Tableau275[[#This Row],[Tps Prép.]],"")</f>
        <v/>
      </c>
      <c r="M182" s="18" t="str">
        <f>Tableau275[[#This Row],[NB Hre Exec]]</f>
        <v/>
      </c>
      <c r="N182" s="19" t="str">
        <f>IFERROR(Tableau275[[#This Row],[Dates / Heures Lancement]]+Tableau275[[#This Row],[Nbs Jrs Execution]],"")</f>
        <v/>
      </c>
      <c r="O182" s="20" t="str">
        <f t="shared" si="7"/>
        <v xml:space="preserve"> </v>
      </c>
    </row>
    <row r="183" spans="1:15" x14ac:dyDescent="0.2">
      <c r="A183" s="9"/>
      <c r="B183" s="10" t="str">
        <f>IFERROR(VLOOKUP(Tableau275[[#This Row],[Commandes  Clients]],[1]!Tab_Cmdes_Clts[#Data],15,FALSE),"")</f>
        <v/>
      </c>
      <c r="C183" s="11" t="str">
        <f>IFERROR(VLOOKUP(Tableau275[[#This Row],[Commandes  Clients]],[1]!Tab_Cmdes_Clts[#Data],8,FALSE),"")</f>
        <v/>
      </c>
      <c r="D183" s="12" t="str">
        <f>IFERROR(VLOOKUP(Tableau275[[#This Row],[Code PF]],[1]!Tab_Liste_art[#Data],2,FALSE)," ")</f>
        <v xml:space="preserve"> </v>
      </c>
      <c r="E183" s="12" t="str">
        <f>IFERROR(VLOOKUP(Tableau275[[#This Row],[Code PF]],[1]!Tab_Liste_art[#Data],3,FALSE)," ")</f>
        <v xml:space="preserve"> </v>
      </c>
      <c r="F183" s="22" t="str">
        <f>IFERROR(VLOOKUP(Tableau275[[#This Row],[Commandes  Clients]],[1]!Tab_Cmdes_Clts[#Data],7,FALSE),"")</f>
        <v/>
      </c>
      <c r="G183" s="13" t="str">
        <f t="shared" si="8"/>
        <v/>
      </c>
      <c r="H183" s="14" t="str">
        <f>IFERROR(VLOOKUP(Tableau275[[#This Row],[Code PF]],[1]!Nomenclature[#Data],19,FALSE),"")</f>
        <v/>
      </c>
      <c r="I183" s="15" t="str">
        <f>IFERROR(Tableau275[[#This Row],[Qte  MEO Nomenclat]]*Tableau275[[#This Row],[Qtes Cdées]],"")</f>
        <v/>
      </c>
      <c r="J183" s="16" t="str">
        <f t="shared" si="6"/>
        <v/>
      </c>
      <c r="K183" s="16"/>
      <c r="L183" s="17" t="str">
        <f>IFERROR(Tableau275[[#This Row],[Dates / Heures Lancement]]+Tableau275[[#This Row],[NB Hre Exec]]+Tableau275[[#This Row],[Tps Prép.]],"")</f>
        <v/>
      </c>
      <c r="M183" s="18" t="str">
        <f>Tableau275[[#This Row],[NB Hre Exec]]</f>
        <v/>
      </c>
      <c r="N183" s="19" t="str">
        <f>IFERROR(Tableau275[[#This Row],[Dates / Heures Lancement]]+Tableau275[[#This Row],[Nbs Jrs Execution]],"")</f>
        <v/>
      </c>
      <c r="O183" s="20" t="str">
        <f t="shared" si="7"/>
        <v xml:space="preserve"> </v>
      </c>
    </row>
    <row r="184" spans="1:15" x14ac:dyDescent="0.2">
      <c r="A184" s="9"/>
      <c r="B184" s="10" t="str">
        <f>IFERROR(VLOOKUP(Tableau275[[#This Row],[Commandes  Clients]],[1]!Tab_Cmdes_Clts[#Data],15,FALSE),"")</f>
        <v/>
      </c>
      <c r="C184" s="11" t="str">
        <f>IFERROR(VLOOKUP(Tableau275[[#This Row],[Commandes  Clients]],[1]!Tab_Cmdes_Clts[#Data],8,FALSE),"")</f>
        <v/>
      </c>
      <c r="D184" s="12" t="str">
        <f>IFERROR(VLOOKUP(Tableau275[[#This Row],[Code PF]],[1]!Tab_Liste_art[#Data],2,FALSE)," ")</f>
        <v xml:space="preserve"> </v>
      </c>
      <c r="E184" s="12" t="str">
        <f>IFERROR(VLOOKUP(Tableau275[[#This Row],[Code PF]],[1]!Tab_Liste_art[#Data],3,FALSE)," ")</f>
        <v xml:space="preserve"> </v>
      </c>
      <c r="F184" s="22" t="str">
        <f>IFERROR(VLOOKUP(Tableau275[[#This Row],[Commandes  Clients]],[1]!Tab_Cmdes_Clts[#Data],7,FALSE),"")</f>
        <v/>
      </c>
      <c r="G184" s="13" t="str">
        <f t="shared" si="8"/>
        <v/>
      </c>
      <c r="H184" s="14" t="str">
        <f>IFERROR(VLOOKUP(Tableau275[[#This Row],[Code PF]],[1]!Nomenclature[#Data],19,FALSE),"")</f>
        <v/>
      </c>
      <c r="I184" s="15" t="str">
        <f>IFERROR(Tableau275[[#This Row],[Qte  MEO Nomenclat]]*Tableau275[[#This Row],[Qtes Cdées]],"")</f>
        <v/>
      </c>
      <c r="J184" s="16" t="str">
        <f t="shared" si="6"/>
        <v/>
      </c>
      <c r="K184" s="16"/>
      <c r="L184" s="17" t="str">
        <f>IFERROR(Tableau275[[#This Row],[Dates / Heures Lancement]]+Tableau275[[#This Row],[NB Hre Exec]]+Tableau275[[#This Row],[Tps Prép.]],"")</f>
        <v/>
      </c>
      <c r="M184" s="18" t="str">
        <f>Tableau275[[#This Row],[NB Hre Exec]]</f>
        <v/>
      </c>
      <c r="N184" s="19" t="str">
        <f>IFERROR(Tableau275[[#This Row],[Dates / Heures Lancement]]+Tableau275[[#This Row],[Nbs Jrs Execution]],"")</f>
        <v/>
      </c>
      <c r="O184" s="20" t="str">
        <f t="shared" si="7"/>
        <v xml:space="preserve"> </v>
      </c>
    </row>
    <row r="185" spans="1:15" x14ac:dyDescent="0.2">
      <c r="A185" s="9"/>
      <c r="B185" s="10" t="str">
        <f>IFERROR(VLOOKUP(Tableau275[[#This Row],[Commandes  Clients]],[1]!Tab_Cmdes_Clts[#Data],15,FALSE),"")</f>
        <v/>
      </c>
      <c r="C185" s="11" t="str">
        <f>IFERROR(VLOOKUP(Tableau275[[#This Row],[Commandes  Clients]],[1]!Tab_Cmdes_Clts[#Data],8,FALSE),"")</f>
        <v/>
      </c>
      <c r="D185" s="12" t="str">
        <f>IFERROR(VLOOKUP(Tableau275[[#This Row],[Code PF]],[1]!Tab_Liste_art[#Data],2,FALSE)," ")</f>
        <v xml:space="preserve"> </v>
      </c>
      <c r="E185" s="12" t="str">
        <f>IFERROR(VLOOKUP(Tableau275[[#This Row],[Code PF]],[1]!Tab_Liste_art[#Data],3,FALSE)," ")</f>
        <v xml:space="preserve"> </v>
      </c>
      <c r="F185" s="22" t="str">
        <f>IFERROR(VLOOKUP(Tableau275[[#This Row],[Commandes  Clients]],[1]!Tab_Cmdes_Clts[#Data],7,FALSE),"")</f>
        <v/>
      </c>
      <c r="G185" s="13" t="str">
        <f t="shared" si="8"/>
        <v/>
      </c>
      <c r="H185" s="14" t="str">
        <f>IFERROR(VLOOKUP(Tableau275[[#This Row],[Code PF]],[1]!Nomenclature[#Data],19,FALSE),"")</f>
        <v/>
      </c>
      <c r="I185" s="15" t="str">
        <f>IFERROR(Tableau275[[#This Row],[Qte  MEO Nomenclat]]*Tableau275[[#This Row],[Qtes Cdées]],"")</f>
        <v/>
      </c>
      <c r="J185" s="16" t="str">
        <f t="shared" si="6"/>
        <v/>
      </c>
      <c r="K185" s="16"/>
      <c r="L185" s="17" t="str">
        <f>IFERROR(Tableau275[[#This Row],[Dates / Heures Lancement]]+Tableau275[[#This Row],[NB Hre Exec]]+Tableau275[[#This Row],[Tps Prép.]],"")</f>
        <v/>
      </c>
      <c r="M185" s="18" t="str">
        <f>Tableau275[[#This Row],[NB Hre Exec]]</f>
        <v/>
      </c>
      <c r="N185" s="19" t="str">
        <f>IFERROR(Tableau275[[#This Row],[Dates / Heures Lancement]]+Tableau275[[#This Row],[Nbs Jrs Execution]],"")</f>
        <v/>
      </c>
      <c r="O185" s="20" t="str">
        <f t="shared" si="7"/>
        <v xml:space="preserve"> </v>
      </c>
    </row>
    <row r="186" spans="1:15" x14ac:dyDescent="0.2">
      <c r="A186" s="9"/>
      <c r="B186" s="10" t="str">
        <f>IFERROR(VLOOKUP(Tableau275[[#This Row],[Commandes  Clients]],[1]!Tab_Cmdes_Clts[#Data],15,FALSE),"")</f>
        <v/>
      </c>
      <c r="C186" s="11" t="str">
        <f>IFERROR(VLOOKUP(Tableau275[[#This Row],[Commandes  Clients]],[1]!Tab_Cmdes_Clts[#Data],8,FALSE),"")</f>
        <v/>
      </c>
      <c r="D186" s="12" t="str">
        <f>IFERROR(VLOOKUP(Tableau275[[#This Row],[Code PF]],[1]!Tab_Liste_art[#Data],2,FALSE)," ")</f>
        <v xml:space="preserve"> </v>
      </c>
      <c r="E186" s="12" t="str">
        <f>IFERROR(VLOOKUP(Tableau275[[#This Row],[Code PF]],[1]!Tab_Liste_art[#Data],3,FALSE)," ")</f>
        <v xml:space="preserve"> </v>
      </c>
      <c r="F186" s="22" t="str">
        <f>IFERROR(VLOOKUP(Tableau275[[#This Row],[Commandes  Clients]],[1]!Tab_Cmdes_Clts[#Data],7,FALSE),"")</f>
        <v/>
      </c>
      <c r="G186" s="13" t="str">
        <f t="shared" si="8"/>
        <v/>
      </c>
      <c r="H186" s="14" t="str">
        <f>IFERROR(VLOOKUP(Tableau275[[#This Row],[Code PF]],[1]!Nomenclature[#Data],19,FALSE),"")</f>
        <v/>
      </c>
      <c r="I186" s="15" t="str">
        <f>IFERROR(Tableau275[[#This Row],[Qte  MEO Nomenclat]]*Tableau275[[#This Row],[Qtes Cdées]],"")</f>
        <v/>
      </c>
      <c r="J186" s="16" t="str">
        <f t="shared" si="6"/>
        <v/>
      </c>
      <c r="K186" s="16"/>
      <c r="L186" s="17" t="str">
        <f>IFERROR(Tableau275[[#This Row],[Dates / Heures Lancement]]+Tableau275[[#This Row],[NB Hre Exec]]+Tableau275[[#This Row],[Tps Prép.]],"")</f>
        <v/>
      </c>
      <c r="M186" s="18" t="str">
        <f>Tableau275[[#This Row],[NB Hre Exec]]</f>
        <v/>
      </c>
      <c r="N186" s="19" t="str">
        <f>IFERROR(Tableau275[[#This Row],[Dates / Heures Lancement]]+Tableau275[[#This Row],[Nbs Jrs Execution]],"")</f>
        <v/>
      </c>
      <c r="O186" s="20" t="str">
        <f t="shared" si="7"/>
        <v xml:space="preserve"> </v>
      </c>
    </row>
    <row r="187" spans="1:15" x14ac:dyDescent="0.2">
      <c r="A187" s="9"/>
      <c r="B187" s="10" t="str">
        <f>IFERROR(VLOOKUP(Tableau275[[#This Row],[Commandes  Clients]],[1]!Tab_Cmdes_Clts[#Data],15,FALSE),"")</f>
        <v/>
      </c>
      <c r="C187" s="11" t="str">
        <f>IFERROR(VLOOKUP(Tableau275[[#This Row],[Commandes  Clients]],[1]!Tab_Cmdes_Clts[#Data],8,FALSE),"")</f>
        <v/>
      </c>
      <c r="D187" s="12" t="str">
        <f>IFERROR(VLOOKUP(Tableau275[[#This Row],[Code PF]],[1]!Tab_Liste_art[#Data],2,FALSE)," ")</f>
        <v xml:space="preserve"> </v>
      </c>
      <c r="E187" s="12" t="str">
        <f>IFERROR(VLOOKUP(Tableau275[[#This Row],[Code PF]],[1]!Tab_Liste_art[#Data],3,FALSE)," ")</f>
        <v xml:space="preserve"> </v>
      </c>
      <c r="F187" s="22" t="str">
        <f>IFERROR(VLOOKUP(Tableau275[[#This Row],[Commandes  Clients]],[1]!Tab_Cmdes_Clts[#Data],7,FALSE),"")</f>
        <v/>
      </c>
      <c r="G187" s="13" t="str">
        <f t="shared" si="8"/>
        <v/>
      </c>
      <c r="H187" s="14" t="str">
        <f>IFERROR(VLOOKUP(Tableau275[[#This Row],[Code PF]],[1]!Nomenclature[#Data],19,FALSE),"")</f>
        <v/>
      </c>
      <c r="I187" s="15" t="str">
        <f>IFERROR(Tableau275[[#This Row],[Qte  MEO Nomenclat]]*Tableau275[[#This Row],[Qtes Cdées]],"")</f>
        <v/>
      </c>
      <c r="J187" s="16" t="str">
        <f t="shared" si="6"/>
        <v/>
      </c>
      <c r="K187" s="16"/>
      <c r="L187" s="17" t="str">
        <f>IFERROR(Tableau275[[#This Row],[Dates / Heures Lancement]]+Tableau275[[#This Row],[NB Hre Exec]]+Tableau275[[#This Row],[Tps Prép.]],"")</f>
        <v/>
      </c>
      <c r="M187" s="18" t="str">
        <f>Tableau275[[#This Row],[NB Hre Exec]]</f>
        <v/>
      </c>
      <c r="N187" s="19" t="str">
        <f>IFERROR(Tableau275[[#This Row],[Dates / Heures Lancement]]+Tableau275[[#This Row],[Nbs Jrs Execution]],"")</f>
        <v/>
      </c>
      <c r="O187" s="20" t="str">
        <f t="shared" si="7"/>
        <v xml:space="preserve"> </v>
      </c>
    </row>
    <row r="188" spans="1:15" x14ac:dyDescent="0.2">
      <c r="A188" s="9"/>
      <c r="B188" s="10" t="str">
        <f>IFERROR(VLOOKUP(Tableau275[[#This Row],[Commandes  Clients]],[1]!Tab_Cmdes_Clts[#Data],15,FALSE),"")</f>
        <v/>
      </c>
      <c r="C188" s="11" t="str">
        <f>IFERROR(VLOOKUP(Tableau275[[#This Row],[Commandes  Clients]],[1]!Tab_Cmdes_Clts[#Data],8,FALSE),"")</f>
        <v/>
      </c>
      <c r="D188" s="12" t="str">
        <f>IFERROR(VLOOKUP(Tableau275[[#This Row],[Code PF]],[1]!Tab_Liste_art[#Data],2,FALSE)," ")</f>
        <v xml:space="preserve"> </v>
      </c>
      <c r="E188" s="12" t="str">
        <f>IFERROR(VLOOKUP(Tableau275[[#This Row],[Code PF]],[1]!Tab_Liste_art[#Data],3,FALSE)," ")</f>
        <v xml:space="preserve"> </v>
      </c>
      <c r="F188" s="22" t="str">
        <f>IFERROR(VLOOKUP(Tableau275[[#This Row],[Commandes  Clients]],[1]!Tab_Cmdes_Clts[#Data],7,FALSE),"")</f>
        <v/>
      </c>
      <c r="G188" s="13" t="str">
        <f t="shared" si="8"/>
        <v/>
      </c>
      <c r="H188" s="14" t="str">
        <f>IFERROR(VLOOKUP(Tableau275[[#This Row],[Code PF]],[1]!Nomenclature[#Data],19,FALSE),"")</f>
        <v/>
      </c>
      <c r="I188" s="15" t="str">
        <f>IFERROR(Tableau275[[#This Row],[Qte  MEO Nomenclat]]*Tableau275[[#This Row],[Qtes Cdées]],"")</f>
        <v/>
      </c>
      <c r="J188" s="16" t="str">
        <f t="shared" si="6"/>
        <v/>
      </c>
      <c r="K188" s="16"/>
      <c r="L188" s="17" t="str">
        <f>IFERROR(Tableau275[[#This Row],[Dates / Heures Lancement]]+Tableau275[[#This Row],[NB Hre Exec]]+Tableau275[[#This Row],[Tps Prép.]],"")</f>
        <v/>
      </c>
      <c r="M188" s="18" t="str">
        <f>Tableau275[[#This Row],[NB Hre Exec]]</f>
        <v/>
      </c>
      <c r="N188" s="19" t="str">
        <f>IFERROR(Tableau275[[#This Row],[Dates / Heures Lancement]]+Tableau275[[#This Row],[Nbs Jrs Execution]],"")</f>
        <v/>
      </c>
      <c r="O188" s="20" t="str">
        <f t="shared" si="7"/>
        <v xml:space="preserve"> </v>
      </c>
    </row>
    <row r="189" spans="1:15" x14ac:dyDescent="0.2">
      <c r="A189" s="9"/>
      <c r="B189" s="10" t="str">
        <f>IFERROR(VLOOKUP(Tableau275[[#This Row],[Commandes  Clients]],[1]!Tab_Cmdes_Clts[#Data],15,FALSE),"")</f>
        <v/>
      </c>
      <c r="C189" s="11" t="str">
        <f>IFERROR(VLOOKUP(Tableau275[[#This Row],[Commandes  Clients]],[1]!Tab_Cmdes_Clts[#Data],8,FALSE),"")</f>
        <v/>
      </c>
      <c r="D189" s="12" t="str">
        <f>IFERROR(VLOOKUP(Tableau275[[#This Row],[Code PF]],[1]!Tab_Liste_art[#Data],2,FALSE)," ")</f>
        <v xml:space="preserve"> </v>
      </c>
      <c r="E189" s="12" t="str">
        <f>IFERROR(VLOOKUP(Tableau275[[#This Row],[Code PF]],[1]!Tab_Liste_art[#Data],3,FALSE)," ")</f>
        <v xml:space="preserve"> </v>
      </c>
      <c r="F189" s="22" t="str">
        <f>IFERROR(VLOOKUP(Tableau275[[#This Row],[Commandes  Clients]],[1]!Tab_Cmdes_Clts[#Data],7,FALSE),"")</f>
        <v/>
      </c>
      <c r="G189" s="13" t="str">
        <f t="shared" si="8"/>
        <v/>
      </c>
      <c r="H189" s="14" t="str">
        <f>IFERROR(VLOOKUP(Tableau275[[#This Row],[Code PF]],[1]!Nomenclature[#Data],19,FALSE),"")</f>
        <v/>
      </c>
      <c r="I189" s="15" t="str">
        <f>IFERROR(Tableau275[[#This Row],[Qte  MEO Nomenclat]]*Tableau275[[#This Row],[Qtes Cdées]],"")</f>
        <v/>
      </c>
      <c r="J189" s="16" t="str">
        <f t="shared" si="6"/>
        <v/>
      </c>
      <c r="K189" s="16"/>
      <c r="L189" s="17" t="str">
        <f>IFERROR(Tableau275[[#This Row],[Dates / Heures Lancement]]+Tableau275[[#This Row],[NB Hre Exec]]+Tableau275[[#This Row],[Tps Prép.]],"")</f>
        <v/>
      </c>
      <c r="M189" s="18" t="str">
        <f>Tableau275[[#This Row],[NB Hre Exec]]</f>
        <v/>
      </c>
      <c r="N189" s="19" t="str">
        <f>IFERROR(Tableau275[[#This Row],[Dates / Heures Lancement]]+Tableau275[[#This Row],[Nbs Jrs Execution]],"")</f>
        <v/>
      </c>
      <c r="O189" s="20" t="str">
        <f t="shared" si="7"/>
        <v xml:space="preserve"> </v>
      </c>
    </row>
    <row r="190" spans="1:15" x14ac:dyDescent="0.2">
      <c r="A190" s="9"/>
      <c r="B190" s="10" t="str">
        <f>IFERROR(VLOOKUP(Tableau275[[#This Row],[Commandes  Clients]],[1]!Tab_Cmdes_Clts[#Data],15,FALSE),"")</f>
        <v/>
      </c>
      <c r="C190" s="11" t="str">
        <f>IFERROR(VLOOKUP(Tableau275[[#This Row],[Commandes  Clients]],[1]!Tab_Cmdes_Clts[#Data],8,FALSE),"")</f>
        <v/>
      </c>
      <c r="D190" s="12" t="str">
        <f>IFERROR(VLOOKUP(Tableau275[[#This Row],[Code PF]],[1]!Tab_Liste_art[#Data],2,FALSE)," ")</f>
        <v xml:space="preserve"> </v>
      </c>
      <c r="E190" s="12" t="str">
        <f>IFERROR(VLOOKUP(Tableau275[[#This Row],[Code PF]],[1]!Tab_Liste_art[#Data],3,FALSE)," ")</f>
        <v xml:space="preserve"> </v>
      </c>
      <c r="F190" s="22" t="str">
        <f>IFERROR(VLOOKUP(Tableau275[[#This Row],[Commandes  Clients]],[1]!Tab_Cmdes_Clts[#Data],7,FALSE),"")</f>
        <v/>
      </c>
      <c r="G190" s="13" t="str">
        <f t="shared" si="8"/>
        <v/>
      </c>
      <c r="H190" s="14" t="str">
        <f>IFERROR(VLOOKUP(Tableau275[[#This Row],[Code PF]],[1]!Nomenclature[#Data],19,FALSE),"")</f>
        <v/>
      </c>
      <c r="I190" s="15" t="str">
        <f>IFERROR(Tableau275[[#This Row],[Qte  MEO Nomenclat]]*Tableau275[[#This Row],[Qtes Cdées]],"")</f>
        <v/>
      </c>
      <c r="J190" s="16" t="str">
        <f t="shared" si="6"/>
        <v/>
      </c>
      <c r="K190" s="16"/>
      <c r="L190" s="17" t="str">
        <f>IFERROR(Tableau275[[#This Row],[Dates / Heures Lancement]]+Tableau275[[#This Row],[NB Hre Exec]]+Tableau275[[#This Row],[Tps Prép.]],"")</f>
        <v/>
      </c>
      <c r="M190" s="18" t="str">
        <f>Tableau275[[#This Row],[NB Hre Exec]]</f>
        <v/>
      </c>
      <c r="N190" s="19" t="str">
        <f>IFERROR(Tableau275[[#This Row],[Dates / Heures Lancement]]+Tableau275[[#This Row],[Nbs Jrs Execution]],"")</f>
        <v/>
      </c>
      <c r="O190" s="20" t="str">
        <f t="shared" si="7"/>
        <v xml:space="preserve"> </v>
      </c>
    </row>
    <row r="191" spans="1:15" x14ac:dyDescent="0.2">
      <c r="A191" s="9"/>
      <c r="B191" s="10" t="str">
        <f>IFERROR(VLOOKUP(Tableau275[[#This Row],[Commandes  Clients]],[1]!Tab_Cmdes_Clts[#Data],15,FALSE),"")</f>
        <v/>
      </c>
      <c r="C191" s="11" t="str">
        <f>IFERROR(VLOOKUP(Tableau275[[#This Row],[Commandes  Clients]],[1]!Tab_Cmdes_Clts[#Data],8,FALSE),"")</f>
        <v/>
      </c>
      <c r="D191" s="12" t="str">
        <f>IFERROR(VLOOKUP(Tableau275[[#This Row],[Code PF]],[1]!Tab_Liste_art[#Data],2,FALSE)," ")</f>
        <v xml:space="preserve"> </v>
      </c>
      <c r="E191" s="12" t="str">
        <f>IFERROR(VLOOKUP(Tableau275[[#This Row],[Code PF]],[1]!Tab_Liste_art[#Data],3,FALSE)," ")</f>
        <v xml:space="preserve"> </v>
      </c>
      <c r="F191" s="22" t="str">
        <f>IFERROR(VLOOKUP(Tableau275[[#This Row],[Commandes  Clients]],[1]!Tab_Cmdes_Clts[#Data],7,FALSE),"")</f>
        <v/>
      </c>
      <c r="G191" s="13" t="str">
        <f t="shared" si="8"/>
        <v/>
      </c>
      <c r="H191" s="14" t="str">
        <f>IFERROR(VLOOKUP(Tableau275[[#This Row],[Code PF]],[1]!Nomenclature[#Data],19,FALSE),"")</f>
        <v/>
      </c>
      <c r="I191" s="15" t="str">
        <f>IFERROR(Tableau275[[#This Row],[Qte  MEO Nomenclat]]*Tableau275[[#This Row],[Qtes Cdées]],"")</f>
        <v/>
      </c>
      <c r="J191" s="16" t="str">
        <f t="shared" si="6"/>
        <v/>
      </c>
      <c r="K191" s="16"/>
      <c r="L191" s="17" t="str">
        <f>IFERROR(Tableau275[[#This Row],[Dates / Heures Lancement]]+Tableau275[[#This Row],[NB Hre Exec]]+Tableau275[[#This Row],[Tps Prép.]],"")</f>
        <v/>
      </c>
      <c r="M191" s="18" t="str">
        <f>Tableau275[[#This Row],[NB Hre Exec]]</f>
        <v/>
      </c>
      <c r="N191" s="19" t="str">
        <f>IFERROR(Tableau275[[#This Row],[Dates / Heures Lancement]]+Tableau275[[#This Row],[Nbs Jrs Execution]],"")</f>
        <v/>
      </c>
      <c r="O191" s="20" t="str">
        <f t="shared" si="7"/>
        <v xml:space="preserve"> </v>
      </c>
    </row>
    <row r="192" spans="1:15" x14ac:dyDescent="0.2">
      <c r="A192" s="9"/>
      <c r="B192" s="10" t="str">
        <f>IFERROR(VLOOKUP(Tableau275[[#This Row],[Commandes  Clients]],[1]!Tab_Cmdes_Clts[#Data],15,FALSE),"")</f>
        <v/>
      </c>
      <c r="C192" s="11" t="str">
        <f>IFERROR(VLOOKUP(Tableau275[[#This Row],[Commandes  Clients]],[1]!Tab_Cmdes_Clts[#Data],8,FALSE),"")</f>
        <v/>
      </c>
      <c r="D192" s="12" t="str">
        <f>IFERROR(VLOOKUP(Tableau275[[#This Row],[Code PF]],[1]!Tab_Liste_art[#Data],2,FALSE)," ")</f>
        <v xml:space="preserve"> </v>
      </c>
      <c r="E192" s="12" t="str">
        <f>IFERROR(VLOOKUP(Tableau275[[#This Row],[Code PF]],[1]!Tab_Liste_art[#Data],3,FALSE)," ")</f>
        <v xml:space="preserve"> </v>
      </c>
      <c r="F192" s="22" t="str">
        <f>IFERROR(VLOOKUP(Tableau275[[#This Row],[Commandes  Clients]],[1]!Tab_Cmdes_Clts[#Data],7,FALSE),"")</f>
        <v/>
      </c>
      <c r="G192" s="13" t="str">
        <f t="shared" si="8"/>
        <v/>
      </c>
      <c r="H192" s="14" t="str">
        <f>IFERROR(VLOOKUP(Tableau275[[#This Row],[Code PF]],[1]!Nomenclature[#Data],19,FALSE),"")</f>
        <v/>
      </c>
      <c r="I192" s="15" t="str">
        <f>IFERROR(Tableau275[[#This Row],[Qte  MEO Nomenclat]]*Tableau275[[#This Row],[Qtes Cdées]],"")</f>
        <v/>
      </c>
      <c r="J192" s="16" t="str">
        <f t="shared" si="6"/>
        <v/>
      </c>
      <c r="K192" s="16"/>
      <c r="L192" s="17" t="str">
        <f>IFERROR(Tableau275[[#This Row],[Dates / Heures Lancement]]+Tableau275[[#This Row],[NB Hre Exec]]+Tableau275[[#This Row],[Tps Prép.]],"")</f>
        <v/>
      </c>
      <c r="M192" s="18" t="str">
        <f>Tableau275[[#This Row],[NB Hre Exec]]</f>
        <v/>
      </c>
      <c r="N192" s="19" t="str">
        <f>IFERROR(Tableau275[[#This Row],[Dates / Heures Lancement]]+Tableau275[[#This Row],[Nbs Jrs Execution]],"")</f>
        <v/>
      </c>
      <c r="O192" s="20" t="str">
        <f t="shared" si="7"/>
        <v xml:space="preserve"> </v>
      </c>
    </row>
    <row r="193" spans="1:15" x14ac:dyDescent="0.2">
      <c r="A193" s="9"/>
      <c r="B193" s="10" t="str">
        <f>IFERROR(VLOOKUP(Tableau275[[#This Row],[Commandes  Clients]],[1]!Tab_Cmdes_Clts[#Data],15,FALSE),"")</f>
        <v/>
      </c>
      <c r="C193" s="11" t="str">
        <f>IFERROR(VLOOKUP(Tableau275[[#This Row],[Commandes  Clients]],[1]!Tab_Cmdes_Clts[#Data],8,FALSE),"")</f>
        <v/>
      </c>
      <c r="D193" s="12" t="str">
        <f>IFERROR(VLOOKUP(Tableau275[[#This Row],[Code PF]],[1]!Tab_Liste_art[#Data],2,FALSE)," ")</f>
        <v xml:space="preserve"> </v>
      </c>
      <c r="E193" s="12" t="str">
        <f>IFERROR(VLOOKUP(Tableau275[[#This Row],[Code PF]],[1]!Tab_Liste_art[#Data],3,FALSE)," ")</f>
        <v xml:space="preserve"> </v>
      </c>
      <c r="F193" s="22" t="str">
        <f>IFERROR(VLOOKUP(Tableau275[[#This Row],[Commandes  Clients]],[1]!Tab_Cmdes_Clts[#Data],7,FALSE),"")</f>
        <v/>
      </c>
      <c r="G193" s="13" t="str">
        <f t="shared" si="8"/>
        <v/>
      </c>
      <c r="H193" s="14" t="str">
        <f>IFERROR(VLOOKUP(Tableau275[[#This Row],[Code PF]],[1]!Nomenclature[#Data],19,FALSE),"")</f>
        <v/>
      </c>
      <c r="I193" s="15" t="str">
        <f>IFERROR(Tableau275[[#This Row],[Qte  MEO Nomenclat]]*Tableau275[[#This Row],[Qtes Cdées]],"")</f>
        <v/>
      </c>
      <c r="J193" s="16" t="str">
        <f t="shared" si="6"/>
        <v/>
      </c>
      <c r="K193" s="16"/>
      <c r="L193" s="17" t="str">
        <f>IFERROR(Tableau275[[#This Row],[Dates / Heures Lancement]]+Tableau275[[#This Row],[NB Hre Exec]]+Tableau275[[#This Row],[Tps Prép.]],"")</f>
        <v/>
      </c>
      <c r="M193" s="18" t="str">
        <f>Tableau275[[#This Row],[NB Hre Exec]]</f>
        <v/>
      </c>
      <c r="N193" s="19" t="str">
        <f>IFERROR(Tableau275[[#This Row],[Dates / Heures Lancement]]+Tableau275[[#This Row],[Nbs Jrs Execution]],"")</f>
        <v/>
      </c>
      <c r="O193" s="20" t="str">
        <f t="shared" si="7"/>
        <v xml:space="preserve"> </v>
      </c>
    </row>
    <row r="194" spans="1:15" x14ac:dyDescent="0.2">
      <c r="A194" s="9"/>
      <c r="B194" s="10" t="str">
        <f>IFERROR(VLOOKUP(Tableau275[[#This Row],[Commandes  Clients]],[1]!Tab_Cmdes_Clts[#Data],15,FALSE),"")</f>
        <v/>
      </c>
      <c r="C194" s="11" t="str">
        <f>IFERROR(VLOOKUP(Tableau275[[#This Row],[Commandes  Clients]],[1]!Tab_Cmdes_Clts[#Data],8,FALSE),"")</f>
        <v/>
      </c>
      <c r="D194" s="12" t="str">
        <f>IFERROR(VLOOKUP(Tableau275[[#This Row],[Code PF]],[1]!Tab_Liste_art[#Data],2,FALSE)," ")</f>
        <v xml:space="preserve"> </v>
      </c>
      <c r="E194" s="12" t="str">
        <f>IFERROR(VLOOKUP(Tableau275[[#This Row],[Code PF]],[1]!Tab_Liste_art[#Data],3,FALSE)," ")</f>
        <v xml:space="preserve"> </v>
      </c>
      <c r="F194" s="22" t="str">
        <f>IFERROR(VLOOKUP(Tableau275[[#This Row],[Commandes  Clients]],[1]!Tab_Cmdes_Clts[#Data],7,FALSE),"")</f>
        <v/>
      </c>
      <c r="G194" s="13" t="str">
        <f t="shared" si="8"/>
        <v/>
      </c>
      <c r="H194" s="14" t="str">
        <f>IFERROR(VLOOKUP(Tableau275[[#This Row],[Code PF]],[1]!Nomenclature[#Data],19,FALSE),"")</f>
        <v/>
      </c>
      <c r="I194" s="15" t="str">
        <f>IFERROR(Tableau275[[#This Row],[Qte  MEO Nomenclat]]*Tableau275[[#This Row],[Qtes Cdées]],"")</f>
        <v/>
      </c>
      <c r="J194" s="16" t="str">
        <f t="shared" si="6"/>
        <v/>
      </c>
      <c r="K194" s="16"/>
      <c r="L194" s="17" t="str">
        <f>IFERROR(Tableau275[[#This Row],[Dates / Heures Lancement]]+Tableau275[[#This Row],[NB Hre Exec]]+Tableau275[[#This Row],[Tps Prép.]],"")</f>
        <v/>
      </c>
      <c r="M194" s="18" t="str">
        <f>Tableau275[[#This Row],[NB Hre Exec]]</f>
        <v/>
      </c>
      <c r="N194" s="19" t="str">
        <f>IFERROR(Tableau275[[#This Row],[Dates / Heures Lancement]]+Tableau275[[#This Row],[Nbs Jrs Execution]],"")</f>
        <v/>
      </c>
      <c r="O194" s="20" t="str">
        <f t="shared" si="7"/>
        <v xml:space="preserve"> </v>
      </c>
    </row>
    <row r="195" spans="1:15" x14ac:dyDescent="0.2">
      <c r="A195" s="9"/>
      <c r="B195" s="10" t="str">
        <f>IFERROR(VLOOKUP(Tableau275[[#This Row],[Commandes  Clients]],[1]!Tab_Cmdes_Clts[#Data],15,FALSE),"")</f>
        <v/>
      </c>
      <c r="C195" s="11" t="str">
        <f>IFERROR(VLOOKUP(Tableau275[[#This Row],[Commandes  Clients]],[1]!Tab_Cmdes_Clts[#Data],8,FALSE),"")</f>
        <v/>
      </c>
      <c r="D195" s="12" t="str">
        <f>IFERROR(VLOOKUP(Tableau275[[#This Row],[Code PF]],[1]!Tab_Liste_art[#Data],2,FALSE)," ")</f>
        <v xml:space="preserve"> </v>
      </c>
      <c r="E195" s="12" t="str">
        <f>IFERROR(VLOOKUP(Tableau275[[#This Row],[Code PF]],[1]!Tab_Liste_art[#Data],3,FALSE)," ")</f>
        <v xml:space="preserve"> </v>
      </c>
      <c r="F195" s="22" t="str">
        <f>IFERROR(VLOOKUP(Tableau275[[#This Row],[Commandes  Clients]],[1]!Tab_Cmdes_Clts[#Data],7,FALSE),"")</f>
        <v/>
      </c>
      <c r="G195" s="13" t="str">
        <f t="shared" si="8"/>
        <v/>
      </c>
      <c r="H195" s="14" t="str">
        <f>IFERROR(VLOOKUP(Tableau275[[#This Row],[Code PF]],[1]!Nomenclature[#Data],19,FALSE),"")</f>
        <v/>
      </c>
      <c r="I195" s="15" t="str">
        <f>IFERROR(Tableau275[[#This Row],[Qte  MEO Nomenclat]]*Tableau275[[#This Row],[Qtes Cdées]],"")</f>
        <v/>
      </c>
      <c r="J195" s="16" t="str">
        <f t="shared" si="6"/>
        <v/>
      </c>
      <c r="K195" s="16"/>
      <c r="L195" s="17" t="str">
        <f>IFERROR(Tableau275[[#This Row],[Dates / Heures Lancement]]+Tableau275[[#This Row],[NB Hre Exec]]+Tableau275[[#This Row],[Tps Prép.]],"")</f>
        <v/>
      </c>
      <c r="M195" s="18" t="str">
        <f>Tableau275[[#This Row],[NB Hre Exec]]</f>
        <v/>
      </c>
      <c r="N195" s="19" t="str">
        <f>IFERROR(Tableau275[[#This Row],[Dates / Heures Lancement]]+Tableau275[[#This Row],[Nbs Jrs Execution]],"")</f>
        <v/>
      </c>
      <c r="O195" s="20" t="str">
        <f t="shared" si="7"/>
        <v xml:space="preserve"> </v>
      </c>
    </row>
    <row r="196" spans="1:15" x14ac:dyDescent="0.2">
      <c r="A196" s="9"/>
      <c r="B196" s="10" t="str">
        <f>IFERROR(VLOOKUP(Tableau275[[#This Row],[Commandes  Clients]],[1]!Tab_Cmdes_Clts[#Data],15,FALSE),"")</f>
        <v/>
      </c>
      <c r="C196" s="11" t="str">
        <f>IFERROR(VLOOKUP(Tableau275[[#This Row],[Commandes  Clients]],[1]!Tab_Cmdes_Clts[#Data],8,FALSE),"")</f>
        <v/>
      </c>
      <c r="D196" s="12" t="str">
        <f>IFERROR(VLOOKUP(Tableau275[[#This Row],[Code PF]],[1]!Tab_Liste_art[#Data],2,FALSE)," ")</f>
        <v xml:space="preserve"> </v>
      </c>
      <c r="E196" s="12" t="str">
        <f>IFERROR(VLOOKUP(Tableau275[[#This Row],[Code PF]],[1]!Tab_Liste_art[#Data],3,FALSE)," ")</f>
        <v xml:space="preserve"> </v>
      </c>
      <c r="F196" s="22" t="str">
        <f>IFERROR(VLOOKUP(Tableau275[[#This Row],[Commandes  Clients]],[1]!Tab_Cmdes_Clts[#Data],7,FALSE),"")</f>
        <v/>
      </c>
      <c r="G196" s="13" t="str">
        <f t="shared" si="8"/>
        <v/>
      </c>
      <c r="H196" s="14" t="str">
        <f>IFERROR(VLOOKUP(Tableau275[[#This Row],[Code PF]],[1]!Nomenclature[#Data],19,FALSE),"")</f>
        <v/>
      </c>
      <c r="I196" s="15" t="str">
        <f>IFERROR(Tableau275[[#This Row],[Qte  MEO Nomenclat]]*Tableau275[[#This Row],[Qtes Cdées]],"")</f>
        <v/>
      </c>
      <c r="J196" s="16" t="str">
        <f t="shared" si="6"/>
        <v/>
      </c>
      <c r="K196" s="16"/>
      <c r="L196" s="17" t="str">
        <f>IFERROR(Tableau275[[#This Row],[Dates / Heures Lancement]]+Tableau275[[#This Row],[NB Hre Exec]]+Tableau275[[#This Row],[Tps Prép.]],"")</f>
        <v/>
      </c>
      <c r="M196" s="18" t="str">
        <f>Tableau275[[#This Row],[NB Hre Exec]]</f>
        <v/>
      </c>
      <c r="N196" s="19" t="str">
        <f>IFERROR(Tableau275[[#This Row],[Dates / Heures Lancement]]+Tableau275[[#This Row],[Nbs Jrs Execution]],"")</f>
        <v/>
      </c>
      <c r="O196" s="20" t="str">
        <f t="shared" si="7"/>
        <v xml:space="preserve"> </v>
      </c>
    </row>
    <row r="197" spans="1:15" x14ac:dyDescent="0.2">
      <c r="A197" s="9"/>
      <c r="B197" s="10" t="str">
        <f>IFERROR(VLOOKUP(Tableau275[[#This Row],[Commandes  Clients]],[1]!Tab_Cmdes_Clts[#Data],15,FALSE),"")</f>
        <v/>
      </c>
      <c r="C197" s="11" t="str">
        <f>IFERROR(VLOOKUP(Tableau275[[#This Row],[Commandes  Clients]],[1]!Tab_Cmdes_Clts[#Data],8,FALSE),"")</f>
        <v/>
      </c>
      <c r="D197" s="12" t="str">
        <f>IFERROR(VLOOKUP(Tableau275[[#This Row],[Code PF]],[1]!Tab_Liste_art[#Data],2,FALSE)," ")</f>
        <v xml:space="preserve"> </v>
      </c>
      <c r="E197" s="12" t="str">
        <f>IFERROR(VLOOKUP(Tableau275[[#This Row],[Code PF]],[1]!Tab_Liste_art[#Data],3,FALSE)," ")</f>
        <v xml:space="preserve"> </v>
      </c>
      <c r="F197" s="22" t="str">
        <f>IFERROR(VLOOKUP(Tableau275[[#This Row],[Commandes  Clients]],[1]!Tab_Cmdes_Clts[#Data],7,FALSE),"")</f>
        <v/>
      </c>
      <c r="G197" s="13" t="str">
        <f t="shared" si="8"/>
        <v/>
      </c>
      <c r="H197" s="14" t="str">
        <f>IFERROR(VLOOKUP(Tableau275[[#This Row],[Code PF]],[1]!Nomenclature[#Data],19,FALSE),"")</f>
        <v/>
      </c>
      <c r="I197" s="15" t="str">
        <f>IFERROR(Tableau275[[#This Row],[Qte  MEO Nomenclat]]*Tableau275[[#This Row],[Qtes Cdées]],"")</f>
        <v/>
      </c>
      <c r="J197" s="16" t="str">
        <f t="shared" si="6"/>
        <v/>
      </c>
      <c r="K197" s="16"/>
      <c r="L197" s="17" t="str">
        <f>IFERROR(Tableau275[[#This Row],[Dates / Heures Lancement]]+Tableau275[[#This Row],[NB Hre Exec]]+Tableau275[[#This Row],[Tps Prép.]],"")</f>
        <v/>
      </c>
      <c r="M197" s="18" t="str">
        <f>Tableau275[[#This Row],[NB Hre Exec]]</f>
        <v/>
      </c>
      <c r="N197" s="19" t="str">
        <f>IFERROR(Tableau275[[#This Row],[Dates / Heures Lancement]]+Tableau275[[#This Row],[Nbs Jrs Execution]],"")</f>
        <v/>
      </c>
      <c r="O197" s="20" t="str">
        <f t="shared" si="7"/>
        <v xml:space="preserve"> </v>
      </c>
    </row>
    <row r="198" spans="1:15" x14ac:dyDescent="0.2">
      <c r="A198" s="9"/>
      <c r="B198" s="10" t="str">
        <f>IFERROR(VLOOKUP(Tableau275[[#This Row],[Commandes  Clients]],[1]!Tab_Cmdes_Clts[#Data],15,FALSE),"")</f>
        <v/>
      </c>
      <c r="C198" s="11" t="str">
        <f>IFERROR(VLOOKUP(Tableau275[[#This Row],[Commandes  Clients]],[1]!Tab_Cmdes_Clts[#Data],8,FALSE),"")</f>
        <v/>
      </c>
      <c r="D198" s="12" t="str">
        <f>IFERROR(VLOOKUP(Tableau275[[#This Row],[Code PF]],[1]!Tab_Liste_art[#Data],2,FALSE)," ")</f>
        <v xml:space="preserve"> </v>
      </c>
      <c r="E198" s="12" t="str">
        <f>IFERROR(VLOOKUP(Tableau275[[#This Row],[Code PF]],[1]!Tab_Liste_art[#Data],3,FALSE)," ")</f>
        <v xml:space="preserve"> </v>
      </c>
      <c r="F198" s="22" t="str">
        <f>IFERROR(VLOOKUP(Tableau275[[#This Row],[Commandes  Clients]],[1]!Tab_Cmdes_Clts[#Data],7,FALSE),"")</f>
        <v/>
      </c>
      <c r="G198" s="13" t="str">
        <f t="shared" si="8"/>
        <v/>
      </c>
      <c r="H198" s="14" t="str">
        <f>IFERROR(VLOOKUP(Tableau275[[#This Row],[Code PF]],[1]!Nomenclature[#Data],19,FALSE),"")</f>
        <v/>
      </c>
      <c r="I198" s="15" t="str">
        <f>IFERROR(Tableau275[[#This Row],[Qte  MEO Nomenclat]]*Tableau275[[#This Row],[Qtes Cdées]],"")</f>
        <v/>
      </c>
      <c r="J198" s="16" t="str">
        <f t="shared" si="6"/>
        <v/>
      </c>
      <c r="K198" s="16"/>
      <c r="L198" s="17" t="str">
        <f>IFERROR(Tableau275[[#This Row],[Dates / Heures Lancement]]+Tableau275[[#This Row],[NB Hre Exec]]+Tableau275[[#This Row],[Tps Prép.]],"")</f>
        <v/>
      </c>
      <c r="M198" s="18" t="str">
        <f>Tableau275[[#This Row],[NB Hre Exec]]</f>
        <v/>
      </c>
      <c r="N198" s="19" t="str">
        <f>IFERROR(Tableau275[[#This Row],[Dates / Heures Lancement]]+Tableau275[[#This Row],[Nbs Jrs Execution]],"")</f>
        <v/>
      </c>
      <c r="O198" s="20" t="str">
        <f t="shared" si="7"/>
        <v xml:space="preserve"> </v>
      </c>
    </row>
    <row r="199" spans="1:15" x14ac:dyDescent="0.2">
      <c r="A199" s="9"/>
      <c r="B199" s="10" t="str">
        <f>IFERROR(VLOOKUP(Tableau275[[#This Row],[Commandes  Clients]],[1]!Tab_Cmdes_Clts[#Data],15,FALSE),"")</f>
        <v/>
      </c>
      <c r="C199" s="11" t="str">
        <f>IFERROR(VLOOKUP(Tableau275[[#This Row],[Commandes  Clients]],[1]!Tab_Cmdes_Clts[#Data],8,FALSE),"")</f>
        <v/>
      </c>
      <c r="D199" s="12" t="str">
        <f>IFERROR(VLOOKUP(Tableau275[[#This Row],[Code PF]],[1]!Tab_Liste_art[#Data],2,FALSE)," ")</f>
        <v xml:space="preserve"> </v>
      </c>
      <c r="E199" s="12" t="str">
        <f>IFERROR(VLOOKUP(Tableau275[[#This Row],[Code PF]],[1]!Tab_Liste_art[#Data],3,FALSE)," ")</f>
        <v xml:space="preserve"> </v>
      </c>
      <c r="F199" s="22" t="str">
        <f>IFERROR(VLOOKUP(Tableau275[[#This Row],[Commandes  Clients]],[1]!Tab_Cmdes_Clts[#Data],7,FALSE),"")</f>
        <v/>
      </c>
      <c r="G199" s="13" t="str">
        <f t="shared" si="8"/>
        <v/>
      </c>
      <c r="H199" s="14" t="str">
        <f>IFERROR(VLOOKUP(Tableau275[[#This Row],[Code PF]],[1]!Nomenclature[#Data],19,FALSE),"")</f>
        <v/>
      </c>
      <c r="I199" s="15" t="str">
        <f>IFERROR(Tableau275[[#This Row],[Qte  MEO Nomenclat]]*Tableau275[[#This Row],[Qtes Cdées]],"")</f>
        <v/>
      </c>
      <c r="J199" s="16" t="str">
        <f t="shared" si="6"/>
        <v/>
      </c>
      <c r="K199" s="16"/>
      <c r="L199" s="17" t="str">
        <f>IFERROR(Tableau275[[#This Row],[Dates / Heures Lancement]]+Tableau275[[#This Row],[NB Hre Exec]]+Tableau275[[#This Row],[Tps Prép.]],"")</f>
        <v/>
      </c>
      <c r="M199" s="18" t="str">
        <f>Tableau275[[#This Row],[NB Hre Exec]]</f>
        <v/>
      </c>
      <c r="N199" s="19" t="str">
        <f>IFERROR(Tableau275[[#This Row],[Dates / Heures Lancement]]+Tableau275[[#This Row],[Nbs Jrs Execution]],"")</f>
        <v/>
      </c>
      <c r="O199" s="20" t="str">
        <f t="shared" si="7"/>
        <v xml:space="preserve"> </v>
      </c>
    </row>
    <row r="200" spans="1:15" x14ac:dyDescent="0.2">
      <c r="A200" s="9"/>
      <c r="B200" s="10" t="str">
        <f>IFERROR(VLOOKUP(Tableau275[[#This Row],[Commandes  Clients]],[1]!Tab_Cmdes_Clts[#Data],15,FALSE),"")</f>
        <v/>
      </c>
      <c r="C200" s="11" t="str">
        <f>IFERROR(VLOOKUP(Tableau275[[#This Row],[Commandes  Clients]],[1]!Tab_Cmdes_Clts[#Data],8,FALSE),"")</f>
        <v/>
      </c>
      <c r="D200" s="12" t="str">
        <f>IFERROR(VLOOKUP(Tableau275[[#This Row],[Code PF]],[1]!Tab_Liste_art[#Data],2,FALSE)," ")</f>
        <v xml:space="preserve"> </v>
      </c>
      <c r="E200" s="12" t="str">
        <f>IFERROR(VLOOKUP(Tableau275[[#This Row],[Code PF]],[1]!Tab_Liste_art[#Data],3,FALSE)," ")</f>
        <v xml:space="preserve"> </v>
      </c>
      <c r="F200" s="22" t="str">
        <f>IFERROR(VLOOKUP(Tableau275[[#This Row],[Commandes  Clients]],[1]!Tab_Cmdes_Clts[#Data],7,FALSE),"")</f>
        <v/>
      </c>
      <c r="G200" s="13" t="str">
        <f t="shared" si="8"/>
        <v/>
      </c>
      <c r="H200" s="14" t="str">
        <f>IFERROR(VLOOKUP(Tableau275[[#This Row],[Code PF]],[1]!Nomenclature[#Data],19,FALSE),"")</f>
        <v/>
      </c>
      <c r="I200" s="15" t="str">
        <f>IFERROR(Tableau275[[#This Row],[Qte  MEO Nomenclat]]*Tableau275[[#This Row],[Qtes Cdées]],"")</f>
        <v/>
      </c>
      <c r="J200" s="16" t="str">
        <f t="shared" ref="J200:J263" si="9">IFERROR((I200*$E$1)/1440,"")</f>
        <v/>
      </c>
      <c r="K200" s="16"/>
      <c r="L200" s="17" t="str">
        <f>IFERROR(Tableau275[[#This Row],[Dates / Heures Lancement]]+Tableau275[[#This Row],[NB Hre Exec]]+Tableau275[[#This Row],[Tps Prép.]],"")</f>
        <v/>
      </c>
      <c r="M200" s="18" t="str">
        <f>Tableau275[[#This Row],[NB Hre Exec]]</f>
        <v/>
      </c>
      <c r="N200" s="19" t="str">
        <f>IFERROR(Tableau275[[#This Row],[Dates / Heures Lancement]]+Tableau275[[#This Row],[Nbs Jrs Execution]],"")</f>
        <v/>
      </c>
      <c r="O200" s="20" t="str">
        <f t="shared" ref="O200:O263" si="10">IFERROR(INT(MOD(INT(($N200-2)/7)+0.6,52+5/28))," ")</f>
        <v xml:space="preserve"> </v>
      </c>
    </row>
    <row r="201" spans="1:15" x14ac:dyDescent="0.2">
      <c r="A201" s="9"/>
      <c r="B201" s="10" t="str">
        <f>IFERROR(VLOOKUP(Tableau275[[#This Row],[Commandes  Clients]],[1]!Tab_Cmdes_Clts[#Data],15,FALSE),"")</f>
        <v/>
      </c>
      <c r="C201" s="11" t="str">
        <f>IFERROR(VLOOKUP(Tableau275[[#This Row],[Commandes  Clients]],[1]!Tab_Cmdes_Clts[#Data],8,FALSE),"")</f>
        <v/>
      </c>
      <c r="D201" s="12" t="str">
        <f>IFERROR(VLOOKUP(Tableau275[[#This Row],[Code PF]],[1]!Tab_Liste_art[#Data],2,FALSE)," ")</f>
        <v xml:space="preserve"> </v>
      </c>
      <c r="E201" s="12" t="str">
        <f>IFERROR(VLOOKUP(Tableau275[[#This Row],[Code PF]],[1]!Tab_Liste_art[#Data],3,FALSE)," ")</f>
        <v xml:space="preserve"> </v>
      </c>
      <c r="F201" s="22" t="str">
        <f>IFERROR(VLOOKUP(Tableau275[[#This Row],[Commandes  Clients]],[1]!Tab_Cmdes_Clts[#Data],7,FALSE),"")</f>
        <v/>
      </c>
      <c r="G201" s="13" t="str">
        <f t="shared" si="8"/>
        <v/>
      </c>
      <c r="H201" s="14" t="str">
        <f>IFERROR(VLOOKUP(Tableau275[[#This Row],[Code PF]],[1]!Nomenclature[#Data],19,FALSE),"")</f>
        <v/>
      </c>
      <c r="I201" s="15" t="str">
        <f>IFERROR(Tableau275[[#This Row],[Qte  MEO Nomenclat]]*Tableau275[[#This Row],[Qtes Cdées]],"")</f>
        <v/>
      </c>
      <c r="J201" s="16" t="str">
        <f t="shared" si="9"/>
        <v/>
      </c>
      <c r="K201" s="16"/>
      <c r="L201" s="17" t="str">
        <f>IFERROR(Tableau275[[#This Row],[Dates / Heures Lancement]]+Tableau275[[#This Row],[NB Hre Exec]]+Tableau275[[#This Row],[Tps Prép.]],"")</f>
        <v/>
      </c>
      <c r="M201" s="18" t="str">
        <f>Tableau275[[#This Row],[NB Hre Exec]]</f>
        <v/>
      </c>
      <c r="N201" s="19" t="str">
        <f>IFERROR(Tableau275[[#This Row],[Dates / Heures Lancement]]+Tableau275[[#This Row],[Nbs Jrs Execution]],"")</f>
        <v/>
      </c>
      <c r="O201" s="20" t="str">
        <f t="shared" si="10"/>
        <v xml:space="preserve"> </v>
      </c>
    </row>
    <row r="202" spans="1:15" x14ac:dyDescent="0.2">
      <c r="A202" s="9"/>
      <c r="B202" s="10" t="str">
        <f>IFERROR(VLOOKUP(Tableau275[[#This Row],[Commandes  Clients]],[1]!Tab_Cmdes_Clts[#Data],15,FALSE),"")</f>
        <v/>
      </c>
      <c r="C202" s="11" t="str">
        <f>IFERROR(VLOOKUP(Tableau275[[#This Row],[Commandes  Clients]],[1]!Tab_Cmdes_Clts[#Data],8,FALSE),"")</f>
        <v/>
      </c>
      <c r="D202" s="12" t="str">
        <f>IFERROR(VLOOKUP(Tableau275[[#This Row],[Code PF]],[1]!Tab_Liste_art[#Data],2,FALSE)," ")</f>
        <v xml:space="preserve"> </v>
      </c>
      <c r="E202" s="12" t="str">
        <f>IFERROR(VLOOKUP(Tableau275[[#This Row],[Code PF]],[1]!Tab_Liste_art[#Data],3,FALSE)," ")</f>
        <v xml:space="preserve"> </v>
      </c>
      <c r="F202" s="22" t="str">
        <f>IFERROR(VLOOKUP(Tableau275[[#This Row],[Commandes  Clients]],[1]!Tab_Cmdes_Clts[#Data],7,FALSE),"")</f>
        <v/>
      </c>
      <c r="G202" s="13" t="str">
        <f t="shared" ref="G202:G265" si="11">N201</f>
        <v/>
      </c>
      <c r="H202" s="14" t="str">
        <f>IFERROR(VLOOKUP(Tableau275[[#This Row],[Code PF]],[1]!Nomenclature[#Data],19,FALSE),"")</f>
        <v/>
      </c>
      <c r="I202" s="15" t="str">
        <f>IFERROR(Tableau275[[#This Row],[Qte  MEO Nomenclat]]*Tableau275[[#This Row],[Qtes Cdées]],"")</f>
        <v/>
      </c>
      <c r="J202" s="16" t="str">
        <f t="shared" si="9"/>
        <v/>
      </c>
      <c r="K202" s="16"/>
      <c r="L202" s="17" t="str">
        <f>IFERROR(Tableau275[[#This Row],[Dates / Heures Lancement]]+Tableau275[[#This Row],[NB Hre Exec]]+Tableau275[[#This Row],[Tps Prép.]],"")</f>
        <v/>
      </c>
      <c r="M202" s="18" t="str">
        <f>Tableau275[[#This Row],[NB Hre Exec]]</f>
        <v/>
      </c>
      <c r="N202" s="19" t="str">
        <f>IFERROR(Tableau275[[#This Row],[Dates / Heures Lancement]]+Tableau275[[#This Row],[Nbs Jrs Execution]],"")</f>
        <v/>
      </c>
      <c r="O202" s="20" t="str">
        <f t="shared" si="10"/>
        <v xml:space="preserve"> </v>
      </c>
    </row>
    <row r="203" spans="1:15" x14ac:dyDescent="0.2">
      <c r="A203" s="9"/>
      <c r="B203" s="10" t="str">
        <f>IFERROR(VLOOKUP(Tableau275[[#This Row],[Commandes  Clients]],[1]!Tab_Cmdes_Clts[#Data],15,FALSE),"")</f>
        <v/>
      </c>
      <c r="C203" s="11" t="str">
        <f>IFERROR(VLOOKUP(Tableau275[[#This Row],[Commandes  Clients]],[1]!Tab_Cmdes_Clts[#Data],8,FALSE),"")</f>
        <v/>
      </c>
      <c r="D203" s="12" t="str">
        <f>IFERROR(VLOOKUP(Tableau275[[#This Row],[Code PF]],[1]!Tab_Liste_art[#Data],2,FALSE)," ")</f>
        <v xml:space="preserve"> </v>
      </c>
      <c r="E203" s="12" t="str">
        <f>IFERROR(VLOOKUP(Tableau275[[#This Row],[Code PF]],[1]!Tab_Liste_art[#Data],3,FALSE)," ")</f>
        <v xml:space="preserve"> </v>
      </c>
      <c r="F203" s="22" t="str">
        <f>IFERROR(VLOOKUP(Tableau275[[#This Row],[Commandes  Clients]],[1]!Tab_Cmdes_Clts[#Data],7,FALSE),"")</f>
        <v/>
      </c>
      <c r="G203" s="13" t="str">
        <f t="shared" si="11"/>
        <v/>
      </c>
      <c r="H203" s="14" t="str">
        <f>IFERROR(VLOOKUP(Tableau275[[#This Row],[Code PF]],[1]!Nomenclature[#Data],19,FALSE),"")</f>
        <v/>
      </c>
      <c r="I203" s="15" t="str">
        <f>IFERROR(Tableau275[[#This Row],[Qte  MEO Nomenclat]]*Tableau275[[#This Row],[Qtes Cdées]],"")</f>
        <v/>
      </c>
      <c r="J203" s="16" t="str">
        <f t="shared" si="9"/>
        <v/>
      </c>
      <c r="K203" s="16"/>
      <c r="L203" s="17" t="str">
        <f>IFERROR(Tableau275[[#This Row],[Dates / Heures Lancement]]+Tableau275[[#This Row],[NB Hre Exec]]+Tableau275[[#This Row],[Tps Prép.]],"")</f>
        <v/>
      </c>
      <c r="M203" s="18" t="str">
        <f>Tableau275[[#This Row],[NB Hre Exec]]</f>
        <v/>
      </c>
      <c r="N203" s="19" t="str">
        <f>IFERROR(Tableau275[[#This Row],[Dates / Heures Lancement]]+Tableau275[[#This Row],[Nbs Jrs Execution]],"")</f>
        <v/>
      </c>
      <c r="O203" s="20" t="str">
        <f t="shared" si="10"/>
        <v xml:space="preserve"> </v>
      </c>
    </row>
    <row r="204" spans="1:15" x14ac:dyDescent="0.2">
      <c r="A204" s="9"/>
      <c r="B204" s="10" t="str">
        <f>IFERROR(VLOOKUP(Tableau275[[#This Row],[Commandes  Clients]],[1]!Tab_Cmdes_Clts[#Data],15,FALSE),"")</f>
        <v/>
      </c>
      <c r="C204" s="11" t="str">
        <f>IFERROR(VLOOKUP(Tableau275[[#This Row],[Commandes  Clients]],[1]!Tab_Cmdes_Clts[#Data],8,FALSE),"")</f>
        <v/>
      </c>
      <c r="D204" s="12" t="str">
        <f>IFERROR(VLOOKUP(Tableau275[[#This Row],[Code PF]],[1]!Tab_Liste_art[#Data],2,FALSE)," ")</f>
        <v xml:space="preserve"> </v>
      </c>
      <c r="E204" s="12" t="str">
        <f>IFERROR(VLOOKUP(Tableau275[[#This Row],[Code PF]],[1]!Tab_Liste_art[#Data],3,FALSE)," ")</f>
        <v xml:space="preserve"> </v>
      </c>
      <c r="F204" s="22" t="str">
        <f>IFERROR(VLOOKUP(Tableau275[[#This Row],[Commandes  Clients]],[1]!Tab_Cmdes_Clts[#Data],7,FALSE),"")</f>
        <v/>
      </c>
      <c r="G204" s="13" t="str">
        <f t="shared" si="11"/>
        <v/>
      </c>
      <c r="H204" s="14" t="str">
        <f>IFERROR(VLOOKUP(Tableau275[[#This Row],[Code PF]],[1]!Nomenclature[#Data],19,FALSE),"")</f>
        <v/>
      </c>
      <c r="I204" s="15" t="str">
        <f>IFERROR(Tableau275[[#This Row],[Qte  MEO Nomenclat]]*Tableau275[[#This Row],[Qtes Cdées]],"")</f>
        <v/>
      </c>
      <c r="J204" s="16" t="str">
        <f t="shared" si="9"/>
        <v/>
      </c>
      <c r="K204" s="16"/>
      <c r="L204" s="17" t="str">
        <f>IFERROR(Tableau275[[#This Row],[Dates / Heures Lancement]]+Tableau275[[#This Row],[NB Hre Exec]]+Tableau275[[#This Row],[Tps Prép.]],"")</f>
        <v/>
      </c>
      <c r="M204" s="18" t="str">
        <f>Tableau275[[#This Row],[NB Hre Exec]]</f>
        <v/>
      </c>
      <c r="N204" s="19" t="str">
        <f>IFERROR(Tableau275[[#This Row],[Dates / Heures Lancement]]+Tableau275[[#This Row],[Nbs Jrs Execution]],"")</f>
        <v/>
      </c>
      <c r="O204" s="20" t="str">
        <f t="shared" si="10"/>
        <v xml:space="preserve"> </v>
      </c>
    </row>
    <row r="205" spans="1:15" x14ac:dyDescent="0.2">
      <c r="A205" s="9"/>
      <c r="B205" s="10" t="str">
        <f>IFERROR(VLOOKUP(Tableau275[[#This Row],[Commandes  Clients]],[1]!Tab_Cmdes_Clts[#Data],15,FALSE),"")</f>
        <v/>
      </c>
      <c r="C205" s="11" t="str">
        <f>IFERROR(VLOOKUP(Tableau275[[#This Row],[Commandes  Clients]],[1]!Tab_Cmdes_Clts[#Data],8,FALSE),"")</f>
        <v/>
      </c>
      <c r="D205" s="12" t="str">
        <f>IFERROR(VLOOKUP(Tableau275[[#This Row],[Code PF]],[1]!Tab_Liste_art[#Data],2,FALSE)," ")</f>
        <v xml:space="preserve"> </v>
      </c>
      <c r="E205" s="12" t="str">
        <f>IFERROR(VLOOKUP(Tableau275[[#This Row],[Code PF]],[1]!Tab_Liste_art[#Data],3,FALSE)," ")</f>
        <v xml:space="preserve"> </v>
      </c>
      <c r="F205" s="22" t="str">
        <f>IFERROR(VLOOKUP(Tableau275[[#This Row],[Commandes  Clients]],[1]!Tab_Cmdes_Clts[#Data],7,FALSE),"")</f>
        <v/>
      </c>
      <c r="G205" s="13" t="str">
        <f t="shared" si="11"/>
        <v/>
      </c>
      <c r="H205" s="14" t="str">
        <f>IFERROR(VLOOKUP(Tableau275[[#This Row],[Code PF]],[1]!Nomenclature[#Data],19,FALSE),"")</f>
        <v/>
      </c>
      <c r="I205" s="15" t="str">
        <f>IFERROR(Tableau275[[#This Row],[Qte  MEO Nomenclat]]*Tableau275[[#This Row],[Qtes Cdées]],"")</f>
        <v/>
      </c>
      <c r="J205" s="16" t="str">
        <f t="shared" si="9"/>
        <v/>
      </c>
      <c r="K205" s="16"/>
      <c r="L205" s="17" t="str">
        <f>IFERROR(Tableau275[[#This Row],[Dates / Heures Lancement]]+Tableau275[[#This Row],[NB Hre Exec]]+Tableau275[[#This Row],[Tps Prép.]],"")</f>
        <v/>
      </c>
      <c r="M205" s="18" t="str">
        <f>Tableau275[[#This Row],[NB Hre Exec]]</f>
        <v/>
      </c>
      <c r="N205" s="19" t="str">
        <f>IFERROR(Tableau275[[#This Row],[Dates / Heures Lancement]]+Tableau275[[#This Row],[Nbs Jrs Execution]],"")</f>
        <v/>
      </c>
      <c r="O205" s="20" t="str">
        <f t="shared" si="10"/>
        <v xml:space="preserve"> </v>
      </c>
    </row>
    <row r="206" spans="1:15" x14ac:dyDescent="0.2">
      <c r="A206" s="9"/>
      <c r="B206" s="10" t="str">
        <f>IFERROR(VLOOKUP(Tableau275[[#This Row],[Commandes  Clients]],[1]!Tab_Cmdes_Clts[#Data],15,FALSE),"")</f>
        <v/>
      </c>
      <c r="C206" s="11" t="str">
        <f>IFERROR(VLOOKUP(Tableau275[[#This Row],[Commandes  Clients]],[1]!Tab_Cmdes_Clts[#Data],8,FALSE),"")</f>
        <v/>
      </c>
      <c r="D206" s="12" t="str">
        <f>IFERROR(VLOOKUP(Tableau275[[#This Row],[Code PF]],[1]!Tab_Liste_art[#Data],2,FALSE)," ")</f>
        <v xml:space="preserve"> </v>
      </c>
      <c r="E206" s="12" t="str">
        <f>IFERROR(VLOOKUP(Tableau275[[#This Row],[Code PF]],[1]!Tab_Liste_art[#Data],3,FALSE)," ")</f>
        <v xml:space="preserve"> </v>
      </c>
      <c r="F206" s="22" t="str">
        <f>IFERROR(VLOOKUP(Tableau275[[#This Row],[Commandes  Clients]],[1]!Tab_Cmdes_Clts[#Data],7,FALSE),"")</f>
        <v/>
      </c>
      <c r="G206" s="13" t="str">
        <f t="shared" si="11"/>
        <v/>
      </c>
      <c r="H206" s="14" t="str">
        <f>IFERROR(VLOOKUP(Tableau275[[#This Row],[Code PF]],[1]!Nomenclature[#Data],19,FALSE),"")</f>
        <v/>
      </c>
      <c r="I206" s="15" t="str">
        <f>IFERROR(Tableau275[[#This Row],[Qte  MEO Nomenclat]]*Tableau275[[#This Row],[Qtes Cdées]],"")</f>
        <v/>
      </c>
      <c r="J206" s="16" t="str">
        <f t="shared" si="9"/>
        <v/>
      </c>
      <c r="K206" s="16"/>
      <c r="L206" s="17" t="str">
        <f>IFERROR(Tableau275[[#This Row],[Dates / Heures Lancement]]+Tableau275[[#This Row],[NB Hre Exec]]+Tableau275[[#This Row],[Tps Prép.]],"")</f>
        <v/>
      </c>
      <c r="M206" s="18" t="str">
        <f>Tableau275[[#This Row],[NB Hre Exec]]</f>
        <v/>
      </c>
      <c r="N206" s="19" t="str">
        <f>IFERROR(Tableau275[[#This Row],[Dates / Heures Lancement]]+Tableau275[[#This Row],[Nbs Jrs Execution]],"")</f>
        <v/>
      </c>
      <c r="O206" s="20" t="str">
        <f t="shared" si="10"/>
        <v xml:space="preserve"> </v>
      </c>
    </row>
    <row r="207" spans="1:15" x14ac:dyDescent="0.2">
      <c r="A207" s="9"/>
      <c r="B207" s="10" t="str">
        <f>IFERROR(VLOOKUP(Tableau275[[#This Row],[Commandes  Clients]],[1]!Tab_Cmdes_Clts[#Data],15,FALSE),"")</f>
        <v/>
      </c>
      <c r="C207" s="11" t="str">
        <f>IFERROR(VLOOKUP(Tableau275[[#This Row],[Commandes  Clients]],[1]!Tab_Cmdes_Clts[#Data],8,FALSE),"")</f>
        <v/>
      </c>
      <c r="D207" s="12" t="str">
        <f>IFERROR(VLOOKUP(Tableau275[[#This Row],[Code PF]],[1]!Tab_Liste_art[#Data],2,FALSE)," ")</f>
        <v xml:space="preserve"> </v>
      </c>
      <c r="E207" s="12" t="str">
        <f>IFERROR(VLOOKUP(Tableau275[[#This Row],[Code PF]],[1]!Tab_Liste_art[#Data],3,FALSE)," ")</f>
        <v xml:space="preserve"> </v>
      </c>
      <c r="F207" s="22" t="str">
        <f>IFERROR(VLOOKUP(Tableau275[[#This Row],[Commandes  Clients]],[1]!Tab_Cmdes_Clts[#Data],7,FALSE),"")</f>
        <v/>
      </c>
      <c r="G207" s="13" t="str">
        <f t="shared" si="11"/>
        <v/>
      </c>
      <c r="H207" s="14" t="str">
        <f>IFERROR(VLOOKUP(Tableau275[[#This Row],[Code PF]],[1]!Nomenclature[#Data],19,FALSE),"")</f>
        <v/>
      </c>
      <c r="I207" s="15" t="str">
        <f>IFERROR(Tableau275[[#This Row],[Qte  MEO Nomenclat]]*Tableau275[[#This Row],[Qtes Cdées]],"")</f>
        <v/>
      </c>
      <c r="J207" s="16" t="str">
        <f t="shared" si="9"/>
        <v/>
      </c>
      <c r="K207" s="16"/>
      <c r="L207" s="17" t="str">
        <f>IFERROR(Tableau275[[#This Row],[Dates / Heures Lancement]]+Tableau275[[#This Row],[NB Hre Exec]]+Tableau275[[#This Row],[Tps Prép.]],"")</f>
        <v/>
      </c>
      <c r="M207" s="18" t="str">
        <f>Tableau275[[#This Row],[NB Hre Exec]]</f>
        <v/>
      </c>
      <c r="N207" s="19" t="str">
        <f>IFERROR(Tableau275[[#This Row],[Dates / Heures Lancement]]+Tableau275[[#This Row],[Nbs Jrs Execution]],"")</f>
        <v/>
      </c>
      <c r="O207" s="20" t="str">
        <f t="shared" si="10"/>
        <v xml:space="preserve"> </v>
      </c>
    </row>
    <row r="208" spans="1:15" x14ac:dyDescent="0.2">
      <c r="A208" s="9"/>
      <c r="B208" s="10" t="str">
        <f>IFERROR(VLOOKUP(Tableau275[[#This Row],[Commandes  Clients]],[1]!Tab_Cmdes_Clts[#Data],15,FALSE),"")</f>
        <v/>
      </c>
      <c r="C208" s="11" t="str">
        <f>IFERROR(VLOOKUP(Tableau275[[#This Row],[Commandes  Clients]],[1]!Tab_Cmdes_Clts[#Data],8,FALSE),"")</f>
        <v/>
      </c>
      <c r="D208" s="12" t="str">
        <f>IFERROR(VLOOKUP(Tableau275[[#This Row],[Code PF]],[1]!Tab_Liste_art[#Data],2,FALSE)," ")</f>
        <v xml:space="preserve"> </v>
      </c>
      <c r="E208" s="12" t="str">
        <f>IFERROR(VLOOKUP(Tableau275[[#This Row],[Code PF]],[1]!Tab_Liste_art[#Data],3,FALSE)," ")</f>
        <v xml:space="preserve"> </v>
      </c>
      <c r="F208" s="22" t="str">
        <f>IFERROR(VLOOKUP(Tableau275[[#This Row],[Commandes  Clients]],[1]!Tab_Cmdes_Clts[#Data],7,FALSE),"")</f>
        <v/>
      </c>
      <c r="G208" s="13" t="str">
        <f t="shared" si="11"/>
        <v/>
      </c>
      <c r="H208" s="14" t="str">
        <f>IFERROR(VLOOKUP(Tableau275[[#This Row],[Code PF]],[1]!Nomenclature[#Data],19,FALSE),"")</f>
        <v/>
      </c>
      <c r="I208" s="15" t="str">
        <f>IFERROR(Tableau275[[#This Row],[Qte  MEO Nomenclat]]*Tableau275[[#This Row],[Qtes Cdées]],"")</f>
        <v/>
      </c>
      <c r="J208" s="16" t="str">
        <f t="shared" si="9"/>
        <v/>
      </c>
      <c r="K208" s="16"/>
      <c r="L208" s="17" t="str">
        <f>IFERROR(Tableau275[[#This Row],[Dates / Heures Lancement]]+Tableau275[[#This Row],[NB Hre Exec]]+Tableau275[[#This Row],[Tps Prép.]],"")</f>
        <v/>
      </c>
      <c r="M208" s="18" t="str">
        <f>Tableau275[[#This Row],[NB Hre Exec]]</f>
        <v/>
      </c>
      <c r="N208" s="19" t="str">
        <f>IFERROR(Tableau275[[#This Row],[Dates / Heures Lancement]]+Tableau275[[#This Row],[Nbs Jrs Execution]],"")</f>
        <v/>
      </c>
      <c r="O208" s="20" t="str">
        <f t="shared" si="10"/>
        <v xml:space="preserve"> </v>
      </c>
    </row>
    <row r="209" spans="1:15" x14ac:dyDescent="0.2">
      <c r="A209" s="9"/>
      <c r="B209" s="10" t="str">
        <f>IFERROR(VLOOKUP(Tableau275[[#This Row],[Commandes  Clients]],[1]!Tab_Cmdes_Clts[#Data],15,FALSE),"")</f>
        <v/>
      </c>
      <c r="C209" s="11" t="str">
        <f>IFERROR(VLOOKUP(Tableau275[[#This Row],[Commandes  Clients]],[1]!Tab_Cmdes_Clts[#Data],8,FALSE),"")</f>
        <v/>
      </c>
      <c r="D209" s="12" t="str">
        <f>IFERROR(VLOOKUP(Tableau275[[#This Row],[Code PF]],[1]!Tab_Liste_art[#Data],2,FALSE)," ")</f>
        <v xml:space="preserve"> </v>
      </c>
      <c r="E209" s="12" t="str">
        <f>IFERROR(VLOOKUP(Tableau275[[#This Row],[Code PF]],[1]!Tab_Liste_art[#Data],3,FALSE)," ")</f>
        <v xml:space="preserve"> </v>
      </c>
      <c r="F209" s="22" t="str">
        <f>IFERROR(VLOOKUP(Tableau275[[#This Row],[Commandes  Clients]],[1]!Tab_Cmdes_Clts[#Data],7,FALSE),"")</f>
        <v/>
      </c>
      <c r="G209" s="13" t="str">
        <f t="shared" si="11"/>
        <v/>
      </c>
      <c r="H209" s="14" t="str">
        <f>IFERROR(VLOOKUP(Tableau275[[#This Row],[Code PF]],[1]!Nomenclature[#Data],19,FALSE),"")</f>
        <v/>
      </c>
      <c r="I209" s="15" t="str">
        <f>IFERROR(Tableau275[[#This Row],[Qte  MEO Nomenclat]]*Tableau275[[#This Row],[Qtes Cdées]],"")</f>
        <v/>
      </c>
      <c r="J209" s="16" t="str">
        <f t="shared" si="9"/>
        <v/>
      </c>
      <c r="K209" s="16"/>
      <c r="L209" s="17" t="str">
        <f>IFERROR(Tableau275[[#This Row],[Dates / Heures Lancement]]+Tableau275[[#This Row],[NB Hre Exec]]+Tableau275[[#This Row],[Tps Prép.]],"")</f>
        <v/>
      </c>
      <c r="M209" s="18" t="str">
        <f>Tableau275[[#This Row],[NB Hre Exec]]</f>
        <v/>
      </c>
      <c r="N209" s="19" t="str">
        <f>IFERROR(Tableau275[[#This Row],[Dates / Heures Lancement]]+Tableau275[[#This Row],[Nbs Jrs Execution]],"")</f>
        <v/>
      </c>
      <c r="O209" s="20" t="str">
        <f t="shared" si="10"/>
        <v xml:space="preserve"> </v>
      </c>
    </row>
    <row r="210" spans="1:15" x14ac:dyDescent="0.2">
      <c r="A210" s="9"/>
      <c r="B210" s="10" t="str">
        <f>IFERROR(VLOOKUP(Tableau275[[#This Row],[Commandes  Clients]],[1]!Tab_Cmdes_Clts[#Data],15,FALSE),"")</f>
        <v/>
      </c>
      <c r="C210" s="11" t="str">
        <f>IFERROR(VLOOKUP(Tableau275[[#This Row],[Commandes  Clients]],[1]!Tab_Cmdes_Clts[#Data],8,FALSE),"")</f>
        <v/>
      </c>
      <c r="D210" s="12" t="str">
        <f>IFERROR(VLOOKUP(Tableau275[[#This Row],[Code PF]],[1]!Tab_Liste_art[#Data],2,FALSE)," ")</f>
        <v xml:space="preserve"> </v>
      </c>
      <c r="E210" s="12" t="str">
        <f>IFERROR(VLOOKUP(Tableau275[[#This Row],[Code PF]],[1]!Tab_Liste_art[#Data],3,FALSE)," ")</f>
        <v xml:space="preserve"> </v>
      </c>
      <c r="F210" s="22" t="str">
        <f>IFERROR(VLOOKUP(Tableau275[[#This Row],[Commandes  Clients]],[1]!Tab_Cmdes_Clts[#Data],7,FALSE),"")</f>
        <v/>
      </c>
      <c r="G210" s="13" t="str">
        <f t="shared" si="11"/>
        <v/>
      </c>
      <c r="H210" s="14" t="str">
        <f>IFERROR(VLOOKUP(Tableau275[[#This Row],[Code PF]],[1]!Nomenclature[#Data],19,FALSE),"")</f>
        <v/>
      </c>
      <c r="I210" s="15" t="str">
        <f>IFERROR(Tableau275[[#This Row],[Qte  MEO Nomenclat]]*Tableau275[[#This Row],[Qtes Cdées]],"")</f>
        <v/>
      </c>
      <c r="J210" s="16" t="str">
        <f t="shared" si="9"/>
        <v/>
      </c>
      <c r="K210" s="16"/>
      <c r="L210" s="17" t="str">
        <f>IFERROR(Tableau275[[#This Row],[Dates / Heures Lancement]]+Tableau275[[#This Row],[NB Hre Exec]]+Tableau275[[#This Row],[Tps Prép.]],"")</f>
        <v/>
      </c>
      <c r="M210" s="18" t="str">
        <f>Tableau275[[#This Row],[NB Hre Exec]]</f>
        <v/>
      </c>
      <c r="N210" s="19" t="str">
        <f>IFERROR(Tableau275[[#This Row],[Dates / Heures Lancement]]+Tableau275[[#This Row],[Nbs Jrs Execution]],"")</f>
        <v/>
      </c>
      <c r="O210" s="20" t="str">
        <f t="shared" si="10"/>
        <v xml:space="preserve"> </v>
      </c>
    </row>
    <row r="211" spans="1:15" x14ac:dyDescent="0.2">
      <c r="A211" s="9"/>
      <c r="B211" s="10" t="str">
        <f>IFERROR(VLOOKUP(Tableau275[[#This Row],[Commandes  Clients]],[1]!Tab_Cmdes_Clts[#Data],15,FALSE),"")</f>
        <v/>
      </c>
      <c r="C211" s="11" t="str">
        <f>IFERROR(VLOOKUP(Tableau275[[#This Row],[Commandes  Clients]],[1]!Tab_Cmdes_Clts[#Data],8,FALSE),"")</f>
        <v/>
      </c>
      <c r="D211" s="12" t="str">
        <f>IFERROR(VLOOKUP(Tableau275[[#This Row],[Code PF]],[1]!Tab_Liste_art[#Data],2,FALSE)," ")</f>
        <v xml:space="preserve"> </v>
      </c>
      <c r="E211" s="12" t="str">
        <f>IFERROR(VLOOKUP(Tableau275[[#This Row],[Code PF]],[1]!Tab_Liste_art[#Data],3,FALSE)," ")</f>
        <v xml:space="preserve"> </v>
      </c>
      <c r="F211" s="22" t="str">
        <f>IFERROR(VLOOKUP(Tableau275[[#This Row],[Commandes  Clients]],[1]!Tab_Cmdes_Clts[#Data],7,FALSE),"")</f>
        <v/>
      </c>
      <c r="G211" s="13" t="str">
        <f t="shared" si="11"/>
        <v/>
      </c>
      <c r="H211" s="14" t="str">
        <f>IFERROR(VLOOKUP(Tableau275[[#This Row],[Code PF]],[1]!Nomenclature[#Data],19,FALSE),"")</f>
        <v/>
      </c>
      <c r="I211" s="15" t="str">
        <f>IFERROR(Tableau275[[#This Row],[Qte  MEO Nomenclat]]*Tableau275[[#This Row],[Qtes Cdées]],"")</f>
        <v/>
      </c>
      <c r="J211" s="16" t="str">
        <f t="shared" si="9"/>
        <v/>
      </c>
      <c r="K211" s="16"/>
      <c r="L211" s="17" t="str">
        <f>IFERROR(Tableau275[[#This Row],[Dates / Heures Lancement]]+Tableau275[[#This Row],[NB Hre Exec]]+Tableau275[[#This Row],[Tps Prép.]],"")</f>
        <v/>
      </c>
      <c r="M211" s="18" t="str">
        <f>Tableau275[[#This Row],[NB Hre Exec]]</f>
        <v/>
      </c>
      <c r="N211" s="19" t="str">
        <f>IFERROR(Tableau275[[#This Row],[Dates / Heures Lancement]]+Tableau275[[#This Row],[Nbs Jrs Execution]],"")</f>
        <v/>
      </c>
      <c r="O211" s="20" t="str">
        <f t="shared" si="10"/>
        <v xml:space="preserve"> </v>
      </c>
    </row>
    <row r="212" spans="1:15" x14ac:dyDescent="0.2">
      <c r="A212" s="9"/>
      <c r="B212" s="10" t="str">
        <f>IFERROR(VLOOKUP(Tableau275[[#This Row],[Commandes  Clients]],[1]!Tab_Cmdes_Clts[#Data],15,FALSE),"")</f>
        <v/>
      </c>
      <c r="C212" s="11" t="str">
        <f>IFERROR(VLOOKUP(Tableau275[[#This Row],[Commandes  Clients]],[1]!Tab_Cmdes_Clts[#Data],8,FALSE),"")</f>
        <v/>
      </c>
      <c r="D212" s="12" t="str">
        <f>IFERROR(VLOOKUP(Tableau275[[#This Row],[Code PF]],[1]!Tab_Liste_art[#Data],2,FALSE)," ")</f>
        <v xml:space="preserve"> </v>
      </c>
      <c r="E212" s="12" t="str">
        <f>IFERROR(VLOOKUP(Tableau275[[#This Row],[Code PF]],[1]!Tab_Liste_art[#Data],3,FALSE)," ")</f>
        <v xml:space="preserve"> </v>
      </c>
      <c r="F212" s="22" t="str">
        <f>IFERROR(VLOOKUP(Tableau275[[#This Row],[Commandes  Clients]],[1]!Tab_Cmdes_Clts[#Data],7,FALSE),"")</f>
        <v/>
      </c>
      <c r="G212" s="13" t="str">
        <f t="shared" si="11"/>
        <v/>
      </c>
      <c r="H212" s="14" t="str">
        <f>IFERROR(VLOOKUP(Tableau275[[#This Row],[Code PF]],[1]!Nomenclature[#Data],19,FALSE),"")</f>
        <v/>
      </c>
      <c r="I212" s="15" t="str">
        <f>IFERROR(Tableau275[[#This Row],[Qte  MEO Nomenclat]]*Tableau275[[#This Row],[Qtes Cdées]],"")</f>
        <v/>
      </c>
      <c r="J212" s="16" t="str">
        <f t="shared" si="9"/>
        <v/>
      </c>
      <c r="K212" s="16"/>
      <c r="L212" s="17" t="str">
        <f>IFERROR(Tableau275[[#This Row],[Dates / Heures Lancement]]+Tableau275[[#This Row],[NB Hre Exec]]+Tableau275[[#This Row],[Tps Prép.]],"")</f>
        <v/>
      </c>
      <c r="M212" s="18" t="str">
        <f>Tableau275[[#This Row],[NB Hre Exec]]</f>
        <v/>
      </c>
      <c r="N212" s="19" t="str">
        <f>IFERROR(Tableau275[[#This Row],[Dates / Heures Lancement]]+Tableau275[[#This Row],[Nbs Jrs Execution]],"")</f>
        <v/>
      </c>
      <c r="O212" s="20" t="str">
        <f t="shared" si="10"/>
        <v xml:space="preserve"> </v>
      </c>
    </row>
    <row r="213" spans="1:15" x14ac:dyDescent="0.2">
      <c r="A213" s="9"/>
      <c r="B213" s="10" t="str">
        <f>IFERROR(VLOOKUP(Tableau275[[#This Row],[Commandes  Clients]],[1]!Tab_Cmdes_Clts[#Data],15,FALSE),"")</f>
        <v/>
      </c>
      <c r="C213" s="11" t="str">
        <f>IFERROR(VLOOKUP(Tableau275[[#This Row],[Commandes  Clients]],[1]!Tab_Cmdes_Clts[#Data],8,FALSE),"")</f>
        <v/>
      </c>
      <c r="D213" s="12" t="str">
        <f>IFERROR(VLOOKUP(Tableau275[[#This Row],[Code PF]],[1]!Tab_Liste_art[#Data],2,FALSE)," ")</f>
        <v xml:space="preserve"> </v>
      </c>
      <c r="E213" s="12" t="str">
        <f>IFERROR(VLOOKUP(Tableau275[[#This Row],[Code PF]],[1]!Tab_Liste_art[#Data],3,FALSE)," ")</f>
        <v xml:space="preserve"> </v>
      </c>
      <c r="F213" s="22" t="str">
        <f>IFERROR(VLOOKUP(Tableau275[[#This Row],[Commandes  Clients]],[1]!Tab_Cmdes_Clts[#Data],7,FALSE),"")</f>
        <v/>
      </c>
      <c r="G213" s="13" t="str">
        <f t="shared" si="11"/>
        <v/>
      </c>
      <c r="H213" s="14" t="str">
        <f>IFERROR(VLOOKUP(Tableau275[[#This Row],[Code PF]],[1]!Nomenclature[#Data],19,FALSE),"")</f>
        <v/>
      </c>
      <c r="I213" s="15" t="str">
        <f>IFERROR(Tableau275[[#This Row],[Qte  MEO Nomenclat]]*Tableau275[[#This Row],[Qtes Cdées]],"")</f>
        <v/>
      </c>
      <c r="J213" s="16" t="str">
        <f t="shared" si="9"/>
        <v/>
      </c>
      <c r="K213" s="16"/>
      <c r="L213" s="17" t="str">
        <f>IFERROR(Tableau275[[#This Row],[Dates / Heures Lancement]]+Tableau275[[#This Row],[NB Hre Exec]]+Tableau275[[#This Row],[Tps Prép.]],"")</f>
        <v/>
      </c>
      <c r="M213" s="18" t="str">
        <f>Tableau275[[#This Row],[NB Hre Exec]]</f>
        <v/>
      </c>
      <c r="N213" s="19" t="str">
        <f>IFERROR(Tableau275[[#This Row],[Dates / Heures Lancement]]+Tableau275[[#This Row],[Nbs Jrs Execution]],"")</f>
        <v/>
      </c>
      <c r="O213" s="20" t="str">
        <f t="shared" si="10"/>
        <v xml:space="preserve"> </v>
      </c>
    </row>
    <row r="214" spans="1:15" x14ac:dyDescent="0.2">
      <c r="A214" s="9"/>
      <c r="B214" s="10" t="str">
        <f>IFERROR(VLOOKUP(Tableau275[[#This Row],[Commandes  Clients]],[1]!Tab_Cmdes_Clts[#Data],15,FALSE),"")</f>
        <v/>
      </c>
      <c r="C214" s="11" t="str">
        <f>IFERROR(VLOOKUP(Tableau275[[#This Row],[Commandes  Clients]],[1]!Tab_Cmdes_Clts[#Data],8,FALSE),"")</f>
        <v/>
      </c>
      <c r="D214" s="12" t="str">
        <f>IFERROR(VLOOKUP(Tableau275[[#This Row],[Code PF]],[1]!Tab_Liste_art[#Data],2,FALSE)," ")</f>
        <v xml:space="preserve"> </v>
      </c>
      <c r="E214" s="12" t="str">
        <f>IFERROR(VLOOKUP(Tableau275[[#This Row],[Code PF]],[1]!Tab_Liste_art[#Data],3,FALSE)," ")</f>
        <v xml:space="preserve"> </v>
      </c>
      <c r="F214" s="22" t="str">
        <f>IFERROR(VLOOKUP(Tableau275[[#This Row],[Commandes  Clients]],[1]!Tab_Cmdes_Clts[#Data],7,FALSE),"")</f>
        <v/>
      </c>
      <c r="G214" s="13" t="str">
        <f t="shared" si="11"/>
        <v/>
      </c>
      <c r="H214" s="14" t="str">
        <f>IFERROR(VLOOKUP(Tableau275[[#This Row],[Code PF]],[1]!Nomenclature[#Data],19,FALSE),"")</f>
        <v/>
      </c>
      <c r="I214" s="15" t="str">
        <f>IFERROR(Tableau275[[#This Row],[Qte  MEO Nomenclat]]*Tableau275[[#This Row],[Qtes Cdées]],"")</f>
        <v/>
      </c>
      <c r="J214" s="16" t="str">
        <f t="shared" si="9"/>
        <v/>
      </c>
      <c r="K214" s="16"/>
      <c r="L214" s="17" t="str">
        <f>IFERROR(Tableau275[[#This Row],[Dates / Heures Lancement]]+Tableau275[[#This Row],[NB Hre Exec]]+Tableau275[[#This Row],[Tps Prép.]],"")</f>
        <v/>
      </c>
      <c r="M214" s="18" t="str">
        <f>Tableau275[[#This Row],[NB Hre Exec]]</f>
        <v/>
      </c>
      <c r="N214" s="19" t="str">
        <f>IFERROR(Tableau275[[#This Row],[Dates / Heures Lancement]]+Tableau275[[#This Row],[Nbs Jrs Execution]],"")</f>
        <v/>
      </c>
      <c r="O214" s="20" t="str">
        <f t="shared" si="10"/>
        <v xml:space="preserve"> </v>
      </c>
    </row>
    <row r="215" spans="1:15" x14ac:dyDescent="0.2">
      <c r="A215" s="9"/>
      <c r="B215" s="10" t="str">
        <f>IFERROR(VLOOKUP(Tableau275[[#This Row],[Commandes  Clients]],[1]!Tab_Cmdes_Clts[#Data],15,FALSE),"")</f>
        <v/>
      </c>
      <c r="C215" s="11" t="str">
        <f>IFERROR(VLOOKUP(Tableau275[[#This Row],[Commandes  Clients]],[1]!Tab_Cmdes_Clts[#Data],8,FALSE),"")</f>
        <v/>
      </c>
      <c r="D215" s="12" t="str">
        <f>IFERROR(VLOOKUP(Tableau275[[#This Row],[Code PF]],[1]!Tab_Liste_art[#Data],2,FALSE)," ")</f>
        <v xml:space="preserve"> </v>
      </c>
      <c r="E215" s="12" t="str">
        <f>IFERROR(VLOOKUP(Tableau275[[#This Row],[Code PF]],[1]!Tab_Liste_art[#Data],3,FALSE)," ")</f>
        <v xml:space="preserve"> </v>
      </c>
      <c r="F215" s="22" t="str">
        <f>IFERROR(VLOOKUP(Tableau275[[#This Row],[Commandes  Clients]],[1]!Tab_Cmdes_Clts[#Data],7,FALSE),"")</f>
        <v/>
      </c>
      <c r="G215" s="13" t="str">
        <f t="shared" si="11"/>
        <v/>
      </c>
      <c r="H215" s="14" t="str">
        <f>IFERROR(VLOOKUP(Tableau275[[#This Row],[Code PF]],[1]!Nomenclature[#Data],19,FALSE),"")</f>
        <v/>
      </c>
      <c r="I215" s="15" t="str">
        <f>IFERROR(Tableau275[[#This Row],[Qte  MEO Nomenclat]]*Tableau275[[#This Row],[Qtes Cdées]],"")</f>
        <v/>
      </c>
      <c r="J215" s="16" t="str">
        <f t="shared" si="9"/>
        <v/>
      </c>
      <c r="K215" s="16"/>
      <c r="L215" s="17" t="str">
        <f>IFERROR(Tableau275[[#This Row],[Dates / Heures Lancement]]+Tableau275[[#This Row],[NB Hre Exec]]+Tableau275[[#This Row],[Tps Prép.]],"")</f>
        <v/>
      </c>
      <c r="M215" s="18" t="str">
        <f>Tableau275[[#This Row],[NB Hre Exec]]</f>
        <v/>
      </c>
      <c r="N215" s="19" t="str">
        <f>IFERROR(Tableau275[[#This Row],[Dates / Heures Lancement]]+Tableau275[[#This Row],[Nbs Jrs Execution]],"")</f>
        <v/>
      </c>
      <c r="O215" s="20" t="str">
        <f t="shared" si="10"/>
        <v xml:space="preserve"> </v>
      </c>
    </row>
    <row r="216" spans="1:15" x14ac:dyDescent="0.2">
      <c r="A216" s="9"/>
      <c r="B216" s="10" t="str">
        <f>IFERROR(VLOOKUP(Tableau275[[#This Row],[Commandes  Clients]],[1]!Tab_Cmdes_Clts[#Data],15,FALSE),"")</f>
        <v/>
      </c>
      <c r="C216" s="11" t="str">
        <f>IFERROR(VLOOKUP(Tableau275[[#This Row],[Commandes  Clients]],[1]!Tab_Cmdes_Clts[#Data],8,FALSE),"")</f>
        <v/>
      </c>
      <c r="D216" s="12" t="str">
        <f>IFERROR(VLOOKUP(Tableau275[[#This Row],[Code PF]],[1]!Tab_Liste_art[#Data],2,FALSE)," ")</f>
        <v xml:space="preserve"> </v>
      </c>
      <c r="E216" s="12" t="str">
        <f>IFERROR(VLOOKUP(Tableau275[[#This Row],[Code PF]],[1]!Tab_Liste_art[#Data],3,FALSE)," ")</f>
        <v xml:space="preserve"> </v>
      </c>
      <c r="F216" s="22" t="str">
        <f>IFERROR(VLOOKUP(Tableau275[[#This Row],[Commandes  Clients]],[1]!Tab_Cmdes_Clts[#Data],7,FALSE),"")</f>
        <v/>
      </c>
      <c r="G216" s="13" t="str">
        <f t="shared" si="11"/>
        <v/>
      </c>
      <c r="H216" s="14" t="str">
        <f>IFERROR(VLOOKUP(Tableau275[[#This Row],[Code PF]],[1]!Nomenclature[#Data],19,FALSE),"")</f>
        <v/>
      </c>
      <c r="I216" s="15" t="str">
        <f>IFERROR(Tableau275[[#This Row],[Qte  MEO Nomenclat]]*Tableau275[[#This Row],[Qtes Cdées]],"")</f>
        <v/>
      </c>
      <c r="J216" s="16" t="str">
        <f t="shared" si="9"/>
        <v/>
      </c>
      <c r="K216" s="16"/>
      <c r="L216" s="17" t="str">
        <f>IFERROR(Tableau275[[#This Row],[Dates / Heures Lancement]]+Tableau275[[#This Row],[NB Hre Exec]]+Tableau275[[#This Row],[Tps Prép.]],"")</f>
        <v/>
      </c>
      <c r="M216" s="18" t="str">
        <f>Tableau275[[#This Row],[NB Hre Exec]]</f>
        <v/>
      </c>
      <c r="N216" s="19" t="str">
        <f>IFERROR(Tableau275[[#This Row],[Dates / Heures Lancement]]+Tableau275[[#This Row],[Nbs Jrs Execution]],"")</f>
        <v/>
      </c>
      <c r="O216" s="20" t="str">
        <f t="shared" si="10"/>
        <v xml:space="preserve"> </v>
      </c>
    </row>
    <row r="217" spans="1:15" x14ac:dyDescent="0.2">
      <c r="A217" s="9"/>
      <c r="B217" s="10" t="str">
        <f>IFERROR(VLOOKUP(Tableau275[[#This Row],[Commandes  Clients]],[1]!Tab_Cmdes_Clts[#Data],15,FALSE),"")</f>
        <v/>
      </c>
      <c r="C217" s="11" t="str">
        <f>IFERROR(VLOOKUP(Tableau275[[#This Row],[Commandes  Clients]],[1]!Tab_Cmdes_Clts[#Data],8,FALSE),"")</f>
        <v/>
      </c>
      <c r="D217" s="12" t="str">
        <f>IFERROR(VLOOKUP(Tableau275[[#This Row],[Code PF]],[1]!Tab_Liste_art[#Data],2,FALSE)," ")</f>
        <v xml:space="preserve"> </v>
      </c>
      <c r="E217" s="12" t="str">
        <f>IFERROR(VLOOKUP(Tableau275[[#This Row],[Code PF]],[1]!Tab_Liste_art[#Data],3,FALSE)," ")</f>
        <v xml:space="preserve"> </v>
      </c>
      <c r="F217" s="22" t="str">
        <f>IFERROR(VLOOKUP(Tableau275[[#This Row],[Commandes  Clients]],[1]!Tab_Cmdes_Clts[#Data],7,FALSE),"")</f>
        <v/>
      </c>
      <c r="G217" s="13" t="str">
        <f t="shared" si="11"/>
        <v/>
      </c>
      <c r="H217" s="14" t="str">
        <f>IFERROR(VLOOKUP(Tableau275[[#This Row],[Code PF]],[1]!Nomenclature[#Data],19,FALSE),"")</f>
        <v/>
      </c>
      <c r="I217" s="15" t="str">
        <f>IFERROR(Tableau275[[#This Row],[Qte  MEO Nomenclat]]*Tableau275[[#This Row],[Qtes Cdées]],"")</f>
        <v/>
      </c>
      <c r="J217" s="16" t="str">
        <f t="shared" si="9"/>
        <v/>
      </c>
      <c r="K217" s="16"/>
      <c r="L217" s="17" t="str">
        <f>IFERROR(Tableau275[[#This Row],[Dates / Heures Lancement]]+Tableau275[[#This Row],[NB Hre Exec]]+Tableau275[[#This Row],[Tps Prép.]],"")</f>
        <v/>
      </c>
      <c r="M217" s="18" t="str">
        <f>Tableau275[[#This Row],[NB Hre Exec]]</f>
        <v/>
      </c>
      <c r="N217" s="19" t="str">
        <f>IFERROR(Tableau275[[#This Row],[Dates / Heures Lancement]]+Tableau275[[#This Row],[Nbs Jrs Execution]],"")</f>
        <v/>
      </c>
      <c r="O217" s="20" t="str">
        <f t="shared" si="10"/>
        <v xml:space="preserve"> </v>
      </c>
    </row>
    <row r="218" spans="1:15" x14ac:dyDescent="0.2">
      <c r="A218" s="9"/>
      <c r="B218" s="10" t="str">
        <f>IFERROR(VLOOKUP(Tableau275[[#This Row],[Commandes  Clients]],[1]!Tab_Cmdes_Clts[#Data],15,FALSE),"")</f>
        <v/>
      </c>
      <c r="C218" s="11" t="str">
        <f>IFERROR(VLOOKUP(Tableau275[[#This Row],[Commandes  Clients]],[1]!Tab_Cmdes_Clts[#Data],8,FALSE),"")</f>
        <v/>
      </c>
      <c r="D218" s="12" t="str">
        <f>IFERROR(VLOOKUP(Tableau275[[#This Row],[Code PF]],[1]!Tab_Liste_art[#Data],2,FALSE)," ")</f>
        <v xml:space="preserve"> </v>
      </c>
      <c r="E218" s="12" t="str">
        <f>IFERROR(VLOOKUP(Tableau275[[#This Row],[Code PF]],[1]!Tab_Liste_art[#Data],3,FALSE)," ")</f>
        <v xml:space="preserve"> </v>
      </c>
      <c r="F218" s="22" t="str">
        <f>IFERROR(VLOOKUP(Tableau275[[#This Row],[Commandes  Clients]],[1]!Tab_Cmdes_Clts[#Data],7,FALSE),"")</f>
        <v/>
      </c>
      <c r="G218" s="13" t="str">
        <f t="shared" si="11"/>
        <v/>
      </c>
      <c r="H218" s="14" t="str">
        <f>IFERROR(VLOOKUP(Tableau275[[#This Row],[Code PF]],[1]!Nomenclature[#Data],19,FALSE),"")</f>
        <v/>
      </c>
      <c r="I218" s="15" t="str">
        <f>IFERROR(Tableau275[[#This Row],[Qte  MEO Nomenclat]]*Tableau275[[#This Row],[Qtes Cdées]],"")</f>
        <v/>
      </c>
      <c r="J218" s="16" t="str">
        <f t="shared" si="9"/>
        <v/>
      </c>
      <c r="K218" s="16"/>
      <c r="L218" s="17" t="str">
        <f>IFERROR(Tableau275[[#This Row],[Dates / Heures Lancement]]+Tableau275[[#This Row],[NB Hre Exec]]+Tableau275[[#This Row],[Tps Prép.]],"")</f>
        <v/>
      </c>
      <c r="M218" s="18" t="str">
        <f>Tableau275[[#This Row],[NB Hre Exec]]</f>
        <v/>
      </c>
      <c r="N218" s="19" t="str">
        <f>IFERROR(Tableau275[[#This Row],[Dates / Heures Lancement]]+Tableau275[[#This Row],[Nbs Jrs Execution]],"")</f>
        <v/>
      </c>
      <c r="O218" s="20" t="str">
        <f t="shared" si="10"/>
        <v xml:space="preserve"> </v>
      </c>
    </row>
    <row r="219" spans="1:15" x14ac:dyDescent="0.2">
      <c r="A219" s="9"/>
      <c r="B219" s="10" t="str">
        <f>IFERROR(VLOOKUP(Tableau275[[#This Row],[Commandes  Clients]],[1]!Tab_Cmdes_Clts[#Data],15,FALSE),"")</f>
        <v/>
      </c>
      <c r="C219" s="11" t="str">
        <f>IFERROR(VLOOKUP(Tableau275[[#This Row],[Commandes  Clients]],[1]!Tab_Cmdes_Clts[#Data],8,FALSE),"")</f>
        <v/>
      </c>
      <c r="D219" s="12" t="str">
        <f>IFERROR(VLOOKUP(Tableau275[[#This Row],[Code PF]],[1]!Tab_Liste_art[#Data],2,FALSE)," ")</f>
        <v xml:space="preserve"> </v>
      </c>
      <c r="E219" s="12" t="str">
        <f>IFERROR(VLOOKUP(Tableau275[[#This Row],[Code PF]],[1]!Tab_Liste_art[#Data],3,FALSE)," ")</f>
        <v xml:space="preserve"> </v>
      </c>
      <c r="F219" s="22" t="str">
        <f>IFERROR(VLOOKUP(Tableau275[[#This Row],[Commandes  Clients]],[1]!Tab_Cmdes_Clts[#Data],7,FALSE),"")</f>
        <v/>
      </c>
      <c r="G219" s="13" t="str">
        <f t="shared" si="11"/>
        <v/>
      </c>
      <c r="H219" s="14" t="str">
        <f>IFERROR(VLOOKUP(Tableau275[[#This Row],[Code PF]],[1]!Nomenclature[#Data],19,FALSE),"")</f>
        <v/>
      </c>
      <c r="I219" s="15" t="str">
        <f>IFERROR(Tableau275[[#This Row],[Qte  MEO Nomenclat]]*Tableau275[[#This Row],[Qtes Cdées]],"")</f>
        <v/>
      </c>
      <c r="J219" s="16" t="str">
        <f t="shared" si="9"/>
        <v/>
      </c>
      <c r="K219" s="16"/>
      <c r="L219" s="17" t="str">
        <f>IFERROR(Tableau275[[#This Row],[Dates / Heures Lancement]]+Tableau275[[#This Row],[NB Hre Exec]]+Tableau275[[#This Row],[Tps Prép.]],"")</f>
        <v/>
      </c>
      <c r="M219" s="18" t="str">
        <f>Tableau275[[#This Row],[NB Hre Exec]]</f>
        <v/>
      </c>
      <c r="N219" s="19" t="str">
        <f>IFERROR(Tableau275[[#This Row],[Dates / Heures Lancement]]+Tableau275[[#This Row],[Nbs Jrs Execution]],"")</f>
        <v/>
      </c>
      <c r="O219" s="20" t="str">
        <f t="shared" si="10"/>
        <v xml:space="preserve"> </v>
      </c>
    </row>
    <row r="220" spans="1:15" x14ac:dyDescent="0.2">
      <c r="A220" s="9"/>
      <c r="B220" s="10" t="str">
        <f>IFERROR(VLOOKUP(Tableau275[[#This Row],[Commandes  Clients]],[1]!Tab_Cmdes_Clts[#Data],15,FALSE),"")</f>
        <v/>
      </c>
      <c r="C220" s="11" t="str">
        <f>IFERROR(VLOOKUP(Tableau275[[#This Row],[Commandes  Clients]],[1]!Tab_Cmdes_Clts[#Data],8,FALSE),"")</f>
        <v/>
      </c>
      <c r="D220" s="12" t="str">
        <f>IFERROR(VLOOKUP(Tableau275[[#This Row],[Code PF]],[1]!Tab_Liste_art[#Data],2,FALSE)," ")</f>
        <v xml:space="preserve"> </v>
      </c>
      <c r="E220" s="12" t="str">
        <f>IFERROR(VLOOKUP(Tableau275[[#This Row],[Code PF]],[1]!Tab_Liste_art[#Data],3,FALSE)," ")</f>
        <v xml:space="preserve"> </v>
      </c>
      <c r="F220" s="22" t="str">
        <f>IFERROR(VLOOKUP(Tableau275[[#This Row],[Commandes  Clients]],[1]!Tab_Cmdes_Clts[#Data],7,FALSE),"")</f>
        <v/>
      </c>
      <c r="G220" s="13" t="str">
        <f t="shared" si="11"/>
        <v/>
      </c>
      <c r="H220" s="14" t="str">
        <f>IFERROR(VLOOKUP(Tableau275[[#This Row],[Code PF]],[1]!Nomenclature[#Data],19,FALSE),"")</f>
        <v/>
      </c>
      <c r="I220" s="15" t="str">
        <f>IFERROR(Tableau275[[#This Row],[Qte  MEO Nomenclat]]*Tableau275[[#This Row],[Qtes Cdées]],"")</f>
        <v/>
      </c>
      <c r="J220" s="16" t="str">
        <f t="shared" si="9"/>
        <v/>
      </c>
      <c r="K220" s="16"/>
      <c r="L220" s="17" t="str">
        <f>IFERROR(Tableau275[[#This Row],[Dates / Heures Lancement]]+Tableau275[[#This Row],[NB Hre Exec]]+Tableau275[[#This Row],[Tps Prép.]],"")</f>
        <v/>
      </c>
      <c r="M220" s="18" t="str">
        <f>Tableau275[[#This Row],[NB Hre Exec]]</f>
        <v/>
      </c>
      <c r="N220" s="19" t="str">
        <f>IFERROR(Tableau275[[#This Row],[Dates / Heures Lancement]]+Tableau275[[#This Row],[Nbs Jrs Execution]],"")</f>
        <v/>
      </c>
      <c r="O220" s="20" t="str">
        <f t="shared" si="10"/>
        <v xml:space="preserve"> </v>
      </c>
    </row>
    <row r="221" spans="1:15" x14ac:dyDescent="0.2">
      <c r="A221" s="9"/>
      <c r="B221" s="10" t="str">
        <f>IFERROR(VLOOKUP(Tableau275[[#This Row],[Commandes  Clients]],[1]!Tab_Cmdes_Clts[#Data],15,FALSE),"")</f>
        <v/>
      </c>
      <c r="C221" s="11" t="str">
        <f>IFERROR(VLOOKUP(Tableau275[[#This Row],[Commandes  Clients]],[1]!Tab_Cmdes_Clts[#Data],8,FALSE),"")</f>
        <v/>
      </c>
      <c r="D221" s="12" t="str">
        <f>IFERROR(VLOOKUP(Tableau275[[#This Row],[Code PF]],[1]!Tab_Liste_art[#Data],2,FALSE)," ")</f>
        <v xml:space="preserve"> </v>
      </c>
      <c r="E221" s="12" t="str">
        <f>IFERROR(VLOOKUP(Tableau275[[#This Row],[Code PF]],[1]!Tab_Liste_art[#Data],3,FALSE)," ")</f>
        <v xml:space="preserve"> </v>
      </c>
      <c r="F221" s="22" t="str">
        <f>IFERROR(VLOOKUP(Tableau275[[#This Row],[Commandes  Clients]],[1]!Tab_Cmdes_Clts[#Data],7,FALSE),"")</f>
        <v/>
      </c>
      <c r="G221" s="13" t="str">
        <f t="shared" si="11"/>
        <v/>
      </c>
      <c r="H221" s="14" t="str">
        <f>IFERROR(VLOOKUP(Tableau275[[#This Row],[Code PF]],[1]!Nomenclature[#Data],19,FALSE),"")</f>
        <v/>
      </c>
      <c r="I221" s="15" t="str">
        <f>IFERROR(Tableau275[[#This Row],[Qte  MEO Nomenclat]]*Tableau275[[#This Row],[Qtes Cdées]],"")</f>
        <v/>
      </c>
      <c r="J221" s="16" t="str">
        <f t="shared" si="9"/>
        <v/>
      </c>
      <c r="K221" s="16"/>
      <c r="L221" s="17" t="str">
        <f>IFERROR(Tableau275[[#This Row],[Dates / Heures Lancement]]+Tableau275[[#This Row],[NB Hre Exec]]+Tableau275[[#This Row],[Tps Prép.]],"")</f>
        <v/>
      </c>
      <c r="M221" s="18" t="str">
        <f>Tableau275[[#This Row],[NB Hre Exec]]</f>
        <v/>
      </c>
      <c r="N221" s="19" t="str">
        <f>IFERROR(Tableau275[[#This Row],[Dates / Heures Lancement]]+Tableau275[[#This Row],[Nbs Jrs Execution]],"")</f>
        <v/>
      </c>
      <c r="O221" s="20" t="str">
        <f t="shared" si="10"/>
        <v xml:space="preserve"> </v>
      </c>
    </row>
    <row r="222" spans="1:15" x14ac:dyDescent="0.2">
      <c r="A222" s="9"/>
      <c r="B222" s="10" t="str">
        <f>IFERROR(VLOOKUP(Tableau275[[#This Row],[Commandes  Clients]],[1]!Tab_Cmdes_Clts[#Data],15,FALSE),"")</f>
        <v/>
      </c>
      <c r="C222" s="11" t="str">
        <f>IFERROR(VLOOKUP(Tableau275[[#This Row],[Commandes  Clients]],[1]!Tab_Cmdes_Clts[#Data],8,FALSE),"")</f>
        <v/>
      </c>
      <c r="D222" s="12" t="str">
        <f>IFERROR(VLOOKUP(Tableau275[[#This Row],[Code PF]],[1]!Tab_Liste_art[#Data],2,FALSE)," ")</f>
        <v xml:space="preserve"> </v>
      </c>
      <c r="E222" s="12" t="str">
        <f>IFERROR(VLOOKUP(Tableau275[[#This Row],[Code PF]],[1]!Tab_Liste_art[#Data],3,FALSE)," ")</f>
        <v xml:space="preserve"> </v>
      </c>
      <c r="F222" s="22" t="str">
        <f>IFERROR(VLOOKUP(Tableau275[[#This Row],[Commandes  Clients]],[1]!Tab_Cmdes_Clts[#Data],7,FALSE),"")</f>
        <v/>
      </c>
      <c r="G222" s="13" t="str">
        <f t="shared" si="11"/>
        <v/>
      </c>
      <c r="H222" s="14" t="str">
        <f>IFERROR(VLOOKUP(Tableau275[[#This Row],[Code PF]],[1]!Nomenclature[#Data],19,FALSE),"")</f>
        <v/>
      </c>
      <c r="I222" s="15" t="str">
        <f>IFERROR(Tableau275[[#This Row],[Qte  MEO Nomenclat]]*Tableau275[[#This Row],[Qtes Cdées]],"")</f>
        <v/>
      </c>
      <c r="J222" s="16" t="str">
        <f t="shared" si="9"/>
        <v/>
      </c>
      <c r="K222" s="16"/>
      <c r="L222" s="17" t="str">
        <f>IFERROR(Tableau275[[#This Row],[Dates / Heures Lancement]]+Tableau275[[#This Row],[NB Hre Exec]]+Tableau275[[#This Row],[Tps Prép.]],"")</f>
        <v/>
      </c>
      <c r="M222" s="18" t="str">
        <f>Tableau275[[#This Row],[NB Hre Exec]]</f>
        <v/>
      </c>
      <c r="N222" s="19" t="str">
        <f>IFERROR(Tableau275[[#This Row],[Dates / Heures Lancement]]+Tableau275[[#This Row],[Nbs Jrs Execution]],"")</f>
        <v/>
      </c>
      <c r="O222" s="20" t="str">
        <f t="shared" si="10"/>
        <v xml:space="preserve"> </v>
      </c>
    </row>
    <row r="223" spans="1:15" x14ac:dyDescent="0.2">
      <c r="A223" s="9"/>
      <c r="B223" s="10" t="str">
        <f>IFERROR(VLOOKUP(Tableau275[[#This Row],[Commandes  Clients]],[1]!Tab_Cmdes_Clts[#Data],15,FALSE),"")</f>
        <v/>
      </c>
      <c r="C223" s="11" t="str">
        <f>IFERROR(VLOOKUP(Tableau275[[#This Row],[Commandes  Clients]],[1]!Tab_Cmdes_Clts[#Data],8,FALSE),"")</f>
        <v/>
      </c>
      <c r="D223" s="12" t="str">
        <f>IFERROR(VLOOKUP(Tableau275[[#This Row],[Code PF]],[1]!Tab_Liste_art[#Data],2,FALSE)," ")</f>
        <v xml:space="preserve"> </v>
      </c>
      <c r="E223" s="12" t="str">
        <f>IFERROR(VLOOKUP(Tableau275[[#This Row],[Code PF]],[1]!Tab_Liste_art[#Data],3,FALSE)," ")</f>
        <v xml:space="preserve"> </v>
      </c>
      <c r="F223" s="22" t="str">
        <f>IFERROR(VLOOKUP(Tableau275[[#This Row],[Commandes  Clients]],[1]!Tab_Cmdes_Clts[#Data],7,FALSE),"")</f>
        <v/>
      </c>
      <c r="G223" s="13" t="str">
        <f t="shared" si="11"/>
        <v/>
      </c>
      <c r="H223" s="14" t="str">
        <f>IFERROR(VLOOKUP(Tableau275[[#This Row],[Code PF]],[1]!Nomenclature[#Data],19,FALSE),"")</f>
        <v/>
      </c>
      <c r="I223" s="15" t="str">
        <f>IFERROR(Tableau275[[#This Row],[Qte  MEO Nomenclat]]*Tableau275[[#This Row],[Qtes Cdées]],"")</f>
        <v/>
      </c>
      <c r="J223" s="16" t="str">
        <f t="shared" si="9"/>
        <v/>
      </c>
      <c r="K223" s="16"/>
      <c r="L223" s="17" t="str">
        <f>IFERROR(Tableau275[[#This Row],[Dates / Heures Lancement]]+Tableau275[[#This Row],[NB Hre Exec]]+Tableau275[[#This Row],[Tps Prép.]],"")</f>
        <v/>
      </c>
      <c r="M223" s="18" t="str">
        <f>Tableau275[[#This Row],[NB Hre Exec]]</f>
        <v/>
      </c>
      <c r="N223" s="19" t="str">
        <f>IFERROR(Tableau275[[#This Row],[Dates / Heures Lancement]]+Tableau275[[#This Row],[Nbs Jrs Execution]],"")</f>
        <v/>
      </c>
      <c r="O223" s="20" t="str">
        <f t="shared" si="10"/>
        <v xml:space="preserve"> </v>
      </c>
    </row>
    <row r="224" spans="1:15" x14ac:dyDescent="0.2">
      <c r="A224" s="9"/>
      <c r="B224" s="10" t="str">
        <f>IFERROR(VLOOKUP(Tableau275[[#This Row],[Commandes  Clients]],[1]!Tab_Cmdes_Clts[#Data],15,FALSE),"")</f>
        <v/>
      </c>
      <c r="C224" s="11" t="str">
        <f>IFERROR(VLOOKUP(Tableau275[[#This Row],[Commandes  Clients]],[1]!Tab_Cmdes_Clts[#Data],8,FALSE),"")</f>
        <v/>
      </c>
      <c r="D224" s="12" t="str">
        <f>IFERROR(VLOOKUP(Tableau275[[#This Row],[Code PF]],[1]!Tab_Liste_art[#Data],2,FALSE)," ")</f>
        <v xml:space="preserve"> </v>
      </c>
      <c r="E224" s="12" t="str">
        <f>IFERROR(VLOOKUP(Tableau275[[#This Row],[Code PF]],[1]!Tab_Liste_art[#Data],3,FALSE)," ")</f>
        <v xml:space="preserve"> </v>
      </c>
      <c r="F224" s="22" t="str">
        <f>IFERROR(VLOOKUP(Tableau275[[#This Row],[Commandes  Clients]],[1]!Tab_Cmdes_Clts[#Data],7,FALSE),"")</f>
        <v/>
      </c>
      <c r="G224" s="13" t="str">
        <f t="shared" si="11"/>
        <v/>
      </c>
      <c r="H224" s="14" t="str">
        <f>IFERROR(VLOOKUP(Tableau275[[#This Row],[Code PF]],[1]!Nomenclature[#Data],19,FALSE),"")</f>
        <v/>
      </c>
      <c r="I224" s="15" t="str">
        <f>IFERROR(Tableau275[[#This Row],[Qte  MEO Nomenclat]]*Tableau275[[#This Row],[Qtes Cdées]],"")</f>
        <v/>
      </c>
      <c r="J224" s="16" t="str">
        <f t="shared" si="9"/>
        <v/>
      </c>
      <c r="K224" s="16"/>
      <c r="L224" s="17" t="str">
        <f>IFERROR(Tableau275[[#This Row],[Dates / Heures Lancement]]+Tableau275[[#This Row],[NB Hre Exec]]+Tableau275[[#This Row],[Tps Prép.]],"")</f>
        <v/>
      </c>
      <c r="M224" s="18" t="str">
        <f>Tableau275[[#This Row],[NB Hre Exec]]</f>
        <v/>
      </c>
      <c r="N224" s="19" t="str">
        <f>IFERROR(Tableau275[[#This Row],[Dates / Heures Lancement]]+Tableau275[[#This Row],[Nbs Jrs Execution]],"")</f>
        <v/>
      </c>
      <c r="O224" s="20" t="str">
        <f t="shared" si="10"/>
        <v xml:space="preserve"> </v>
      </c>
    </row>
    <row r="225" spans="1:15" x14ac:dyDescent="0.2">
      <c r="A225" s="9"/>
      <c r="B225" s="10" t="str">
        <f>IFERROR(VLOOKUP(Tableau275[[#This Row],[Commandes  Clients]],[1]!Tab_Cmdes_Clts[#Data],15,FALSE),"")</f>
        <v/>
      </c>
      <c r="C225" s="11" t="str">
        <f>IFERROR(VLOOKUP(Tableau275[[#This Row],[Commandes  Clients]],[1]!Tab_Cmdes_Clts[#Data],8,FALSE),"")</f>
        <v/>
      </c>
      <c r="D225" s="12" t="str">
        <f>IFERROR(VLOOKUP(Tableau275[[#This Row],[Code PF]],[1]!Tab_Liste_art[#Data],2,FALSE)," ")</f>
        <v xml:space="preserve"> </v>
      </c>
      <c r="E225" s="12" t="str">
        <f>IFERROR(VLOOKUP(Tableau275[[#This Row],[Code PF]],[1]!Tab_Liste_art[#Data],3,FALSE)," ")</f>
        <v xml:space="preserve"> </v>
      </c>
      <c r="F225" s="22" t="str">
        <f>IFERROR(VLOOKUP(Tableau275[[#This Row],[Commandes  Clients]],[1]!Tab_Cmdes_Clts[#Data],7,FALSE),"")</f>
        <v/>
      </c>
      <c r="G225" s="13" t="str">
        <f t="shared" si="11"/>
        <v/>
      </c>
      <c r="H225" s="14" t="str">
        <f>IFERROR(VLOOKUP(Tableau275[[#This Row],[Code PF]],[1]!Nomenclature[#Data],19,FALSE),"")</f>
        <v/>
      </c>
      <c r="I225" s="15" t="str">
        <f>IFERROR(Tableau275[[#This Row],[Qte  MEO Nomenclat]]*Tableau275[[#This Row],[Qtes Cdées]],"")</f>
        <v/>
      </c>
      <c r="J225" s="16" t="str">
        <f t="shared" si="9"/>
        <v/>
      </c>
      <c r="K225" s="16"/>
      <c r="L225" s="17" t="str">
        <f>IFERROR(Tableau275[[#This Row],[Dates / Heures Lancement]]+Tableau275[[#This Row],[NB Hre Exec]]+Tableau275[[#This Row],[Tps Prép.]],"")</f>
        <v/>
      </c>
      <c r="M225" s="18" t="str">
        <f>Tableau275[[#This Row],[NB Hre Exec]]</f>
        <v/>
      </c>
      <c r="N225" s="19" t="str">
        <f>IFERROR(Tableau275[[#This Row],[Dates / Heures Lancement]]+Tableau275[[#This Row],[Nbs Jrs Execution]],"")</f>
        <v/>
      </c>
      <c r="O225" s="20" t="str">
        <f t="shared" si="10"/>
        <v xml:space="preserve"> </v>
      </c>
    </row>
    <row r="226" spans="1:15" x14ac:dyDescent="0.2">
      <c r="A226" s="9"/>
      <c r="B226" s="10" t="str">
        <f>IFERROR(VLOOKUP(Tableau275[[#This Row],[Commandes  Clients]],[1]!Tab_Cmdes_Clts[#Data],15,FALSE),"")</f>
        <v/>
      </c>
      <c r="C226" s="11" t="str">
        <f>IFERROR(VLOOKUP(Tableau275[[#This Row],[Commandes  Clients]],[1]!Tab_Cmdes_Clts[#Data],8,FALSE),"")</f>
        <v/>
      </c>
      <c r="D226" s="12" t="str">
        <f>IFERROR(VLOOKUP(Tableau275[[#This Row],[Code PF]],[1]!Tab_Liste_art[#Data],2,FALSE)," ")</f>
        <v xml:space="preserve"> </v>
      </c>
      <c r="E226" s="12" t="str">
        <f>IFERROR(VLOOKUP(Tableau275[[#This Row],[Code PF]],[1]!Tab_Liste_art[#Data],3,FALSE)," ")</f>
        <v xml:space="preserve"> </v>
      </c>
      <c r="F226" s="22" t="str">
        <f>IFERROR(VLOOKUP(Tableau275[[#This Row],[Commandes  Clients]],[1]!Tab_Cmdes_Clts[#Data],7,FALSE),"")</f>
        <v/>
      </c>
      <c r="G226" s="13" t="str">
        <f t="shared" si="11"/>
        <v/>
      </c>
      <c r="H226" s="14" t="str">
        <f>IFERROR(VLOOKUP(Tableau275[[#This Row],[Code PF]],[1]!Nomenclature[#Data],19,FALSE),"")</f>
        <v/>
      </c>
      <c r="I226" s="15" t="str">
        <f>IFERROR(Tableau275[[#This Row],[Qte  MEO Nomenclat]]*Tableau275[[#This Row],[Qtes Cdées]],"")</f>
        <v/>
      </c>
      <c r="J226" s="16" t="str">
        <f t="shared" si="9"/>
        <v/>
      </c>
      <c r="K226" s="16"/>
      <c r="L226" s="17" t="str">
        <f>IFERROR(Tableau275[[#This Row],[Dates / Heures Lancement]]+Tableau275[[#This Row],[NB Hre Exec]]+Tableau275[[#This Row],[Tps Prép.]],"")</f>
        <v/>
      </c>
      <c r="M226" s="18" t="str">
        <f>Tableau275[[#This Row],[NB Hre Exec]]</f>
        <v/>
      </c>
      <c r="N226" s="19" t="str">
        <f>IFERROR(Tableau275[[#This Row],[Dates / Heures Lancement]]+Tableau275[[#This Row],[Nbs Jrs Execution]],"")</f>
        <v/>
      </c>
      <c r="O226" s="20" t="str">
        <f t="shared" si="10"/>
        <v xml:space="preserve"> </v>
      </c>
    </row>
    <row r="227" spans="1:15" x14ac:dyDescent="0.2">
      <c r="A227" s="9"/>
      <c r="B227" s="10" t="str">
        <f>IFERROR(VLOOKUP(Tableau275[[#This Row],[Commandes  Clients]],[1]!Tab_Cmdes_Clts[#Data],15,FALSE),"")</f>
        <v/>
      </c>
      <c r="C227" s="11" t="str">
        <f>IFERROR(VLOOKUP(Tableau275[[#This Row],[Commandes  Clients]],[1]!Tab_Cmdes_Clts[#Data],8,FALSE),"")</f>
        <v/>
      </c>
      <c r="D227" s="12" t="str">
        <f>IFERROR(VLOOKUP(Tableau275[[#This Row],[Code PF]],[1]!Tab_Liste_art[#Data],2,FALSE)," ")</f>
        <v xml:space="preserve"> </v>
      </c>
      <c r="E227" s="12" t="str">
        <f>IFERROR(VLOOKUP(Tableau275[[#This Row],[Code PF]],[1]!Tab_Liste_art[#Data],3,FALSE)," ")</f>
        <v xml:space="preserve"> </v>
      </c>
      <c r="F227" s="22" t="str">
        <f>IFERROR(VLOOKUP(Tableau275[[#This Row],[Commandes  Clients]],[1]!Tab_Cmdes_Clts[#Data],7,FALSE),"")</f>
        <v/>
      </c>
      <c r="G227" s="13" t="str">
        <f t="shared" si="11"/>
        <v/>
      </c>
      <c r="H227" s="14" t="str">
        <f>IFERROR(VLOOKUP(Tableau275[[#This Row],[Code PF]],[1]!Nomenclature[#Data],19,FALSE),"")</f>
        <v/>
      </c>
      <c r="I227" s="15" t="str">
        <f>IFERROR(Tableau275[[#This Row],[Qte  MEO Nomenclat]]*Tableau275[[#This Row],[Qtes Cdées]],"")</f>
        <v/>
      </c>
      <c r="J227" s="16" t="str">
        <f t="shared" si="9"/>
        <v/>
      </c>
      <c r="K227" s="16"/>
      <c r="L227" s="17" t="str">
        <f>IFERROR(Tableau275[[#This Row],[Dates / Heures Lancement]]+Tableau275[[#This Row],[NB Hre Exec]]+Tableau275[[#This Row],[Tps Prép.]],"")</f>
        <v/>
      </c>
      <c r="M227" s="18" t="str">
        <f>Tableau275[[#This Row],[NB Hre Exec]]</f>
        <v/>
      </c>
      <c r="N227" s="19" t="str">
        <f>IFERROR(Tableau275[[#This Row],[Dates / Heures Lancement]]+Tableau275[[#This Row],[Nbs Jrs Execution]],"")</f>
        <v/>
      </c>
      <c r="O227" s="20" t="str">
        <f t="shared" si="10"/>
        <v xml:space="preserve"> </v>
      </c>
    </row>
    <row r="228" spans="1:15" x14ac:dyDescent="0.2">
      <c r="A228" s="9"/>
      <c r="B228" s="10" t="str">
        <f>IFERROR(VLOOKUP(Tableau275[[#This Row],[Commandes  Clients]],[1]!Tab_Cmdes_Clts[#Data],15,FALSE),"")</f>
        <v/>
      </c>
      <c r="C228" s="11" t="str">
        <f>IFERROR(VLOOKUP(Tableau275[[#This Row],[Commandes  Clients]],[1]!Tab_Cmdes_Clts[#Data],8,FALSE),"")</f>
        <v/>
      </c>
      <c r="D228" s="12" t="str">
        <f>IFERROR(VLOOKUP(Tableau275[[#This Row],[Code PF]],[1]!Tab_Liste_art[#Data],2,FALSE)," ")</f>
        <v xml:space="preserve"> </v>
      </c>
      <c r="E228" s="12" t="str">
        <f>IFERROR(VLOOKUP(Tableau275[[#This Row],[Code PF]],[1]!Tab_Liste_art[#Data],3,FALSE)," ")</f>
        <v xml:space="preserve"> </v>
      </c>
      <c r="F228" s="22" t="str">
        <f>IFERROR(VLOOKUP(Tableau275[[#This Row],[Commandes  Clients]],[1]!Tab_Cmdes_Clts[#Data],7,FALSE),"")</f>
        <v/>
      </c>
      <c r="G228" s="13" t="str">
        <f t="shared" si="11"/>
        <v/>
      </c>
      <c r="H228" s="14" t="str">
        <f>IFERROR(VLOOKUP(Tableau275[[#This Row],[Code PF]],[1]!Nomenclature[#Data],19,FALSE),"")</f>
        <v/>
      </c>
      <c r="I228" s="15" t="str">
        <f>IFERROR(Tableau275[[#This Row],[Qte  MEO Nomenclat]]*Tableau275[[#This Row],[Qtes Cdées]],"")</f>
        <v/>
      </c>
      <c r="J228" s="16" t="str">
        <f t="shared" si="9"/>
        <v/>
      </c>
      <c r="K228" s="16"/>
      <c r="L228" s="17" t="str">
        <f>IFERROR(Tableau275[[#This Row],[Dates / Heures Lancement]]+Tableau275[[#This Row],[NB Hre Exec]]+Tableau275[[#This Row],[Tps Prép.]],"")</f>
        <v/>
      </c>
      <c r="M228" s="18" t="str">
        <f>Tableau275[[#This Row],[NB Hre Exec]]</f>
        <v/>
      </c>
      <c r="N228" s="19" t="str">
        <f>IFERROR(Tableau275[[#This Row],[Dates / Heures Lancement]]+Tableau275[[#This Row],[Nbs Jrs Execution]],"")</f>
        <v/>
      </c>
      <c r="O228" s="20" t="str">
        <f t="shared" si="10"/>
        <v xml:space="preserve"> </v>
      </c>
    </row>
    <row r="229" spans="1:15" x14ac:dyDescent="0.2">
      <c r="A229" s="9"/>
      <c r="B229" s="10" t="str">
        <f>IFERROR(VLOOKUP(Tableau275[[#This Row],[Commandes  Clients]],[1]!Tab_Cmdes_Clts[#Data],15,FALSE),"")</f>
        <v/>
      </c>
      <c r="C229" s="11" t="str">
        <f>IFERROR(VLOOKUP(Tableau275[[#This Row],[Commandes  Clients]],[1]!Tab_Cmdes_Clts[#Data],8,FALSE),"")</f>
        <v/>
      </c>
      <c r="D229" s="12" t="str">
        <f>IFERROR(VLOOKUP(Tableau275[[#This Row],[Code PF]],[1]!Tab_Liste_art[#Data],2,FALSE)," ")</f>
        <v xml:space="preserve"> </v>
      </c>
      <c r="E229" s="12" t="str">
        <f>IFERROR(VLOOKUP(Tableau275[[#This Row],[Code PF]],[1]!Tab_Liste_art[#Data],3,FALSE)," ")</f>
        <v xml:space="preserve"> </v>
      </c>
      <c r="F229" s="22" t="str">
        <f>IFERROR(VLOOKUP(Tableau275[[#This Row],[Commandes  Clients]],[1]!Tab_Cmdes_Clts[#Data],7,FALSE),"")</f>
        <v/>
      </c>
      <c r="G229" s="13" t="str">
        <f t="shared" si="11"/>
        <v/>
      </c>
      <c r="H229" s="14" t="str">
        <f>IFERROR(VLOOKUP(Tableau275[[#This Row],[Code PF]],[1]!Nomenclature[#Data],19,FALSE),"")</f>
        <v/>
      </c>
      <c r="I229" s="15" t="str">
        <f>IFERROR(Tableau275[[#This Row],[Qte  MEO Nomenclat]]*Tableau275[[#This Row],[Qtes Cdées]],"")</f>
        <v/>
      </c>
      <c r="J229" s="16" t="str">
        <f t="shared" si="9"/>
        <v/>
      </c>
      <c r="K229" s="16"/>
      <c r="L229" s="17" t="str">
        <f>IFERROR(Tableau275[[#This Row],[Dates / Heures Lancement]]+Tableau275[[#This Row],[NB Hre Exec]]+Tableau275[[#This Row],[Tps Prép.]],"")</f>
        <v/>
      </c>
      <c r="M229" s="18" t="str">
        <f>Tableau275[[#This Row],[NB Hre Exec]]</f>
        <v/>
      </c>
      <c r="N229" s="19" t="str">
        <f>IFERROR(Tableau275[[#This Row],[Dates / Heures Lancement]]+Tableau275[[#This Row],[Nbs Jrs Execution]],"")</f>
        <v/>
      </c>
      <c r="O229" s="20" t="str">
        <f t="shared" si="10"/>
        <v xml:space="preserve"> </v>
      </c>
    </row>
    <row r="230" spans="1:15" x14ac:dyDescent="0.2">
      <c r="A230" s="9"/>
      <c r="B230" s="10" t="str">
        <f>IFERROR(VLOOKUP(Tableau275[[#This Row],[Commandes  Clients]],[1]!Tab_Cmdes_Clts[#Data],15,FALSE),"")</f>
        <v/>
      </c>
      <c r="C230" s="11" t="str">
        <f>IFERROR(VLOOKUP(Tableau275[[#This Row],[Commandes  Clients]],[1]!Tab_Cmdes_Clts[#Data],8,FALSE),"")</f>
        <v/>
      </c>
      <c r="D230" s="12" t="str">
        <f>IFERROR(VLOOKUP(Tableau275[[#This Row],[Code PF]],[1]!Tab_Liste_art[#Data],2,FALSE)," ")</f>
        <v xml:space="preserve"> </v>
      </c>
      <c r="E230" s="12" t="str">
        <f>IFERROR(VLOOKUP(Tableau275[[#This Row],[Code PF]],[1]!Tab_Liste_art[#Data],3,FALSE)," ")</f>
        <v xml:space="preserve"> </v>
      </c>
      <c r="F230" s="22" t="str">
        <f>IFERROR(VLOOKUP(Tableau275[[#This Row],[Commandes  Clients]],[1]!Tab_Cmdes_Clts[#Data],7,FALSE),"")</f>
        <v/>
      </c>
      <c r="G230" s="13" t="str">
        <f t="shared" si="11"/>
        <v/>
      </c>
      <c r="H230" s="14" t="str">
        <f>IFERROR(VLOOKUP(Tableau275[[#This Row],[Code PF]],[1]!Nomenclature[#Data],19,FALSE),"")</f>
        <v/>
      </c>
      <c r="I230" s="15" t="str">
        <f>IFERROR(Tableau275[[#This Row],[Qte  MEO Nomenclat]]*Tableau275[[#This Row],[Qtes Cdées]],"")</f>
        <v/>
      </c>
      <c r="J230" s="16" t="str">
        <f t="shared" si="9"/>
        <v/>
      </c>
      <c r="K230" s="16"/>
      <c r="L230" s="17" t="str">
        <f>IFERROR(Tableau275[[#This Row],[Dates / Heures Lancement]]+Tableau275[[#This Row],[NB Hre Exec]]+Tableau275[[#This Row],[Tps Prép.]],"")</f>
        <v/>
      </c>
      <c r="M230" s="18" t="str">
        <f>Tableau275[[#This Row],[NB Hre Exec]]</f>
        <v/>
      </c>
      <c r="N230" s="19" t="str">
        <f>IFERROR(Tableau275[[#This Row],[Dates / Heures Lancement]]+Tableau275[[#This Row],[Nbs Jrs Execution]],"")</f>
        <v/>
      </c>
      <c r="O230" s="20" t="str">
        <f t="shared" si="10"/>
        <v xml:space="preserve"> </v>
      </c>
    </row>
    <row r="231" spans="1:15" x14ac:dyDescent="0.2">
      <c r="A231" s="9"/>
      <c r="B231" s="10" t="str">
        <f>IFERROR(VLOOKUP(Tableau275[[#This Row],[Commandes  Clients]],[1]!Tab_Cmdes_Clts[#Data],15,FALSE),"")</f>
        <v/>
      </c>
      <c r="C231" s="11" t="str">
        <f>IFERROR(VLOOKUP(Tableau275[[#This Row],[Commandes  Clients]],[1]!Tab_Cmdes_Clts[#Data],8,FALSE),"")</f>
        <v/>
      </c>
      <c r="D231" s="12" t="str">
        <f>IFERROR(VLOOKUP(Tableau275[[#This Row],[Code PF]],[1]!Tab_Liste_art[#Data],2,FALSE)," ")</f>
        <v xml:space="preserve"> </v>
      </c>
      <c r="E231" s="12" t="str">
        <f>IFERROR(VLOOKUP(Tableau275[[#This Row],[Code PF]],[1]!Tab_Liste_art[#Data],3,FALSE)," ")</f>
        <v xml:space="preserve"> </v>
      </c>
      <c r="F231" s="22" t="str">
        <f>IFERROR(VLOOKUP(Tableau275[[#This Row],[Commandes  Clients]],[1]!Tab_Cmdes_Clts[#Data],7,FALSE),"")</f>
        <v/>
      </c>
      <c r="G231" s="13" t="str">
        <f t="shared" si="11"/>
        <v/>
      </c>
      <c r="H231" s="14" t="str">
        <f>IFERROR(VLOOKUP(Tableau275[[#This Row],[Code PF]],[1]!Nomenclature[#Data],19,FALSE),"")</f>
        <v/>
      </c>
      <c r="I231" s="15" t="str">
        <f>IFERROR(Tableau275[[#This Row],[Qte  MEO Nomenclat]]*Tableau275[[#This Row],[Qtes Cdées]],"")</f>
        <v/>
      </c>
      <c r="J231" s="16" t="str">
        <f t="shared" si="9"/>
        <v/>
      </c>
      <c r="K231" s="16"/>
      <c r="L231" s="17" t="str">
        <f>IFERROR(Tableau275[[#This Row],[Dates / Heures Lancement]]+Tableau275[[#This Row],[NB Hre Exec]]+Tableau275[[#This Row],[Tps Prép.]],"")</f>
        <v/>
      </c>
      <c r="M231" s="18" t="str">
        <f>Tableau275[[#This Row],[NB Hre Exec]]</f>
        <v/>
      </c>
      <c r="N231" s="19" t="str">
        <f>IFERROR(Tableau275[[#This Row],[Dates / Heures Lancement]]+Tableau275[[#This Row],[Nbs Jrs Execution]],"")</f>
        <v/>
      </c>
      <c r="O231" s="20" t="str">
        <f t="shared" si="10"/>
        <v xml:space="preserve"> </v>
      </c>
    </row>
    <row r="232" spans="1:15" x14ac:dyDescent="0.2">
      <c r="A232" s="9"/>
      <c r="B232" s="10" t="str">
        <f>IFERROR(VLOOKUP(Tableau275[[#This Row],[Commandes  Clients]],[1]!Tab_Cmdes_Clts[#Data],15,FALSE),"")</f>
        <v/>
      </c>
      <c r="C232" s="11" t="str">
        <f>IFERROR(VLOOKUP(Tableau275[[#This Row],[Commandes  Clients]],[1]!Tab_Cmdes_Clts[#Data],8,FALSE),"")</f>
        <v/>
      </c>
      <c r="D232" s="12" t="str">
        <f>IFERROR(VLOOKUP(Tableau275[[#This Row],[Code PF]],[1]!Tab_Liste_art[#Data],2,FALSE)," ")</f>
        <v xml:space="preserve"> </v>
      </c>
      <c r="E232" s="12" t="str">
        <f>IFERROR(VLOOKUP(Tableau275[[#This Row],[Code PF]],[1]!Tab_Liste_art[#Data],3,FALSE)," ")</f>
        <v xml:space="preserve"> </v>
      </c>
      <c r="F232" s="22" t="str">
        <f>IFERROR(VLOOKUP(Tableau275[[#This Row],[Commandes  Clients]],[1]!Tab_Cmdes_Clts[#Data],7,FALSE),"")</f>
        <v/>
      </c>
      <c r="G232" s="13" t="str">
        <f t="shared" si="11"/>
        <v/>
      </c>
      <c r="H232" s="14" t="str">
        <f>IFERROR(VLOOKUP(Tableau275[[#This Row],[Code PF]],[1]!Nomenclature[#Data],19,FALSE),"")</f>
        <v/>
      </c>
      <c r="I232" s="15" t="str">
        <f>IFERROR(Tableau275[[#This Row],[Qte  MEO Nomenclat]]*Tableau275[[#This Row],[Qtes Cdées]],"")</f>
        <v/>
      </c>
      <c r="J232" s="16" t="str">
        <f t="shared" si="9"/>
        <v/>
      </c>
      <c r="K232" s="16"/>
      <c r="L232" s="17" t="str">
        <f>IFERROR(Tableau275[[#This Row],[Dates / Heures Lancement]]+Tableau275[[#This Row],[NB Hre Exec]]+Tableau275[[#This Row],[Tps Prép.]],"")</f>
        <v/>
      </c>
      <c r="M232" s="18" t="str">
        <f>Tableau275[[#This Row],[NB Hre Exec]]</f>
        <v/>
      </c>
      <c r="N232" s="19" t="str">
        <f>IFERROR(Tableau275[[#This Row],[Dates / Heures Lancement]]+Tableau275[[#This Row],[Nbs Jrs Execution]],"")</f>
        <v/>
      </c>
      <c r="O232" s="20" t="str">
        <f t="shared" si="10"/>
        <v xml:space="preserve"> </v>
      </c>
    </row>
    <row r="233" spans="1:15" x14ac:dyDescent="0.2">
      <c r="A233" s="9"/>
      <c r="B233" s="10" t="str">
        <f>IFERROR(VLOOKUP(Tableau275[[#This Row],[Commandes  Clients]],[1]!Tab_Cmdes_Clts[#Data],15,FALSE),"")</f>
        <v/>
      </c>
      <c r="C233" s="11" t="str">
        <f>IFERROR(VLOOKUP(Tableau275[[#This Row],[Commandes  Clients]],[1]!Tab_Cmdes_Clts[#Data],8,FALSE),"")</f>
        <v/>
      </c>
      <c r="D233" s="12" t="str">
        <f>IFERROR(VLOOKUP(Tableau275[[#This Row],[Code PF]],[1]!Tab_Liste_art[#Data],2,FALSE)," ")</f>
        <v xml:space="preserve"> </v>
      </c>
      <c r="E233" s="12" t="str">
        <f>IFERROR(VLOOKUP(Tableau275[[#This Row],[Code PF]],[1]!Tab_Liste_art[#Data],3,FALSE)," ")</f>
        <v xml:space="preserve"> </v>
      </c>
      <c r="F233" s="22" t="str">
        <f>IFERROR(VLOOKUP(Tableau275[[#This Row],[Commandes  Clients]],[1]!Tab_Cmdes_Clts[#Data],7,FALSE),"")</f>
        <v/>
      </c>
      <c r="G233" s="13" t="str">
        <f t="shared" si="11"/>
        <v/>
      </c>
      <c r="H233" s="14" t="str">
        <f>IFERROR(VLOOKUP(Tableau275[[#This Row],[Code PF]],[1]!Nomenclature[#Data],19,FALSE),"")</f>
        <v/>
      </c>
      <c r="I233" s="15" t="str">
        <f>IFERROR(Tableau275[[#This Row],[Qte  MEO Nomenclat]]*Tableau275[[#This Row],[Qtes Cdées]],"")</f>
        <v/>
      </c>
      <c r="J233" s="16" t="str">
        <f t="shared" si="9"/>
        <v/>
      </c>
      <c r="K233" s="16"/>
      <c r="L233" s="17" t="str">
        <f>IFERROR(Tableau275[[#This Row],[Dates / Heures Lancement]]+Tableau275[[#This Row],[NB Hre Exec]]+Tableau275[[#This Row],[Tps Prép.]],"")</f>
        <v/>
      </c>
      <c r="M233" s="18" t="str">
        <f>Tableau275[[#This Row],[NB Hre Exec]]</f>
        <v/>
      </c>
      <c r="N233" s="19" t="str">
        <f>IFERROR(Tableau275[[#This Row],[Dates / Heures Lancement]]+Tableau275[[#This Row],[Nbs Jrs Execution]],"")</f>
        <v/>
      </c>
      <c r="O233" s="20" t="str">
        <f t="shared" si="10"/>
        <v xml:space="preserve"> </v>
      </c>
    </row>
    <row r="234" spans="1:15" x14ac:dyDescent="0.2">
      <c r="A234" s="9"/>
      <c r="B234" s="10" t="str">
        <f>IFERROR(VLOOKUP(Tableau275[[#This Row],[Commandes  Clients]],[1]!Tab_Cmdes_Clts[#Data],15,FALSE),"")</f>
        <v/>
      </c>
      <c r="C234" s="11" t="str">
        <f>IFERROR(VLOOKUP(Tableau275[[#This Row],[Commandes  Clients]],[1]!Tab_Cmdes_Clts[#Data],8,FALSE),"")</f>
        <v/>
      </c>
      <c r="D234" s="12" t="str">
        <f>IFERROR(VLOOKUP(Tableau275[[#This Row],[Code PF]],[1]!Tab_Liste_art[#Data],2,FALSE)," ")</f>
        <v xml:space="preserve"> </v>
      </c>
      <c r="E234" s="12" t="str">
        <f>IFERROR(VLOOKUP(Tableau275[[#This Row],[Code PF]],[1]!Tab_Liste_art[#Data],3,FALSE)," ")</f>
        <v xml:space="preserve"> </v>
      </c>
      <c r="F234" s="22" t="str">
        <f>IFERROR(VLOOKUP(Tableau275[[#This Row],[Commandes  Clients]],[1]!Tab_Cmdes_Clts[#Data],7,FALSE),"")</f>
        <v/>
      </c>
      <c r="G234" s="13" t="str">
        <f t="shared" si="11"/>
        <v/>
      </c>
      <c r="H234" s="14" t="str">
        <f>IFERROR(VLOOKUP(Tableau275[[#This Row],[Code PF]],[1]!Nomenclature[#Data],19,FALSE),"")</f>
        <v/>
      </c>
      <c r="I234" s="15" t="str">
        <f>IFERROR(Tableau275[[#This Row],[Qte  MEO Nomenclat]]*Tableau275[[#This Row],[Qtes Cdées]],"")</f>
        <v/>
      </c>
      <c r="J234" s="16" t="str">
        <f t="shared" si="9"/>
        <v/>
      </c>
      <c r="K234" s="16"/>
      <c r="L234" s="17" t="str">
        <f>IFERROR(Tableau275[[#This Row],[Dates / Heures Lancement]]+Tableau275[[#This Row],[NB Hre Exec]]+Tableau275[[#This Row],[Tps Prép.]],"")</f>
        <v/>
      </c>
      <c r="M234" s="18" t="str">
        <f>Tableau275[[#This Row],[NB Hre Exec]]</f>
        <v/>
      </c>
      <c r="N234" s="19" t="str">
        <f>IFERROR(Tableau275[[#This Row],[Dates / Heures Lancement]]+Tableau275[[#This Row],[Nbs Jrs Execution]],"")</f>
        <v/>
      </c>
      <c r="O234" s="20" t="str">
        <f t="shared" si="10"/>
        <v xml:space="preserve"> </v>
      </c>
    </row>
    <row r="235" spans="1:15" x14ac:dyDescent="0.2">
      <c r="A235" s="9"/>
      <c r="B235" s="10" t="str">
        <f>IFERROR(VLOOKUP(Tableau275[[#This Row],[Commandes  Clients]],[1]!Tab_Cmdes_Clts[#Data],15,FALSE),"")</f>
        <v/>
      </c>
      <c r="C235" s="11" t="str">
        <f>IFERROR(VLOOKUP(Tableau275[[#This Row],[Commandes  Clients]],[1]!Tab_Cmdes_Clts[#Data],8,FALSE),"")</f>
        <v/>
      </c>
      <c r="D235" s="12" t="str">
        <f>IFERROR(VLOOKUP(Tableau275[[#This Row],[Code PF]],[1]!Tab_Liste_art[#Data],2,FALSE)," ")</f>
        <v xml:space="preserve"> </v>
      </c>
      <c r="E235" s="12" t="str">
        <f>IFERROR(VLOOKUP(Tableau275[[#This Row],[Code PF]],[1]!Tab_Liste_art[#Data],3,FALSE)," ")</f>
        <v xml:space="preserve"> </v>
      </c>
      <c r="F235" s="22" t="str">
        <f>IFERROR(VLOOKUP(Tableau275[[#This Row],[Commandes  Clients]],[1]!Tab_Cmdes_Clts[#Data],7,FALSE),"")</f>
        <v/>
      </c>
      <c r="G235" s="13" t="str">
        <f t="shared" si="11"/>
        <v/>
      </c>
      <c r="H235" s="14" t="str">
        <f>IFERROR(VLOOKUP(Tableau275[[#This Row],[Code PF]],[1]!Nomenclature[#Data],19,FALSE),"")</f>
        <v/>
      </c>
      <c r="I235" s="15" t="str">
        <f>IFERROR(Tableau275[[#This Row],[Qte  MEO Nomenclat]]*Tableau275[[#This Row],[Qtes Cdées]],"")</f>
        <v/>
      </c>
      <c r="J235" s="16" t="str">
        <f t="shared" si="9"/>
        <v/>
      </c>
      <c r="K235" s="16"/>
      <c r="L235" s="17" t="str">
        <f>IFERROR(Tableau275[[#This Row],[Dates / Heures Lancement]]+Tableau275[[#This Row],[NB Hre Exec]]+Tableau275[[#This Row],[Tps Prép.]],"")</f>
        <v/>
      </c>
      <c r="M235" s="18" t="str">
        <f>Tableau275[[#This Row],[NB Hre Exec]]</f>
        <v/>
      </c>
      <c r="N235" s="19" t="str">
        <f>IFERROR(Tableau275[[#This Row],[Dates / Heures Lancement]]+Tableau275[[#This Row],[Nbs Jrs Execution]],"")</f>
        <v/>
      </c>
      <c r="O235" s="20" t="str">
        <f t="shared" si="10"/>
        <v xml:space="preserve"> </v>
      </c>
    </row>
    <row r="236" spans="1:15" x14ac:dyDescent="0.2">
      <c r="A236" s="9"/>
      <c r="B236" s="10" t="str">
        <f>IFERROR(VLOOKUP(Tableau275[[#This Row],[Commandes  Clients]],[1]!Tab_Cmdes_Clts[#Data],15,FALSE),"")</f>
        <v/>
      </c>
      <c r="C236" s="11" t="str">
        <f>IFERROR(VLOOKUP(Tableau275[[#This Row],[Commandes  Clients]],[1]!Tab_Cmdes_Clts[#Data],8,FALSE),"")</f>
        <v/>
      </c>
      <c r="D236" s="12" t="str">
        <f>IFERROR(VLOOKUP(Tableau275[[#This Row],[Code PF]],[1]!Tab_Liste_art[#Data],2,FALSE)," ")</f>
        <v xml:space="preserve"> </v>
      </c>
      <c r="E236" s="12" t="str">
        <f>IFERROR(VLOOKUP(Tableau275[[#This Row],[Code PF]],[1]!Tab_Liste_art[#Data],3,FALSE)," ")</f>
        <v xml:space="preserve"> </v>
      </c>
      <c r="F236" s="22" t="str">
        <f>IFERROR(VLOOKUP(Tableau275[[#This Row],[Commandes  Clients]],[1]!Tab_Cmdes_Clts[#Data],7,FALSE),"")</f>
        <v/>
      </c>
      <c r="G236" s="13" t="str">
        <f t="shared" si="11"/>
        <v/>
      </c>
      <c r="H236" s="14" t="str">
        <f>IFERROR(VLOOKUP(Tableau275[[#This Row],[Code PF]],[1]!Nomenclature[#Data],19,FALSE),"")</f>
        <v/>
      </c>
      <c r="I236" s="15" t="str">
        <f>IFERROR(Tableau275[[#This Row],[Qte  MEO Nomenclat]]*Tableau275[[#This Row],[Qtes Cdées]],"")</f>
        <v/>
      </c>
      <c r="J236" s="16" t="str">
        <f t="shared" si="9"/>
        <v/>
      </c>
      <c r="K236" s="16"/>
      <c r="L236" s="17" t="str">
        <f>IFERROR(Tableau275[[#This Row],[Dates / Heures Lancement]]+Tableau275[[#This Row],[NB Hre Exec]]+Tableau275[[#This Row],[Tps Prép.]],"")</f>
        <v/>
      </c>
      <c r="M236" s="18" t="str">
        <f>Tableau275[[#This Row],[NB Hre Exec]]</f>
        <v/>
      </c>
      <c r="N236" s="19" t="str">
        <f>IFERROR(Tableau275[[#This Row],[Dates / Heures Lancement]]+Tableau275[[#This Row],[Nbs Jrs Execution]],"")</f>
        <v/>
      </c>
      <c r="O236" s="20" t="str">
        <f t="shared" si="10"/>
        <v xml:space="preserve"> </v>
      </c>
    </row>
    <row r="237" spans="1:15" x14ac:dyDescent="0.2">
      <c r="A237" s="9"/>
      <c r="B237" s="10" t="str">
        <f>IFERROR(VLOOKUP(Tableau275[[#This Row],[Commandes  Clients]],[1]!Tab_Cmdes_Clts[#Data],15,FALSE),"")</f>
        <v/>
      </c>
      <c r="C237" s="11" t="str">
        <f>IFERROR(VLOOKUP(Tableau275[[#This Row],[Commandes  Clients]],[1]!Tab_Cmdes_Clts[#Data],8,FALSE),"")</f>
        <v/>
      </c>
      <c r="D237" s="12" t="str">
        <f>IFERROR(VLOOKUP(Tableau275[[#This Row],[Code PF]],[1]!Tab_Liste_art[#Data],2,FALSE)," ")</f>
        <v xml:space="preserve"> </v>
      </c>
      <c r="E237" s="12" t="str">
        <f>IFERROR(VLOOKUP(Tableau275[[#This Row],[Code PF]],[1]!Tab_Liste_art[#Data],3,FALSE)," ")</f>
        <v xml:space="preserve"> </v>
      </c>
      <c r="F237" s="22" t="str">
        <f>IFERROR(VLOOKUP(Tableau275[[#This Row],[Commandes  Clients]],[1]!Tab_Cmdes_Clts[#Data],7,FALSE),"")</f>
        <v/>
      </c>
      <c r="G237" s="13" t="str">
        <f t="shared" si="11"/>
        <v/>
      </c>
      <c r="H237" s="14" t="str">
        <f>IFERROR(VLOOKUP(Tableau275[[#This Row],[Code PF]],[1]!Nomenclature[#Data],19,FALSE),"")</f>
        <v/>
      </c>
      <c r="I237" s="15" t="str">
        <f>IFERROR(Tableau275[[#This Row],[Qte  MEO Nomenclat]]*Tableau275[[#This Row],[Qtes Cdées]],"")</f>
        <v/>
      </c>
      <c r="J237" s="16" t="str">
        <f t="shared" si="9"/>
        <v/>
      </c>
      <c r="K237" s="16"/>
      <c r="L237" s="17" t="str">
        <f>IFERROR(Tableau275[[#This Row],[Dates / Heures Lancement]]+Tableau275[[#This Row],[NB Hre Exec]]+Tableau275[[#This Row],[Tps Prép.]],"")</f>
        <v/>
      </c>
      <c r="M237" s="18" t="str">
        <f>Tableau275[[#This Row],[NB Hre Exec]]</f>
        <v/>
      </c>
      <c r="N237" s="19" t="str">
        <f>IFERROR(Tableau275[[#This Row],[Dates / Heures Lancement]]+Tableau275[[#This Row],[Nbs Jrs Execution]],"")</f>
        <v/>
      </c>
      <c r="O237" s="20" t="str">
        <f t="shared" si="10"/>
        <v xml:space="preserve"> </v>
      </c>
    </row>
    <row r="238" spans="1:15" x14ac:dyDescent="0.2">
      <c r="A238" s="9"/>
      <c r="B238" s="10" t="str">
        <f>IFERROR(VLOOKUP(Tableau275[[#This Row],[Commandes  Clients]],[1]!Tab_Cmdes_Clts[#Data],15,FALSE),"")</f>
        <v/>
      </c>
      <c r="C238" s="11" t="str">
        <f>IFERROR(VLOOKUP(Tableau275[[#This Row],[Commandes  Clients]],[1]!Tab_Cmdes_Clts[#Data],8,FALSE),"")</f>
        <v/>
      </c>
      <c r="D238" s="12" t="str">
        <f>IFERROR(VLOOKUP(Tableau275[[#This Row],[Code PF]],[1]!Tab_Liste_art[#Data],2,FALSE)," ")</f>
        <v xml:space="preserve"> </v>
      </c>
      <c r="E238" s="12" t="str">
        <f>IFERROR(VLOOKUP(Tableau275[[#This Row],[Code PF]],[1]!Tab_Liste_art[#Data],3,FALSE)," ")</f>
        <v xml:space="preserve"> </v>
      </c>
      <c r="F238" s="22" t="str">
        <f>IFERROR(VLOOKUP(Tableau275[[#This Row],[Commandes  Clients]],[1]!Tab_Cmdes_Clts[#Data],7,FALSE),"")</f>
        <v/>
      </c>
      <c r="G238" s="13" t="str">
        <f t="shared" si="11"/>
        <v/>
      </c>
      <c r="H238" s="14" t="str">
        <f>IFERROR(VLOOKUP(Tableau275[[#This Row],[Code PF]],[1]!Nomenclature[#Data],19,FALSE),"")</f>
        <v/>
      </c>
      <c r="I238" s="15" t="str">
        <f>IFERROR(Tableau275[[#This Row],[Qte  MEO Nomenclat]]*Tableau275[[#This Row],[Qtes Cdées]],"")</f>
        <v/>
      </c>
      <c r="J238" s="16" t="str">
        <f t="shared" si="9"/>
        <v/>
      </c>
      <c r="K238" s="16"/>
      <c r="L238" s="17" t="str">
        <f>IFERROR(Tableau275[[#This Row],[Dates / Heures Lancement]]+Tableau275[[#This Row],[NB Hre Exec]]+Tableau275[[#This Row],[Tps Prép.]],"")</f>
        <v/>
      </c>
      <c r="M238" s="18" t="str">
        <f>Tableau275[[#This Row],[NB Hre Exec]]</f>
        <v/>
      </c>
      <c r="N238" s="19" t="str">
        <f>IFERROR(Tableau275[[#This Row],[Dates / Heures Lancement]]+Tableau275[[#This Row],[Nbs Jrs Execution]],"")</f>
        <v/>
      </c>
      <c r="O238" s="20" t="str">
        <f t="shared" si="10"/>
        <v xml:space="preserve"> </v>
      </c>
    </row>
    <row r="239" spans="1:15" x14ac:dyDescent="0.2">
      <c r="A239" s="9"/>
      <c r="B239" s="10" t="str">
        <f>IFERROR(VLOOKUP(Tableau275[[#This Row],[Commandes  Clients]],[1]!Tab_Cmdes_Clts[#Data],15,FALSE),"")</f>
        <v/>
      </c>
      <c r="C239" s="11" t="str">
        <f>IFERROR(VLOOKUP(Tableau275[[#This Row],[Commandes  Clients]],[1]!Tab_Cmdes_Clts[#Data],8,FALSE),"")</f>
        <v/>
      </c>
      <c r="D239" s="12" t="str">
        <f>IFERROR(VLOOKUP(Tableau275[[#This Row],[Code PF]],[1]!Tab_Liste_art[#Data],2,FALSE)," ")</f>
        <v xml:space="preserve"> </v>
      </c>
      <c r="E239" s="12" t="str">
        <f>IFERROR(VLOOKUP(Tableau275[[#This Row],[Code PF]],[1]!Tab_Liste_art[#Data],3,FALSE)," ")</f>
        <v xml:space="preserve"> </v>
      </c>
      <c r="F239" s="22" t="str">
        <f>IFERROR(VLOOKUP(Tableau275[[#This Row],[Commandes  Clients]],[1]!Tab_Cmdes_Clts[#Data],7,FALSE),"")</f>
        <v/>
      </c>
      <c r="G239" s="13" t="str">
        <f t="shared" si="11"/>
        <v/>
      </c>
      <c r="H239" s="14" t="str">
        <f>IFERROR(VLOOKUP(Tableau275[[#This Row],[Code PF]],[1]!Nomenclature[#Data],19,FALSE),"")</f>
        <v/>
      </c>
      <c r="I239" s="15" t="str">
        <f>IFERROR(Tableau275[[#This Row],[Qte  MEO Nomenclat]]*Tableau275[[#This Row],[Qtes Cdées]],"")</f>
        <v/>
      </c>
      <c r="J239" s="16" t="str">
        <f t="shared" si="9"/>
        <v/>
      </c>
      <c r="K239" s="16"/>
      <c r="L239" s="17" t="str">
        <f>IFERROR(Tableau275[[#This Row],[Dates / Heures Lancement]]+Tableau275[[#This Row],[NB Hre Exec]]+Tableau275[[#This Row],[Tps Prép.]],"")</f>
        <v/>
      </c>
      <c r="M239" s="18" t="str">
        <f>Tableau275[[#This Row],[NB Hre Exec]]</f>
        <v/>
      </c>
      <c r="N239" s="19" t="str">
        <f>IFERROR(Tableau275[[#This Row],[Dates / Heures Lancement]]+Tableau275[[#This Row],[Nbs Jrs Execution]],"")</f>
        <v/>
      </c>
      <c r="O239" s="20" t="str">
        <f t="shared" si="10"/>
        <v xml:space="preserve"> </v>
      </c>
    </row>
    <row r="240" spans="1:15" s="30" customFormat="1" x14ac:dyDescent="0.2">
      <c r="A240" s="23"/>
      <c r="B240" s="10" t="str">
        <f>IFERROR(VLOOKUP(Tableau275[[#This Row],[Commandes  Clients]],[1]!Tab_Cmdes_Clts[#Data],15,FALSE),"")</f>
        <v/>
      </c>
      <c r="C240" s="24" t="str">
        <f>IFERROR(VLOOKUP(Tableau275[[#This Row],[Commandes  Clients]],[1]!Tab_Cmdes_Clts[#Data],8,FALSE),"")</f>
        <v/>
      </c>
      <c r="D240" s="25" t="str">
        <f>IFERROR(VLOOKUP(Tableau275[[#This Row],[Code PF]],[1]!Tab_Liste_art[#Data],2,FALSE)," ")</f>
        <v xml:space="preserve"> </v>
      </c>
      <c r="E240" s="25" t="str">
        <f>IFERROR(VLOOKUP(Tableau275[[#This Row],[Code PF]],[1]!Tab_Liste_art[#Data],3,FALSE)," ")</f>
        <v xml:space="preserve"> </v>
      </c>
      <c r="F240" s="26" t="str">
        <f>IFERROR(VLOOKUP(Tableau275[[#This Row],[Commandes  Clients]],[1]!Tab_Cmdes_Clts[#Data],7,FALSE),"")</f>
        <v/>
      </c>
      <c r="G240" s="13" t="str">
        <f t="shared" si="11"/>
        <v/>
      </c>
      <c r="H240" s="27" t="str">
        <f>IFERROR(VLOOKUP(Tableau275[[#This Row],[Code PF]],[1]!Nomenclature[#Data],19,FALSE),"")</f>
        <v/>
      </c>
      <c r="I240" s="27" t="str">
        <f>IFERROR(Tableau275[[#This Row],[Qte  MEO Nomenclat]]*Tableau275[[#This Row],[Qtes Cdées]],"")</f>
        <v/>
      </c>
      <c r="J240" s="28" t="str">
        <f t="shared" si="9"/>
        <v/>
      </c>
      <c r="K240" s="28"/>
      <c r="L240" s="28" t="str">
        <f>IFERROR(Tableau275[[#This Row],[Dates / Heures Lancement]]+Tableau275[[#This Row],[NB Hre Exec]]+Tableau275[[#This Row],[Tps Prép.]],"")</f>
        <v/>
      </c>
      <c r="M240" s="28" t="str">
        <f>Tableau275[[#This Row],[NB Hre Exec]]</f>
        <v/>
      </c>
      <c r="N240" s="29" t="str">
        <f>IFERROR(Tableau275[[#This Row],[Dates / Heures Lancement]]+Tableau275[[#This Row],[Nbs Jrs Execution]],"")</f>
        <v/>
      </c>
      <c r="O240" s="29" t="str">
        <f t="shared" si="10"/>
        <v xml:space="preserve"> </v>
      </c>
    </row>
    <row r="241" spans="1:15" x14ac:dyDescent="0.2">
      <c r="A241" s="9"/>
      <c r="B241" s="10" t="str">
        <f>IFERROR(VLOOKUP(Tableau275[[#This Row],[Commandes  Clients]],[1]!Tab_Cmdes_Clts[#Data],15,FALSE),"")</f>
        <v/>
      </c>
      <c r="C241" s="11" t="str">
        <f>IFERROR(VLOOKUP(Tableau275[[#This Row],[Commandes  Clients]],[1]!Tab_Cmdes_Clts[#Data],8,FALSE),"")</f>
        <v/>
      </c>
      <c r="D241" s="12" t="str">
        <f>IFERROR(VLOOKUP(Tableau275[[#This Row],[Code PF]],[1]!Tab_Liste_art[#Data],2,FALSE)," ")</f>
        <v xml:space="preserve"> </v>
      </c>
      <c r="E241" s="12" t="str">
        <f>IFERROR(VLOOKUP(Tableau275[[#This Row],[Code PF]],[1]!Tab_Liste_art[#Data],3,FALSE)," ")</f>
        <v xml:space="preserve"> </v>
      </c>
      <c r="F241" s="22" t="str">
        <f>IFERROR(VLOOKUP(Tableau275[[#This Row],[Commandes  Clients]],[1]!Tab_Cmdes_Clts[#Data],7,FALSE),"")</f>
        <v/>
      </c>
      <c r="G241" s="13" t="str">
        <f t="shared" si="11"/>
        <v/>
      </c>
      <c r="H241" s="14" t="str">
        <f>IFERROR(VLOOKUP(Tableau275[[#This Row],[Code PF]],[1]!Nomenclature[#Data],19,FALSE),"")</f>
        <v/>
      </c>
      <c r="I241" s="15" t="str">
        <f>IFERROR(Tableau275[[#This Row],[Qte  MEO Nomenclat]]*Tableau275[[#This Row],[Qtes Cdées]],"")</f>
        <v/>
      </c>
      <c r="J241" s="16" t="str">
        <f t="shared" si="9"/>
        <v/>
      </c>
      <c r="K241" s="16"/>
      <c r="L241" s="17" t="str">
        <f>IFERROR(Tableau275[[#This Row],[Dates / Heures Lancement]]+Tableau275[[#This Row],[NB Hre Exec]]+Tableau275[[#This Row],[Tps Prép.]],"")</f>
        <v/>
      </c>
      <c r="M241" s="18" t="str">
        <f>Tableau275[[#This Row],[NB Hre Exec]]</f>
        <v/>
      </c>
      <c r="N241" s="19" t="str">
        <f>IFERROR(Tableau275[[#This Row],[Dates / Heures Lancement]]+Tableau275[[#This Row],[Nbs Jrs Execution]],"")</f>
        <v/>
      </c>
      <c r="O241" s="20" t="str">
        <f t="shared" si="10"/>
        <v xml:space="preserve"> </v>
      </c>
    </row>
    <row r="242" spans="1:15" x14ac:dyDescent="0.2">
      <c r="A242" s="9"/>
      <c r="B242" s="10" t="str">
        <f>IFERROR(VLOOKUP(Tableau275[[#This Row],[Commandes  Clients]],[1]!Tab_Cmdes_Clts[#Data],15,FALSE),"")</f>
        <v/>
      </c>
      <c r="C242" s="11" t="str">
        <f>IFERROR(VLOOKUP(Tableau275[[#This Row],[Commandes  Clients]],[1]!Tab_Cmdes_Clts[#Data],8,FALSE),"")</f>
        <v/>
      </c>
      <c r="D242" s="12" t="str">
        <f>IFERROR(VLOOKUP(Tableau275[[#This Row],[Code PF]],[1]!Tab_Liste_art[#Data],2,FALSE)," ")</f>
        <v xml:space="preserve"> </v>
      </c>
      <c r="E242" s="12" t="str">
        <f>IFERROR(VLOOKUP(Tableau275[[#This Row],[Code PF]],[1]!Tab_Liste_art[#Data],3,FALSE)," ")</f>
        <v xml:space="preserve"> </v>
      </c>
      <c r="F242" s="22" t="str">
        <f>IFERROR(VLOOKUP(Tableau275[[#This Row],[Commandes  Clients]],[1]!Tab_Cmdes_Clts[#Data],7,FALSE),"")</f>
        <v/>
      </c>
      <c r="G242" s="13" t="str">
        <f t="shared" si="11"/>
        <v/>
      </c>
      <c r="H242" s="14" t="str">
        <f>IFERROR(VLOOKUP(Tableau275[[#This Row],[Code PF]],[1]!Nomenclature[#Data],19,FALSE),"")</f>
        <v/>
      </c>
      <c r="I242" s="15" t="str">
        <f>IFERROR(Tableau275[[#This Row],[Qte  MEO Nomenclat]]*Tableau275[[#This Row],[Qtes Cdées]],"")</f>
        <v/>
      </c>
      <c r="J242" s="16" t="str">
        <f t="shared" si="9"/>
        <v/>
      </c>
      <c r="K242" s="16"/>
      <c r="L242" s="17" t="str">
        <f>IFERROR(Tableau275[[#This Row],[Dates / Heures Lancement]]+Tableau275[[#This Row],[NB Hre Exec]]+Tableau275[[#This Row],[Tps Prép.]],"")</f>
        <v/>
      </c>
      <c r="M242" s="18" t="str">
        <f>Tableau275[[#This Row],[NB Hre Exec]]</f>
        <v/>
      </c>
      <c r="N242" s="19" t="str">
        <f>IFERROR(Tableau275[[#This Row],[Dates / Heures Lancement]]+Tableau275[[#This Row],[Nbs Jrs Execution]],"")</f>
        <v/>
      </c>
      <c r="O242" s="20" t="str">
        <f t="shared" si="10"/>
        <v xml:space="preserve"> </v>
      </c>
    </row>
    <row r="243" spans="1:15" x14ac:dyDescent="0.2">
      <c r="A243" s="9"/>
      <c r="B243" s="10" t="str">
        <f>IFERROR(VLOOKUP(Tableau275[[#This Row],[Commandes  Clients]],[1]!Tab_Cmdes_Clts[#Data],15,FALSE),"")</f>
        <v/>
      </c>
      <c r="C243" s="11" t="str">
        <f>IFERROR(VLOOKUP(Tableau275[[#This Row],[Commandes  Clients]],[1]!Tab_Cmdes_Clts[#Data],8,FALSE),"")</f>
        <v/>
      </c>
      <c r="D243" s="12" t="str">
        <f>IFERROR(VLOOKUP(Tableau275[[#This Row],[Code PF]],[1]!Tab_Liste_art[#Data],2,FALSE)," ")</f>
        <v xml:space="preserve"> </v>
      </c>
      <c r="E243" s="12" t="str">
        <f>IFERROR(VLOOKUP(Tableau275[[#This Row],[Code PF]],[1]!Tab_Liste_art[#Data],3,FALSE)," ")</f>
        <v xml:space="preserve"> </v>
      </c>
      <c r="F243" s="22" t="str">
        <f>IFERROR(VLOOKUP(Tableau275[[#This Row],[Commandes  Clients]],[1]!Tab_Cmdes_Clts[#Data],7,FALSE),"")</f>
        <v/>
      </c>
      <c r="G243" s="13" t="str">
        <f t="shared" si="11"/>
        <v/>
      </c>
      <c r="H243" s="14" t="str">
        <f>IFERROR(VLOOKUP(Tableau275[[#This Row],[Code PF]],[1]!Nomenclature[#Data],19,FALSE),"")</f>
        <v/>
      </c>
      <c r="I243" s="15" t="str">
        <f>IFERROR(Tableau275[[#This Row],[Qte  MEO Nomenclat]]*Tableau275[[#This Row],[Qtes Cdées]],"")</f>
        <v/>
      </c>
      <c r="J243" s="16" t="str">
        <f t="shared" si="9"/>
        <v/>
      </c>
      <c r="K243" s="16"/>
      <c r="L243" s="17" t="str">
        <f>IFERROR(Tableau275[[#This Row],[Dates / Heures Lancement]]+Tableau275[[#This Row],[NB Hre Exec]]+Tableau275[[#This Row],[Tps Prép.]],"")</f>
        <v/>
      </c>
      <c r="M243" s="18" t="str">
        <f>Tableau275[[#This Row],[NB Hre Exec]]</f>
        <v/>
      </c>
      <c r="N243" s="19" t="str">
        <f>IFERROR(Tableau275[[#This Row],[Dates / Heures Lancement]]+Tableau275[[#This Row],[Nbs Jrs Execution]],"")</f>
        <v/>
      </c>
      <c r="O243" s="20" t="str">
        <f t="shared" si="10"/>
        <v xml:space="preserve"> </v>
      </c>
    </row>
    <row r="244" spans="1:15" x14ac:dyDescent="0.2">
      <c r="A244" s="9"/>
      <c r="B244" s="10" t="str">
        <f>IFERROR(VLOOKUP(Tableau275[[#This Row],[Commandes  Clients]],[1]!Tab_Cmdes_Clts[#Data],15,FALSE),"")</f>
        <v/>
      </c>
      <c r="C244" s="11" t="str">
        <f>IFERROR(VLOOKUP(Tableau275[[#This Row],[Commandes  Clients]],[1]!Tab_Cmdes_Clts[#Data],8,FALSE),"")</f>
        <v/>
      </c>
      <c r="D244" s="12" t="str">
        <f>IFERROR(VLOOKUP(Tableau275[[#This Row],[Code PF]],[1]!Tab_Liste_art[#Data],2,FALSE)," ")</f>
        <v xml:space="preserve"> </v>
      </c>
      <c r="E244" s="12" t="str">
        <f>IFERROR(VLOOKUP(Tableau275[[#This Row],[Code PF]],[1]!Tab_Liste_art[#Data],3,FALSE)," ")</f>
        <v xml:space="preserve"> </v>
      </c>
      <c r="F244" s="22" t="str">
        <f>IFERROR(VLOOKUP(Tableau275[[#This Row],[Commandes  Clients]],[1]!Tab_Cmdes_Clts[#Data],7,FALSE),"")</f>
        <v/>
      </c>
      <c r="G244" s="13" t="str">
        <f t="shared" si="11"/>
        <v/>
      </c>
      <c r="H244" s="14" t="str">
        <f>IFERROR(VLOOKUP(Tableau275[[#This Row],[Code PF]],[1]!Nomenclature[#Data],19,FALSE),"")</f>
        <v/>
      </c>
      <c r="I244" s="15" t="str">
        <f>IFERROR(Tableau275[[#This Row],[Qte  MEO Nomenclat]]*Tableau275[[#This Row],[Qtes Cdées]],"")</f>
        <v/>
      </c>
      <c r="J244" s="16" t="str">
        <f t="shared" si="9"/>
        <v/>
      </c>
      <c r="K244" s="16"/>
      <c r="L244" s="17" t="str">
        <f>IFERROR(Tableau275[[#This Row],[Dates / Heures Lancement]]+Tableau275[[#This Row],[NB Hre Exec]]+Tableau275[[#This Row],[Tps Prép.]],"")</f>
        <v/>
      </c>
      <c r="M244" s="18" t="str">
        <f>Tableau275[[#This Row],[NB Hre Exec]]</f>
        <v/>
      </c>
      <c r="N244" s="19" t="str">
        <f>IFERROR(Tableau275[[#This Row],[Dates / Heures Lancement]]+Tableau275[[#This Row],[Nbs Jrs Execution]],"")</f>
        <v/>
      </c>
      <c r="O244" s="20" t="str">
        <f t="shared" si="10"/>
        <v xml:space="preserve"> </v>
      </c>
    </row>
    <row r="245" spans="1:15" x14ac:dyDescent="0.2">
      <c r="A245" s="9"/>
      <c r="B245" s="10" t="str">
        <f>IFERROR(VLOOKUP(Tableau275[[#This Row],[Commandes  Clients]],[1]!Tab_Cmdes_Clts[#Data],15,FALSE),"")</f>
        <v/>
      </c>
      <c r="C245" s="11" t="str">
        <f>IFERROR(VLOOKUP(Tableau275[[#This Row],[Commandes  Clients]],[1]!Tab_Cmdes_Clts[#Data],8,FALSE),"")</f>
        <v/>
      </c>
      <c r="D245" s="12" t="str">
        <f>IFERROR(VLOOKUP(Tableau275[[#This Row],[Code PF]],[1]!Tab_Liste_art[#Data],2,FALSE)," ")</f>
        <v xml:space="preserve"> </v>
      </c>
      <c r="E245" s="12" t="str">
        <f>IFERROR(VLOOKUP(Tableau275[[#This Row],[Code PF]],[1]!Tab_Liste_art[#Data],3,FALSE)," ")</f>
        <v xml:space="preserve"> </v>
      </c>
      <c r="F245" s="22" t="str">
        <f>IFERROR(VLOOKUP(Tableau275[[#This Row],[Commandes  Clients]],[1]!Tab_Cmdes_Clts[#Data],7,FALSE),"")</f>
        <v/>
      </c>
      <c r="G245" s="13" t="str">
        <f t="shared" si="11"/>
        <v/>
      </c>
      <c r="H245" s="14" t="str">
        <f>IFERROR(VLOOKUP(Tableau275[[#This Row],[Code PF]],[1]!Nomenclature[#Data],19,FALSE),"")</f>
        <v/>
      </c>
      <c r="I245" s="15" t="str">
        <f>IFERROR(Tableau275[[#This Row],[Qte  MEO Nomenclat]]*Tableau275[[#This Row],[Qtes Cdées]],"")</f>
        <v/>
      </c>
      <c r="J245" s="16" t="str">
        <f t="shared" si="9"/>
        <v/>
      </c>
      <c r="K245" s="16"/>
      <c r="L245" s="17" t="str">
        <f>IFERROR(Tableau275[[#This Row],[Dates / Heures Lancement]]+Tableau275[[#This Row],[NB Hre Exec]]+Tableau275[[#This Row],[Tps Prép.]],"")</f>
        <v/>
      </c>
      <c r="M245" s="18" t="str">
        <f>Tableau275[[#This Row],[NB Hre Exec]]</f>
        <v/>
      </c>
      <c r="N245" s="19" t="str">
        <f>IFERROR(Tableau275[[#This Row],[Dates / Heures Lancement]]+Tableau275[[#This Row],[Nbs Jrs Execution]],"")</f>
        <v/>
      </c>
      <c r="O245" s="20" t="str">
        <f t="shared" si="10"/>
        <v xml:space="preserve"> </v>
      </c>
    </row>
    <row r="246" spans="1:15" x14ac:dyDescent="0.2">
      <c r="A246" s="9"/>
      <c r="B246" s="10" t="str">
        <f>IFERROR(VLOOKUP(Tableau275[[#This Row],[Commandes  Clients]],[1]!Tab_Cmdes_Clts[#Data],15,FALSE),"")</f>
        <v/>
      </c>
      <c r="C246" s="11" t="str">
        <f>IFERROR(VLOOKUP(Tableau275[[#This Row],[Commandes  Clients]],[1]!Tab_Cmdes_Clts[#Data],8,FALSE),"")</f>
        <v/>
      </c>
      <c r="D246" s="12" t="str">
        <f>IFERROR(VLOOKUP(Tableau275[[#This Row],[Code PF]],[1]!Tab_Liste_art[#Data],2,FALSE)," ")</f>
        <v xml:space="preserve"> </v>
      </c>
      <c r="E246" s="12" t="str">
        <f>IFERROR(VLOOKUP(Tableau275[[#This Row],[Code PF]],[1]!Tab_Liste_art[#Data],3,FALSE)," ")</f>
        <v xml:space="preserve"> </v>
      </c>
      <c r="F246" s="22" t="str">
        <f>IFERROR(VLOOKUP(Tableau275[[#This Row],[Commandes  Clients]],[1]!Tab_Cmdes_Clts[#Data],7,FALSE),"")</f>
        <v/>
      </c>
      <c r="G246" s="13" t="str">
        <f t="shared" si="11"/>
        <v/>
      </c>
      <c r="H246" s="14" t="str">
        <f>IFERROR(VLOOKUP(Tableau275[[#This Row],[Code PF]],[1]!Nomenclature[#Data],19,FALSE),"")</f>
        <v/>
      </c>
      <c r="I246" s="15" t="str">
        <f>IFERROR(Tableau275[[#This Row],[Qte  MEO Nomenclat]]*Tableau275[[#This Row],[Qtes Cdées]],"")</f>
        <v/>
      </c>
      <c r="J246" s="16" t="str">
        <f t="shared" si="9"/>
        <v/>
      </c>
      <c r="K246" s="16"/>
      <c r="L246" s="17" t="str">
        <f>IFERROR(Tableau275[[#This Row],[Dates / Heures Lancement]]+Tableau275[[#This Row],[NB Hre Exec]]+Tableau275[[#This Row],[Tps Prép.]],"")</f>
        <v/>
      </c>
      <c r="M246" s="18" t="str">
        <f>Tableau275[[#This Row],[NB Hre Exec]]</f>
        <v/>
      </c>
      <c r="N246" s="19" t="str">
        <f>IFERROR(Tableau275[[#This Row],[Dates / Heures Lancement]]+Tableau275[[#This Row],[Nbs Jrs Execution]],"")</f>
        <v/>
      </c>
      <c r="O246" s="20" t="str">
        <f t="shared" si="10"/>
        <v xml:space="preserve"> </v>
      </c>
    </row>
    <row r="247" spans="1:15" x14ac:dyDescent="0.2">
      <c r="A247" s="9"/>
      <c r="B247" s="10" t="str">
        <f>IFERROR(VLOOKUP(Tableau275[[#This Row],[Commandes  Clients]],[1]!Tab_Cmdes_Clts[#Data],15,FALSE),"")</f>
        <v/>
      </c>
      <c r="C247" s="11" t="str">
        <f>IFERROR(VLOOKUP(Tableau275[[#This Row],[Commandes  Clients]],[1]!Tab_Cmdes_Clts[#Data],8,FALSE),"")</f>
        <v/>
      </c>
      <c r="D247" s="12" t="str">
        <f>IFERROR(VLOOKUP(Tableau275[[#This Row],[Code PF]],[1]!Tab_Liste_art[#Data],2,FALSE)," ")</f>
        <v xml:space="preserve"> </v>
      </c>
      <c r="E247" s="12" t="str">
        <f>IFERROR(VLOOKUP(Tableau275[[#This Row],[Code PF]],[1]!Tab_Liste_art[#Data],3,FALSE)," ")</f>
        <v xml:space="preserve"> </v>
      </c>
      <c r="F247" s="22" t="str">
        <f>IFERROR(VLOOKUP(Tableau275[[#This Row],[Commandes  Clients]],[1]!Tab_Cmdes_Clts[#Data],7,FALSE),"")</f>
        <v/>
      </c>
      <c r="G247" s="13" t="str">
        <f t="shared" si="11"/>
        <v/>
      </c>
      <c r="H247" s="14" t="str">
        <f>IFERROR(VLOOKUP(Tableau275[[#This Row],[Code PF]],[1]!Nomenclature[#Data],19,FALSE),"")</f>
        <v/>
      </c>
      <c r="I247" s="15" t="str">
        <f>IFERROR(Tableau275[[#This Row],[Qte  MEO Nomenclat]]*Tableau275[[#This Row],[Qtes Cdées]],"")</f>
        <v/>
      </c>
      <c r="J247" s="16" t="str">
        <f t="shared" si="9"/>
        <v/>
      </c>
      <c r="K247" s="16"/>
      <c r="L247" s="17" t="str">
        <f>IFERROR(Tableau275[[#This Row],[Dates / Heures Lancement]]+Tableau275[[#This Row],[NB Hre Exec]]+Tableau275[[#This Row],[Tps Prép.]],"")</f>
        <v/>
      </c>
      <c r="M247" s="18" t="str">
        <f>Tableau275[[#This Row],[NB Hre Exec]]</f>
        <v/>
      </c>
      <c r="N247" s="19" t="str">
        <f>IFERROR(Tableau275[[#This Row],[Dates / Heures Lancement]]+Tableau275[[#This Row],[Nbs Jrs Execution]],"")</f>
        <v/>
      </c>
      <c r="O247" s="20" t="str">
        <f t="shared" si="10"/>
        <v xml:space="preserve"> </v>
      </c>
    </row>
    <row r="248" spans="1:15" x14ac:dyDescent="0.2">
      <c r="A248" s="9"/>
      <c r="B248" s="10" t="str">
        <f>IFERROR(VLOOKUP(Tableau275[[#This Row],[Commandes  Clients]],[1]!Tab_Cmdes_Clts[#Data],15,FALSE),"")</f>
        <v/>
      </c>
      <c r="C248" s="11" t="str">
        <f>IFERROR(VLOOKUP(Tableau275[[#This Row],[Commandes  Clients]],[1]!Tab_Cmdes_Clts[#Data],8,FALSE),"")</f>
        <v/>
      </c>
      <c r="D248" s="12" t="str">
        <f>IFERROR(VLOOKUP(Tableau275[[#This Row],[Code PF]],[1]!Tab_Liste_art[#Data],2,FALSE)," ")</f>
        <v xml:space="preserve"> </v>
      </c>
      <c r="E248" s="12" t="str">
        <f>IFERROR(VLOOKUP(Tableau275[[#This Row],[Code PF]],[1]!Tab_Liste_art[#Data],3,FALSE)," ")</f>
        <v xml:space="preserve"> </v>
      </c>
      <c r="F248" s="22" t="str">
        <f>IFERROR(VLOOKUP(Tableau275[[#This Row],[Commandes  Clients]],[1]!Tab_Cmdes_Clts[#Data],7,FALSE),"")</f>
        <v/>
      </c>
      <c r="G248" s="13" t="str">
        <f t="shared" si="11"/>
        <v/>
      </c>
      <c r="H248" s="14" t="str">
        <f>IFERROR(VLOOKUP(Tableau275[[#This Row],[Code PF]],[1]!Nomenclature[#Data],19,FALSE),"")</f>
        <v/>
      </c>
      <c r="I248" s="15" t="str">
        <f>IFERROR(Tableau275[[#This Row],[Qte  MEO Nomenclat]]*Tableau275[[#This Row],[Qtes Cdées]],"")</f>
        <v/>
      </c>
      <c r="J248" s="16" t="str">
        <f t="shared" si="9"/>
        <v/>
      </c>
      <c r="K248" s="16"/>
      <c r="L248" s="17" t="str">
        <f>IFERROR(Tableau275[[#This Row],[Dates / Heures Lancement]]+Tableau275[[#This Row],[NB Hre Exec]]+Tableau275[[#This Row],[Tps Prép.]],"")</f>
        <v/>
      </c>
      <c r="M248" s="18" t="str">
        <f>Tableau275[[#This Row],[NB Hre Exec]]</f>
        <v/>
      </c>
      <c r="N248" s="19" t="str">
        <f>IFERROR(Tableau275[[#This Row],[Dates / Heures Lancement]]+Tableau275[[#This Row],[Nbs Jrs Execution]],"")</f>
        <v/>
      </c>
      <c r="O248" s="20" t="str">
        <f t="shared" si="10"/>
        <v xml:space="preserve"> </v>
      </c>
    </row>
    <row r="249" spans="1:15" x14ac:dyDescent="0.2">
      <c r="A249" s="9"/>
      <c r="B249" s="10" t="str">
        <f>IFERROR(VLOOKUP(Tableau275[[#This Row],[Commandes  Clients]],[1]!Tab_Cmdes_Clts[#Data],15,FALSE),"")</f>
        <v/>
      </c>
      <c r="C249" s="11" t="str">
        <f>IFERROR(VLOOKUP(Tableau275[[#This Row],[Commandes  Clients]],[1]!Tab_Cmdes_Clts[#Data],8,FALSE),"")</f>
        <v/>
      </c>
      <c r="D249" s="12" t="str">
        <f>IFERROR(VLOOKUP(Tableau275[[#This Row],[Code PF]],[1]!Tab_Liste_art[#Data],2,FALSE)," ")</f>
        <v xml:space="preserve"> </v>
      </c>
      <c r="E249" s="12" t="str">
        <f>IFERROR(VLOOKUP(Tableau275[[#This Row],[Code PF]],[1]!Tab_Liste_art[#Data],3,FALSE)," ")</f>
        <v xml:space="preserve"> </v>
      </c>
      <c r="F249" s="22" t="str">
        <f>IFERROR(VLOOKUP(Tableau275[[#This Row],[Commandes  Clients]],[1]!Tab_Cmdes_Clts[#Data],7,FALSE),"")</f>
        <v/>
      </c>
      <c r="G249" s="13" t="str">
        <f t="shared" si="11"/>
        <v/>
      </c>
      <c r="H249" s="14" t="str">
        <f>IFERROR(VLOOKUP(Tableau275[[#This Row],[Code PF]],[1]!Nomenclature[#Data],19,FALSE),"")</f>
        <v/>
      </c>
      <c r="I249" s="15" t="str">
        <f>IFERROR(Tableau275[[#This Row],[Qte  MEO Nomenclat]]*Tableau275[[#This Row],[Qtes Cdées]],"")</f>
        <v/>
      </c>
      <c r="J249" s="16" t="str">
        <f t="shared" si="9"/>
        <v/>
      </c>
      <c r="K249" s="16"/>
      <c r="L249" s="17" t="str">
        <f>IFERROR(Tableau275[[#This Row],[Dates / Heures Lancement]]+Tableau275[[#This Row],[NB Hre Exec]]+Tableau275[[#This Row],[Tps Prép.]],"")</f>
        <v/>
      </c>
      <c r="M249" s="18" t="str">
        <f>Tableau275[[#This Row],[NB Hre Exec]]</f>
        <v/>
      </c>
      <c r="N249" s="19" t="str">
        <f>IFERROR(Tableau275[[#This Row],[Dates / Heures Lancement]]+Tableau275[[#This Row],[Nbs Jrs Execution]],"")</f>
        <v/>
      </c>
      <c r="O249" s="20" t="str">
        <f t="shared" si="10"/>
        <v xml:space="preserve"> </v>
      </c>
    </row>
    <row r="250" spans="1:15" x14ac:dyDescent="0.2">
      <c r="A250" s="9"/>
      <c r="B250" s="10" t="str">
        <f>IFERROR(VLOOKUP(Tableau275[[#This Row],[Commandes  Clients]],[1]!Tab_Cmdes_Clts[#Data],15,FALSE),"")</f>
        <v/>
      </c>
      <c r="C250" s="11" t="str">
        <f>IFERROR(VLOOKUP(Tableau275[[#This Row],[Commandes  Clients]],[1]!Tab_Cmdes_Clts[#Data],8,FALSE),"")</f>
        <v/>
      </c>
      <c r="D250" s="12" t="str">
        <f>IFERROR(VLOOKUP(Tableau275[[#This Row],[Code PF]],[1]!Tab_Liste_art[#Data],2,FALSE)," ")</f>
        <v xml:space="preserve"> </v>
      </c>
      <c r="E250" s="12" t="str">
        <f>IFERROR(VLOOKUP(Tableau275[[#This Row],[Code PF]],[1]!Tab_Liste_art[#Data],3,FALSE)," ")</f>
        <v xml:space="preserve"> </v>
      </c>
      <c r="F250" s="22" t="str">
        <f>IFERROR(VLOOKUP(Tableau275[[#This Row],[Commandes  Clients]],[1]!Tab_Cmdes_Clts[#Data],7,FALSE),"")</f>
        <v/>
      </c>
      <c r="G250" s="13" t="str">
        <f t="shared" si="11"/>
        <v/>
      </c>
      <c r="H250" s="14" t="str">
        <f>IFERROR(VLOOKUP(Tableau275[[#This Row],[Code PF]],[1]!Nomenclature[#Data],19,FALSE),"")</f>
        <v/>
      </c>
      <c r="I250" s="15" t="str">
        <f>IFERROR(Tableau275[[#This Row],[Qte  MEO Nomenclat]]*Tableau275[[#This Row],[Qtes Cdées]],"")</f>
        <v/>
      </c>
      <c r="J250" s="16" t="str">
        <f t="shared" si="9"/>
        <v/>
      </c>
      <c r="K250" s="16"/>
      <c r="L250" s="17" t="str">
        <f>IFERROR(Tableau275[[#This Row],[Dates / Heures Lancement]]+Tableau275[[#This Row],[NB Hre Exec]]+Tableau275[[#This Row],[Tps Prép.]],"")</f>
        <v/>
      </c>
      <c r="M250" s="18" t="str">
        <f>Tableau275[[#This Row],[NB Hre Exec]]</f>
        <v/>
      </c>
      <c r="N250" s="19" t="str">
        <f>IFERROR(Tableau275[[#This Row],[Dates / Heures Lancement]]+Tableau275[[#This Row],[Nbs Jrs Execution]],"")</f>
        <v/>
      </c>
      <c r="O250" s="20" t="str">
        <f t="shared" si="10"/>
        <v xml:space="preserve"> </v>
      </c>
    </row>
    <row r="251" spans="1:15" x14ac:dyDescent="0.2">
      <c r="A251" s="9"/>
      <c r="B251" s="10" t="str">
        <f>IFERROR(VLOOKUP(Tableau275[[#This Row],[Commandes  Clients]],[1]!Tab_Cmdes_Clts[#Data],15,FALSE),"")</f>
        <v/>
      </c>
      <c r="C251" s="11" t="str">
        <f>IFERROR(VLOOKUP(Tableau275[[#This Row],[Commandes  Clients]],[1]!Tab_Cmdes_Clts[#Data],8,FALSE),"")</f>
        <v/>
      </c>
      <c r="D251" s="12" t="str">
        <f>IFERROR(VLOOKUP(Tableau275[[#This Row],[Code PF]],[1]!Tab_Liste_art[#Data],2,FALSE)," ")</f>
        <v xml:space="preserve"> </v>
      </c>
      <c r="E251" s="12" t="str">
        <f>IFERROR(VLOOKUP(Tableau275[[#This Row],[Code PF]],[1]!Tab_Liste_art[#Data],3,FALSE)," ")</f>
        <v xml:space="preserve"> </v>
      </c>
      <c r="F251" s="22" t="str">
        <f>IFERROR(VLOOKUP(Tableau275[[#This Row],[Commandes  Clients]],[1]!Tab_Cmdes_Clts[#Data],7,FALSE),"")</f>
        <v/>
      </c>
      <c r="G251" s="13" t="str">
        <f t="shared" si="11"/>
        <v/>
      </c>
      <c r="H251" s="14" t="str">
        <f>IFERROR(VLOOKUP(Tableau275[[#This Row],[Code PF]],[1]!Nomenclature[#Data],19,FALSE),"")</f>
        <v/>
      </c>
      <c r="I251" s="15" t="str">
        <f>IFERROR(Tableau275[[#This Row],[Qte  MEO Nomenclat]]*Tableau275[[#This Row],[Qtes Cdées]],"")</f>
        <v/>
      </c>
      <c r="J251" s="16" t="str">
        <f t="shared" si="9"/>
        <v/>
      </c>
      <c r="K251" s="16"/>
      <c r="L251" s="17" t="str">
        <f>IFERROR(Tableau275[[#This Row],[Dates / Heures Lancement]]+Tableau275[[#This Row],[NB Hre Exec]]+Tableau275[[#This Row],[Tps Prép.]],"")</f>
        <v/>
      </c>
      <c r="M251" s="18" t="str">
        <f>Tableau275[[#This Row],[NB Hre Exec]]</f>
        <v/>
      </c>
      <c r="N251" s="19" t="str">
        <f>IFERROR(Tableau275[[#This Row],[Dates / Heures Lancement]]+Tableau275[[#This Row],[Nbs Jrs Execution]],"")</f>
        <v/>
      </c>
      <c r="O251" s="20" t="str">
        <f t="shared" si="10"/>
        <v xml:space="preserve"> </v>
      </c>
    </row>
    <row r="252" spans="1:15" x14ac:dyDescent="0.2">
      <c r="A252" s="9"/>
      <c r="B252" s="10" t="str">
        <f>IFERROR(VLOOKUP(Tableau275[[#This Row],[Commandes  Clients]],[1]!Tab_Cmdes_Clts[#Data],15,FALSE),"")</f>
        <v/>
      </c>
      <c r="C252" s="11" t="str">
        <f>IFERROR(VLOOKUP(Tableau275[[#This Row],[Commandes  Clients]],[1]!Tab_Cmdes_Clts[#Data],8,FALSE),"")</f>
        <v/>
      </c>
      <c r="D252" s="12" t="str">
        <f>IFERROR(VLOOKUP(Tableau275[[#This Row],[Code PF]],[1]!Tab_Liste_art[#Data],2,FALSE)," ")</f>
        <v xml:space="preserve"> </v>
      </c>
      <c r="E252" s="12" t="str">
        <f>IFERROR(VLOOKUP(Tableau275[[#This Row],[Code PF]],[1]!Tab_Liste_art[#Data],3,FALSE)," ")</f>
        <v xml:space="preserve"> </v>
      </c>
      <c r="F252" s="22" t="str">
        <f>IFERROR(VLOOKUP(Tableau275[[#This Row],[Commandes  Clients]],[1]!Tab_Cmdes_Clts[#Data],7,FALSE),"")</f>
        <v/>
      </c>
      <c r="G252" s="13" t="str">
        <f t="shared" si="11"/>
        <v/>
      </c>
      <c r="H252" s="14" t="str">
        <f>IFERROR(VLOOKUP(Tableau275[[#This Row],[Code PF]],[1]!Nomenclature[#Data],19,FALSE),"")</f>
        <v/>
      </c>
      <c r="I252" s="15" t="str">
        <f>IFERROR(Tableau275[[#This Row],[Qte  MEO Nomenclat]]*Tableau275[[#This Row],[Qtes Cdées]],"")</f>
        <v/>
      </c>
      <c r="J252" s="16" t="str">
        <f t="shared" si="9"/>
        <v/>
      </c>
      <c r="K252" s="16"/>
      <c r="L252" s="17" t="str">
        <f>IFERROR(Tableau275[[#This Row],[Dates / Heures Lancement]]+Tableau275[[#This Row],[NB Hre Exec]]+Tableau275[[#This Row],[Tps Prép.]],"")</f>
        <v/>
      </c>
      <c r="M252" s="18" t="str">
        <f>Tableau275[[#This Row],[NB Hre Exec]]</f>
        <v/>
      </c>
      <c r="N252" s="19" t="str">
        <f>IFERROR(Tableau275[[#This Row],[Dates / Heures Lancement]]+Tableau275[[#This Row],[Nbs Jrs Execution]],"")</f>
        <v/>
      </c>
      <c r="O252" s="20" t="str">
        <f t="shared" si="10"/>
        <v xml:space="preserve"> </v>
      </c>
    </row>
    <row r="253" spans="1:15" x14ac:dyDescent="0.2">
      <c r="A253" s="9"/>
      <c r="B253" s="10" t="str">
        <f>IFERROR(VLOOKUP(Tableau275[[#This Row],[Commandes  Clients]],[1]!Tab_Cmdes_Clts[#Data],15,FALSE),"")</f>
        <v/>
      </c>
      <c r="C253" s="11" t="str">
        <f>IFERROR(VLOOKUP(Tableau275[[#This Row],[Commandes  Clients]],[1]!Tab_Cmdes_Clts[#Data],8,FALSE),"")</f>
        <v/>
      </c>
      <c r="D253" s="12" t="str">
        <f>IFERROR(VLOOKUP(Tableau275[[#This Row],[Code PF]],[1]!Tab_Liste_art[#Data],2,FALSE)," ")</f>
        <v xml:space="preserve"> </v>
      </c>
      <c r="E253" s="12" t="str">
        <f>IFERROR(VLOOKUP(Tableau275[[#This Row],[Code PF]],[1]!Tab_Liste_art[#Data],3,FALSE)," ")</f>
        <v xml:space="preserve"> </v>
      </c>
      <c r="F253" s="22" t="str">
        <f>IFERROR(VLOOKUP(Tableau275[[#This Row],[Commandes  Clients]],[1]!Tab_Cmdes_Clts[#Data],7,FALSE),"")</f>
        <v/>
      </c>
      <c r="G253" s="13" t="str">
        <f t="shared" si="11"/>
        <v/>
      </c>
      <c r="H253" s="14" t="str">
        <f>IFERROR(VLOOKUP(Tableau275[[#This Row],[Code PF]],[1]!Nomenclature[#Data],19,FALSE),"")</f>
        <v/>
      </c>
      <c r="I253" s="15" t="str">
        <f>IFERROR(Tableau275[[#This Row],[Qte  MEO Nomenclat]]*Tableau275[[#This Row],[Qtes Cdées]],"")</f>
        <v/>
      </c>
      <c r="J253" s="16" t="str">
        <f t="shared" si="9"/>
        <v/>
      </c>
      <c r="K253" s="16"/>
      <c r="L253" s="17" t="str">
        <f>IFERROR(Tableau275[[#This Row],[Dates / Heures Lancement]]+Tableau275[[#This Row],[NB Hre Exec]]+Tableau275[[#This Row],[Tps Prép.]],"")</f>
        <v/>
      </c>
      <c r="M253" s="18" t="str">
        <f>Tableau275[[#This Row],[NB Hre Exec]]</f>
        <v/>
      </c>
      <c r="N253" s="19" t="str">
        <f>IFERROR(Tableau275[[#This Row],[Dates / Heures Lancement]]+Tableau275[[#This Row],[Nbs Jrs Execution]],"")</f>
        <v/>
      </c>
      <c r="O253" s="20" t="str">
        <f t="shared" si="10"/>
        <v xml:space="preserve"> </v>
      </c>
    </row>
    <row r="254" spans="1:15" x14ac:dyDescent="0.2">
      <c r="A254" s="9"/>
      <c r="B254" s="10" t="str">
        <f>IFERROR(VLOOKUP(Tableau275[[#This Row],[Commandes  Clients]],[1]!Tab_Cmdes_Clts[#Data],15,FALSE),"")</f>
        <v/>
      </c>
      <c r="C254" s="11" t="str">
        <f>IFERROR(VLOOKUP(Tableau275[[#This Row],[Commandes  Clients]],[1]!Tab_Cmdes_Clts[#Data],8,FALSE),"")</f>
        <v/>
      </c>
      <c r="D254" s="12" t="str">
        <f>IFERROR(VLOOKUP(Tableau275[[#This Row],[Code PF]],[1]!Tab_Liste_art[#Data],2,FALSE)," ")</f>
        <v xml:space="preserve"> </v>
      </c>
      <c r="E254" s="12" t="str">
        <f>IFERROR(VLOOKUP(Tableau275[[#This Row],[Code PF]],[1]!Tab_Liste_art[#Data],3,FALSE)," ")</f>
        <v xml:space="preserve"> </v>
      </c>
      <c r="F254" s="22" t="str">
        <f>IFERROR(VLOOKUP(Tableau275[[#This Row],[Commandes  Clients]],[1]!Tab_Cmdes_Clts[#Data],7,FALSE),"")</f>
        <v/>
      </c>
      <c r="G254" s="13" t="str">
        <f t="shared" si="11"/>
        <v/>
      </c>
      <c r="H254" s="14" t="str">
        <f>IFERROR(VLOOKUP(Tableau275[[#This Row],[Code PF]],[1]!Nomenclature[#Data],19,FALSE),"")</f>
        <v/>
      </c>
      <c r="I254" s="15" t="str">
        <f>IFERROR(Tableau275[[#This Row],[Qte  MEO Nomenclat]]*Tableau275[[#This Row],[Qtes Cdées]],"")</f>
        <v/>
      </c>
      <c r="J254" s="16" t="str">
        <f t="shared" si="9"/>
        <v/>
      </c>
      <c r="K254" s="16"/>
      <c r="L254" s="17" t="str">
        <f>IFERROR(Tableau275[[#This Row],[Dates / Heures Lancement]]+Tableau275[[#This Row],[NB Hre Exec]]+Tableau275[[#This Row],[Tps Prép.]],"")</f>
        <v/>
      </c>
      <c r="M254" s="18" t="str">
        <f>Tableau275[[#This Row],[NB Hre Exec]]</f>
        <v/>
      </c>
      <c r="N254" s="19" t="str">
        <f>IFERROR(Tableau275[[#This Row],[Dates / Heures Lancement]]+Tableau275[[#This Row],[Nbs Jrs Execution]],"")</f>
        <v/>
      </c>
      <c r="O254" s="20" t="str">
        <f t="shared" si="10"/>
        <v xml:space="preserve"> </v>
      </c>
    </row>
    <row r="255" spans="1:15" x14ac:dyDescent="0.2">
      <c r="A255" s="9"/>
      <c r="B255" s="10" t="str">
        <f>IFERROR(VLOOKUP(Tableau275[[#This Row],[Commandes  Clients]],[1]!Tab_Cmdes_Clts[#Data],15,FALSE),"")</f>
        <v/>
      </c>
      <c r="C255" s="11" t="str">
        <f>IFERROR(VLOOKUP(Tableau275[[#This Row],[Commandes  Clients]],[1]!Tab_Cmdes_Clts[#Data],8,FALSE),"")</f>
        <v/>
      </c>
      <c r="D255" s="12" t="str">
        <f>IFERROR(VLOOKUP(Tableau275[[#This Row],[Code PF]],[1]!Tab_Liste_art[#Data],2,FALSE)," ")</f>
        <v xml:space="preserve"> </v>
      </c>
      <c r="E255" s="12" t="str">
        <f>IFERROR(VLOOKUP(Tableau275[[#This Row],[Code PF]],[1]!Tab_Liste_art[#Data],3,FALSE)," ")</f>
        <v xml:space="preserve"> </v>
      </c>
      <c r="F255" s="22" t="str">
        <f>IFERROR(VLOOKUP(Tableau275[[#This Row],[Commandes  Clients]],[1]!Tab_Cmdes_Clts[#Data],7,FALSE),"")</f>
        <v/>
      </c>
      <c r="G255" s="13" t="str">
        <f t="shared" si="11"/>
        <v/>
      </c>
      <c r="H255" s="14" t="str">
        <f>IFERROR(VLOOKUP(Tableau275[[#This Row],[Code PF]],[1]!Nomenclature[#Data],19,FALSE),"")</f>
        <v/>
      </c>
      <c r="I255" s="15" t="str">
        <f>IFERROR(Tableau275[[#This Row],[Qte  MEO Nomenclat]]*Tableau275[[#This Row],[Qtes Cdées]],"")</f>
        <v/>
      </c>
      <c r="J255" s="16" t="str">
        <f t="shared" si="9"/>
        <v/>
      </c>
      <c r="K255" s="16"/>
      <c r="L255" s="17" t="str">
        <f>IFERROR(Tableau275[[#This Row],[Dates / Heures Lancement]]+Tableau275[[#This Row],[NB Hre Exec]]+Tableau275[[#This Row],[Tps Prép.]],"")</f>
        <v/>
      </c>
      <c r="M255" s="18" t="str">
        <f>Tableau275[[#This Row],[NB Hre Exec]]</f>
        <v/>
      </c>
      <c r="N255" s="19" t="str">
        <f>IFERROR(Tableau275[[#This Row],[Dates / Heures Lancement]]+Tableau275[[#This Row],[Nbs Jrs Execution]],"")</f>
        <v/>
      </c>
      <c r="O255" s="20" t="str">
        <f t="shared" si="10"/>
        <v xml:space="preserve"> </v>
      </c>
    </row>
    <row r="256" spans="1:15" x14ac:dyDescent="0.2">
      <c r="A256" s="9"/>
      <c r="B256" s="10" t="str">
        <f>IFERROR(VLOOKUP(Tableau275[[#This Row],[Commandes  Clients]],[1]!Tab_Cmdes_Clts[#Data],15,FALSE),"")</f>
        <v/>
      </c>
      <c r="C256" s="11" t="str">
        <f>IFERROR(VLOOKUP(Tableau275[[#This Row],[Commandes  Clients]],[1]!Tab_Cmdes_Clts[#Data],8,FALSE),"")</f>
        <v/>
      </c>
      <c r="D256" s="12" t="str">
        <f>IFERROR(VLOOKUP(Tableau275[[#This Row],[Code PF]],[1]!Tab_Liste_art[#Data],2,FALSE)," ")</f>
        <v xml:space="preserve"> </v>
      </c>
      <c r="E256" s="12" t="str">
        <f>IFERROR(VLOOKUP(Tableau275[[#This Row],[Code PF]],[1]!Tab_Liste_art[#Data],3,FALSE)," ")</f>
        <v xml:space="preserve"> </v>
      </c>
      <c r="F256" s="22" t="str">
        <f>IFERROR(VLOOKUP(Tableau275[[#This Row],[Commandes  Clients]],[1]!Tab_Cmdes_Clts[#Data],7,FALSE),"")</f>
        <v/>
      </c>
      <c r="G256" s="13" t="str">
        <f t="shared" si="11"/>
        <v/>
      </c>
      <c r="H256" s="14" t="str">
        <f>IFERROR(VLOOKUP(Tableau275[[#This Row],[Code PF]],[1]!Nomenclature[#Data],19,FALSE),"")</f>
        <v/>
      </c>
      <c r="I256" s="15" t="str">
        <f>IFERROR(Tableau275[[#This Row],[Qte  MEO Nomenclat]]*Tableau275[[#This Row],[Qtes Cdées]],"")</f>
        <v/>
      </c>
      <c r="J256" s="16" t="str">
        <f t="shared" si="9"/>
        <v/>
      </c>
      <c r="K256" s="16"/>
      <c r="L256" s="17" t="str">
        <f>IFERROR(Tableau275[[#This Row],[Dates / Heures Lancement]]+Tableau275[[#This Row],[NB Hre Exec]]+Tableau275[[#This Row],[Tps Prép.]],"")</f>
        <v/>
      </c>
      <c r="M256" s="18" t="str">
        <f>Tableau275[[#This Row],[NB Hre Exec]]</f>
        <v/>
      </c>
      <c r="N256" s="19" t="str">
        <f>IFERROR(Tableau275[[#This Row],[Dates / Heures Lancement]]+Tableau275[[#This Row],[Nbs Jrs Execution]],"")</f>
        <v/>
      </c>
      <c r="O256" s="20" t="str">
        <f t="shared" si="10"/>
        <v xml:space="preserve"> </v>
      </c>
    </row>
    <row r="257" spans="1:15" x14ac:dyDescent="0.2">
      <c r="A257" s="9"/>
      <c r="B257" s="10" t="str">
        <f>IFERROR(VLOOKUP(Tableau275[[#This Row],[Commandes  Clients]],[1]!Tab_Cmdes_Clts[#Data],15,FALSE),"")</f>
        <v/>
      </c>
      <c r="C257" s="11" t="str">
        <f>IFERROR(VLOOKUP(Tableau275[[#This Row],[Commandes  Clients]],[1]!Tab_Cmdes_Clts[#Data],8,FALSE),"")</f>
        <v/>
      </c>
      <c r="D257" s="12" t="str">
        <f>IFERROR(VLOOKUP(Tableau275[[#This Row],[Code PF]],[1]!Tab_Liste_art[#Data],2,FALSE)," ")</f>
        <v xml:space="preserve"> </v>
      </c>
      <c r="E257" s="12" t="str">
        <f>IFERROR(VLOOKUP(Tableau275[[#This Row],[Code PF]],[1]!Tab_Liste_art[#Data],3,FALSE)," ")</f>
        <v xml:space="preserve"> </v>
      </c>
      <c r="F257" s="22" t="str">
        <f>IFERROR(VLOOKUP(Tableau275[[#This Row],[Commandes  Clients]],[1]!Tab_Cmdes_Clts[#Data],7,FALSE),"")</f>
        <v/>
      </c>
      <c r="G257" s="13" t="str">
        <f t="shared" si="11"/>
        <v/>
      </c>
      <c r="H257" s="14" t="str">
        <f>IFERROR(VLOOKUP(Tableau275[[#This Row],[Code PF]],[1]!Nomenclature[#Data],19,FALSE),"")</f>
        <v/>
      </c>
      <c r="I257" s="15" t="str">
        <f>IFERROR(Tableau275[[#This Row],[Qte  MEO Nomenclat]]*Tableau275[[#This Row],[Qtes Cdées]],"")</f>
        <v/>
      </c>
      <c r="J257" s="16" t="str">
        <f t="shared" si="9"/>
        <v/>
      </c>
      <c r="K257" s="16"/>
      <c r="L257" s="17" t="str">
        <f>IFERROR(Tableau275[[#This Row],[Dates / Heures Lancement]]+Tableau275[[#This Row],[NB Hre Exec]]+Tableau275[[#This Row],[Tps Prép.]],"")</f>
        <v/>
      </c>
      <c r="M257" s="18" t="str">
        <f>Tableau275[[#This Row],[NB Hre Exec]]</f>
        <v/>
      </c>
      <c r="N257" s="19" t="str">
        <f>IFERROR(Tableau275[[#This Row],[Dates / Heures Lancement]]+Tableau275[[#This Row],[Nbs Jrs Execution]],"")</f>
        <v/>
      </c>
      <c r="O257" s="20" t="str">
        <f t="shared" si="10"/>
        <v xml:space="preserve"> </v>
      </c>
    </row>
    <row r="258" spans="1:15" x14ac:dyDescent="0.2">
      <c r="A258" s="9"/>
      <c r="B258" s="10" t="str">
        <f>IFERROR(VLOOKUP(Tableau275[[#This Row],[Commandes  Clients]],[1]!Tab_Cmdes_Clts[#Data],15,FALSE),"")</f>
        <v/>
      </c>
      <c r="C258" s="11" t="str">
        <f>IFERROR(VLOOKUP(Tableau275[[#This Row],[Commandes  Clients]],[1]!Tab_Cmdes_Clts[#Data],8,FALSE),"")</f>
        <v/>
      </c>
      <c r="D258" s="12" t="str">
        <f>IFERROR(VLOOKUP(Tableau275[[#This Row],[Code PF]],[1]!Tab_Liste_art[#Data],2,FALSE)," ")</f>
        <v xml:space="preserve"> </v>
      </c>
      <c r="E258" s="12" t="str">
        <f>IFERROR(VLOOKUP(Tableau275[[#This Row],[Code PF]],[1]!Tab_Liste_art[#Data],3,FALSE)," ")</f>
        <v xml:space="preserve"> </v>
      </c>
      <c r="F258" s="22" t="str">
        <f>IFERROR(VLOOKUP(Tableau275[[#This Row],[Commandes  Clients]],[1]!Tab_Cmdes_Clts[#Data],7,FALSE),"")</f>
        <v/>
      </c>
      <c r="G258" s="13" t="str">
        <f t="shared" si="11"/>
        <v/>
      </c>
      <c r="H258" s="14" t="str">
        <f>IFERROR(VLOOKUP(Tableau275[[#This Row],[Code PF]],[1]!Nomenclature[#Data],19,FALSE),"")</f>
        <v/>
      </c>
      <c r="I258" s="15" t="str">
        <f>IFERROR(Tableau275[[#This Row],[Qte  MEO Nomenclat]]*Tableau275[[#This Row],[Qtes Cdées]],"")</f>
        <v/>
      </c>
      <c r="J258" s="16" t="str">
        <f t="shared" si="9"/>
        <v/>
      </c>
      <c r="K258" s="16"/>
      <c r="L258" s="17" t="str">
        <f>IFERROR(Tableau275[[#This Row],[Dates / Heures Lancement]]+Tableau275[[#This Row],[NB Hre Exec]]+Tableau275[[#This Row],[Tps Prép.]],"")</f>
        <v/>
      </c>
      <c r="M258" s="18" t="str">
        <f>Tableau275[[#This Row],[NB Hre Exec]]</f>
        <v/>
      </c>
      <c r="N258" s="19" t="str">
        <f>IFERROR(Tableau275[[#This Row],[Dates / Heures Lancement]]+Tableau275[[#This Row],[Nbs Jrs Execution]],"")</f>
        <v/>
      </c>
      <c r="O258" s="20" t="str">
        <f t="shared" si="10"/>
        <v xml:space="preserve"> </v>
      </c>
    </row>
    <row r="259" spans="1:15" x14ac:dyDescent="0.2">
      <c r="A259" s="9"/>
      <c r="B259" s="10" t="str">
        <f>IFERROR(VLOOKUP(Tableau275[[#This Row],[Commandes  Clients]],[1]!Tab_Cmdes_Clts[#Data],15,FALSE),"")</f>
        <v/>
      </c>
      <c r="C259" s="11" t="str">
        <f>IFERROR(VLOOKUP(Tableau275[[#This Row],[Commandes  Clients]],[1]!Tab_Cmdes_Clts[#Data],8,FALSE),"")</f>
        <v/>
      </c>
      <c r="D259" s="12" t="str">
        <f>IFERROR(VLOOKUP(Tableau275[[#This Row],[Code PF]],[1]!Tab_Liste_art[#Data],2,FALSE)," ")</f>
        <v xml:space="preserve"> </v>
      </c>
      <c r="E259" s="12" t="str">
        <f>IFERROR(VLOOKUP(Tableau275[[#This Row],[Code PF]],[1]!Tab_Liste_art[#Data],3,FALSE)," ")</f>
        <v xml:space="preserve"> </v>
      </c>
      <c r="F259" s="22" t="str">
        <f>IFERROR(VLOOKUP(Tableau275[[#This Row],[Commandes  Clients]],[1]!Tab_Cmdes_Clts[#Data],7,FALSE),"")</f>
        <v/>
      </c>
      <c r="G259" s="13" t="str">
        <f t="shared" si="11"/>
        <v/>
      </c>
      <c r="H259" s="14" t="str">
        <f>IFERROR(VLOOKUP(Tableau275[[#This Row],[Code PF]],[1]!Nomenclature[#Data],19,FALSE),"")</f>
        <v/>
      </c>
      <c r="I259" s="15" t="str">
        <f>IFERROR(Tableau275[[#This Row],[Qte  MEO Nomenclat]]*Tableau275[[#This Row],[Qtes Cdées]],"")</f>
        <v/>
      </c>
      <c r="J259" s="16" t="str">
        <f t="shared" si="9"/>
        <v/>
      </c>
      <c r="K259" s="16"/>
      <c r="L259" s="17" t="str">
        <f>IFERROR(Tableau275[[#This Row],[Dates / Heures Lancement]]+Tableau275[[#This Row],[NB Hre Exec]]+Tableau275[[#This Row],[Tps Prép.]],"")</f>
        <v/>
      </c>
      <c r="M259" s="18" t="str">
        <f>Tableau275[[#This Row],[NB Hre Exec]]</f>
        <v/>
      </c>
      <c r="N259" s="19" t="str">
        <f>IFERROR(Tableau275[[#This Row],[Dates / Heures Lancement]]+Tableau275[[#This Row],[Nbs Jrs Execution]],"")</f>
        <v/>
      </c>
      <c r="O259" s="20" t="str">
        <f t="shared" si="10"/>
        <v xml:space="preserve"> </v>
      </c>
    </row>
    <row r="260" spans="1:15" x14ac:dyDescent="0.2">
      <c r="A260" s="9"/>
      <c r="B260" s="10" t="str">
        <f>IFERROR(VLOOKUP(Tableau275[[#This Row],[Commandes  Clients]],[1]!Tab_Cmdes_Clts[#Data],15,FALSE),"")</f>
        <v/>
      </c>
      <c r="C260" s="11" t="str">
        <f>IFERROR(VLOOKUP(Tableau275[[#This Row],[Commandes  Clients]],[1]!Tab_Cmdes_Clts[#Data],8,FALSE),"")</f>
        <v/>
      </c>
      <c r="D260" s="12" t="str">
        <f>IFERROR(VLOOKUP(Tableau275[[#This Row],[Code PF]],[1]!Tab_Liste_art[#Data],2,FALSE)," ")</f>
        <v xml:space="preserve"> </v>
      </c>
      <c r="E260" s="12" t="str">
        <f>IFERROR(VLOOKUP(Tableau275[[#This Row],[Code PF]],[1]!Tab_Liste_art[#Data],3,FALSE)," ")</f>
        <v xml:space="preserve"> </v>
      </c>
      <c r="F260" s="22" t="str">
        <f>IFERROR(VLOOKUP(Tableau275[[#This Row],[Commandes  Clients]],[1]!Tab_Cmdes_Clts[#Data],7,FALSE),"")</f>
        <v/>
      </c>
      <c r="G260" s="13" t="str">
        <f t="shared" si="11"/>
        <v/>
      </c>
      <c r="H260" s="14" t="str">
        <f>IFERROR(VLOOKUP(Tableau275[[#This Row],[Code PF]],[1]!Nomenclature[#Data],19,FALSE),"")</f>
        <v/>
      </c>
      <c r="I260" s="15" t="str">
        <f>IFERROR(Tableau275[[#This Row],[Qte  MEO Nomenclat]]*Tableau275[[#This Row],[Qtes Cdées]],"")</f>
        <v/>
      </c>
      <c r="J260" s="16" t="str">
        <f t="shared" si="9"/>
        <v/>
      </c>
      <c r="K260" s="16"/>
      <c r="L260" s="17" t="str">
        <f>IFERROR(Tableau275[[#This Row],[Dates / Heures Lancement]]+Tableau275[[#This Row],[NB Hre Exec]]+Tableau275[[#This Row],[Tps Prép.]],"")</f>
        <v/>
      </c>
      <c r="M260" s="18" t="str">
        <f>Tableau275[[#This Row],[NB Hre Exec]]</f>
        <v/>
      </c>
      <c r="N260" s="19" t="str">
        <f>IFERROR(Tableau275[[#This Row],[Dates / Heures Lancement]]+Tableau275[[#This Row],[Nbs Jrs Execution]],"")</f>
        <v/>
      </c>
      <c r="O260" s="20" t="str">
        <f t="shared" si="10"/>
        <v xml:space="preserve"> </v>
      </c>
    </row>
    <row r="261" spans="1:15" x14ac:dyDescent="0.2">
      <c r="A261" s="9"/>
      <c r="B261" s="10" t="str">
        <f>IFERROR(VLOOKUP(Tableau275[[#This Row],[Commandes  Clients]],[1]!Tab_Cmdes_Clts[#Data],15,FALSE),"")</f>
        <v/>
      </c>
      <c r="C261" s="11" t="str">
        <f>IFERROR(VLOOKUP(Tableau275[[#This Row],[Commandes  Clients]],[1]!Tab_Cmdes_Clts[#Data],8,FALSE),"")</f>
        <v/>
      </c>
      <c r="D261" s="12" t="str">
        <f>IFERROR(VLOOKUP(Tableau275[[#This Row],[Code PF]],[1]!Tab_Liste_art[#Data],2,FALSE)," ")</f>
        <v xml:space="preserve"> </v>
      </c>
      <c r="E261" s="12" t="str">
        <f>IFERROR(VLOOKUP(Tableau275[[#This Row],[Code PF]],[1]!Tab_Liste_art[#Data],3,FALSE)," ")</f>
        <v xml:space="preserve"> </v>
      </c>
      <c r="F261" s="22" t="str">
        <f>IFERROR(VLOOKUP(Tableau275[[#This Row],[Commandes  Clients]],[1]!Tab_Cmdes_Clts[#Data],7,FALSE),"")</f>
        <v/>
      </c>
      <c r="G261" s="13" t="str">
        <f t="shared" si="11"/>
        <v/>
      </c>
      <c r="H261" s="14" t="str">
        <f>IFERROR(VLOOKUP(Tableau275[[#This Row],[Code PF]],[1]!Nomenclature[#Data],19,FALSE),"")</f>
        <v/>
      </c>
      <c r="I261" s="15" t="str">
        <f>IFERROR(Tableau275[[#This Row],[Qte  MEO Nomenclat]]*Tableau275[[#This Row],[Qtes Cdées]],"")</f>
        <v/>
      </c>
      <c r="J261" s="16" t="str">
        <f t="shared" si="9"/>
        <v/>
      </c>
      <c r="K261" s="16"/>
      <c r="L261" s="17" t="str">
        <f>IFERROR(Tableau275[[#This Row],[Dates / Heures Lancement]]+Tableau275[[#This Row],[NB Hre Exec]]+Tableau275[[#This Row],[Tps Prép.]],"")</f>
        <v/>
      </c>
      <c r="M261" s="18" t="str">
        <f>Tableau275[[#This Row],[NB Hre Exec]]</f>
        <v/>
      </c>
      <c r="N261" s="19" t="str">
        <f>IFERROR(Tableau275[[#This Row],[Dates / Heures Lancement]]+Tableau275[[#This Row],[Nbs Jrs Execution]],"")</f>
        <v/>
      </c>
      <c r="O261" s="20" t="str">
        <f t="shared" si="10"/>
        <v xml:space="preserve"> </v>
      </c>
    </row>
    <row r="262" spans="1:15" x14ac:dyDescent="0.2">
      <c r="A262" s="9"/>
      <c r="B262" s="10" t="str">
        <f>IFERROR(VLOOKUP(Tableau275[[#This Row],[Commandes  Clients]],[1]!Tab_Cmdes_Clts[#Data],15,FALSE),"")</f>
        <v/>
      </c>
      <c r="C262" s="11" t="str">
        <f>IFERROR(VLOOKUP(Tableau275[[#This Row],[Commandes  Clients]],[1]!Tab_Cmdes_Clts[#Data],8,FALSE),"")</f>
        <v/>
      </c>
      <c r="D262" s="12" t="str">
        <f>IFERROR(VLOOKUP(Tableau275[[#This Row],[Code PF]],[1]!Tab_Liste_art[#Data],2,FALSE)," ")</f>
        <v xml:space="preserve"> </v>
      </c>
      <c r="E262" s="12" t="str">
        <f>IFERROR(VLOOKUP(Tableau275[[#This Row],[Code PF]],[1]!Tab_Liste_art[#Data],3,FALSE)," ")</f>
        <v xml:space="preserve"> </v>
      </c>
      <c r="F262" s="22" t="str">
        <f>IFERROR(VLOOKUP(Tableau275[[#This Row],[Commandes  Clients]],[1]!Tab_Cmdes_Clts[#Data],7,FALSE),"")</f>
        <v/>
      </c>
      <c r="G262" s="13" t="str">
        <f t="shared" si="11"/>
        <v/>
      </c>
      <c r="H262" s="14" t="str">
        <f>IFERROR(VLOOKUP(Tableau275[[#This Row],[Code PF]],[1]!Nomenclature[#Data],19,FALSE),"")</f>
        <v/>
      </c>
      <c r="I262" s="15" t="str">
        <f>IFERROR(Tableau275[[#This Row],[Qte  MEO Nomenclat]]*Tableau275[[#This Row],[Qtes Cdées]],"")</f>
        <v/>
      </c>
      <c r="J262" s="16" t="str">
        <f t="shared" si="9"/>
        <v/>
      </c>
      <c r="K262" s="16"/>
      <c r="L262" s="17" t="str">
        <f>IFERROR(Tableau275[[#This Row],[Dates / Heures Lancement]]+Tableau275[[#This Row],[NB Hre Exec]]+Tableau275[[#This Row],[Tps Prép.]],"")</f>
        <v/>
      </c>
      <c r="M262" s="18" t="str">
        <f>Tableau275[[#This Row],[NB Hre Exec]]</f>
        <v/>
      </c>
      <c r="N262" s="19" t="str">
        <f>IFERROR(Tableau275[[#This Row],[Dates / Heures Lancement]]+Tableau275[[#This Row],[Nbs Jrs Execution]],"")</f>
        <v/>
      </c>
      <c r="O262" s="20" t="str">
        <f t="shared" si="10"/>
        <v xml:space="preserve"> </v>
      </c>
    </row>
    <row r="263" spans="1:15" x14ac:dyDescent="0.2">
      <c r="A263" s="9"/>
      <c r="B263" s="10" t="str">
        <f>IFERROR(VLOOKUP(Tableau275[[#This Row],[Commandes  Clients]],[1]!Tab_Cmdes_Clts[#Data],15,FALSE),"")</f>
        <v/>
      </c>
      <c r="C263" s="11" t="str">
        <f>IFERROR(VLOOKUP(Tableau275[[#This Row],[Commandes  Clients]],[1]!Tab_Cmdes_Clts[#Data],8,FALSE),"")</f>
        <v/>
      </c>
      <c r="D263" s="12" t="str">
        <f>IFERROR(VLOOKUP(Tableau275[[#This Row],[Code PF]],[1]!Tab_Liste_art[#Data],2,FALSE)," ")</f>
        <v xml:space="preserve"> </v>
      </c>
      <c r="E263" s="12" t="str">
        <f>IFERROR(VLOOKUP(Tableau275[[#This Row],[Code PF]],[1]!Tab_Liste_art[#Data],3,FALSE)," ")</f>
        <v xml:space="preserve"> </v>
      </c>
      <c r="F263" s="22" t="str">
        <f>IFERROR(VLOOKUP(Tableau275[[#This Row],[Commandes  Clients]],[1]!Tab_Cmdes_Clts[#Data],7,FALSE),"")</f>
        <v/>
      </c>
      <c r="G263" s="13" t="str">
        <f t="shared" si="11"/>
        <v/>
      </c>
      <c r="H263" s="14" t="str">
        <f>IFERROR(VLOOKUP(Tableau275[[#This Row],[Code PF]],[1]!Nomenclature[#Data],19,FALSE),"")</f>
        <v/>
      </c>
      <c r="I263" s="15" t="str">
        <f>IFERROR(Tableau275[[#This Row],[Qte  MEO Nomenclat]]*Tableau275[[#This Row],[Qtes Cdées]],"")</f>
        <v/>
      </c>
      <c r="J263" s="16" t="str">
        <f t="shared" si="9"/>
        <v/>
      </c>
      <c r="K263" s="16"/>
      <c r="L263" s="17" t="str">
        <f>IFERROR(Tableau275[[#This Row],[Dates / Heures Lancement]]+Tableau275[[#This Row],[NB Hre Exec]]+Tableau275[[#This Row],[Tps Prép.]],"")</f>
        <v/>
      </c>
      <c r="M263" s="18" t="str">
        <f>Tableau275[[#This Row],[NB Hre Exec]]</f>
        <v/>
      </c>
      <c r="N263" s="19" t="str">
        <f>IFERROR(Tableau275[[#This Row],[Dates / Heures Lancement]]+Tableau275[[#This Row],[Nbs Jrs Execution]],"")</f>
        <v/>
      </c>
      <c r="O263" s="20" t="str">
        <f t="shared" si="10"/>
        <v xml:space="preserve"> </v>
      </c>
    </row>
    <row r="264" spans="1:15" x14ac:dyDescent="0.2">
      <c r="A264" s="9"/>
      <c r="B264" s="10" t="str">
        <f>IFERROR(VLOOKUP(Tableau275[[#This Row],[Commandes  Clients]],[1]!Tab_Cmdes_Clts[#Data],15,FALSE),"")</f>
        <v/>
      </c>
      <c r="C264" s="11" t="str">
        <f>IFERROR(VLOOKUP(Tableau275[[#This Row],[Commandes  Clients]],[1]!Tab_Cmdes_Clts[#Data],8,FALSE),"")</f>
        <v/>
      </c>
      <c r="D264" s="12" t="str">
        <f>IFERROR(VLOOKUP(Tableau275[[#This Row],[Code PF]],[1]!Tab_Liste_art[#Data],2,FALSE)," ")</f>
        <v xml:space="preserve"> </v>
      </c>
      <c r="E264" s="12" t="str">
        <f>IFERROR(VLOOKUP(Tableau275[[#This Row],[Code PF]],[1]!Tab_Liste_art[#Data],3,FALSE)," ")</f>
        <v xml:space="preserve"> </v>
      </c>
      <c r="F264" s="22" t="str">
        <f>IFERROR(VLOOKUP(Tableau275[[#This Row],[Commandes  Clients]],[1]!Tab_Cmdes_Clts[#Data],7,FALSE),"")</f>
        <v/>
      </c>
      <c r="G264" s="13" t="str">
        <f t="shared" si="11"/>
        <v/>
      </c>
      <c r="H264" s="14" t="str">
        <f>IFERROR(VLOOKUP(Tableau275[[#This Row],[Code PF]],[1]!Nomenclature[#Data],19,FALSE),"")</f>
        <v/>
      </c>
      <c r="I264" s="15" t="str">
        <f>IFERROR(Tableau275[[#This Row],[Qte  MEO Nomenclat]]*Tableau275[[#This Row],[Qtes Cdées]],"")</f>
        <v/>
      </c>
      <c r="J264" s="16" t="str">
        <f t="shared" ref="J264:J310" si="12">IFERROR((I264*$E$1)/1440,"")</f>
        <v/>
      </c>
      <c r="K264" s="16"/>
      <c r="L264" s="17" t="str">
        <f>IFERROR(Tableau275[[#This Row],[Dates / Heures Lancement]]+Tableau275[[#This Row],[NB Hre Exec]]+Tableau275[[#This Row],[Tps Prép.]],"")</f>
        <v/>
      </c>
      <c r="M264" s="18" t="str">
        <f>Tableau275[[#This Row],[NB Hre Exec]]</f>
        <v/>
      </c>
      <c r="N264" s="19" t="str">
        <f>IFERROR(Tableau275[[#This Row],[Dates / Heures Lancement]]+Tableau275[[#This Row],[Nbs Jrs Execution]],"")</f>
        <v/>
      </c>
      <c r="O264" s="20" t="str">
        <f t="shared" ref="O264:O310" si="13">IFERROR(INT(MOD(INT(($N264-2)/7)+0.6,52+5/28))," ")</f>
        <v xml:space="preserve"> </v>
      </c>
    </row>
    <row r="265" spans="1:15" x14ac:dyDescent="0.2">
      <c r="A265" s="9"/>
      <c r="B265" s="10" t="str">
        <f>IFERROR(VLOOKUP(Tableau275[[#This Row],[Commandes  Clients]],[1]!Tab_Cmdes_Clts[#Data],15,FALSE),"")</f>
        <v/>
      </c>
      <c r="C265" s="11" t="str">
        <f>IFERROR(VLOOKUP(Tableau275[[#This Row],[Commandes  Clients]],[1]!Tab_Cmdes_Clts[#Data],8,FALSE),"")</f>
        <v/>
      </c>
      <c r="D265" s="12" t="str">
        <f>IFERROR(VLOOKUP(Tableau275[[#This Row],[Code PF]],[1]!Tab_Liste_art[#Data],2,FALSE)," ")</f>
        <v xml:space="preserve"> </v>
      </c>
      <c r="E265" s="12" t="str">
        <f>IFERROR(VLOOKUP(Tableau275[[#This Row],[Code PF]],[1]!Tab_Liste_art[#Data],3,FALSE)," ")</f>
        <v xml:space="preserve"> </v>
      </c>
      <c r="F265" s="22" t="str">
        <f>IFERROR(VLOOKUP(Tableau275[[#This Row],[Commandes  Clients]],[1]!Tab_Cmdes_Clts[#Data],7,FALSE),"")</f>
        <v/>
      </c>
      <c r="G265" s="13" t="str">
        <f t="shared" si="11"/>
        <v/>
      </c>
      <c r="H265" s="14" t="str">
        <f>IFERROR(VLOOKUP(Tableau275[[#This Row],[Code PF]],[1]!Nomenclature[#Data],19,FALSE),"")</f>
        <v/>
      </c>
      <c r="I265" s="15" t="str">
        <f>IFERROR(Tableau275[[#This Row],[Qte  MEO Nomenclat]]*Tableau275[[#This Row],[Qtes Cdées]],"")</f>
        <v/>
      </c>
      <c r="J265" s="16" t="str">
        <f t="shared" si="12"/>
        <v/>
      </c>
      <c r="K265" s="16"/>
      <c r="L265" s="17" t="str">
        <f>IFERROR(Tableau275[[#This Row],[Dates / Heures Lancement]]+Tableau275[[#This Row],[NB Hre Exec]]+Tableau275[[#This Row],[Tps Prép.]],"")</f>
        <v/>
      </c>
      <c r="M265" s="18" t="str">
        <f>Tableau275[[#This Row],[NB Hre Exec]]</f>
        <v/>
      </c>
      <c r="N265" s="19" t="str">
        <f>IFERROR(Tableau275[[#This Row],[Dates / Heures Lancement]]+Tableau275[[#This Row],[Nbs Jrs Execution]],"")</f>
        <v/>
      </c>
      <c r="O265" s="20" t="str">
        <f t="shared" si="13"/>
        <v xml:space="preserve"> </v>
      </c>
    </row>
    <row r="266" spans="1:15" x14ac:dyDescent="0.2">
      <c r="A266" s="9"/>
      <c r="B266" s="10" t="str">
        <f>IFERROR(VLOOKUP(Tableau275[[#This Row],[Commandes  Clients]],[1]!Tab_Cmdes_Clts[#Data],15,FALSE),"")</f>
        <v/>
      </c>
      <c r="C266" s="11" t="str">
        <f>IFERROR(VLOOKUP(Tableau275[[#This Row],[Commandes  Clients]],[1]!Tab_Cmdes_Clts[#Data],8,FALSE),"")</f>
        <v/>
      </c>
      <c r="D266" s="12" t="str">
        <f>IFERROR(VLOOKUP(Tableau275[[#This Row],[Code PF]],[1]!Tab_Liste_art[#Data],2,FALSE)," ")</f>
        <v xml:space="preserve"> </v>
      </c>
      <c r="E266" s="12" t="str">
        <f>IFERROR(VLOOKUP(Tableau275[[#This Row],[Code PF]],[1]!Tab_Liste_art[#Data],3,FALSE)," ")</f>
        <v xml:space="preserve"> </v>
      </c>
      <c r="F266" s="22" t="str">
        <f>IFERROR(VLOOKUP(Tableau275[[#This Row],[Commandes  Clients]],[1]!Tab_Cmdes_Clts[#Data],7,FALSE),"")</f>
        <v/>
      </c>
      <c r="G266" s="13" t="str">
        <f t="shared" ref="G266:G310" si="14">N265</f>
        <v/>
      </c>
      <c r="H266" s="14" t="str">
        <f>IFERROR(VLOOKUP(Tableau275[[#This Row],[Code PF]],[1]!Nomenclature[#Data],19,FALSE),"")</f>
        <v/>
      </c>
      <c r="I266" s="15" t="str">
        <f>IFERROR(Tableau275[[#This Row],[Qte  MEO Nomenclat]]*Tableau275[[#This Row],[Qtes Cdées]],"")</f>
        <v/>
      </c>
      <c r="J266" s="16" t="str">
        <f t="shared" si="12"/>
        <v/>
      </c>
      <c r="K266" s="16"/>
      <c r="L266" s="17" t="str">
        <f>IFERROR(Tableau275[[#This Row],[Dates / Heures Lancement]]+Tableau275[[#This Row],[NB Hre Exec]]+Tableau275[[#This Row],[Tps Prép.]],"")</f>
        <v/>
      </c>
      <c r="M266" s="18" t="str">
        <f>Tableau275[[#This Row],[NB Hre Exec]]</f>
        <v/>
      </c>
      <c r="N266" s="19" t="str">
        <f>IFERROR(Tableau275[[#This Row],[Dates / Heures Lancement]]+Tableau275[[#This Row],[Nbs Jrs Execution]],"")</f>
        <v/>
      </c>
      <c r="O266" s="20" t="str">
        <f t="shared" si="13"/>
        <v xml:space="preserve"> </v>
      </c>
    </row>
    <row r="267" spans="1:15" x14ac:dyDescent="0.2">
      <c r="A267" s="9"/>
      <c r="B267" s="10" t="str">
        <f>IFERROR(VLOOKUP(Tableau275[[#This Row],[Commandes  Clients]],[1]!Tab_Cmdes_Clts[#Data],15,FALSE),"")</f>
        <v/>
      </c>
      <c r="C267" s="11" t="str">
        <f>IFERROR(VLOOKUP(Tableau275[[#This Row],[Commandes  Clients]],[1]!Tab_Cmdes_Clts[#Data],8,FALSE),"")</f>
        <v/>
      </c>
      <c r="D267" s="12" t="str">
        <f>IFERROR(VLOOKUP(Tableau275[[#This Row],[Code PF]],[1]!Tab_Liste_art[#Data],2,FALSE)," ")</f>
        <v xml:space="preserve"> </v>
      </c>
      <c r="E267" s="12" t="str">
        <f>IFERROR(VLOOKUP(Tableau275[[#This Row],[Code PF]],[1]!Tab_Liste_art[#Data],3,FALSE)," ")</f>
        <v xml:space="preserve"> </v>
      </c>
      <c r="F267" s="22" t="str">
        <f>IFERROR(VLOOKUP(Tableau275[[#This Row],[Commandes  Clients]],[1]!Tab_Cmdes_Clts[#Data],7,FALSE),"")</f>
        <v/>
      </c>
      <c r="G267" s="13" t="str">
        <f t="shared" si="14"/>
        <v/>
      </c>
      <c r="H267" s="14" t="str">
        <f>IFERROR(VLOOKUP(Tableau275[[#This Row],[Code PF]],[1]!Nomenclature[#Data],19,FALSE),"")</f>
        <v/>
      </c>
      <c r="I267" s="15" t="str">
        <f>IFERROR(Tableau275[[#This Row],[Qte  MEO Nomenclat]]*Tableau275[[#This Row],[Qtes Cdées]],"")</f>
        <v/>
      </c>
      <c r="J267" s="16" t="str">
        <f t="shared" si="12"/>
        <v/>
      </c>
      <c r="K267" s="16"/>
      <c r="L267" s="17" t="str">
        <f>IFERROR(Tableau275[[#This Row],[Dates / Heures Lancement]]+Tableau275[[#This Row],[NB Hre Exec]]+Tableau275[[#This Row],[Tps Prép.]],"")</f>
        <v/>
      </c>
      <c r="M267" s="18" t="str">
        <f>Tableau275[[#This Row],[NB Hre Exec]]</f>
        <v/>
      </c>
      <c r="N267" s="19" t="str">
        <f>IFERROR(Tableau275[[#This Row],[Dates / Heures Lancement]]+Tableau275[[#This Row],[Nbs Jrs Execution]],"")</f>
        <v/>
      </c>
      <c r="O267" s="20" t="str">
        <f t="shared" si="13"/>
        <v xml:space="preserve"> </v>
      </c>
    </row>
    <row r="268" spans="1:15" x14ac:dyDescent="0.2">
      <c r="A268" s="9"/>
      <c r="B268" s="10" t="str">
        <f>IFERROR(VLOOKUP(Tableau275[[#This Row],[Commandes  Clients]],[1]!Tab_Cmdes_Clts[#Data],15,FALSE),"")</f>
        <v/>
      </c>
      <c r="C268" s="11" t="str">
        <f>IFERROR(VLOOKUP(Tableau275[[#This Row],[Commandes  Clients]],[1]!Tab_Cmdes_Clts[#Data],8,FALSE),"")</f>
        <v/>
      </c>
      <c r="D268" s="12" t="str">
        <f>IFERROR(VLOOKUP(Tableau275[[#This Row],[Code PF]],[1]!Tab_Liste_art[#Data],2,FALSE)," ")</f>
        <v xml:space="preserve"> </v>
      </c>
      <c r="E268" s="12" t="str">
        <f>IFERROR(VLOOKUP(Tableau275[[#This Row],[Code PF]],[1]!Tab_Liste_art[#Data],3,FALSE)," ")</f>
        <v xml:space="preserve"> </v>
      </c>
      <c r="F268" s="22" t="str">
        <f>IFERROR(VLOOKUP(Tableau275[[#This Row],[Commandes  Clients]],[1]!Tab_Cmdes_Clts[#Data],7,FALSE),"")</f>
        <v/>
      </c>
      <c r="G268" s="13" t="str">
        <f t="shared" si="14"/>
        <v/>
      </c>
      <c r="H268" s="14" t="str">
        <f>IFERROR(VLOOKUP(Tableau275[[#This Row],[Code PF]],[1]!Nomenclature[#Data],19,FALSE),"")</f>
        <v/>
      </c>
      <c r="I268" s="15" t="str">
        <f>IFERROR(Tableau275[[#This Row],[Qte  MEO Nomenclat]]*Tableau275[[#This Row],[Qtes Cdées]],"")</f>
        <v/>
      </c>
      <c r="J268" s="16" t="str">
        <f t="shared" si="12"/>
        <v/>
      </c>
      <c r="K268" s="16"/>
      <c r="L268" s="17" t="str">
        <f>IFERROR(Tableau275[[#This Row],[Dates / Heures Lancement]]+Tableau275[[#This Row],[NB Hre Exec]]+Tableau275[[#This Row],[Tps Prép.]],"")</f>
        <v/>
      </c>
      <c r="M268" s="18" t="str">
        <f>Tableau275[[#This Row],[NB Hre Exec]]</f>
        <v/>
      </c>
      <c r="N268" s="19" t="str">
        <f>IFERROR(Tableau275[[#This Row],[Dates / Heures Lancement]]+Tableau275[[#This Row],[Nbs Jrs Execution]],"")</f>
        <v/>
      </c>
      <c r="O268" s="20" t="str">
        <f t="shared" si="13"/>
        <v xml:space="preserve"> </v>
      </c>
    </row>
    <row r="269" spans="1:15" x14ac:dyDescent="0.2">
      <c r="A269" s="9"/>
      <c r="B269" s="10" t="str">
        <f>IFERROR(VLOOKUP(Tableau275[[#This Row],[Commandes  Clients]],[1]!Tab_Cmdes_Clts[#Data],15,FALSE),"")</f>
        <v/>
      </c>
      <c r="C269" s="11" t="str">
        <f>IFERROR(VLOOKUP(Tableau275[[#This Row],[Commandes  Clients]],[1]!Tab_Cmdes_Clts[#Data],8,FALSE),"")</f>
        <v/>
      </c>
      <c r="D269" s="12" t="str">
        <f>IFERROR(VLOOKUP(Tableau275[[#This Row],[Code PF]],[1]!Tab_Liste_art[#Data],2,FALSE)," ")</f>
        <v xml:space="preserve"> </v>
      </c>
      <c r="E269" s="12" t="str">
        <f>IFERROR(VLOOKUP(Tableau275[[#This Row],[Code PF]],[1]!Tab_Liste_art[#Data],3,FALSE)," ")</f>
        <v xml:space="preserve"> </v>
      </c>
      <c r="F269" s="22" t="str">
        <f>IFERROR(VLOOKUP(Tableau275[[#This Row],[Commandes  Clients]],[1]!Tab_Cmdes_Clts[#Data],7,FALSE),"")</f>
        <v/>
      </c>
      <c r="G269" s="13" t="str">
        <f t="shared" si="14"/>
        <v/>
      </c>
      <c r="H269" s="14" t="str">
        <f>IFERROR(VLOOKUP(Tableau275[[#This Row],[Code PF]],[1]!Nomenclature[#Data],19,FALSE),"")</f>
        <v/>
      </c>
      <c r="I269" s="15" t="str">
        <f>IFERROR(Tableau275[[#This Row],[Qte  MEO Nomenclat]]*Tableau275[[#This Row],[Qtes Cdées]],"")</f>
        <v/>
      </c>
      <c r="J269" s="16" t="str">
        <f t="shared" si="12"/>
        <v/>
      </c>
      <c r="K269" s="16"/>
      <c r="L269" s="17" t="str">
        <f>IFERROR(Tableau275[[#This Row],[Dates / Heures Lancement]]+Tableau275[[#This Row],[NB Hre Exec]]+Tableau275[[#This Row],[Tps Prép.]],"")</f>
        <v/>
      </c>
      <c r="M269" s="18" t="str">
        <f>Tableau275[[#This Row],[NB Hre Exec]]</f>
        <v/>
      </c>
      <c r="N269" s="19" t="str">
        <f>IFERROR(Tableau275[[#This Row],[Dates / Heures Lancement]]+Tableau275[[#This Row],[Nbs Jrs Execution]],"")</f>
        <v/>
      </c>
      <c r="O269" s="20" t="str">
        <f t="shared" si="13"/>
        <v xml:space="preserve"> </v>
      </c>
    </row>
    <row r="270" spans="1:15" x14ac:dyDescent="0.2">
      <c r="A270" s="9"/>
      <c r="B270" s="10" t="str">
        <f>IFERROR(VLOOKUP(Tableau275[[#This Row],[Commandes  Clients]],[1]!Tab_Cmdes_Clts[#Data],15,FALSE),"")</f>
        <v/>
      </c>
      <c r="C270" s="11" t="str">
        <f>IFERROR(VLOOKUP(Tableau275[[#This Row],[Commandes  Clients]],[1]!Tab_Cmdes_Clts[#Data],8,FALSE),"")</f>
        <v/>
      </c>
      <c r="D270" s="12" t="str">
        <f>IFERROR(VLOOKUP(Tableau275[[#This Row],[Code PF]],[1]!Tab_Liste_art[#Data],2,FALSE)," ")</f>
        <v xml:space="preserve"> </v>
      </c>
      <c r="E270" s="12" t="str">
        <f>IFERROR(VLOOKUP(Tableau275[[#This Row],[Code PF]],[1]!Tab_Liste_art[#Data],3,FALSE)," ")</f>
        <v xml:space="preserve"> </v>
      </c>
      <c r="F270" s="22" t="str">
        <f>IFERROR(VLOOKUP(Tableau275[[#This Row],[Commandes  Clients]],[1]!Tab_Cmdes_Clts[#Data],7,FALSE),"")</f>
        <v/>
      </c>
      <c r="G270" s="13" t="str">
        <f t="shared" si="14"/>
        <v/>
      </c>
      <c r="H270" s="14" t="str">
        <f>IFERROR(VLOOKUP(Tableau275[[#This Row],[Code PF]],[1]!Nomenclature[#Data],19,FALSE),"")</f>
        <v/>
      </c>
      <c r="I270" s="15" t="str">
        <f>IFERROR(Tableau275[[#This Row],[Qte  MEO Nomenclat]]*Tableau275[[#This Row],[Qtes Cdées]],"")</f>
        <v/>
      </c>
      <c r="J270" s="16" t="str">
        <f t="shared" si="12"/>
        <v/>
      </c>
      <c r="K270" s="16"/>
      <c r="L270" s="17" t="str">
        <f>IFERROR(Tableau275[[#This Row],[Dates / Heures Lancement]]+Tableau275[[#This Row],[NB Hre Exec]]+Tableau275[[#This Row],[Tps Prép.]],"")</f>
        <v/>
      </c>
      <c r="M270" s="18" t="str">
        <f>Tableau275[[#This Row],[NB Hre Exec]]</f>
        <v/>
      </c>
      <c r="N270" s="19" t="str">
        <f>IFERROR(Tableau275[[#This Row],[Dates / Heures Lancement]]+Tableau275[[#This Row],[Nbs Jrs Execution]],"")</f>
        <v/>
      </c>
      <c r="O270" s="20" t="str">
        <f t="shared" si="13"/>
        <v xml:space="preserve"> </v>
      </c>
    </row>
    <row r="271" spans="1:15" x14ac:dyDescent="0.2">
      <c r="A271" s="9"/>
      <c r="B271" s="10" t="str">
        <f>IFERROR(VLOOKUP(Tableau275[[#This Row],[Commandes  Clients]],[1]!Tab_Cmdes_Clts[#Data],15,FALSE),"")</f>
        <v/>
      </c>
      <c r="C271" s="11" t="str">
        <f>IFERROR(VLOOKUP(Tableau275[[#This Row],[Commandes  Clients]],[1]!Tab_Cmdes_Clts[#Data],8,FALSE),"")</f>
        <v/>
      </c>
      <c r="D271" s="12" t="str">
        <f>IFERROR(VLOOKUP(Tableau275[[#This Row],[Code PF]],[1]!Tab_Liste_art[#Data],2,FALSE)," ")</f>
        <v xml:space="preserve"> </v>
      </c>
      <c r="E271" s="12" t="str">
        <f>IFERROR(VLOOKUP(Tableau275[[#This Row],[Code PF]],[1]!Tab_Liste_art[#Data],3,FALSE)," ")</f>
        <v xml:space="preserve"> </v>
      </c>
      <c r="F271" s="22" t="str">
        <f>IFERROR(VLOOKUP(Tableau275[[#This Row],[Commandes  Clients]],[1]!Tab_Cmdes_Clts[#Data],7,FALSE),"")</f>
        <v/>
      </c>
      <c r="G271" s="13" t="str">
        <f t="shared" si="14"/>
        <v/>
      </c>
      <c r="H271" s="14" t="str">
        <f>IFERROR(VLOOKUP(Tableau275[[#This Row],[Code PF]],[1]!Nomenclature[#Data],19,FALSE),"")</f>
        <v/>
      </c>
      <c r="I271" s="15" t="str">
        <f>IFERROR(Tableau275[[#This Row],[Qte  MEO Nomenclat]]*Tableau275[[#This Row],[Qtes Cdées]],"")</f>
        <v/>
      </c>
      <c r="J271" s="16" t="str">
        <f t="shared" si="12"/>
        <v/>
      </c>
      <c r="K271" s="16"/>
      <c r="L271" s="17" t="str">
        <f>IFERROR(Tableau275[[#This Row],[Dates / Heures Lancement]]+Tableau275[[#This Row],[NB Hre Exec]]+Tableau275[[#This Row],[Tps Prép.]],"")</f>
        <v/>
      </c>
      <c r="M271" s="18" t="str">
        <f>Tableau275[[#This Row],[NB Hre Exec]]</f>
        <v/>
      </c>
      <c r="N271" s="19" t="str">
        <f>IFERROR(Tableau275[[#This Row],[Dates / Heures Lancement]]+Tableau275[[#This Row],[Nbs Jrs Execution]],"")</f>
        <v/>
      </c>
      <c r="O271" s="20" t="str">
        <f t="shared" si="13"/>
        <v xml:space="preserve"> </v>
      </c>
    </row>
    <row r="272" spans="1:15" x14ac:dyDescent="0.2">
      <c r="A272" s="9"/>
      <c r="B272" s="10" t="str">
        <f>IFERROR(VLOOKUP(Tableau275[[#This Row],[Commandes  Clients]],[1]!Tab_Cmdes_Clts[#Data],15,FALSE),"")</f>
        <v/>
      </c>
      <c r="C272" s="11" t="str">
        <f>IFERROR(VLOOKUP(Tableau275[[#This Row],[Commandes  Clients]],[1]!Tab_Cmdes_Clts[#Data],8,FALSE),"")</f>
        <v/>
      </c>
      <c r="D272" s="12" t="str">
        <f>IFERROR(VLOOKUP(Tableau275[[#This Row],[Code PF]],[1]!Tab_Liste_art[#Data],2,FALSE)," ")</f>
        <v xml:space="preserve"> </v>
      </c>
      <c r="E272" s="12" t="str">
        <f>IFERROR(VLOOKUP(Tableau275[[#This Row],[Code PF]],[1]!Tab_Liste_art[#Data],3,FALSE)," ")</f>
        <v xml:space="preserve"> </v>
      </c>
      <c r="F272" s="22" t="str">
        <f>IFERROR(VLOOKUP(Tableau275[[#This Row],[Commandes  Clients]],[1]!Tab_Cmdes_Clts[#Data],7,FALSE),"")</f>
        <v/>
      </c>
      <c r="G272" s="13" t="str">
        <f t="shared" si="14"/>
        <v/>
      </c>
      <c r="H272" s="14" t="str">
        <f>IFERROR(VLOOKUP(Tableau275[[#This Row],[Code PF]],[1]!Nomenclature[#Data],19,FALSE),"")</f>
        <v/>
      </c>
      <c r="I272" s="15" t="str">
        <f>IFERROR(Tableau275[[#This Row],[Qte  MEO Nomenclat]]*Tableau275[[#This Row],[Qtes Cdées]],"")</f>
        <v/>
      </c>
      <c r="J272" s="16" t="str">
        <f t="shared" si="12"/>
        <v/>
      </c>
      <c r="K272" s="16"/>
      <c r="L272" s="17" t="str">
        <f>IFERROR(Tableau275[[#This Row],[Dates / Heures Lancement]]+Tableau275[[#This Row],[NB Hre Exec]]+Tableau275[[#This Row],[Tps Prép.]],"")</f>
        <v/>
      </c>
      <c r="M272" s="18" t="str">
        <f>Tableau275[[#This Row],[NB Hre Exec]]</f>
        <v/>
      </c>
      <c r="N272" s="19" t="str">
        <f>IFERROR(Tableau275[[#This Row],[Dates / Heures Lancement]]+Tableau275[[#This Row],[Nbs Jrs Execution]],"")</f>
        <v/>
      </c>
      <c r="O272" s="20" t="str">
        <f t="shared" si="13"/>
        <v xml:space="preserve"> </v>
      </c>
    </row>
    <row r="273" spans="1:15" x14ac:dyDescent="0.2">
      <c r="A273" s="9"/>
      <c r="B273" s="10" t="str">
        <f>IFERROR(VLOOKUP(Tableau275[[#This Row],[Commandes  Clients]],[1]!Tab_Cmdes_Clts[#Data],15,FALSE),"")</f>
        <v/>
      </c>
      <c r="C273" s="11" t="str">
        <f>IFERROR(VLOOKUP(Tableau275[[#This Row],[Commandes  Clients]],[1]!Tab_Cmdes_Clts[#Data],8,FALSE),"")</f>
        <v/>
      </c>
      <c r="D273" s="12" t="str">
        <f>IFERROR(VLOOKUP(Tableau275[[#This Row],[Code PF]],[1]!Tab_Liste_art[#Data],2,FALSE)," ")</f>
        <v xml:space="preserve"> </v>
      </c>
      <c r="E273" s="12" t="str">
        <f>IFERROR(VLOOKUP(Tableau275[[#This Row],[Code PF]],[1]!Tab_Liste_art[#Data],3,FALSE)," ")</f>
        <v xml:space="preserve"> </v>
      </c>
      <c r="F273" s="22" t="str">
        <f>IFERROR(VLOOKUP(Tableau275[[#This Row],[Commandes  Clients]],[1]!Tab_Cmdes_Clts[#Data],7,FALSE),"")</f>
        <v/>
      </c>
      <c r="G273" s="13" t="str">
        <f t="shared" si="14"/>
        <v/>
      </c>
      <c r="H273" s="14" t="str">
        <f>IFERROR(VLOOKUP(Tableau275[[#This Row],[Code PF]],[1]!Nomenclature[#Data],19,FALSE),"")</f>
        <v/>
      </c>
      <c r="I273" s="15" t="str">
        <f>IFERROR(Tableau275[[#This Row],[Qte  MEO Nomenclat]]*Tableau275[[#This Row],[Qtes Cdées]],"")</f>
        <v/>
      </c>
      <c r="J273" s="16" t="str">
        <f t="shared" si="12"/>
        <v/>
      </c>
      <c r="K273" s="16"/>
      <c r="L273" s="17" t="str">
        <f>IFERROR(Tableau275[[#This Row],[Dates / Heures Lancement]]+Tableau275[[#This Row],[NB Hre Exec]]+Tableau275[[#This Row],[Tps Prép.]],"")</f>
        <v/>
      </c>
      <c r="M273" s="18" t="str">
        <f>Tableau275[[#This Row],[NB Hre Exec]]</f>
        <v/>
      </c>
      <c r="N273" s="19" t="str">
        <f>IFERROR(Tableau275[[#This Row],[Dates / Heures Lancement]]+Tableau275[[#This Row],[Nbs Jrs Execution]],"")</f>
        <v/>
      </c>
      <c r="O273" s="20" t="str">
        <f t="shared" si="13"/>
        <v xml:space="preserve"> </v>
      </c>
    </row>
    <row r="274" spans="1:15" x14ac:dyDescent="0.2">
      <c r="A274" s="9"/>
      <c r="B274" s="10" t="str">
        <f>IFERROR(VLOOKUP(Tableau275[[#This Row],[Commandes  Clients]],[1]!Tab_Cmdes_Clts[#Data],15,FALSE),"")</f>
        <v/>
      </c>
      <c r="C274" s="11" t="str">
        <f>IFERROR(VLOOKUP(Tableau275[[#This Row],[Commandes  Clients]],[1]!Tab_Cmdes_Clts[#Data],8,FALSE),"")</f>
        <v/>
      </c>
      <c r="D274" s="12" t="str">
        <f>IFERROR(VLOOKUP(Tableau275[[#This Row],[Code PF]],[1]!Tab_Liste_art[#Data],2,FALSE)," ")</f>
        <v xml:space="preserve"> </v>
      </c>
      <c r="E274" s="12" t="str">
        <f>IFERROR(VLOOKUP(Tableau275[[#This Row],[Code PF]],[1]!Tab_Liste_art[#Data],3,FALSE)," ")</f>
        <v xml:space="preserve"> </v>
      </c>
      <c r="F274" s="22" t="str">
        <f>IFERROR(VLOOKUP(Tableau275[[#This Row],[Commandes  Clients]],[1]!Tab_Cmdes_Clts[#Data],7,FALSE),"")</f>
        <v/>
      </c>
      <c r="G274" s="13" t="str">
        <f t="shared" si="14"/>
        <v/>
      </c>
      <c r="H274" s="14" t="str">
        <f>IFERROR(VLOOKUP(Tableau275[[#This Row],[Code PF]],[1]!Nomenclature[#Data],19,FALSE),"")</f>
        <v/>
      </c>
      <c r="I274" s="15" t="str">
        <f>IFERROR(Tableau275[[#This Row],[Qte  MEO Nomenclat]]*Tableau275[[#This Row],[Qtes Cdées]],"")</f>
        <v/>
      </c>
      <c r="J274" s="16" t="str">
        <f t="shared" si="12"/>
        <v/>
      </c>
      <c r="K274" s="16"/>
      <c r="L274" s="17" t="str">
        <f>IFERROR(Tableau275[[#This Row],[Dates / Heures Lancement]]+Tableau275[[#This Row],[NB Hre Exec]]+Tableau275[[#This Row],[Tps Prép.]],"")</f>
        <v/>
      </c>
      <c r="M274" s="18" t="str">
        <f>Tableau275[[#This Row],[NB Hre Exec]]</f>
        <v/>
      </c>
      <c r="N274" s="19" t="str">
        <f>IFERROR(Tableau275[[#This Row],[Dates / Heures Lancement]]+Tableau275[[#This Row],[Nbs Jrs Execution]],"")</f>
        <v/>
      </c>
      <c r="O274" s="20" t="str">
        <f t="shared" si="13"/>
        <v xml:space="preserve"> </v>
      </c>
    </row>
    <row r="275" spans="1:15" x14ac:dyDescent="0.2">
      <c r="A275" s="9"/>
      <c r="B275" s="10" t="str">
        <f>IFERROR(VLOOKUP(Tableau275[[#This Row],[Commandes  Clients]],[1]!Tab_Cmdes_Clts[#Data],15,FALSE),"")</f>
        <v/>
      </c>
      <c r="C275" s="11" t="str">
        <f>IFERROR(VLOOKUP(Tableau275[[#This Row],[Commandes  Clients]],[1]!Tab_Cmdes_Clts[#Data],8,FALSE),"")</f>
        <v/>
      </c>
      <c r="D275" s="12" t="str">
        <f>IFERROR(VLOOKUP(Tableau275[[#This Row],[Code PF]],[1]!Tab_Liste_art[#Data],2,FALSE)," ")</f>
        <v xml:space="preserve"> </v>
      </c>
      <c r="E275" s="12" t="str">
        <f>IFERROR(VLOOKUP(Tableau275[[#This Row],[Code PF]],[1]!Tab_Liste_art[#Data],3,FALSE)," ")</f>
        <v xml:space="preserve"> </v>
      </c>
      <c r="F275" s="22" t="str">
        <f>IFERROR(VLOOKUP(Tableau275[[#This Row],[Commandes  Clients]],[1]!Tab_Cmdes_Clts[#Data],7,FALSE),"")</f>
        <v/>
      </c>
      <c r="G275" s="13" t="str">
        <f t="shared" si="14"/>
        <v/>
      </c>
      <c r="H275" s="14" t="str">
        <f>IFERROR(VLOOKUP(Tableau275[[#This Row],[Code PF]],[1]!Nomenclature[#Data],19,FALSE),"")</f>
        <v/>
      </c>
      <c r="I275" s="15" t="str">
        <f>IFERROR(Tableau275[[#This Row],[Qte  MEO Nomenclat]]*Tableau275[[#This Row],[Qtes Cdées]],"")</f>
        <v/>
      </c>
      <c r="J275" s="16" t="str">
        <f t="shared" si="12"/>
        <v/>
      </c>
      <c r="K275" s="16"/>
      <c r="L275" s="17" t="str">
        <f>IFERROR(Tableau275[[#This Row],[Dates / Heures Lancement]]+Tableau275[[#This Row],[NB Hre Exec]]+Tableau275[[#This Row],[Tps Prép.]],"")</f>
        <v/>
      </c>
      <c r="M275" s="18" t="str">
        <f>Tableau275[[#This Row],[NB Hre Exec]]</f>
        <v/>
      </c>
      <c r="N275" s="19" t="str">
        <f>IFERROR(Tableau275[[#This Row],[Dates / Heures Lancement]]+Tableau275[[#This Row],[Nbs Jrs Execution]],"")</f>
        <v/>
      </c>
      <c r="O275" s="20" t="str">
        <f t="shared" si="13"/>
        <v xml:space="preserve"> </v>
      </c>
    </row>
    <row r="276" spans="1:15" x14ac:dyDescent="0.2">
      <c r="A276" s="9"/>
      <c r="B276" s="10" t="str">
        <f>IFERROR(VLOOKUP(Tableau275[[#This Row],[Commandes  Clients]],[1]!Tab_Cmdes_Clts[#Data],15,FALSE),"")</f>
        <v/>
      </c>
      <c r="C276" s="11" t="str">
        <f>IFERROR(VLOOKUP(Tableau275[[#This Row],[Commandes  Clients]],[1]!Tab_Cmdes_Clts[#Data],8,FALSE),"")</f>
        <v/>
      </c>
      <c r="D276" s="12" t="str">
        <f>IFERROR(VLOOKUP(Tableau275[[#This Row],[Code PF]],[1]!Tab_Liste_art[#Data],2,FALSE)," ")</f>
        <v xml:space="preserve"> </v>
      </c>
      <c r="E276" s="12" t="str">
        <f>IFERROR(VLOOKUP(Tableau275[[#This Row],[Code PF]],[1]!Tab_Liste_art[#Data],3,FALSE)," ")</f>
        <v xml:space="preserve"> </v>
      </c>
      <c r="F276" s="22" t="str">
        <f>IFERROR(VLOOKUP(Tableau275[[#This Row],[Commandes  Clients]],[1]!Tab_Cmdes_Clts[#Data],7,FALSE),"")</f>
        <v/>
      </c>
      <c r="G276" s="13" t="str">
        <f t="shared" si="14"/>
        <v/>
      </c>
      <c r="H276" s="14" t="str">
        <f>IFERROR(VLOOKUP(Tableau275[[#This Row],[Code PF]],[1]!Nomenclature[#Data],19,FALSE),"")</f>
        <v/>
      </c>
      <c r="I276" s="15" t="str">
        <f>IFERROR(Tableau275[[#This Row],[Qte  MEO Nomenclat]]*Tableau275[[#This Row],[Qtes Cdées]],"")</f>
        <v/>
      </c>
      <c r="J276" s="16" t="str">
        <f t="shared" si="12"/>
        <v/>
      </c>
      <c r="K276" s="16"/>
      <c r="L276" s="17" t="str">
        <f>IFERROR(Tableau275[[#This Row],[Dates / Heures Lancement]]+Tableau275[[#This Row],[NB Hre Exec]]+Tableau275[[#This Row],[Tps Prép.]],"")</f>
        <v/>
      </c>
      <c r="M276" s="18" t="str">
        <f>Tableau275[[#This Row],[NB Hre Exec]]</f>
        <v/>
      </c>
      <c r="N276" s="19" t="str">
        <f>IFERROR(Tableau275[[#This Row],[Dates / Heures Lancement]]+Tableau275[[#This Row],[Nbs Jrs Execution]],"")</f>
        <v/>
      </c>
      <c r="O276" s="20" t="str">
        <f t="shared" si="13"/>
        <v xml:space="preserve"> </v>
      </c>
    </row>
    <row r="277" spans="1:15" x14ac:dyDescent="0.2">
      <c r="A277" s="9"/>
      <c r="B277" s="10" t="str">
        <f>IFERROR(VLOOKUP(Tableau275[[#This Row],[Commandes  Clients]],[1]!Tab_Cmdes_Clts[#Data],15,FALSE),"")</f>
        <v/>
      </c>
      <c r="C277" s="11" t="str">
        <f>IFERROR(VLOOKUP(Tableau275[[#This Row],[Commandes  Clients]],[1]!Tab_Cmdes_Clts[#Data],8,FALSE),"")</f>
        <v/>
      </c>
      <c r="D277" s="12" t="str">
        <f>IFERROR(VLOOKUP(Tableau275[[#This Row],[Code PF]],[1]!Tab_Liste_art[#Data],2,FALSE)," ")</f>
        <v xml:space="preserve"> </v>
      </c>
      <c r="E277" s="12" t="str">
        <f>IFERROR(VLOOKUP(Tableau275[[#This Row],[Code PF]],[1]!Tab_Liste_art[#Data],3,FALSE)," ")</f>
        <v xml:space="preserve"> </v>
      </c>
      <c r="F277" s="22" t="str">
        <f>IFERROR(VLOOKUP(Tableau275[[#This Row],[Commandes  Clients]],[1]!Tab_Cmdes_Clts[#Data],7,FALSE),"")</f>
        <v/>
      </c>
      <c r="G277" s="13" t="str">
        <f t="shared" si="14"/>
        <v/>
      </c>
      <c r="H277" s="14" t="str">
        <f>IFERROR(VLOOKUP(Tableau275[[#This Row],[Code PF]],[1]!Nomenclature[#Data],19,FALSE),"")</f>
        <v/>
      </c>
      <c r="I277" s="15" t="str">
        <f>IFERROR(Tableau275[[#This Row],[Qte  MEO Nomenclat]]*Tableau275[[#This Row],[Qtes Cdées]],"")</f>
        <v/>
      </c>
      <c r="J277" s="16" t="str">
        <f t="shared" si="12"/>
        <v/>
      </c>
      <c r="K277" s="16"/>
      <c r="L277" s="17" t="str">
        <f>IFERROR(Tableau275[[#This Row],[Dates / Heures Lancement]]+Tableau275[[#This Row],[NB Hre Exec]]+Tableau275[[#This Row],[Tps Prép.]],"")</f>
        <v/>
      </c>
      <c r="M277" s="18" t="str">
        <f>Tableau275[[#This Row],[NB Hre Exec]]</f>
        <v/>
      </c>
      <c r="N277" s="19" t="str">
        <f>IFERROR(Tableau275[[#This Row],[Dates / Heures Lancement]]+Tableau275[[#This Row],[Nbs Jrs Execution]],"")</f>
        <v/>
      </c>
      <c r="O277" s="20" t="str">
        <f t="shared" si="13"/>
        <v xml:space="preserve"> </v>
      </c>
    </row>
    <row r="278" spans="1:15" x14ac:dyDescent="0.2">
      <c r="A278" s="9"/>
      <c r="B278" s="10" t="str">
        <f>IFERROR(VLOOKUP(Tableau275[[#This Row],[Commandes  Clients]],[1]!Tab_Cmdes_Clts[#Data],15,FALSE),"")</f>
        <v/>
      </c>
      <c r="C278" s="11" t="str">
        <f>IFERROR(VLOOKUP(Tableau275[[#This Row],[Commandes  Clients]],[1]!Tab_Cmdes_Clts[#Data],8,FALSE),"")</f>
        <v/>
      </c>
      <c r="D278" s="12" t="str">
        <f>IFERROR(VLOOKUP(Tableau275[[#This Row],[Code PF]],[1]!Tab_Liste_art[#Data],2,FALSE)," ")</f>
        <v xml:space="preserve"> </v>
      </c>
      <c r="E278" s="12" t="str">
        <f>IFERROR(VLOOKUP(Tableau275[[#This Row],[Code PF]],[1]!Tab_Liste_art[#Data],3,FALSE)," ")</f>
        <v xml:space="preserve"> </v>
      </c>
      <c r="F278" s="22" t="str">
        <f>IFERROR(VLOOKUP(Tableau275[[#This Row],[Commandes  Clients]],[1]!Tab_Cmdes_Clts[#Data],7,FALSE),"")</f>
        <v/>
      </c>
      <c r="G278" s="13" t="str">
        <f t="shared" si="14"/>
        <v/>
      </c>
      <c r="H278" s="14" t="str">
        <f>IFERROR(VLOOKUP(Tableau275[[#This Row],[Code PF]],[1]!Nomenclature[#Data],19,FALSE),"")</f>
        <v/>
      </c>
      <c r="I278" s="15" t="str">
        <f>IFERROR(Tableau275[[#This Row],[Qte  MEO Nomenclat]]*Tableau275[[#This Row],[Qtes Cdées]],"")</f>
        <v/>
      </c>
      <c r="J278" s="16" t="str">
        <f t="shared" si="12"/>
        <v/>
      </c>
      <c r="K278" s="16"/>
      <c r="L278" s="17" t="str">
        <f>IFERROR(Tableau275[[#This Row],[Dates / Heures Lancement]]+Tableau275[[#This Row],[NB Hre Exec]]+Tableau275[[#This Row],[Tps Prép.]],"")</f>
        <v/>
      </c>
      <c r="M278" s="18" t="str">
        <f>Tableau275[[#This Row],[NB Hre Exec]]</f>
        <v/>
      </c>
      <c r="N278" s="19" t="str">
        <f>IFERROR(Tableau275[[#This Row],[Dates / Heures Lancement]]+Tableau275[[#This Row],[Nbs Jrs Execution]],"")</f>
        <v/>
      </c>
      <c r="O278" s="20" t="str">
        <f t="shared" si="13"/>
        <v xml:space="preserve"> </v>
      </c>
    </row>
    <row r="279" spans="1:15" x14ac:dyDescent="0.2">
      <c r="A279" s="9"/>
      <c r="B279" s="10" t="str">
        <f>IFERROR(VLOOKUP(Tableau275[[#This Row],[Commandes  Clients]],[1]!Tab_Cmdes_Clts[#Data],15,FALSE),"")</f>
        <v/>
      </c>
      <c r="C279" s="11" t="str">
        <f>IFERROR(VLOOKUP(Tableau275[[#This Row],[Commandes  Clients]],[1]!Tab_Cmdes_Clts[#Data],8,FALSE),"")</f>
        <v/>
      </c>
      <c r="D279" s="12" t="str">
        <f>IFERROR(VLOOKUP(Tableau275[[#This Row],[Code PF]],[1]!Tab_Liste_art[#Data],2,FALSE)," ")</f>
        <v xml:space="preserve"> </v>
      </c>
      <c r="E279" s="12" t="str">
        <f>IFERROR(VLOOKUP(Tableau275[[#This Row],[Code PF]],[1]!Tab_Liste_art[#Data],3,FALSE)," ")</f>
        <v xml:space="preserve"> </v>
      </c>
      <c r="F279" s="22" t="str">
        <f>IFERROR(VLOOKUP(Tableau275[[#This Row],[Commandes  Clients]],[1]!Tab_Cmdes_Clts[#Data],7,FALSE),"")</f>
        <v/>
      </c>
      <c r="G279" s="13" t="str">
        <f t="shared" si="14"/>
        <v/>
      </c>
      <c r="H279" s="14" t="str">
        <f>IFERROR(VLOOKUP(Tableau275[[#This Row],[Code PF]],[1]!Nomenclature[#Data],19,FALSE),"")</f>
        <v/>
      </c>
      <c r="I279" s="15" t="str">
        <f>IFERROR(Tableau275[[#This Row],[Qte  MEO Nomenclat]]*Tableau275[[#This Row],[Qtes Cdées]],"")</f>
        <v/>
      </c>
      <c r="J279" s="16" t="str">
        <f t="shared" si="12"/>
        <v/>
      </c>
      <c r="K279" s="16"/>
      <c r="L279" s="17" t="str">
        <f>IFERROR(Tableau275[[#This Row],[Dates / Heures Lancement]]+Tableau275[[#This Row],[NB Hre Exec]]+Tableau275[[#This Row],[Tps Prép.]],"")</f>
        <v/>
      </c>
      <c r="M279" s="18" t="str">
        <f>Tableau275[[#This Row],[NB Hre Exec]]</f>
        <v/>
      </c>
      <c r="N279" s="19" t="str">
        <f>IFERROR(Tableau275[[#This Row],[Dates / Heures Lancement]]+Tableau275[[#This Row],[Nbs Jrs Execution]],"")</f>
        <v/>
      </c>
      <c r="O279" s="20" t="str">
        <f t="shared" si="13"/>
        <v xml:space="preserve"> </v>
      </c>
    </row>
    <row r="280" spans="1:15" x14ac:dyDescent="0.2">
      <c r="A280" s="9"/>
      <c r="B280" s="10" t="str">
        <f>IFERROR(VLOOKUP(Tableau275[[#This Row],[Commandes  Clients]],[1]!Tab_Cmdes_Clts[#Data],15,FALSE),"")</f>
        <v/>
      </c>
      <c r="C280" s="11" t="str">
        <f>IFERROR(VLOOKUP(Tableau275[[#This Row],[Commandes  Clients]],[1]!Tab_Cmdes_Clts[#Data],8,FALSE),"")</f>
        <v/>
      </c>
      <c r="D280" s="12" t="str">
        <f>IFERROR(VLOOKUP(Tableau275[[#This Row],[Code PF]],[1]!Tab_Liste_art[#Data],2,FALSE)," ")</f>
        <v xml:space="preserve"> </v>
      </c>
      <c r="E280" s="12" t="str">
        <f>IFERROR(VLOOKUP(Tableau275[[#This Row],[Code PF]],[1]!Tab_Liste_art[#Data],3,FALSE)," ")</f>
        <v xml:space="preserve"> </v>
      </c>
      <c r="F280" s="22" t="str">
        <f>IFERROR(VLOOKUP(Tableau275[[#This Row],[Commandes  Clients]],[1]!Tab_Cmdes_Clts[#Data],7,FALSE),"")</f>
        <v/>
      </c>
      <c r="G280" s="13" t="str">
        <f t="shared" si="14"/>
        <v/>
      </c>
      <c r="H280" s="14" t="str">
        <f>IFERROR(VLOOKUP(Tableau275[[#This Row],[Code PF]],[1]!Nomenclature[#Data],19,FALSE),"")</f>
        <v/>
      </c>
      <c r="I280" s="15" t="str">
        <f>IFERROR(Tableau275[[#This Row],[Qte  MEO Nomenclat]]*Tableau275[[#This Row],[Qtes Cdées]],"")</f>
        <v/>
      </c>
      <c r="J280" s="16" t="str">
        <f t="shared" si="12"/>
        <v/>
      </c>
      <c r="K280" s="16"/>
      <c r="L280" s="17" t="str">
        <f>IFERROR(Tableau275[[#This Row],[Dates / Heures Lancement]]+Tableau275[[#This Row],[NB Hre Exec]]+Tableau275[[#This Row],[Tps Prép.]],"")</f>
        <v/>
      </c>
      <c r="M280" s="18" t="str">
        <f>Tableau275[[#This Row],[NB Hre Exec]]</f>
        <v/>
      </c>
      <c r="N280" s="19" t="str">
        <f>IFERROR(Tableau275[[#This Row],[Dates / Heures Lancement]]+Tableau275[[#This Row],[Nbs Jrs Execution]],"")</f>
        <v/>
      </c>
      <c r="O280" s="20" t="str">
        <f t="shared" si="13"/>
        <v xml:space="preserve"> </v>
      </c>
    </row>
    <row r="281" spans="1:15" x14ac:dyDescent="0.2">
      <c r="A281" s="9"/>
      <c r="B281" s="10" t="str">
        <f>IFERROR(VLOOKUP(Tableau275[[#This Row],[Commandes  Clients]],[1]!Tab_Cmdes_Clts[#Data],15,FALSE),"")</f>
        <v/>
      </c>
      <c r="C281" s="11" t="str">
        <f>IFERROR(VLOOKUP(Tableau275[[#This Row],[Commandes  Clients]],[1]!Tab_Cmdes_Clts[#Data],8,FALSE),"")</f>
        <v/>
      </c>
      <c r="D281" s="12" t="str">
        <f>IFERROR(VLOOKUP(Tableau275[[#This Row],[Code PF]],[1]!Tab_Liste_art[#Data],2,FALSE)," ")</f>
        <v xml:space="preserve"> </v>
      </c>
      <c r="E281" s="12" t="str">
        <f>IFERROR(VLOOKUP(Tableau275[[#This Row],[Code PF]],[1]!Tab_Liste_art[#Data],3,FALSE)," ")</f>
        <v xml:space="preserve"> </v>
      </c>
      <c r="F281" s="22" t="str">
        <f>IFERROR(VLOOKUP(Tableau275[[#This Row],[Commandes  Clients]],[1]!Tab_Cmdes_Clts[#Data],7,FALSE),"")</f>
        <v/>
      </c>
      <c r="G281" s="13" t="str">
        <f t="shared" si="14"/>
        <v/>
      </c>
      <c r="H281" s="14" t="str">
        <f>IFERROR(VLOOKUP(Tableau275[[#This Row],[Code PF]],[1]!Nomenclature[#Data],19,FALSE),"")</f>
        <v/>
      </c>
      <c r="I281" s="15" t="str">
        <f>IFERROR(Tableau275[[#This Row],[Qte  MEO Nomenclat]]*Tableau275[[#This Row],[Qtes Cdées]],"")</f>
        <v/>
      </c>
      <c r="J281" s="16" t="str">
        <f t="shared" si="12"/>
        <v/>
      </c>
      <c r="K281" s="16"/>
      <c r="L281" s="17" t="str">
        <f>IFERROR(Tableau275[[#This Row],[Dates / Heures Lancement]]+Tableau275[[#This Row],[NB Hre Exec]]+Tableau275[[#This Row],[Tps Prép.]],"")</f>
        <v/>
      </c>
      <c r="M281" s="18" t="str">
        <f>Tableau275[[#This Row],[NB Hre Exec]]</f>
        <v/>
      </c>
      <c r="N281" s="19" t="str">
        <f>IFERROR(Tableau275[[#This Row],[Dates / Heures Lancement]]+Tableau275[[#This Row],[Nbs Jrs Execution]],"")</f>
        <v/>
      </c>
      <c r="O281" s="20" t="str">
        <f t="shared" si="13"/>
        <v xml:space="preserve"> </v>
      </c>
    </row>
    <row r="282" spans="1:15" x14ac:dyDescent="0.2">
      <c r="A282" s="9"/>
      <c r="B282" s="10" t="str">
        <f>IFERROR(VLOOKUP(Tableau275[[#This Row],[Commandes  Clients]],[1]!Tab_Cmdes_Clts[#Data],15,FALSE),"")</f>
        <v/>
      </c>
      <c r="C282" s="11" t="str">
        <f>IFERROR(VLOOKUP(Tableau275[[#This Row],[Commandes  Clients]],[1]!Tab_Cmdes_Clts[#Data],8,FALSE),"")</f>
        <v/>
      </c>
      <c r="D282" s="12" t="str">
        <f>IFERROR(VLOOKUP(Tableau275[[#This Row],[Code PF]],[1]!Tab_Liste_art[#Data],2,FALSE)," ")</f>
        <v xml:space="preserve"> </v>
      </c>
      <c r="E282" s="12" t="str">
        <f>IFERROR(VLOOKUP(Tableau275[[#This Row],[Code PF]],[1]!Tab_Liste_art[#Data],3,FALSE)," ")</f>
        <v xml:space="preserve"> </v>
      </c>
      <c r="F282" s="22" t="str">
        <f>IFERROR(VLOOKUP(Tableau275[[#This Row],[Commandes  Clients]],[1]!Tab_Cmdes_Clts[#Data],7,FALSE),"")</f>
        <v/>
      </c>
      <c r="G282" s="13" t="str">
        <f t="shared" si="14"/>
        <v/>
      </c>
      <c r="H282" s="14" t="str">
        <f>IFERROR(VLOOKUP(Tableau275[[#This Row],[Code PF]],[1]!Nomenclature[#Data],19,FALSE),"")</f>
        <v/>
      </c>
      <c r="I282" s="15" t="str">
        <f>IFERROR(Tableau275[[#This Row],[Qte  MEO Nomenclat]]*Tableau275[[#This Row],[Qtes Cdées]],"")</f>
        <v/>
      </c>
      <c r="J282" s="16" t="str">
        <f t="shared" si="12"/>
        <v/>
      </c>
      <c r="K282" s="16"/>
      <c r="L282" s="17" t="str">
        <f>IFERROR(Tableau275[[#This Row],[Dates / Heures Lancement]]+Tableau275[[#This Row],[NB Hre Exec]]+Tableau275[[#This Row],[Tps Prép.]],"")</f>
        <v/>
      </c>
      <c r="M282" s="18" t="str">
        <f>Tableau275[[#This Row],[NB Hre Exec]]</f>
        <v/>
      </c>
      <c r="N282" s="19" t="str">
        <f>IFERROR(Tableau275[[#This Row],[Dates / Heures Lancement]]+Tableau275[[#This Row],[Nbs Jrs Execution]],"")</f>
        <v/>
      </c>
      <c r="O282" s="20" t="str">
        <f t="shared" si="13"/>
        <v xml:space="preserve"> </v>
      </c>
    </row>
    <row r="283" spans="1:15" x14ac:dyDescent="0.2">
      <c r="A283" s="9"/>
      <c r="B283" s="10" t="str">
        <f>IFERROR(VLOOKUP(Tableau275[[#This Row],[Commandes  Clients]],[1]!Tab_Cmdes_Clts[#Data],15,FALSE),"")</f>
        <v/>
      </c>
      <c r="C283" s="11" t="str">
        <f>IFERROR(VLOOKUP(Tableau275[[#This Row],[Commandes  Clients]],[1]!Tab_Cmdes_Clts[#Data],8,FALSE),"")</f>
        <v/>
      </c>
      <c r="D283" s="12" t="str">
        <f>IFERROR(VLOOKUP(Tableau275[[#This Row],[Code PF]],[1]!Tab_Liste_art[#Data],2,FALSE)," ")</f>
        <v xml:space="preserve"> </v>
      </c>
      <c r="E283" s="12" t="str">
        <f>IFERROR(VLOOKUP(Tableau275[[#This Row],[Code PF]],[1]!Tab_Liste_art[#Data],3,FALSE)," ")</f>
        <v xml:space="preserve"> </v>
      </c>
      <c r="F283" s="22" t="str">
        <f>IFERROR(VLOOKUP(Tableau275[[#This Row],[Commandes  Clients]],[1]!Tab_Cmdes_Clts[#Data],7,FALSE),"")</f>
        <v/>
      </c>
      <c r="G283" s="13" t="str">
        <f t="shared" si="14"/>
        <v/>
      </c>
      <c r="H283" s="14" t="str">
        <f>IFERROR(VLOOKUP(Tableau275[[#This Row],[Code PF]],[1]!Nomenclature[#Data],19,FALSE),"")</f>
        <v/>
      </c>
      <c r="I283" s="15" t="str">
        <f>IFERROR(Tableau275[[#This Row],[Qte  MEO Nomenclat]]*Tableau275[[#This Row],[Qtes Cdées]],"")</f>
        <v/>
      </c>
      <c r="J283" s="16" t="str">
        <f t="shared" si="12"/>
        <v/>
      </c>
      <c r="K283" s="16"/>
      <c r="L283" s="17" t="str">
        <f>IFERROR(Tableau275[[#This Row],[Dates / Heures Lancement]]+Tableau275[[#This Row],[NB Hre Exec]]+Tableau275[[#This Row],[Tps Prép.]],"")</f>
        <v/>
      </c>
      <c r="M283" s="18" t="str">
        <f>Tableau275[[#This Row],[NB Hre Exec]]</f>
        <v/>
      </c>
      <c r="N283" s="19" t="str">
        <f>IFERROR(Tableau275[[#This Row],[Dates / Heures Lancement]]+Tableau275[[#This Row],[Nbs Jrs Execution]],"")</f>
        <v/>
      </c>
      <c r="O283" s="20" t="str">
        <f t="shared" si="13"/>
        <v xml:space="preserve"> </v>
      </c>
    </row>
    <row r="284" spans="1:15" x14ac:dyDescent="0.2">
      <c r="A284" s="9"/>
      <c r="B284" s="10" t="str">
        <f>IFERROR(VLOOKUP(Tableau275[[#This Row],[Commandes  Clients]],[1]!Tab_Cmdes_Clts[#Data],15,FALSE),"")</f>
        <v/>
      </c>
      <c r="C284" s="11" t="str">
        <f>IFERROR(VLOOKUP(Tableau275[[#This Row],[Commandes  Clients]],[1]!Tab_Cmdes_Clts[#Data],8,FALSE),"")</f>
        <v/>
      </c>
      <c r="D284" s="12" t="str">
        <f>IFERROR(VLOOKUP(Tableau275[[#This Row],[Code PF]],[1]!Tab_Liste_art[#Data],2,FALSE)," ")</f>
        <v xml:space="preserve"> </v>
      </c>
      <c r="E284" s="12" t="str">
        <f>IFERROR(VLOOKUP(Tableau275[[#This Row],[Code PF]],[1]!Tab_Liste_art[#Data],3,FALSE)," ")</f>
        <v xml:space="preserve"> </v>
      </c>
      <c r="F284" s="22" t="str">
        <f>IFERROR(VLOOKUP(Tableau275[[#This Row],[Commandes  Clients]],[1]!Tab_Cmdes_Clts[#Data],7,FALSE),"")</f>
        <v/>
      </c>
      <c r="G284" s="13" t="str">
        <f t="shared" si="14"/>
        <v/>
      </c>
      <c r="H284" s="14" t="str">
        <f>IFERROR(VLOOKUP(Tableau275[[#This Row],[Code PF]],[1]!Nomenclature[#Data],19,FALSE),"")</f>
        <v/>
      </c>
      <c r="I284" s="15" t="str">
        <f>IFERROR(Tableau275[[#This Row],[Qte  MEO Nomenclat]]*Tableau275[[#This Row],[Qtes Cdées]],"")</f>
        <v/>
      </c>
      <c r="J284" s="16" t="str">
        <f t="shared" si="12"/>
        <v/>
      </c>
      <c r="K284" s="16"/>
      <c r="L284" s="17" t="str">
        <f>IFERROR(Tableau275[[#This Row],[Dates / Heures Lancement]]+Tableau275[[#This Row],[NB Hre Exec]]+Tableau275[[#This Row],[Tps Prép.]],"")</f>
        <v/>
      </c>
      <c r="M284" s="18" t="str">
        <f>Tableau275[[#This Row],[NB Hre Exec]]</f>
        <v/>
      </c>
      <c r="N284" s="19" t="str">
        <f>IFERROR(Tableau275[[#This Row],[Dates / Heures Lancement]]+Tableau275[[#This Row],[Nbs Jrs Execution]],"")</f>
        <v/>
      </c>
      <c r="O284" s="20" t="str">
        <f t="shared" si="13"/>
        <v xml:space="preserve"> </v>
      </c>
    </row>
    <row r="285" spans="1:15" x14ac:dyDescent="0.2">
      <c r="A285" s="9"/>
      <c r="B285" s="10" t="str">
        <f>IFERROR(VLOOKUP(Tableau275[[#This Row],[Commandes  Clients]],[1]!Tab_Cmdes_Clts[#Data],15,FALSE),"")</f>
        <v/>
      </c>
      <c r="C285" s="11" t="str">
        <f>IFERROR(VLOOKUP(Tableau275[[#This Row],[Commandes  Clients]],[1]!Tab_Cmdes_Clts[#Data],8,FALSE),"")</f>
        <v/>
      </c>
      <c r="D285" s="12" t="str">
        <f>IFERROR(VLOOKUP(Tableau275[[#This Row],[Code PF]],[1]!Tab_Liste_art[#Data],2,FALSE)," ")</f>
        <v xml:space="preserve"> </v>
      </c>
      <c r="E285" s="12" t="str">
        <f>IFERROR(VLOOKUP(Tableau275[[#This Row],[Code PF]],[1]!Tab_Liste_art[#Data],3,FALSE)," ")</f>
        <v xml:space="preserve"> </v>
      </c>
      <c r="F285" s="22" t="str">
        <f>IFERROR(VLOOKUP(Tableau275[[#This Row],[Commandes  Clients]],[1]!Tab_Cmdes_Clts[#Data],7,FALSE),"")</f>
        <v/>
      </c>
      <c r="G285" s="13" t="str">
        <f t="shared" si="14"/>
        <v/>
      </c>
      <c r="H285" s="14" t="str">
        <f>IFERROR(VLOOKUP(Tableau275[[#This Row],[Code PF]],[1]!Nomenclature[#Data],19,FALSE),"")</f>
        <v/>
      </c>
      <c r="I285" s="15" t="str">
        <f>IFERROR(Tableau275[[#This Row],[Qte  MEO Nomenclat]]*Tableau275[[#This Row],[Qtes Cdées]],"")</f>
        <v/>
      </c>
      <c r="J285" s="16" t="str">
        <f t="shared" si="12"/>
        <v/>
      </c>
      <c r="K285" s="16"/>
      <c r="L285" s="17" t="str">
        <f>IFERROR(Tableau275[[#This Row],[Dates / Heures Lancement]]+Tableau275[[#This Row],[NB Hre Exec]]+Tableau275[[#This Row],[Tps Prép.]],"")</f>
        <v/>
      </c>
      <c r="M285" s="18" t="str">
        <f>Tableau275[[#This Row],[NB Hre Exec]]</f>
        <v/>
      </c>
      <c r="N285" s="19" t="str">
        <f>IFERROR(Tableau275[[#This Row],[Dates / Heures Lancement]]+Tableau275[[#This Row],[Nbs Jrs Execution]],"")</f>
        <v/>
      </c>
      <c r="O285" s="20" t="str">
        <f t="shared" si="13"/>
        <v xml:space="preserve"> </v>
      </c>
    </row>
    <row r="286" spans="1:15" x14ac:dyDescent="0.2">
      <c r="A286" s="9"/>
      <c r="B286" s="10" t="str">
        <f>IFERROR(VLOOKUP(Tableau275[[#This Row],[Commandes  Clients]],[1]!Tab_Cmdes_Clts[#Data],15,FALSE),"")</f>
        <v/>
      </c>
      <c r="C286" s="11" t="str">
        <f>IFERROR(VLOOKUP(Tableau275[[#This Row],[Commandes  Clients]],[1]!Tab_Cmdes_Clts[#Data],8,FALSE),"")</f>
        <v/>
      </c>
      <c r="D286" s="12" t="str">
        <f>IFERROR(VLOOKUP(Tableau275[[#This Row],[Code PF]],[1]!Tab_Liste_art[#Data],2,FALSE)," ")</f>
        <v xml:space="preserve"> </v>
      </c>
      <c r="E286" s="12" t="str">
        <f>IFERROR(VLOOKUP(Tableau275[[#This Row],[Code PF]],[1]!Tab_Liste_art[#Data],3,FALSE)," ")</f>
        <v xml:space="preserve"> </v>
      </c>
      <c r="F286" s="22" t="str">
        <f>IFERROR(VLOOKUP(Tableau275[[#This Row],[Commandes  Clients]],[1]!Tab_Cmdes_Clts[#Data],7,FALSE),"")</f>
        <v/>
      </c>
      <c r="G286" s="13" t="str">
        <f t="shared" si="14"/>
        <v/>
      </c>
      <c r="H286" s="14" t="str">
        <f>IFERROR(VLOOKUP(Tableau275[[#This Row],[Code PF]],[1]!Nomenclature[#Data],19,FALSE),"")</f>
        <v/>
      </c>
      <c r="I286" s="15" t="str">
        <f>IFERROR(Tableau275[[#This Row],[Qte  MEO Nomenclat]]*Tableau275[[#This Row],[Qtes Cdées]],"")</f>
        <v/>
      </c>
      <c r="J286" s="16" t="str">
        <f t="shared" si="12"/>
        <v/>
      </c>
      <c r="K286" s="16"/>
      <c r="L286" s="17" t="str">
        <f>IFERROR(Tableau275[[#This Row],[Dates / Heures Lancement]]+Tableau275[[#This Row],[NB Hre Exec]]+Tableau275[[#This Row],[Tps Prép.]],"")</f>
        <v/>
      </c>
      <c r="M286" s="18" t="str">
        <f>Tableau275[[#This Row],[NB Hre Exec]]</f>
        <v/>
      </c>
      <c r="N286" s="19" t="str">
        <f>IFERROR(Tableau275[[#This Row],[Dates / Heures Lancement]]+Tableau275[[#This Row],[Nbs Jrs Execution]],"")</f>
        <v/>
      </c>
      <c r="O286" s="20" t="str">
        <f t="shared" si="13"/>
        <v xml:space="preserve"> </v>
      </c>
    </row>
    <row r="287" spans="1:15" x14ac:dyDescent="0.2">
      <c r="A287" s="9"/>
      <c r="B287" s="10" t="str">
        <f>IFERROR(VLOOKUP(Tableau275[[#This Row],[Commandes  Clients]],[1]!Tab_Cmdes_Clts[#Data],15,FALSE),"")</f>
        <v/>
      </c>
      <c r="C287" s="11" t="str">
        <f>IFERROR(VLOOKUP(Tableau275[[#This Row],[Commandes  Clients]],[1]!Tab_Cmdes_Clts[#Data],8,FALSE),"")</f>
        <v/>
      </c>
      <c r="D287" s="12" t="str">
        <f>IFERROR(VLOOKUP(Tableau275[[#This Row],[Code PF]],[1]!Tab_Liste_art[#Data],2,FALSE)," ")</f>
        <v xml:space="preserve"> </v>
      </c>
      <c r="E287" s="12" t="str">
        <f>IFERROR(VLOOKUP(Tableau275[[#This Row],[Code PF]],[1]!Tab_Liste_art[#Data],3,FALSE)," ")</f>
        <v xml:space="preserve"> </v>
      </c>
      <c r="F287" s="22" t="str">
        <f>IFERROR(VLOOKUP(Tableau275[[#This Row],[Commandes  Clients]],[1]!Tab_Cmdes_Clts[#Data],7,FALSE),"")</f>
        <v/>
      </c>
      <c r="G287" s="13" t="str">
        <f t="shared" si="14"/>
        <v/>
      </c>
      <c r="H287" s="14" t="str">
        <f>IFERROR(VLOOKUP(Tableau275[[#This Row],[Code PF]],[1]!Nomenclature[#Data],19,FALSE),"")</f>
        <v/>
      </c>
      <c r="I287" s="15" t="str">
        <f>IFERROR(Tableau275[[#This Row],[Qte  MEO Nomenclat]]*Tableau275[[#This Row],[Qtes Cdées]],"")</f>
        <v/>
      </c>
      <c r="J287" s="16" t="str">
        <f t="shared" si="12"/>
        <v/>
      </c>
      <c r="K287" s="16"/>
      <c r="L287" s="17" t="str">
        <f>IFERROR(Tableau275[[#This Row],[Dates / Heures Lancement]]+Tableau275[[#This Row],[NB Hre Exec]]+Tableau275[[#This Row],[Tps Prép.]],"")</f>
        <v/>
      </c>
      <c r="M287" s="18" t="str">
        <f>Tableau275[[#This Row],[NB Hre Exec]]</f>
        <v/>
      </c>
      <c r="N287" s="19" t="str">
        <f>IFERROR(Tableau275[[#This Row],[Dates / Heures Lancement]]+Tableau275[[#This Row],[Nbs Jrs Execution]],"")</f>
        <v/>
      </c>
      <c r="O287" s="20" t="str">
        <f t="shared" si="13"/>
        <v xml:space="preserve"> </v>
      </c>
    </row>
    <row r="288" spans="1:15" x14ac:dyDescent="0.2">
      <c r="A288" s="9"/>
      <c r="B288" s="10" t="str">
        <f>IFERROR(VLOOKUP(Tableau275[[#This Row],[Commandes  Clients]],[1]!Tab_Cmdes_Clts[#Data],15,FALSE),"")</f>
        <v/>
      </c>
      <c r="C288" s="11" t="str">
        <f>IFERROR(VLOOKUP(Tableau275[[#This Row],[Commandes  Clients]],[1]!Tab_Cmdes_Clts[#Data],8,FALSE),"")</f>
        <v/>
      </c>
      <c r="D288" s="12" t="str">
        <f>IFERROR(VLOOKUP(Tableau275[[#This Row],[Code PF]],[1]!Tab_Liste_art[#Data],2,FALSE)," ")</f>
        <v xml:space="preserve"> </v>
      </c>
      <c r="E288" s="12" t="str">
        <f>IFERROR(VLOOKUP(Tableau275[[#This Row],[Code PF]],[1]!Tab_Liste_art[#Data],3,FALSE)," ")</f>
        <v xml:space="preserve"> </v>
      </c>
      <c r="F288" s="22" t="str">
        <f>IFERROR(VLOOKUP(Tableau275[[#This Row],[Commandes  Clients]],[1]!Tab_Cmdes_Clts[#Data],7,FALSE),"")</f>
        <v/>
      </c>
      <c r="G288" s="13" t="str">
        <f t="shared" si="14"/>
        <v/>
      </c>
      <c r="H288" s="14" t="str">
        <f>IFERROR(VLOOKUP(Tableau275[[#This Row],[Code PF]],[1]!Nomenclature[#Data],19,FALSE),"")</f>
        <v/>
      </c>
      <c r="I288" s="15" t="str">
        <f>IFERROR(Tableau275[[#This Row],[Qte  MEO Nomenclat]]*Tableau275[[#This Row],[Qtes Cdées]],"")</f>
        <v/>
      </c>
      <c r="J288" s="16" t="str">
        <f t="shared" si="12"/>
        <v/>
      </c>
      <c r="K288" s="16"/>
      <c r="L288" s="17" t="str">
        <f>IFERROR(Tableau275[[#This Row],[Dates / Heures Lancement]]+Tableau275[[#This Row],[NB Hre Exec]]+Tableau275[[#This Row],[Tps Prép.]],"")</f>
        <v/>
      </c>
      <c r="M288" s="18" t="str">
        <f>Tableau275[[#This Row],[NB Hre Exec]]</f>
        <v/>
      </c>
      <c r="N288" s="19" t="str">
        <f>IFERROR(Tableau275[[#This Row],[Dates / Heures Lancement]]+Tableau275[[#This Row],[Nbs Jrs Execution]],"")</f>
        <v/>
      </c>
      <c r="O288" s="20" t="str">
        <f t="shared" si="13"/>
        <v xml:space="preserve"> </v>
      </c>
    </row>
    <row r="289" spans="1:15" x14ac:dyDescent="0.2">
      <c r="A289" s="9"/>
      <c r="B289" s="10" t="str">
        <f>IFERROR(VLOOKUP(Tableau275[[#This Row],[Commandes  Clients]],[1]!Tab_Cmdes_Clts[#Data],15,FALSE),"")</f>
        <v/>
      </c>
      <c r="C289" s="11" t="str">
        <f>IFERROR(VLOOKUP(Tableau275[[#This Row],[Commandes  Clients]],[1]!Tab_Cmdes_Clts[#Data],8,FALSE),"")</f>
        <v/>
      </c>
      <c r="D289" s="12" t="str">
        <f>IFERROR(VLOOKUP(Tableau275[[#This Row],[Code PF]],[1]!Tab_Liste_art[#Data],2,FALSE)," ")</f>
        <v xml:space="preserve"> </v>
      </c>
      <c r="E289" s="12" t="str">
        <f>IFERROR(VLOOKUP(Tableau275[[#This Row],[Code PF]],[1]!Tab_Liste_art[#Data],3,FALSE)," ")</f>
        <v xml:space="preserve"> </v>
      </c>
      <c r="F289" s="22" t="str">
        <f>IFERROR(VLOOKUP(Tableau275[[#This Row],[Commandes  Clients]],[1]!Tab_Cmdes_Clts[#Data],7,FALSE),"")</f>
        <v/>
      </c>
      <c r="G289" s="13" t="str">
        <f t="shared" si="14"/>
        <v/>
      </c>
      <c r="H289" s="14" t="str">
        <f>IFERROR(VLOOKUP(Tableau275[[#This Row],[Code PF]],[1]!Nomenclature[#Data],19,FALSE),"")</f>
        <v/>
      </c>
      <c r="I289" s="15" t="str">
        <f>IFERROR(Tableau275[[#This Row],[Qte  MEO Nomenclat]]*Tableau275[[#This Row],[Qtes Cdées]],"")</f>
        <v/>
      </c>
      <c r="J289" s="16" t="str">
        <f t="shared" si="12"/>
        <v/>
      </c>
      <c r="K289" s="16"/>
      <c r="L289" s="17" t="str">
        <f>IFERROR(Tableau275[[#This Row],[Dates / Heures Lancement]]+Tableau275[[#This Row],[NB Hre Exec]]+Tableau275[[#This Row],[Tps Prép.]],"")</f>
        <v/>
      </c>
      <c r="M289" s="18" t="str">
        <f>Tableau275[[#This Row],[NB Hre Exec]]</f>
        <v/>
      </c>
      <c r="N289" s="19" t="str">
        <f>IFERROR(Tableau275[[#This Row],[Dates / Heures Lancement]]+Tableau275[[#This Row],[Nbs Jrs Execution]],"")</f>
        <v/>
      </c>
      <c r="O289" s="20" t="str">
        <f t="shared" si="13"/>
        <v xml:space="preserve"> </v>
      </c>
    </row>
    <row r="290" spans="1:15" x14ac:dyDescent="0.2">
      <c r="A290" s="9"/>
      <c r="B290" s="10" t="str">
        <f>IFERROR(VLOOKUP(Tableau275[[#This Row],[Commandes  Clients]],[1]!Tab_Cmdes_Clts[#Data],15,FALSE),"")</f>
        <v/>
      </c>
      <c r="C290" s="11" t="str">
        <f>IFERROR(VLOOKUP(Tableau275[[#This Row],[Commandes  Clients]],[1]!Tab_Cmdes_Clts[#Data],8,FALSE),"")</f>
        <v/>
      </c>
      <c r="D290" s="12" t="str">
        <f>IFERROR(VLOOKUP(Tableau275[[#This Row],[Code PF]],[1]!Tab_Liste_art[#Data],2,FALSE)," ")</f>
        <v xml:space="preserve"> </v>
      </c>
      <c r="E290" s="12" t="str">
        <f>IFERROR(VLOOKUP(Tableau275[[#This Row],[Code PF]],[1]!Tab_Liste_art[#Data],3,FALSE)," ")</f>
        <v xml:space="preserve"> </v>
      </c>
      <c r="F290" s="22" t="str">
        <f>IFERROR(VLOOKUP(Tableau275[[#This Row],[Commandes  Clients]],[1]!Tab_Cmdes_Clts[#Data],7,FALSE),"")</f>
        <v/>
      </c>
      <c r="G290" s="13" t="str">
        <f t="shared" si="14"/>
        <v/>
      </c>
      <c r="H290" s="14" t="str">
        <f>IFERROR(VLOOKUP(Tableau275[[#This Row],[Code PF]],[1]!Nomenclature[#Data],19,FALSE),"")</f>
        <v/>
      </c>
      <c r="I290" s="15" t="str">
        <f>IFERROR(Tableau275[[#This Row],[Qte  MEO Nomenclat]]*Tableau275[[#This Row],[Qtes Cdées]],"")</f>
        <v/>
      </c>
      <c r="J290" s="16" t="str">
        <f t="shared" si="12"/>
        <v/>
      </c>
      <c r="K290" s="16"/>
      <c r="L290" s="17" t="str">
        <f>IFERROR(Tableau275[[#This Row],[Dates / Heures Lancement]]+Tableau275[[#This Row],[NB Hre Exec]]+Tableau275[[#This Row],[Tps Prép.]],"")</f>
        <v/>
      </c>
      <c r="M290" s="18" t="str">
        <f>Tableau275[[#This Row],[NB Hre Exec]]</f>
        <v/>
      </c>
      <c r="N290" s="19" t="str">
        <f>IFERROR(Tableau275[[#This Row],[Dates / Heures Lancement]]+Tableau275[[#This Row],[Nbs Jrs Execution]],"")</f>
        <v/>
      </c>
      <c r="O290" s="20" t="str">
        <f t="shared" si="13"/>
        <v xml:space="preserve"> </v>
      </c>
    </row>
    <row r="291" spans="1:15" x14ac:dyDescent="0.2">
      <c r="A291" s="9"/>
      <c r="B291" s="10" t="str">
        <f>IFERROR(VLOOKUP(Tableau275[[#This Row],[Commandes  Clients]],[1]!Tab_Cmdes_Clts[#Data],15,FALSE),"")</f>
        <v/>
      </c>
      <c r="C291" s="11" t="str">
        <f>IFERROR(VLOOKUP(Tableau275[[#This Row],[Commandes  Clients]],[1]!Tab_Cmdes_Clts[#Data],8,FALSE),"")</f>
        <v/>
      </c>
      <c r="D291" s="12" t="str">
        <f>IFERROR(VLOOKUP(Tableau275[[#This Row],[Code PF]],[1]!Tab_Liste_art[#Data],2,FALSE)," ")</f>
        <v xml:space="preserve"> </v>
      </c>
      <c r="E291" s="12" t="str">
        <f>IFERROR(VLOOKUP(Tableau275[[#This Row],[Code PF]],[1]!Tab_Liste_art[#Data],3,FALSE)," ")</f>
        <v xml:space="preserve"> </v>
      </c>
      <c r="F291" s="22" t="str">
        <f>IFERROR(VLOOKUP(Tableau275[[#This Row],[Commandes  Clients]],[1]!Tab_Cmdes_Clts[#Data],7,FALSE),"")</f>
        <v/>
      </c>
      <c r="G291" s="13" t="str">
        <f t="shared" si="14"/>
        <v/>
      </c>
      <c r="H291" s="14" t="str">
        <f>IFERROR(VLOOKUP(Tableau275[[#This Row],[Code PF]],[1]!Nomenclature[#Data],19,FALSE),"")</f>
        <v/>
      </c>
      <c r="I291" s="15" t="str">
        <f>IFERROR(Tableau275[[#This Row],[Qte  MEO Nomenclat]]*Tableau275[[#This Row],[Qtes Cdées]],"")</f>
        <v/>
      </c>
      <c r="J291" s="16" t="str">
        <f t="shared" si="12"/>
        <v/>
      </c>
      <c r="K291" s="16"/>
      <c r="L291" s="17" t="str">
        <f>IFERROR(Tableau275[[#This Row],[Dates / Heures Lancement]]+Tableau275[[#This Row],[NB Hre Exec]]+Tableau275[[#This Row],[Tps Prép.]],"")</f>
        <v/>
      </c>
      <c r="M291" s="18" t="str">
        <f>Tableau275[[#This Row],[NB Hre Exec]]</f>
        <v/>
      </c>
      <c r="N291" s="19" t="str">
        <f>IFERROR(Tableau275[[#This Row],[Dates / Heures Lancement]]+Tableau275[[#This Row],[Nbs Jrs Execution]],"")</f>
        <v/>
      </c>
      <c r="O291" s="20" t="str">
        <f t="shared" si="13"/>
        <v xml:space="preserve"> </v>
      </c>
    </row>
    <row r="292" spans="1:15" x14ac:dyDescent="0.2">
      <c r="A292" s="9"/>
      <c r="B292" s="10" t="str">
        <f>IFERROR(VLOOKUP(Tableau275[[#This Row],[Commandes  Clients]],[1]!Tab_Cmdes_Clts[#Data],15,FALSE),"")</f>
        <v/>
      </c>
      <c r="C292" s="11" t="str">
        <f>IFERROR(VLOOKUP(Tableau275[[#This Row],[Commandes  Clients]],[1]!Tab_Cmdes_Clts[#Data],8,FALSE),"")</f>
        <v/>
      </c>
      <c r="D292" s="12" t="str">
        <f>IFERROR(VLOOKUP(Tableau275[[#This Row],[Code PF]],[1]!Tab_Liste_art[#Data],2,FALSE)," ")</f>
        <v xml:space="preserve"> </v>
      </c>
      <c r="E292" s="12" t="str">
        <f>IFERROR(VLOOKUP(Tableau275[[#This Row],[Code PF]],[1]!Tab_Liste_art[#Data],3,FALSE)," ")</f>
        <v xml:space="preserve"> </v>
      </c>
      <c r="F292" s="22" t="str">
        <f>IFERROR(VLOOKUP(Tableau275[[#This Row],[Commandes  Clients]],[1]!Tab_Cmdes_Clts[#Data],7,FALSE),"")</f>
        <v/>
      </c>
      <c r="G292" s="13" t="str">
        <f t="shared" si="14"/>
        <v/>
      </c>
      <c r="H292" s="14" t="str">
        <f>IFERROR(VLOOKUP(Tableau275[[#This Row],[Code PF]],[1]!Nomenclature[#Data],19,FALSE),"")</f>
        <v/>
      </c>
      <c r="I292" s="15" t="str">
        <f>IFERROR(Tableau275[[#This Row],[Qte  MEO Nomenclat]]*Tableau275[[#This Row],[Qtes Cdées]],"")</f>
        <v/>
      </c>
      <c r="J292" s="16" t="str">
        <f t="shared" si="12"/>
        <v/>
      </c>
      <c r="K292" s="16"/>
      <c r="L292" s="17" t="str">
        <f>IFERROR(Tableau275[[#This Row],[Dates / Heures Lancement]]+Tableau275[[#This Row],[NB Hre Exec]]+Tableau275[[#This Row],[Tps Prép.]],"")</f>
        <v/>
      </c>
      <c r="M292" s="18" t="str">
        <f>Tableau275[[#This Row],[NB Hre Exec]]</f>
        <v/>
      </c>
      <c r="N292" s="19" t="str">
        <f>IFERROR(Tableau275[[#This Row],[Dates / Heures Lancement]]+Tableau275[[#This Row],[Nbs Jrs Execution]],"")</f>
        <v/>
      </c>
      <c r="O292" s="20" t="str">
        <f t="shared" si="13"/>
        <v xml:space="preserve"> </v>
      </c>
    </row>
    <row r="293" spans="1:15" x14ac:dyDescent="0.2">
      <c r="A293" s="9"/>
      <c r="B293" s="10" t="str">
        <f>IFERROR(VLOOKUP(Tableau275[[#This Row],[Commandes  Clients]],[1]!Tab_Cmdes_Clts[#Data],15,FALSE),"")</f>
        <v/>
      </c>
      <c r="C293" s="11" t="str">
        <f>IFERROR(VLOOKUP(Tableau275[[#This Row],[Commandes  Clients]],[1]!Tab_Cmdes_Clts[#Data],8,FALSE),"")</f>
        <v/>
      </c>
      <c r="D293" s="12" t="str">
        <f>IFERROR(VLOOKUP(Tableau275[[#This Row],[Code PF]],[1]!Tab_Liste_art[#Data],2,FALSE)," ")</f>
        <v xml:space="preserve"> </v>
      </c>
      <c r="E293" s="12" t="str">
        <f>IFERROR(VLOOKUP(Tableau275[[#This Row],[Code PF]],[1]!Tab_Liste_art[#Data],3,FALSE)," ")</f>
        <v xml:space="preserve"> </v>
      </c>
      <c r="F293" s="22" t="str">
        <f>IFERROR(VLOOKUP(Tableau275[[#This Row],[Commandes  Clients]],[1]!Tab_Cmdes_Clts[#Data],7,FALSE),"")</f>
        <v/>
      </c>
      <c r="G293" s="13" t="str">
        <f t="shared" si="14"/>
        <v/>
      </c>
      <c r="H293" s="14" t="str">
        <f>IFERROR(VLOOKUP(Tableau275[[#This Row],[Code PF]],[1]!Nomenclature[#Data],19,FALSE),"")</f>
        <v/>
      </c>
      <c r="I293" s="15" t="str">
        <f>IFERROR(Tableau275[[#This Row],[Qte  MEO Nomenclat]]*Tableau275[[#This Row],[Qtes Cdées]],"")</f>
        <v/>
      </c>
      <c r="J293" s="16" t="str">
        <f t="shared" si="12"/>
        <v/>
      </c>
      <c r="K293" s="16"/>
      <c r="L293" s="17" t="str">
        <f>IFERROR(Tableau275[[#This Row],[Dates / Heures Lancement]]+Tableau275[[#This Row],[NB Hre Exec]]+Tableau275[[#This Row],[Tps Prép.]],"")</f>
        <v/>
      </c>
      <c r="M293" s="18" t="str">
        <f>Tableau275[[#This Row],[NB Hre Exec]]</f>
        <v/>
      </c>
      <c r="N293" s="19" t="str">
        <f>IFERROR(Tableau275[[#This Row],[Dates / Heures Lancement]]+Tableau275[[#This Row],[Nbs Jrs Execution]],"")</f>
        <v/>
      </c>
      <c r="O293" s="20" t="str">
        <f t="shared" si="13"/>
        <v xml:space="preserve"> </v>
      </c>
    </row>
    <row r="294" spans="1:15" x14ac:dyDescent="0.2">
      <c r="A294" s="9"/>
      <c r="B294" s="10" t="str">
        <f>IFERROR(VLOOKUP(Tableau275[[#This Row],[Commandes  Clients]],[1]!Tab_Cmdes_Clts[#Data],15,FALSE),"")</f>
        <v/>
      </c>
      <c r="C294" s="11" t="str">
        <f>IFERROR(VLOOKUP(Tableau275[[#This Row],[Commandes  Clients]],[1]!Tab_Cmdes_Clts[#Data],8,FALSE),"")</f>
        <v/>
      </c>
      <c r="D294" s="12" t="str">
        <f>IFERROR(VLOOKUP(Tableau275[[#This Row],[Code PF]],[1]!Tab_Liste_art[#Data],2,FALSE)," ")</f>
        <v xml:space="preserve"> </v>
      </c>
      <c r="E294" s="12" t="str">
        <f>IFERROR(VLOOKUP(Tableau275[[#This Row],[Code PF]],[1]!Tab_Liste_art[#Data],3,FALSE)," ")</f>
        <v xml:space="preserve"> </v>
      </c>
      <c r="F294" s="22" t="str">
        <f>IFERROR(VLOOKUP(Tableau275[[#This Row],[Commandes  Clients]],[1]!Tab_Cmdes_Clts[#Data],7,FALSE),"")</f>
        <v/>
      </c>
      <c r="G294" s="13" t="str">
        <f t="shared" si="14"/>
        <v/>
      </c>
      <c r="H294" s="14" t="str">
        <f>IFERROR(VLOOKUP(Tableau275[[#This Row],[Code PF]],[1]!Nomenclature[#Data],19,FALSE),"")</f>
        <v/>
      </c>
      <c r="I294" s="15" t="str">
        <f>IFERROR(Tableau275[[#This Row],[Qte  MEO Nomenclat]]*Tableau275[[#This Row],[Qtes Cdées]],"")</f>
        <v/>
      </c>
      <c r="J294" s="16" t="str">
        <f t="shared" si="12"/>
        <v/>
      </c>
      <c r="K294" s="16"/>
      <c r="L294" s="17" t="str">
        <f>IFERROR(Tableau275[[#This Row],[Dates / Heures Lancement]]+Tableau275[[#This Row],[NB Hre Exec]]+Tableau275[[#This Row],[Tps Prép.]],"")</f>
        <v/>
      </c>
      <c r="M294" s="18" t="str">
        <f>Tableau275[[#This Row],[NB Hre Exec]]</f>
        <v/>
      </c>
      <c r="N294" s="19" t="str">
        <f>IFERROR(Tableau275[[#This Row],[Dates / Heures Lancement]]+Tableau275[[#This Row],[Nbs Jrs Execution]],"")</f>
        <v/>
      </c>
      <c r="O294" s="20" t="str">
        <f t="shared" si="13"/>
        <v xml:space="preserve"> </v>
      </c>
    </row>
    <row r="295" spans="1:15" x14ac:dyDescent="0.2">
      <c r="A295" s="9"/>
      <c r="B295" s="10" t="str">
        <f>IFERROR(VLOOKUP(Tableau275[[#This Row],[Commandes  Clients]],[1]!Tab_Cmdes_Clts[#Data],15,FALSE),"")</f>
        <v/>
      </c>
      <c r="C295" s="11" t="str">
        <f>IFERROR(VLOOKUP(Tableau275[[#This Row],[Commandes  Clients]],[1]!Tab_Cmdes_Clts[#Data],8,FALSE),"")</f>
        <v/>
      </c>
      <c r="D295" s="12" t="str">
        <f>IFERROR(VLOOKUP(Tableau275[[#This Row],[Code PF]],[1]!Tab_Liste_art[#Data],2,FALSE)," ")</f>
        <v xml:space="preserve"> </v>
      </c>
      <c r="E295" s="12" t="str">
        <f>IFERROR(VLOOKUP(Tableau275[[#This Row],[Code PF]],[1]!Tab_Liste_art[#Data],3,FALSE)," ")</f>
        <v xml:space="preserve"> </v>
      </c>
      <c r="F295" s="22" t="str">
        <f>IFERROR(VLOOKUP(Tableau275[[#This Row],[Commandes  Clients]],[1]!Tab_Cmdes_Clts[#Data],7,FALSE),"")</f>
        <v/>
      </c>
      <c r="G295" s="13" t="str">
        <f t="shared" si="14"/>
        <v/>
      </c>
      <c r="H295" s="14" t="str">
        <f>IFERROR(VLOOKUP(Tableau275[[#This Row],[Code PF]],[1]!Nomenclature[#Data],19,FALSE),"")</f>
        <v/>
      </c>
      <c r="I295" s="15" t="str">
        <f>IFERROR(Tableau275[[#This Row],[Qte  MEO Nomenclat]]*Tableau275[[#This Row],[Qtes Cdées]],"")</f>
        <v/>
      </c>
      <c r="J295" s="16" t="str">
        <f t="shared" si="12"/>
        <v/>
      </c>
      <c r="K295" s="16"/>
      <c r="L295" s="17" t="str">
        <f>IFERROR(Tableau275[[#This Row],[Dates / Heures Lancement]]+Tableau275[[#This Row],[NB Hre Exec]]+Tableau275[[#This Row],[Tps Prép.]],"")</f>
        <v/>
      </c>
      <c r="M295" s="18" t="str">
        <f>Tableau275[[#This Row],[NB Hre Exec]]</f>
        <v/>
      </c>
      <c r="N295" s="19" t="str">
        <f>IFERROR(Tableau275[[#This Row],[Dates / Heures Lancement]]+Tableau275[[#This Row],[Nbs Jrs Execution]],"")</f>
        <v/>
      </c>
      <c r="O295" s="20" t="str">
        <f t="shared" si="13"/>
        <v xml:space="preserve"> </v>
      </c>
    </row>
    <row r="296" spans="1:15" x14ac:dyDescent="0.2">
      <c r="A296" s="9"/>
      <c r="B296" s="10" t="str">
        <f>IFERROR(VLOOKUP(Tableau275[[#This Row],[Commandes  Clients]],[1]!Tab_Cmdes_Clts[#Data],15,FALSE),"")</f>
        <v/>
      </c>
      <c r="C296" s="11" t="str">
        <f>IFERROR(VLOOKUP(Tableau275[[#This Row],[Commandes  Clients]],[1]!Tab_Cmdes_Clts[#Data],8,FALSE),"")</f>
        <v/>
      </c>
      <c r="D296" s="12" t="str">
        <f>IFERROR(VLOOKUP(Tableau275[[#This Row],[Code PF]],[1]!Tab_Liste_art[#Data],2,FALSE)," ")</f>
        <v xml:space="preserve"> </v>
      </c>
      <c r="E296" s="12" t="str">
        <f>IFERROR(VLOOKUP(Tableau275[[#This Row],[Code PF]],[1]!Tab_Liste_art[#Data],3,FALSE)," ")</f>
        <v xml:space="preserve"> </v>
      </c>
      <c r="F296" s="22" t="str">
        <f>IFERROR(VLOOKUP(Tableau275[[#This Row],[Commandes  Clients]],[1]!Tab_Cmdes_Clts[#Data],7,FALSE),"")</f>
        <v/>
      </c>
      <c r="G296" s="13" t="str">
        <f t="shared" si="14"/>
        <v/>
      </c>
      <c r="H296" s="14" t="str">
        <f>IFERROR(VLOOKUP(Tableau275[[#This Row],[Code PF]],[1]!Nomenclature[#Data],19,FALSE),"")</f>
        <v/>
      </c>
      <c r="I296" s="15" t="str">
        <f>IFERROR(Tableau275[[#This Row],[Qte  MEO Nomenclat]]*Tableau275[[#This Row],[Qtes Cdées]],"")</f>
        <v/>
      </c>
      <c r="J296" s="16" t="str">
        <f t="shared" si="12"/>
        <v/>
      </c>
      <c r="K296" s="16"/>
      <c r="L296" s="17" t="str">
        <f>IFERROR(Tableau275[[#This Row],[Dates / Heures Lancement]]+Tableau275[[#This Row],[NB Hre Exec]]+Tableau275[[#This Row],[Tps Prép.]],"")</f>
        <v/>
      </c>
      <c r="M296" s="18" t="str">
        <f>Tableau275[[#This Row],[NB Hre Exec]]</f>
        <v/>
      </c>
      <c r="N296" s="19" t="str">
        <f>IFERROR(Tableau275[[#This Row],[Dates / Heures Lancement]]+Tableau275[[#This Row],[Nbs Jrs Execution]],"")</f>
        <v/>
      </c>
      <c r="O296" s="20" t="str">
        <f t="shared" si="13"/>
        <v xml:space="preserve"> </v>
      </c>
    </row>
    <row r="297" spans="1:15" x14ac:dyDescent="0.2">
      <c r="A297" s="9"/>
      <c r="B297" s="10" t="str">
        <f>IFERROR(VLOOKUP(Tableau275[[#This Row],[Commandes  Clients]],[1]!Tab_Cmdes_Clts[#Data],15,FALSE),"")</f>
        <v/>
      </c>
      <c r="C297" s="11" t="str">
        <f>IFERROR(VLOOKUP(Tableau275[[#This Row],[Commandes  Clients]],[1]!Tab_Cmdes_Clts[#Data],8,FALSE),"")</f>
        <v/>
      </c>
      <c r="D297" s="12" t="str">
        <f>IFERROR(VLOOKUP(Tableau275[[#This Row],[Code PF]],[1]!Tab_Liste_art[#Data],2,FALSE)," ")</f>
        <v xml:space="preserve"> </v>
      </c>
      <c r="E297" s="12" t="str">
        <f>IFERROR(VLOOKUP(Tableau275[[#This Row],[Code PF]],[1]!Tab_Liste_art[#Data],3,FALSE)," ")</f>
        <v xml:space="preserve"> </v>
      </c>
      <c r="F297" s="22" t="str">
        <f>IFERROR(VLOOKUP(Tableau275[[#This Row],[Commandes  Clients]],[1]!Tab_Cmdes_Clts[#Data],7,FALSE),"")</f>
        <v/>
      </c>
      <c r="G297" s="13" t="str">
        <f t="shared" si="14"/>
        <v/>
      </c>
      <c r="H297" s="14" t="str">
        <f>IFERROR(VLOOKUP(Tableau275[[#This Row],[Code PF]],[1]!Nomenclature[#Data],19,FALSE),"")</f>
        <v/>
      </c>
      <c r="I297" s="15" t="str">
        <f>IFERROR(Tableau275[[#This Row],[Qte  MEO Nomenclat]]*Tableau275[[#This Row],[Qtes Cdées]],"")</f>
        <v/>
      </c>
      <c r="J297" s="16" t="str">
        <f t="shared" si="12"/>
        <v/>
      </c>
      <c r="K297" s="16"/>
      <c r="L297" s="17" t="str">
        <f>IFERROR(Tableau275[[#This Row],[Dates / Heures Lancement]]+Tableau275[[#This Row],[NB Hre Exec]]+Tableau275[[#This Row],[Tps Prép.]],"")</f>
        <v/>
      </c>
      <c r="M297" s="18" t="str">
        <f>Tableau275[[#This Row],[NB Hre Exec]]</f>
        <v/>
      </c>
      <c r="N297" s="19" t="str">
        <f>IFERROR(Tableau275[[#This Row],[Dates / Heures Lancement]]+Tableau275[[#This Row],[Nbs Jrs Execution]],"")</f>
        <v/>
      </c>
      <c r="O297" s="20" t="str">
        <f t="shared" si="13"/>
        <v xml:space="preserve"> </v>
      </c>
    </row>
    <row r="298" spans="1:15" x14ac:dyDescent="0.2">
      <c r="A298" s="9"/>
      <c r="B298" s="10" t="str">
        <f>IFERROR(VLOOKUP(Tableau275[[#This Row],[Commandes  Clients]],[1]!Tab_Cmdes_Clts[#Data],15,FALSE),"")</f>
        <v/>
      </c>
      <c r="C298" s="11" t="str">
        <f>IFERROR(VLOOKUP(Tableau275[[#This Row],[Commandes  Clients]],[1]!Tab_Cmdes_Clts[#Data],8,FALSE),"")</f>
        <v/>
      </c>
      <c r="D298" s="12" t="str">
        <f>IFERROR(VLOOKUP(Tableau275[[#This Row],[Code PF]],[1]!Tab_Liste_art[#Data],2,FALSE)," ")</f>
        <v xml:space="preserve"> </v>
      </c>
      <c r="E298" s="12" t="str">
        <f>IFERROR(VLOOKUP(Tableau275[[#This Row],[Code PF]],[1]!Tab_Liste_art[#Data],3,FALSE)," ")</f>
        <v xml:space="preserve"> </v>
      </c>
      <c r="F298" s="22" t="str">
        <f>IFERROR(VLOOKUP(Tableau275[[#This Row],[Commandes  Clients]],[1]!Tab_Cmdes_Clts[#Data],7,FALSE),"")</f>
        <v/>
      </c>
      <c r="G298" s="13" t="str">
        <f t="shared" si="14"/>
        <v/>
      </c>
      <c r="H298" s="14" t="str">
        <f>IFERROR(VLOOKUP(Tableau275[[#This Row],[Code PF]],[1]!Nomenclature[#Data],19,FALSE),"")</f>
        <v/>
      </c>
      <c r="I298" s="15" t="str">
        <f>IFERROR(Tableau275[[#This Row],[Qte  MEO Nomenclat]]*Tableau275[[#This Row],[Qtes Cdées]],"")</f>
        <v/>
      </c>
      <c r="J298" s="16" t="str">
        <f t="shared" si="12"/>
        <v/>
      </c>
      <c r="K298" s="16"/>
      <c r="L298" s="17" t="str">
        <f>IFERROR(Tableau275[[#This Row],[Dates / Heures Lancement]]+Tableau275[[#This Row],[NB Hre Exec]]+Tableau275[[#This Row],[Tps Prép.]],"")</f>
        <v/>
      </c>
      <c r="M298" s="18" t="str">
        <f>Tableau275[[#This Row],[NB Hre Exec]]</f>
        <v/>
      </c>
      <c r="N298" s="19" t="str">
        <f>IFERROR(Tableau275[[#This Row],[Dates / Heures Lancement]]+Tableau275[[#This Row],[Nbs Jrs Execution]],"")</f>
        <v/>
      </c>
      <c r="O298" s="20" t="str">
        <f t="shared" si="13"/>
        <v xml:space="preserve"> </v>
      </c>
    </row>
    <row r="299" spans="1:15" x14ac:dyDescent="0.2">
      <c r="A299" s="9"/>
      <c r="B299" s="10" t="str">
        <f>IFERROR(VLOOKUP(Tableau275[[#This Row],[Commandes  Clients]],[1]!Tab_Cmdes_Clts[#Data],15,FALSE),"")</f>
        <v/>
      </c>
      <c r="C299" s="11" t="str">
        <f>IFERROR(VLOOKUP(Tableau275[[#This Row],[Commandes  Clients]],[1]!Tab_Cmdes_Clts[#Data],8,FALSE),"")</f>
        <v/>
      </c>
      <c r="D299" s="12" t="str">
        <f>IFERROR(VLOOKUP(Tableau275[[#This Row],[Code PF]],[1]!Tab_Liste_art[#Data],2,FALSE)," ")</f>
        <v xml:space="preserve"> </v>
      </c>
      <c r="E299" s="12" t="str">
        <f>IFERROR(VLOOKUP(Tableau275[[#This Row],[Code PF]],[1]!Tab_Liste_art[#Data],3,FALSE)," ")</f>
        <v xml:space="preserve"> </v>
      </c>
      <c r="F299" s="22" t="str">
        <f>IFERROR(VLOOKUP(Tableau275[[#This Row],[Commandes  Clients]],[1]!Tab_Cmdes_Clts[#Data],7,FALSE),"")</f>
        <v/>
      </c>
      <c r="G299" s="13" t="str">
        <f t="shared" si="14"/>
        <v/>
      </c>
      <c r="H299" s="14" t="str">
        <f>IFERROR(VLOOKUP(Tableau275[[#This Row],[Code PF]],[1]!Nomenclature[#Data],19,FALSE),"")</f>
        <v/>
      </c>
      <c r="I299" s="15" t="str">
        <f>IFERROR(Tableau275[[#This Row],[Qte  MEO Nomenclat]]*Tableau275[[#This Row],[Qtes Cdées]],"")</f>
        <v/>
      </c>
      <c r="J299" s="16" t="str">
        <f t="shared" si="12"/>
        <v/>
      </c>
      <c r="K299" s="16"/>
      <c r="L299" s="17" t="str">
        <f>IFERROR(Tableau275[[#This Row],[Dates / Heures Lancement]]+Tableau275[[#This Row],[NB Hre Exec]]+Tableau275[[#This Row],[Tps Prép.]],"")</f>
        <v/>
      </c>
      <c r="M299" s="18" t="str">
        <f>Tableau275[[#This Row],[NB Hre Exec]]</f>
        <v/>
      </c>
      <c r="N299" s="19" t="str">
        <f>IFERROR(Tableau275[[#This Row],[Dates / Heures Lancement]]+Tableau275[[#This Row],[Nbs Jrs Execution]],"")</f>
        <v/>
      </c>
      <c r="O299" s="20" t="str">
        <f t="shared" si="13"/>
        <v xml:space="preserve"> </v>
      </c>
    </row>
    <row r="300" spans="1:15" x14ac:dyDescent="0.2">
      <c r="A300" s="9"/>
      <c r="B300" s="10" t="str">
        <f>IFERROR(VLOOKUP(Tableau275[[#This Row],[Commandes  Clients]],[1]!Tab_Cmdes_Clts[#Data],15,FALSE),"")</f>
        <v/>
      </c>
      <c r="C300" s="11" t="str">
        <f>IFERROR(VLOOKUP(Tableau275[[#This Row],[Commandes  Clients]],[1]!Tab_Cmdes_Clts[#Data],8,FALSE),"")</f>
        <v/>
      </c>
      <c r="D300" s="12" t="str">
        <f>IFERROR(VLOOKUP(Tableau275[[#This Row],[Code PF]],[1]!Tab_Liste_art[#Data],2,FALSE)," ")</f>
        <v xml:space="preserve"> </v>
      </c>
      <c r="E300" s="12" t="str">
        <f>IFERROR(VLOOKUP(Tableau275[[#This Row],[Code PF]],[1]!Tab_Liste_art[#Data],3,FALSE)," ")</f>
        <v xml:space="preserve"> </v>
      </c>
      <c r="F300" s="22" t="str">
        <f>IFERROR(VLOOKUP(Tableau275[[#This Row],[Commandes  Clients]],[1]!Tab_Cmdes_Clts[#Data],7,FALSE),"")</f>
        <v/>
      </c>
      <c r="G300" s="13" t="str">
        <f t="shared" si="14"/>
        <v/>
      </c>
      <c r="H300" s="14" t="str">
        <f>IFERROR(VLOOKUP(Tableau275[[#This Row],[Code PF]],[1]!Nomenclature[#Data],19,FALSE),"")</f>
        <v/>
      </c>
      <c r="I300" s="15" t="str">
        <f>IFERROR(Tableau275[[#This Row],[Qte  MEO Nomenclat]]*Tableau275[[#This Row],[Qtes Cdées]],"")</f>
        <v/>
      </c>
      <c r="J300" s="16" t="str">
        <f t="shared" si="12"/>
        <v/>
      </c>
      <c r="K300" s="16"/>
      <c r="L300" s="17" t="str">
        <f>IFERROR(Tableau275[[#This Row],[Dates / Heures Lancement]]+Tableau275[[#This Row],[NB Hre Exec]]+Tableau275[[#This Row],[Tps Prép.]],"")</f>
        <v/>
      </c>
      <c r="M300" s="18" t="str">
        <f>Tableau275[[#This Row],[NB Hre Exec]]</f>
        <v/>
      </c>
      <c r="N300" s="19" t="str">
        <f>IFERROR(Tableau275[[#This Row],[Dates / Heures Lancement]]+Tableau275[[#This Row],[Nbs Jrs Execution]],"")</f>
        <v/>
      </c>
      <c r="O300" s="20" t="str">
        <f t="shared" si="13"/>
        <v xml:space="preserve"> </v>
      </c>
    </row>
    <row r="301" spans="1:15" x14ac:dyDescent="0.2">
      <c r="A301" s="9"/>
      <c r="B301" s="10" t="str">
        <f>IFERROR(VLOOKUP(Tableau275[[#This Row],[Commandes  Clients]],[1]!Tab_Cmdes_Clts[#Data],15,FALSE),"")</f>
        <v/>
      </c>
      <c r="C301" s="11" t="str">
        <f>IFERROR(VLOOKUP(Tableau275[[#This Row],[Commandes  Clients]],[1]!Tab_Cmdes_Clts[#Data],8,FALSE),"")</f>
        <v/>
      </c>
      <c r="D301" s="12" t="str">
        <f>IFERROR(VLOOKUP(Tableau275[[#This Row],[Code PF]],[1]!Tab_Liste_art[#Data],2,FALSE)," ")</f>
        <v xml:space="preserve"> </v>
      </c>
      <c r="E301" s="12" t="str">
        <f>IFERROR(VLOOKUP(Tableau275[[#This Row],[Code PF]],[1]!Tab_Liste_art[#Data],3,FALSE)," ")</f>
        <v xml:space="preserve"> </v>
      </c>
      <c r="F301" s="22" t="str">
        <f>IFERROR(VLOOKUP(Tableau275[[#This Row],[Commandes  Clients]],[1]!Tab_Cmdes_Clts[#Data],7,FALSE),"")</f>
        <v/>
      </c>
      <c r="G301" s="13" t="str">
        <f t="shared" si="14"/>
        <v/>
      </c>
      <c r="H301" s="14" t="str">
        <f>IFERROR(VLOOKUP(Tableau275[[#This Row],[Code PF]],[1]!Nomenclature[#Data],19,FALSE),"")</f>
        <v/>
      </c>
      <c r="I301" s="15" t="str">
        <f>IFERROR(Tableau275[[#This Row],[Qte  MEO Nomenclat]]*Tableau275[[#This Row],[Qtes Cdées]],"")</f>
        <v/>
      </c>
      <c r="J301" s="16" t="str">
        <f t="shared" si="12"/>
        <v/>
      </c>
      <c r="K301" s="16"/>
      <c r="L301" s="17" t="str">
        <f>IFERROR(Tableau275[[#This Row],[Dates / Heures Lancement]]+Tableau275[[#This Row],[NB Hre Exec]]+Tableau275[[#This Row],[Tps Prép.]],"")</f>
        <v/>
      </c>
      <c r="M301" s="18" t="str">
        <f>Tableau275[[#This Row],[NB Hre Exec]]</f>
        <v/>
      </c>
      <c r="N301" s="19" t="str">
        <f>IFERROR(Tableau275[[#This Row],[Dates / Heures Lancement]]+Tableau275[[#This Row],[Nbs Jrs Execution]],"")</f>
        <v/>
      </c>
      <c r="O301" s="20" t="str">
        <f t="shared" si="13"/>
        <v xml:space="preserve"> </v>
      </c>
    </row>
    <row r="302" spans="1:15" x14ac:dyDescent="0.2">
      <c r="A302" s="9"/>
      <c r="B302" s="10" t="str">
        <f>IFERROR(VLOOKUP(Tableau275[[#This Row],[Commandes  Clients]],[1]!Tab_Cmdes_Clts[#Data],15,FALSE),"")</f>
        <v/>
      </c>
      <c r="C302" s="11" t="str">
        <f>IFERROR(VLOOKUP(Tableau275[[#This Row],[Commandes  Clients]],[1]!Tab_Cmdes_Clts[#Data],8,FALSE),"")</f>
        <v/>
      </c>
      <c r="D302" s="12" t="str">
        <f>IFERROR(VLOOKUP(Tableau275[[#This Row],[Code PF]],[1]!Tab_Liste_art[#Data],2,FALSE)," ")</f>
        <v xml:space="preserve"> </v>
      </c>
      <c r="E302" s="12" t="str">
        <f>IFERROR(VLOOKUP(Tableau275[[#This Row],[Code PF]],[1]!Tab_Liste_art[#Data],3,FALSE)," ")</f>
        <v xml:space="preserve"> </v>
      </c>
      <c r="F302" s="22" t="str">
        <f>IFERROR(VLOOKUP(Tableau275[[#This Row],[Commandes  Clients]],[1]!Tab_Cmdes_Clts[#Data],7,FALSE),"")</f>
        <v/>
      </c>
      <c r="G302" s="13" t="str">
        <f t="shared" si="14"/>
        <v/>
      </c>
      <c r="H302" s="14" t="str">
        <f>IFERROR(VLOOKUP(Tableau275[[#This Row],[Code PF]],[1]!Nomenclature[#Data],19,FALSE),"")</f>
        <v/>
      </c>
      <c r="I302" s="15" t="str">
        <f>IFERROR(Tableau275[[#This Row],[Qte  MEO Nomenclat]]*Tableau275[[#This Row],[Qtes Cdées]],"")</f>
        <v/>
      </c>
      <c r="J302" s="16" t="str">
        <f t="shared" si="12"/>
        <v/>
      </c>
      <c r="K302" s="16"/>
      <c r="L302" s="17" t="str">
        <f>IFERROR(Tableau275[[#This Row],[Dates / Heures Lancement]]+Tableau275[[#This Row],[NB Hre Exec]]+Tableau275[[#This Row],[Tps Prép.]],"")</f>
        <v/>
      </c>
      <c r="M302" s="18" t="str">
        <f>Tableau275[[#This Row],[NB Hre Exec]]</f>
        <v/>
      </c>
      <c r="N302" s="19" t="str">
        <f>IFERROR(Tableau275[[#This Row],[Dates / Heures Lancement]]+Tableau275[[#This Row],[Nbs Jrs Execution]],"")</f>
        <v/>
      </c>
      <c r="O302" s="20" t="str">
        <f t="shared" si="13"/>
        <v xml:space="preserve"> </v>
      </c>
    </row>
    <row r="303" spans="1:15" x14ac:dyDescent="0.2">
      <c r="A303" s="9"/>
      <c r="B303" s="10" t="str">
        <f>IFERROR(VLOOKUP(Tableau275[[#This Row],[Commandes  Clients]],[1]!Tab_Cmdes_Clts[#Data],15,FALSE),"")</f>
        <v/>
      </c>
      <c r="C303" s="11" t="str">
        <f>IFERROR(VLOOKUP(Tableau275[[#This Row],[Commandes  Clients]],[1]!Tab_Cmdes_Clts[#Data],8,FALSE),"")</f>
        <v/>
      </c>
      <c r="D303" s="12" t="str">
        <f>IFERROR(VLOOKUP(Tableau275[[#This Row],[Code PF]],[1]!Tab_Liste_art[#Data],2,FALSE)," ")</f>
        <v xml:space="preserve"> </v>
      </c>
      <c r="E303" s="12" t="str">
        <f>IFERROR(VLOOKUP(Tableau275[[#This Row],[Code PF]],[1]!Tab_Liste_art[#Data],3,FALSE)," ")</f>
        <v xml:space="preserve"> </v>
      </c>
      <c r="F303" s="22" t="str">
        <f>IFERROR(VLOOKUP(Tableau275[[#This Row],[Commandes  Clients]],[1]!Tab_Cmdes_Clts[#Data],7,FALSE),"")</f>
        <v/>
      </c>
      <c r="G303" s="13" t="str">
        <f t="shared" si="14"/>
        <v/>
      </c>
      <c r="H303" s="14" t="str">
        <f>IFERROR(VLOOKUP(Tableau275[[#This Row],[Code PF]],[1]!Nomenclature[#Data],19,FALSE),"")</f>
        <v/>
      </c>
      <c r="I303" s="15" t="str">
        <f>IFERROR(Tableau275[[#This Row],[Qte  MEO Nomenclat]]*Tableau275[[#This Row],[Qtes Cdées]],"")</f>
        <v/>
      </c>
      <c r="J303" s="16" t="str">
        <f t="shared" si="12"/>
        <v/>
      </c>
      <c r="K303" s="16"/>
      <c r="L303" s="17" t="str">
        <f>IFERROR(Tableau275[[#This Row],[Dates / Heures Lancement]]+Tableau275[[#This Row],[NB Hre Exec]]+Tableau275[[#This Row],[Tps Prép.]],"")</f>
        <v/>
      </c>
      <c r="M303" s="18" t="str">
        <f>Tableau275[[#This Row],[NB Hre Exec]]</f>
        <v/>
      </c>
      <c r="N303" s="19" t="str">
        <f>IFERROR(Tableau275[[#This Row],[Dates / Heures Lancement]]+Tableau275[[#This Row],[Nbs Jrs Execution]],"")</f>
        <v/>
      </c>
      <c r="O303" s="20" t="str">
        <f t="shared" si="13"/>
        <v xml:space="preserve"> </v>
      </c>
    </row>
    <row r="304" spans="1:15" x14ac:dyDescent="0.2">
      <c r="A304" s="9"/>
      <c r="B304" s="10" t="str">
        <f>IFERROR(VLOOKUP(Tableau275[[#This Row],[Commandes  Clients]],[1]!Tab_Cmdes_Clts[#Data],15,FALSE),"")</f>
        <v/>
      </c>
      <c r="C304" s="11" t="str">
        <f>IFERROR(VLOOKUP(Tableau275[[#This Row],[Commandes  Clients]],[1]!Tab_Cmdes_Clts[#Data],8,FALSE),"")</f>
        <v/>
      </c>
      <c r="D304" s="12" t="str">
        <f>IFERROR(VLOOKUP(Tableau275[[#This Row],[Code PF]],[1]!Tab_Liste_art[#Data],2,FALSE)," ")</f>
        <v xml:space="preserve"> </v>
      </c>
      <c r="E304" s="12" t="str">
        <f>IFERROR(VLOOKUP(Tableau275[[#This Row],[Code PF]],[1]!Tab_Liste_art[#Data],3,FALSE)," ")</f>
        <v xml:space="preserve"> </v>
      </c>
      <c r="F304" s="22" t="str">
        <f>IFERROR(VLOOKUP(Tableau275[[#This Row],[Commandes  Clients]],[1]!Tab_Cmdes_Clts[#Data],7,FALSE),"")</f>
        <v/>
      </c>
      <c r="G304" s="13" t="str">
        <f t="shared" si="14"/>
        <v/>
      </c>
      <c r="H304" s="14" t="str">
        <f>IFERROR(VLOOKUP(Tableau275[[#This Row],[Code PF]],[1]!Nomenclature[#Data],19,FALSE),"")</f>
        <v/>
      </c>
      <c r="I304" s="15" t="str">
        <f>IFERROR(Tableau275[[#This Row],[Qte  MEO Nomenclat]]*Tableau275[[#This Row],[Qtes Cdées]],"")</f>
        <v/>
      </c>
      <c r="J304" s="16" t="str">
        <f t="shared" si="12"/>
        <v/>
      </c>
      <c r="K304" s="16"/>
      <c r="L304" s="17" t="str">
        <f>IFERROR(Tableau275[[#This Row],[Dates / Heures Lancement]]+Tableau275[[#This Row],[NB Hre Exec]]+Tableau275[[#This Row],[Tps Prép.]],"")</f>
        <v/>
      </c>
      <c r="M304" s="18" t="str">
        <f>Tableau275[[#This Row],[NB Hre Exec]]</f>
        <v/>
      </c>
      <c r="N304" s="19" t="str">
        <f>IFERROR(Tableau275[[#This Row],[Dates / Heures Lancement]]+Tableau275[[#This Row],[Nbs Jrs Execution]],"")</f>
        <v/>
      </c>
      <c r="O304" s="20" t="str">
        <f t="shared" si="13"/>
        <v xml:space="preserve"> </v>
      </c>
    </row>
    <row r="305" spans="1:15" x14ac:dyDescent="0.2">
      <c r="A305" s="9"/>
      <c r="B305" s="10" t="str">
        <f>IFERROR(VLOOKUP(Tableau275[[#This Row],[Commandes  Clients]],[1]!Tab_Cmdes_Clts[#Data],15,FALSE),"")</f>
        <v/>
      </c>
      <c r="C305" s="11" t="str">
        <f>IFERROR(VLOOKUP(Tableau275[[#This Row],[Commandes  Clients]],[1]!Tab_Cmdes_Clts[#Data],8,FALSE),"")</f>
        <v/>
      </c>
      <c r="D305" s="12" t="str">
        <f>IFERROR(VLOOKUP(Tableau275[[#This Row],[Code PF]],[1]!Tab_Liste_art[#Data],2,FALSE)," ")</f>
        <v xml:space="preserve"> </v>
      </c>
      <c r="E305" s="12" t="str">
        <f>IFERROR(VLOOKUP(Tableau275[[#This Row],[Code PF]],[1]!Tab_Liste_art[#Data],3,FALSE)," ")</f>
        <v xml:space="preserve"> </v>
      </c>
      <c r="F305" s="22" t="str">
        <f>IFERROR(VLOOKUP(Tableau275[[#This Row],[Commandes  Clients]],[1]!Tab_Cmdes_Clts[#Data],7,FALSE),"")</f>
        <v/>
      </c>
      <c r="G305" s="13" t="str">
        <f t="shared" si="14"/>
        <v/>
      </c>
      <c r="H305" s="14" t="str">
        <f>IFERROR(VLOOKUP(Tableau275[[#This Row],[Code PF]],[1]!Nomenclature[#Data],19,FALSE),"")</f>
        <v/>
      </c>
      <c r="I305" s="15" t="str">
        <f>IFERROR(Tableau275[[#This Row],[Qte  MEO Nomenclat]]*Tableau275[[#This Row],[Qtes Cdées]],"")</f>
        <v/>
      </c>
      <c r="J305" s="16" t="str">
        <f t="shared" si="12"/>
        <v/>
      </c>
      <c r="K305" s="16"/>
      <c r="L305" s="17" t="str">
        <f>IFERROR(Tableau275[[#This Row],[Dates / Heures Lancement]]+Tableau275[[#This Row],[NB Hre Exec]]+Tableau275[[#This Row],[Tps Prép.]],"")</f>
        <v/>
      </c>
      <c r="M305" s="18" t="str">
        <f>Tableau275[[#This Row],[NB Hre Exec]]</f>
        <v/>
      </c>
      <c r="N305" s="19" t="str">
        <f>IFERROR(Tableau275[[#This Row],[Dates / Heures Lancement]]+Tableau275[[#This Row],[Nbs Jrs Execution]],"")</f>
        <v/>
      </c>
      <c r="O305" s="20" t="str">
        <f t="shared" si="13"/>
        <v xml:space="preserve"> </v>
      </c>
    </row>
    <row r="306" spans="1:15" x14ac:dyDescent="0.2">
      <c r="A306" s="9"/>
      <c r="B306" s="10" t="str">
        <f>IFERROR(VLOOKUP(Tableau275[[#This Row],[Commandes  Clients]],[1]!Tab_Cmdes_Clts[#Data],15,FALSE),"")</f>
        <v/>
      </c>
      <c r="C306" s="11" t="str">
        <f>IFERROR(VLOOKUP(Tableau275[[#This Row],[Commandes  Clients]],[1]!Tab_Cmdes_Clts[#Data],8,FALSE),"")</f>
        <v/>
      </c>
      <c r="D306" s="12" t="str">
        <f>IFERROR(VLOOKUP(Tableau275[[#This Row],[Code PF]],[1]!Tab_Liste_art[#Data],2,FALSE)," ")</f>
        <v xml:space="preserve"> </v>
      </c>
      <c r="E306" s="12" t="str">
        <f>IFERROR(VLOOKUP(Tableau275[[#This Row],[Code PF]],[1]!Tab_Liste_art[#Data],3,FALSE)," ")</f>
        <v xml:space="preserve"> </v>
      </c>
      <c r="F306" s="22" t="str">
        <f>IFERROR(VLOOKUP(Tableau275[[#This Row],[Commandes  Clients]],[1]!Tab_Cmdes_Clts[#Data],7,FALSE),"")</f>
        <v/>
      </c>
      <c r="G306" s="13" t="str">
        <f t="shared" si="14"/>
        <v/>
      </c>
      <c r="H306" s="14" t="str">
        <f>IFERROR(VLOOKUP(Tableau275[[#This Row],[Code PF]],[1]!Nomenclature[#Data],19,FALSE),"")</f>
        <v/>
      </c>
      <c r="I306" s="15" t="str">
        <f>IFERROR(Tableau275[[#This Row],[Qte  MEO Nomenclat]]*Tableau275[[#This Row],[Qtes Cdées]],"")</f>
        <v/>
      </c>
      <c r="J306" s="16" t="str">
        <f t="shared" si="12"/>
        <v/>
      </c>
      <c r="K306" s="16"/>
      <c r="L306" s="17" t="str">
        <f>IFERROR(Tableau275[[#This Row],[Dates / Heures Lancement]]+Tableau275[[#This Row],[NB Hre Exec]]+Tableau275[[#This Row],[Tps Prép.]],"")</f>
        <v/>
      </c>
      <c r="M306" s="18" t="str">
        <f>Tableau275[[#This Row],[NB Hre Exec]]</f>
        <v/>
      </c>
      <c r="N306" s="19" t="str">
        <f>IFERROR(Tableau275[[#This Row],[Dates / Heures Lancement]]+Tableau275[[#This Row],[Nbs Jrs Execution]],"")</f>
        <v/>
      </c>
      <c r="O306" s="20" t="str">
        <f t="shared" si="13"/>
        <v xml:space="preserve"> </v>
      </c>
    </row>
    <row r="307" spans="1:15" x14ac:dyDescent="0.2">
      <c r="A307" s="9"/>
      <c r="B307" s="10" t="str">
        <f>IFERROR(VLOOKUP(Tableau275[[#This Row],[Commandes  Clients]],[1]!Tab_Cmdes_Clts[#Data],15,FALSE),"")</f>
        <v/>
      </c>
      <c r="C307" s="11" t="str">
        <f>IFERROR(VLOOKUP(Tableau275[[#This Row],[Commandes  Clients]],[1]!Tab_Cmdes_Clts[#Data],8,FALSE),"")</f>
        <v/>
      </c>
      <c r="D307" s="12" t="str">
        <f>IFERROR(VLOOKUP(Tableau275[[#This Row],[Code PF]],[1]!Tab_Liste_art[#Data],2,FALSE)," ")</f>
        <v xml:space="preserve"> </v>
      </c>
      <c r="E307" s="12" t="str">
        <f>IFERROR(VLOOKUP(Tableau275[[#This Row],[Code PF]],[1]!Tab_Liste_art[#Data],3,FALSE)," ")</f>
        <v xml:space="preserve"> </v>
      </c>
      <c r="F307" s="22" t="str">
        <f>IFERROR(VLOOKUP(Tableau275[[#This Row],[Commandes  Clients]],[1]!Tab_Cmdes_Clts[#Data],7,FALSE),"")</f>
        <v/>
      </c>
      <c r="G307" s="13" t="str">
        <f t="shared" si="14"/>
        <v/>
      </c>
      <c r="H307" s="14" t="str">
        <f>IFERROR(VLOOKUP(Tableau275[[#This Row],[Code PF]],[1]!Nomenclature[#Data],19,FALSE),"")</f>
        <v/>
      </c>
      <c r="I307" s="15" t="str">
        <f>IFERROR(Tableau275[[#This Row],[Qte  MEO Nomenclat]]*Tableau275[[#This Row],[Qtes Cdées]],"")</f>
        <v/>
      </c>
      <c r="J307" s="16" t="str">
        <f t="shared" si="12"/>
        <v/>
      </c>
      <c r="K307" s="16"/>
      <c r="L307" s="17" t="str">
        <f>IFERROR(Tableau275[[#This Row],[Dates / Heures Lancement]]+Tableau275[[#This Row],[NB Hre Exec]]+Tableau275[[#This Row],[Tps Prép.]],"")</f>
        <v/>
      </c>
      <c r="M307" s="18" t="str">
        <f>Tableau275[[#This Row],[NB Hre Exec]]</f>
        <v/>
      </c>
      <c r="N307" s="19" t="str">
        <f>IFERROR(Tableau275[[#This Row],[Dates / Heures Lancement]]+Tableau275[[#This Row],[Nbs Jrs Execution]],"")</f>
        <v/>
      </c>
      <c r="O307" s="20" t="str">
        <f t="shared" si="13"/>
        <v xml:space="preserve"> </v>
      </c>
    </row>
    <row r="308" spans="1:15" x14ac:dyDescent="0.2">
      <c r="A308" s="9"/>
      <c r="B308" s="10" t="str">
        <f>IFERROR(VLOOKUP(Tableau275[[#This Row],[Commandes  Clients]],[1]!Tab_Cmdes_Clts[#Data],15,FALSE),"")</f>
        <v/>
      </c>
      <c r="C308" s="11" t="str">
        <f>IFERROR(VLOOKUP(Tableau275[[#This Row],[Commandes  Clients]],[1]!Tab_Cmdes_Clts[#Data],8,FALSE),"")</f>
        <v/>
      </c>
      <c r="D308" s="12" t="str">
        <f>IFERROR(VLOOKUP(Tableau275[[#This Row],[Code PF]],[1]!Tab_Liste_art[#Data],2,FALSE)," ")</f>
        <v xml:space="preserve"> </v>
      </c>
      <c r="E308" s="12" t="str">
        <f>IFERROR(VLOOKUP(Tableau275[[#This Row],[Code PF]],[1]!Tab_Liste_art[#Data],3,FALSE)," ")</f>
        <v xml:space="preserve"> </v>
      </c>
      <c r="F308" s="22" t="str">
        <f>IFERROR(VLOOKUP(Tableau275[[#This Row],[Commandes  Clients]],[1]!Tab_Cmdes_Clts[#Data],7,FALSE),"")</f>
        <v/>
      </c>
      <c r="G308" s="13" t="str">
        <f t="shared" si="14"/>
        <v/>
      </c>
      <c r="H308" s="14" t="str">
        <f>IFERROR(VLOOKUP(Tableau275[[#This Row],[Code PF]],[1]!Nomenclature[#Data],19,FALSE),"")</f>
        <v/>
      </c>
      <c r="I308" s="15" t="str">
        <f>IFERROR(Tableau275[[#This Row],[Qte  MEO Nomenclat]]*Tableau275[[#This Row],[Qtes Cdées]],"")</f>
        <v/>
      </c>
      <c r="J308" s="16" t="str">
        <f t="shared" si="12"/>
        <v/>
      </c>
      <c r="K308" s="16"/>
      <c r="L308" s="17" t="str">
        <f>IFERROR(Tableau275[[#This Row],[Dates / Heures Lancement]]+Tableau275[[#This Row],[NB Hre Exec]]+Tableau275[[#This Row],[Tps Prép.]],"")</f>
        <v/>
      </c>
      <c r="M308" s="18" t="str">
        <f>Tableau275[[#This Row],[NB Hre Exec]]</f>
        <v/>
      </c>
      <c r="N308" s="19" t="str">
        <f>IFERROR(Tableau275[[#This Row],[Dates / Heures Lancement]]+Tableau275[[#This Row],[Nbs Jrs Execution]],"")</f>
        <v/>
      </c>
      <c r="O308" s="20" t="str">
        <f t="shared" si="13"/>
        <v xml:space="preserve"> </v>
      </c>
    </row>
    <row r="309" spans="1:15" x14ac:dyDescent="0.2">
      <c r="A309" s="9"/>
      <c r="B309" s="10" t="str">
        <f>IFERROR(VLOOKUP(Tableau275[[#This Row],[Commandes  Clients]],[1]!Tab_Cmdes_Clts[#Data],15,FALSE),"")</f>
        <v/>
      </c>
      <c r="C309" s="11" t="str">
        <f>IFERROR(VLOOKUP(Tableau275[[#This Row],[Commandes  Clients]],[1]!Tab_Cmdes_Clts[#Data],8,FALSE),"")</f>
        <v/>
      </c>
      <c r="D309" s="12" t="str">
        <f>IFERROR(VLOOKUP(Tableau275[[#This Row],[Code PF]],[1]!Tab_Liste_art[#Data],2,FALSE)," ")</f>
        <v xml:space="preserve"> </v>
      </c>
      <c r="E309" s="12" t="str">
        <f>IFERROR(VLOOKUP(Tableau275[[#This Row],[Code PF]],[1]!Tab_Liste_art[#Data],3,FALSE)," ")</f>
        <v xml:space="preserve"> </v>
      </c>
      <c r="F309" s="22" t="str">
        <f>IFERROR(VLOOKUP(Tableau275[[#This Row],[Commandes  Clients]],[1]!Tab_Cmdes_Clts[#Data],7,FALSE),"")</f>
        <v/>
      </c>
      <c r="G309" s="13" t="str">
        <f t="shared" si="14"/>
        <v/>
      </c>
      <c r="H309" s="14" t="str">
        <f>IFERROR(VLOOKUP(Tableau275[[#This Row],[Code PF]],[1]!Nomenclature[#Data],19,FALSE),"")</f>
        <v/>
      </c>
      <c r="I309" s="15" t="str">
        <f>IFERROR(Tableau275[[#This Row],[Qte  MEO Nomenclat]]*Tableau275[[#This Row],[Qtes Cdées]],"")</f>
        <v/>
      </c>
      <c r="J309" s="16" t="str">
        <f t="shared" si="12"/>
        <v/>
      </c>
      <c r="K309" s="16"/>
      <c r="L309" s="17" t="str">
        <f>IFERROR(Tableau275[[#This Row],[Dates / Heures Lancement]]+Tableau275[[#This Row],[NB Hre Exec]]+Tableau275[[#This Row],[Tps Prép.]],"")</f>
        <v/>
      </c>
      <c r="M309" s="18" t="str">
        <f>Tableau275[[#This Row],[NB Hre Exec]]</f>
        <v/>
      </c>
      <c r="N309" s="19" t="str">
        <f>IFERROR(Tableau275[[#This Row],[Dates / Heures Lancement]]+Tableau275[[#This Row],[Nbs Jrs Execution]],"")</f>
        <v/>
      </c>
      <c r="O309" s="20" t="str">
        <f t="shared" si="13"/>
        <v xml:space="preserve"> </v>
      </c>
    </row>
    <row r="310" spans="1:15" x14ac:dyDescent="0.2">
      <c r="A310" s="9"/>
      <c r="B310" s="10" t="str">
        <f>IFERROR(VLOOKUP(Tableau275[[#This Row],[Commandes  Clients]],[1]!Tab_Cmdes_Clts[#Data],15,FALSE),"")</f>
        <v/>
      </c>
      <c r="C310" s="11" t="str">
        <f>IFERROR(VLOOKUP(Tableau275[[#This Row],[Commandes  Clients]],[1]!Tab_Cmdes_Clts[#Data],8,FALSE),"")</f>
        <v/>
      </c>
      <c r="D310" s="12" t="str">
        <f>IFERROR(VLOOKUP(Tableau275[[#This Row],[Code PF]],[1]!Tab_Liste_art[#Data],2,FALSE)," ")</f>
        <v xml:space="preserve"> </v>
      </c>
      <c r="E310" s="12" t="str">
        <f>IFERROR(VLOOKUP(Tableau275[[#This Row],[Code PF]],[1]!Tab_Liste_art[#Data],3,FALSE)," ")</f>
        <v xml:space="preserve"> </v>
      </c>
      <c r="F310" s="22" t="str">
        <f>IFERROR(VLOOKUP(Tableau275[[#This Row],[Commandes  Clients]],[1]!Tab_Cmdes_Clts[#Data],7,FALSE),"")</f>
        <v/>
      </c>
      <c r="G310" s="13" t="str">
        <f t="shared" si="14"/>
        <v/>
      </c>
      <c r="H310" s="14" t="str">
        <f>IFERROR(VLOOKUP(Tableau275[[#This Row],[Code PF]],[1]!Nomenclature[#Data],19,FALSE),"")</f>
        <v/>
      </c>
      <c r="I310" s="15" t="str">
        <f>IFERROR(Tableau275[[#This Row],[Qte  MEO Nomenclat]]*Tableau275[[#This Row],[Qtes Cdées]],"")</f>
        <v/>
      </c>
      <c r="J310" s="16" t="str">
        <f t="shared" si="12"/>
        <v/>
      </c>
      <c r="K310" s="16"/>
      <c r="L310" s="17" t="str">
        <f>IFERROR(Tableau275[[#This Row],[Dates / Heures Lancement]]+Tableau275[[#This Row],[NB Hre Exec]]+Tableau275[[#This Row],[Tps Prép.]],"")</f>
        <v/>
      </c>
      <c r="M310" s="18" t="str">
        <f>Tableau275[[#This Row],[NB Hre Exec]]</f>
        <v/>
      </c>
      <c r="N310" s="19" t="str">
        <f>IFERROR(Tableau275[[#This Row],[Dates / Heures Lancement]]+Tableau275[[#This Row],[Nbs Jrs Execution]],"")</f>
        <v/>
      </c>
      <c r="O310" s="20" t="str">
        <f t="shared" si="13"/>
        <v xml:space="preserve"> </v>
      </c>
    </row>
  </sheetData>
  <conditionalFormatting sqref="I305:I309">
    <cfRule type="expression" dxfId="27" priority="2" stopIfTrue="1">
      <formula>SUM($I$8:$I$310)&gt;#REF!</formula>
    </cfRule>
  </conditionalFormatting>
  <conditionalFormatting sqref="I310">
    <cfRule type="expression" dxfId="26" priority="1" stopIfTrue="1">
      <formula>SUM($I$8:$I$310)&gt;#REF!</formula>
    </cfRule>
  </conditionalFormatting>
  <conditionalFormatting sqref="I8:I304">
    <cfRule type="expression" dxfId="25" priority="3" stopIfTrue="1">
      <formula>SUM($I$8:$I$310)&gt;#REF!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</dc:creator>
  <cp:lastModifiedBy>BATICERAM</cp:lastModifiedBy>
  <cp:lastPrinted>2012-06-01T11:56:09Z</cp:lastPrinted>
  <dcterms:created xsi:type="dcterms:W3CDTF">2012-05-31T19:50:08Z</dcterms:created>
  <dcterms:modified xsi:type="dcterms:W3CDTF">2012-06-01T17:18:23Z</dcterms:modified>
</cp:coreProperties>
</file>