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770"/>
  </bookViews>
  <sheets>
    <sheet name="RECAPE FEMMES" sheetId="19" r:id="rId1"/>
    <sheet name="RECAPE HOMMES" sheetId="20" r:id="rId2"/>
  </sheets>
  <calcPr calcId="162913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9" i="20" l="1"/>
  <c r="S49" i="20"/>
  <c r="R49" i="20"/>
  <c r="Q49" i="20"/>
  <c r="P49" i="20"/>
  <c r="O49" i="20"/>
  <c r="N49" i="20"/>
  <c r="M49" i="20"/>
  <c r="L49" i="20"/>
  <c r="K49" i="20"/>
  <c r="J49" i="20"/>
  <c r="I49" i="20"/>
  <c r="I47" i="19"/>
  <c r="H47" i="19"/>
  <c r="G47" i="19"/>
  <c r="F47" i="19"/>
  <c r="E47" i="19"/>
  <c r="D47" i="19"/>
</calcChain>
</file>

<file path=xl/sharedStrings.xml><?xml version="1.0" encoding="utf-8"?>
<sst xmlns="http://schemas.openxmlformats.org/spreadsheetml/2006/main" count="594" uniqueCount="144">
  <si>
    <t>BLOUSE BLANCHE</t>
  </si>
  <si>
    <t>PANTALON</t>
  </si>
  <si>
    <t>BLOUSE BLEUE</t>
  </si>
  <si>
    <t>CASAQUE BLANCHE</t>
  </si>
  <si>
    <t>SABOT BLANC</t>
  </si>
  <si>
    <t>SABOT NOIR</t>
  </si>
  <si>
    <t>COMBINAISON</t>
  </si>
  <si>
    <t>CHAUSSURE DE SEC NOIRE</t>
  </si>
  <si>
    <t>CHAUSSURE DE SEC BLANC</t>
  </si>
  <si>
    <t>SUR VESTE</t>
  </si>
  <si>
    <t>COSTUME TRAVAIL MAGASINIER</t>
  </si>
  <si>
    <t>TENUE CUISINIER</t>
  </si>
  <si>
    <t>NOM</t>
  </si>
  <si>
    <t>PRENOM</t>
  </si>
  <si>
    <t>SEXE</t>
  </si>
  <si>
    <t>FONCTION</t>
  </si>
  <si>
    <t>STRUCTURE</t>
  </si>
  <si>
    <t>POINTURE</t>
  </si>
  <si>
    <t>DJELLAB</t>
  </si>
  <si>
    <t>NOUAR</t>
  </si>
  <si>
    <t>H</t>
  </si>
  <si>
    <t>MAGASINIER EN CHEF</t>
  </si>
  <si>
    <t>GDC</t>
  </si>
  <si>
    <t>X</t>
  </si>
  <si>
    <t>BOURIAH</t>
  </si>
  <si>
    <t>RACHID</t>
  </si>
  <si>
    <t>MAGASINIER</t>
  </si>
  <si>
    <t>AMANI</t>
  </si>
  <si>
    <t>KHALED</t>
  </si>
  <si>
    <t>GDS</t>
  </si>
  <si>
    <t>GUEMAMI</t>
  </si>
  <si>
    <t>SAID</t>
  </si>
  <si>
    <t>BRAHIMI</t>
  </si>
  <si>
    <t>KAMEL</t>
  </si>
  <si>
    <t>ROUINA</t>
  </si>
  <si>
    <t>TOUFIK</t>
  </si>
  <si>
    <t>MEZIANE CHERIF</t>
  </si>
  <si>
    <t>NADIR</t>
  </si>
  <si>
    <t>BADEREDDINE</t>
  </si>
  <si>
    <t>LITIM</t>
  </si>
  <si>
    <t>RACHEDI</t>
  </si>
  <si>
    <t>OPERATEUR</t>
  </si>
  <si>
    <t>AOUF</t>
  </si>
  <si>
    <t>SALAH</t>
  </si>
  <si>
    <t>AGENT SECURITE</t>
  </si>
  <si>
    <t>AGENT HYGIENE</t>
  </si>
  <si>
    <t>DJEMBA</t>
  </si>
  <si>
    <t>MBAREK</t>
  </si>
  <si>
    <t>AGENT POLYVALENT</t>
  </si>
  <si>
    <t>GUERCHOUCHE</t>
  </si>
  <si>
    <t>ABDELHAFID</t>
  </si>
  <si>
    <t>KEBAB</t>
  </si>
  <si>
    <t>DJAMAI</t>
  </si>
  <si>
    <t>ISMAIL</t>
  </si>
  <si>
    <t>BOUDOUKHA</t>
  </si>
  <si>
    <t>AQ/CQ</t>
  </si>
  <si>
    <t>MAIZA</t>
  </si>
  <si>
    <t>AMOR</t>
  </si>
  <si>
    <t>PHARMACIEN DIRECTEUR-TECHNIQUE</t>
  </si>
  <si>
    <t>ANALYSTE</t>
  </si>
  <si>
    <t>LECHHEB</t>
  </si>
  <si>
    <t>MONCEF</t>
  </si>
  <si>
    <t xml:space="preserve">ANALYSTE </t>
  </si>
  <si>
    <t>NOUREDDINE</t>
  </si>
  <si>
    <t>PROD</t>
  </si>
  <si>
    <t>AMARA</t>
  </si>
  <si>
    <t>MEHAMED LAMINE</t>
  </si>
  <si>
    <t>NABIL</t>
  </si>
  <si>
    <t xml:space="preserve">BENMEZGHANNA </t>
  </si>
  <si>
    <t>ANTAR</t>
  </si>
  <si>
    <t>BOUACHRA</t>
  </si>
  <si>
    <t>OUSSAMA</t>
  </si>
  <si>
    <t>BOUCHAR</t>
  </si>
  <si>
    <t>MOUSSA</t>
  </si>
  <si>
    <t>BRAHIM SALEM</t>
  </si>
  <si>
    <t>HICHEME</t>
  </si>
  <si>
    <t>CHIHEB</t>
  </si>
  <si>
    <t>FAROUK</t>
  </si>
  <si>
    <t>FAYCAL</t>
  </si>
  <si>
    <t>DJAFAR</t>
  </si>
  <si>
    <t>SAMIR</t>
  </si>
  <si>
    <t>DJOUDI</t>
  </si>
  <si>
    <t>TOUFFIK</t>
  </si>
  <si>
    <t>GHEBRID</t>
  </si>
  <si>
    <t>MOHAMED</t>
  </si>
  <si>
    <t>HAIF</t>
  </si>
  <si>
    <t>ABBES</t>
  </si>
  <si>
    <t>OPERATEUR SUR PLIEUSE</t>
  </si>
  <si>
    <t>KHALIL</t>
  </si>
  <si>
    <t>KHALLEF</t>
  </si>
  <si>
    <t>MAOUCHE</t>
  </si>
  <si>
    <t>SAMI</t>
  </si>
  <si>
    <t>MERZOUGUI</t>
  </si>
  <si>
    <t>CHAKER</t>
  </si>
  <si>
    <t>Chimiste</t>
  </si>
  <si>
    <t xml:space="preserve">OTHMANI </t>
  </si>
  <si>
    <t>SAADOUNI</t>
  </si>
  <si>
    <t>ELOUALID</t>
  </si>
  <si>
    <t>SAKHRI</t>
  </si>
  <si>
    <t>ABDELOUAHAB</t>
  </si>
  <si>
    <t>SAOUDI</t>
  </si>
  <si>
    <t>AMIR</t>
  </si>
  <si>
    <t>AMMAR</t>
  </si>
  <si>
    <t>SENOUCI</t>
  </si>
  <si>
    <t>ZAHAR</t>
  </si>
  <si>
    <t>AGENT DE PESEE</t>
  </si>
  <si>
    <t>TEBIB</t>
  </si>
  <si>
    <t>SAFEDDINE</t>
  </si>
  <si>
    <t>ZERAR</t>
  </si>
  <si>
    <t>MOHCINE</t>
  </si>
  <si>
    <t>MGx</t>
  </si>
  <si>
    <t>TEBBICHE</t>
  </si>
  <si>
    <t>TAHAR MOHAMED</t>
  </si>
  <si>
    <t xml:space="preserve">KAHOUL </t>
  </si>
  <si>
    <t>DJAMEL</t>
  </si>
  <si>
    <t>CQ</t>
  </si>
  <si>
    <t>AQ</t>
  </si>
  <si>
    <t>LATRI</t>
  </si>
  <si>
    <t>FOUAD</t>
  </si>
  <si>
    <t>Responsable Assurance Qualité</t>
  </si>
  <si>
    <t>GUEMMAMI</t>
  </si>
  <si>
    <t>ZARRAL</t>
  </si>
  <si>
    <t>ANIS</t>
  </si>
  <si>
    <t>SAAD-AZZEM</t>
  </si>
  <si>
    <t>x</t>
  </si>
  <si>
    <t>BELAMRI NABIL</t>
  </si>
  <si>
    <t>Responsable Maint Equipement</t>
  </si>
  <si>
    <t>TERTAG AMOR</t>
  </si>
  <si>
    <t>RESPONSABLE MAINT. ET INFRASTRUCTURE</t>
  </si>
  <si>
    <t>SELLIDJ AMMAR</t>
  </si>
  <si>
    <t>Ingénieur en Maintenance</t>
  </si>
  <si>
    <t>MEZAACHE NOUREDDINE</t>
  </si>
  <si>
    <t>Resp. Maint Infrastructure</t>
  </si>
  <si>
    <t>MAINTENANCE</t>
  </si>
  <si>
    <t>TAILLE HAUT</t>
  </si>
  <si>
    <t xml:space="preserve"> </t>
  </si>
  <si>
    <t>TAILLE BAS</t>
  </si>
  <si>
    <t>Étiquettes de lignes</t>
  </si>
  <si>
    <t>Nombre de SABOT BLANC</t>
  </si>
  <si>
    <t>Nombre de SABOT NOIR</t>
  </si>
  <si>
    <t>Nombre de CHAUSSURE DE SEC BLANC</t>
  </si>
  <si>
    <t>(vide)</t>
  </si>
  <si>
    <t>Total général</t>
  </si>
  <si>
    <t>Nombre de PANTALON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</si>
</sst>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wrapText="1" inden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/>
    <xf numFmtId="0" fontId="4" fillId="0" borderId="0" xfId="0" pivotButton="1" applyFont="1" applyAlignment="1">
      <alignment horizontal="center" vertical="center"/>
    </xf>
  </cellXfs>
  <cellStyles count="1">
    <cellStyle name="Normal" xfId="0" builtinId="0"/>
  </cellStyles>
  <dxfs count="8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alignment horizontal="center"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sni.briki" refreshedDate="43402.63156898148" createdVersion="6" refreshedVersion="6" minRefreshableVersion="3" recordCount="45">
  <cacheSource type="worksheet">
    <worksheetSource name="Tableau247"/>
  </cacheSource>
  <cacheFields count="10">
    <cacheField name="TAILLE HAUT" numFmtId="0">
      <sharedItems containsSemiMixedTypes="0" containsString="0" containsNumber="1" containsInteger="1" minValue="39" maxValue="62"/>
    </cacheField>
    <cacheField name="TAILLE BAS" numFmtId="0">
      <sharedItems containsString="0" containsBlank="1" containsNumber="1" containsInteger="1" minValue="42" maxValue="58" count="8">
        <m/>
        <n v="48"/>
        <n v="46"/>
        <n v="50"/>
        <n v="47"/>
        <n v="44"/>
        <n v="58"/>
        <n v="42"/>
      </sharedItems>
    </cacheField>
    <cacheField name="POINTURE" numFmtId="0">
      <sharedItems containsSemiMixedTypes="0" containsString="0" containsNumber="1" containsInteger="1" minValue="36" maxValue="44" count="7">
        <n v="36"/>
        <n v="37"/>
        <n v="38"/>
        <n v="39"/>
        <n v="40"/>
        <n v="41"/>
        <n v="44"/>
      </sharedItems>
    </cacheField>
    <cacheField name="BLOUSE BLANCHE" numFmtId="0">
      <sharedItems containsBlank="1"/>
    </cacheField>
    <cacheField name="PANTALON" numFmtId="0">
      <sharedItems containsBlank="1" count="2">
        <s v="X"/>
        <m/>
      </sharedItems>
    </cacheField>
    <cacheField name="CASAQUE BLANCHE" numFmtId="0">
      <sharedItems containsBlank="1"/>
    </cacheField>
    <cacheField name="SABOT BLANC" numFmtId="0">
      <sharedItems containsBlank="1"/>
    </cacheField>
    <cacheField name="SABOT NOIR" numFmtId="0">
      <sharedItems containsBlank="1"/>
    </cacheField>
    <cacheField name="CHAUSSURE DE SEC BLANC" numFmtId="0">
      <sharedItems containsBlank="1"/>
    </cacheField>
    <cacheField name="Champ1" numFmtId="0" formula=" 0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n v="46"/>
    <x v="0"/>
    <x v="0"/>
    <s v="X"/>
    <x v="0"/>
    <m/>
    <s v="X"/>
    <m/>
    <m/>
  </r>
  <r>
    <n v="46"/>
    <x v="0"/>
    <x v="0"/>
    <s v="X"/>
    <x v="0"/>
    <m/>
    <s v="X"/>
    <m/>
    <m/>
  </r>
  <r>
    <n v="46"/>
    <x v="0"/>
    <x v="0"/>
    <s v="X"/>
    <x v="0"/>
    <m/>
    <s v="X"/>
    <m/>
    <m/>
  </r>
  <r>
    <n v="48"/>
    <x v="1"/>
    <x v="0"/>
    <s v="X"/>
    <x v="0"/>
    <m/>
    <s v="X"/>
    <s v="X"/>
    <m/>
  </r>
  <r>
    <n v="48"/>
    <x v="2"/>
    <x v="0"/>
    <s v="X"/>
    <x v="0"/>
    <s v="X"/>
    <s v="X"/>
    <m/>
    <m/>
  </r>
  <r>
    <n v="50"/>
    <x v="0"/>
    <x v="0"/>
    <s v="X"/>
    <x v="0"/>
    <m/>
    <s v="X"/>
    <m/>
    <m/>
  </r>
  <r>
    <n v="50"/>
    <x v="3"/>
    <x v="0"/>
    <s v="X"/>
    <x v="0"/>
    <m/>
    <s v="X"/>
    <s v="X"/>
    <m/>
  </r>
  <r>
    <n v="50"/>
    <x v="1"/>
    <x v="0"/>
    <m/>
    <x v="0"/>
    <s v="X"/>
    <s v="X"/>
    <m/>
    <m/>
  </r>
  <r>
    <n v="46"/>
    <x v="0"/>
    <x v="1"/>
    <s v="X"/>
    <x v="1"/>
    <m/>
    <s v="X"/>
    <m/>
    <m/>
  </r>
  <r>
    <n v="47"/>
    <x v="4"/>
    <x v="1"/>
    <s v="X"/>
    <x v="0"/>
    <m/>
    <s v="X"/>
    <s v="X"/>
    <m/>
  </r>
  <r>
    <n v="48"/>
    <x v="5"/>
    <x v="1"/>
    <s v="X"/>
    <x v="0"/>
    <s v="X"/>
    <s v="X"/>
    <m/>
    <s v="X"/>
  </r>
  <r>
    <n v="48"/>
    <x v="2"/>
    <x v="1"/>
    <s v="X"/>
    <x v="0"/>
    <s v="X"/>
    <s v="X"/>
    <m/>
    <s v="X"/>
  </r>
  <r>
    <n v="50"/>
    <x v="3"/>
    <x v="1"/>
    <m/>
    <x v="0"/>
    <s v="X"/>
    <s v="X"/>
    <m/>
    <m/>
  </r>
  <r>
    <n v="50"/>
    <x v="2"/>
    <x v="1"/>
    <m/>
    <x v="0"/>
    <s v="X"/>
    <s v="X"/>
    <m/>
    <m/>
  </r>
  <r>
    <n v="50"/>
    <x v="1"/>
    <x v="1"/>
    <m/>
    <x v="0"/>
    <s v="X"/>
    <s v="X"/>
    <m/>
    <m/>
  </r>
  <r>
    <n v="42"/>
    <x v="0"/>
    <x v="2"/>
    <s v="X"/>
    <x v="0"/>
    <m/>
    <s v="X"/>
    <m/>
    <m/>
  </r>
  <r>
    <n v="46"/>
    <x v="0"/>
    <x v="2"/>
    <m/>
    <x v="1"/>
    <m/>
    <m/>
    <m/>
    <m/>
  </r>
  <r>
    <n v="48"/>
    <x v="0"/>
    <x v="2"/>
    <s v="X"/>
    <x v="1"/>
    <m/>
    <m/>
    <m/>
    <m/>
  </r>
  <r>
    <n v="50"/>
    <x v="0"/>
    <x v="2"/>
    <s v="X"/>
    <x v="0"/>
    <m/>
    <s v="X"/>
    <m/>
    <m/>
  </r>
  <r>
    <n v="50"/>
    <x v="1"/>
    <x v="2"/>
    <s v="X"/>
    <x v="0"/>
    <m/>
    <s v="X"/>
    <s v="X"/>
    <m/>
  </r>
  <r>
    <n v="50"/>
    <x v="3"/>
    <x v="2"/>
    <m/>
    <x v="0"/>
    <s v="X"/>
    <s v="X"/>
    <m/>
    <m/>
  </r>
  <r>
    <n v="50"/>
    <x v="1"/>
    <x v="2"/>
    <m/>
    <x v="1"/>
    <m/>
    <m/>
    <m/>
    <m/>
  </r>
  <r>
    <n v="52"/>
    <x v="1"/>
    <x v="2"/>
    <s v="X"/>
    <x v="0"/>
    <m/>
    <s v="X"/>
    <s v="X"/>
    <m/>
  </r>
  <r>
    <n v="52"/>
    <x v="1"/>
    <x v="2"/>
    <s v="X"/>
    <x v="0"/>
    <m/>
    <s v="X"/>
    <s v="X"/>
    <m/>
  </r>
  <r>
    <n v="52"/>
    <x v="3"/>
    <x v="2"/>
    <s v="X"/>
    <x v="0"/>
    <m/>
    <s v="X"/>
    <s v="X"/>
    <m/>
  </r>
  <r>
    <n v="52"/>
    <x v="0"/>
    <x v="2"/>
    <s v="X"/>
    <x v="0"/>
    <m/>
    <s v="X"/>
    <m/>
    <m/>
  </r>
  <r>
    <n v="52"/>
    <x v="3"/>
    <x v="2"/>
    <m/>
    <x v="0"/>
    <s v="X"/>
    <s v="X"/>
    <m/>
    <m/>
  </r>
  <r>
    <n v="52"/>
    <x v="0"/>
    <x v="2"/>
    <m/>
    <x v="0"/>
    <s v="X"/>
    <s v="X"/>
    <m/>
    <m/>
  </r>
  <r>
    <n v="56"/>
    <x v="6"/>
    <x v="2"/>
    <m/>
    <x v="0"/>
    <s v="X"/>
    <s v="X"/>
    <m/>
    <m/>
  </r>
  <r>
    <n v="58"/>
    <x v="3"/>
    <x v="2"/>
    <s v="X"/>
    <x v="0"/>
    <s v="X"/>
    <s v="X"/>
    <m/>
    <s v="X"/>
  </r>
  <r>
    <n v="62"/>
    <x v="3"/>
    <x v="2"/>
    <s v="X"/>
    <x v="0"/>
    <m/>
    <s v="X"/>
    <s v="X"/>
    <m/>
  </r>
  <r>
    <n v="42"/>
    <x v="7"/>
    <x v="3"/>
    <s v="X"/>
    <x v="0"/>
    <s v="X"/>
    <s v="X"/>
    <m/>
    <s v="X"/>
  </r>
  <r>
    <n v="46"/>
    <x v="0"/>
    <x v="3"/>
    <s v="X"/>
    <x v="0"/>
    <m/>
    <s v="X"/>
    <m/>
    <m/>
  </r>
  <r>
    <n v="50"/>
    <x v="3"/>
    <x v="3"/>
    <s v=" "/>
    <x v="0"/>
    <s v="X"/>
    <s v="X"/>
    <m/>
    <s v="X"/>
  </r>
  <r>
    <n v="50"/>
    <x v="0"/>
    <x v="3"/>
    <s v="X"/>
    <x v="0"/>
    <m/>
    <s v="X"/>
    <m/>
    <m/>
  </r>
  <r>
    <n v="50"/>
    <x v="3"/>
    <x v="3"/>
    <m/>
    <x v="0"/>
    <s v="X"/>
    <s v="X"/>
    <m/>
    <m/>
  </r>
  <r>
    <n v="54"/>
    <x v="3"/>
    <x v="3"/>
    <s v="X"/>
    <x v="0"/>
    <m/>
    <s v="X"/>
    <s v="X"/>
    <m/>
  </r>
  <r>
    <n v="48"/>
    <x v="0"/>
    <x v="4"/>
    <m/>
    <x v="1"/>
    <m/>
    <m/>
    <m/>
    <m/>
  </r>
  <r>
    <n v="54"/>
    <x v="3"/>
    <x v="4"/>
    <s v="X"/>
    <x v="0"/>
    <m/>
    <s v="X"/>
    <s v="X"/>
    <m/>
  </r>
  <r>
    <n v="54"/>
    <x v="0"/>
    <x v="4"/>
    <s v="X"/>
    <x v="0"/>
    <m/>
    <s v="X"/>
    <s v="X"/>
    <m/>
  </r>
  <r>
    <n v="50"/>
    <x v="0"/>
    <x v="5"/>
    <s v="X"/>
    <x v="0"/>
    <m/>
    <s v="X"/>
    <s v="X"/>
    <m/>
  </r>
  <r>
    <n v="52"/>
    <x v="0"/>
    <x v="5"/>
    <s v="X"/>
    <x v="0"/>
    <m/>
    <s v="X"/>
    <s v="X"/>
    <m/>
  </r>
  <r>
    <n v="58"/>
    <x v="3"/>
    <x v="5"/>
    <m/>
    <x v="0"/>
    <s v="X"/>
    <s v="X"/>
    <m/>
    <m/>
  </r>
  <r>
    <n v="62"/>
    <x v="0"/>
    <x v="5"/>
    <s v="X"/>
    <x v="0"/>
    <m/>
    <s v="X"/>
    <m/>
    <m/>
  </r>
  <r>
    <n v="39"/>
    <x v="0"/>
    <x v="6"/>
    <s v="X"/>
    <x v="1"/>
    <m/>
    <s v="X"/>
    <s v="X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K1:N8" firstHeaderRow="0" firstDataRow="1" firstDataCol="1"/>
  <pivotFields count="10">
    <pivotField showAll="0" defaultSubtotal="0"/>
    <pivotField showAll="0" defaultSubtotal="0"/>
    <pivotField axis="axisRow" showAll="0" sortType="ascending" defaultSubtotal="0">
      <items count="7">
        <item x="0"/>
        <item x="1"/>
        <item x="2"/>
        <item x="3"/>
        <item x="4"/>
        <item x="5"/>
        <item x="6"/>
      </items>
    </pivotField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 defaultSubtotal="0"/>
    <pivotField dragToRow="0" dragToCol="0" dragToPage="0" showAll="0" defaultSubtota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SABOT BLANC" fld="6" subtotal="count" baseField="0" baseItem="0"/>
    <dataField name="Nombre de SABOT NOIR" fld="7" subtotal="count" baseField="0" baseItem="0"/>
    <dataField name="Nombre de CHAUSSURE DE SEC BLANC" fld="8" subtotal="count" baseField="0" baseItem="0"/>
  </dataFields>
  <formats count="9"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2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field="2" type="button" dataOnly="0" labelOnly="1" outline="0" axis="axisRow" fieldPosition="0"/>
    </format>
    <format dxfId="6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5">
      <pivotArea outline="0" collapsedLevelsAreSubtotals="1" fieldPosition="0"/>
    </format>
    <format dxfId="64">
      <pivotArea dataOnly="0" labelOnly="1" fieldPosition="0">
        <references count="1">
          <reference field="2" count="0"/>
        </references>
      </pivotArea>
    </format>
    <format dxfId="63">
      <pivotArea outline="0" collapsedLevelsAreSubtotals="1" fieldPosition="0"/>
    </format>
    <format dxfId="62">
      <pivotArea dataOnly="0" labelOnly="1" fieldPosition="0">
        <references count="1">
          <reference field="2" count="0"/>
        </references>
      </pivotArea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7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K10:L19" firstHeaderRow="1" firstDataRow="1" firstDataCol="1"/>
  <pivotFields count="10">
    <pivotField showAll="0"/>
    <pivotField axis="axisRow" showAll="0" sortType="ascending">
      <items count="9">
        <item x="7"/>
        <item x="5"/>
        <item x="2"/>
        <item x="4"/>
        <item x="1"/>
        <item x="3"/>
        <item x="6"/>
        <item x="0"/>
        <item t="default"/>
      </items>
    </pivotField>
    <pivotField showAll="0"/>
    <pivotField showAll="0"/>
    <pivotField dataField="1" showAll="0">
      <items count="3">
        <item x="0"/>
        <item h="1" x="1"/>
        <item t="default"/>
      </items>
    </pivotField>
    <pivotField showAll="0"/>
    <pivotField showAll="0"/>
    <pivotField showAll="0"/>
    <pivotField showAll="0"/>
    <pivotField dragToRow="0" dragToCol="0" dragToPage="0" showAll="0" defaultSubtota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PANTALON" fld="4" subtotal="count" baseField="0" baseItem="0"/>
  </dataFields>
  <formats count="13">
    <format dxfId="83">
      <pivotArea dataOnly="0" labelOnly="1" fieldPosition="0">
        <references count="1">
          <reference field="1" count="0"/>
        </references>
      </pivotArea>
    </format>
    <format dxfId="82">
      <pivotArea dataOnly="0" labelOnly="1" fieldPosition="0">
        <references count="1">
          <reference field="1" count="0"/>
        </references>
      </pivotArea>
    </format>
    <format dxfId="81">
      <pivotArea collapsedLevelsAreSubtotals="1" fieldPosition="0">
        <references count="1">
          <reference field="1" count="0"/>
        </references>
      </pivotArea>
    </format>
    <format dxfId="80">
      <pivotArea collapsedLevelsAreSubtotals="1" fieldPosition="0">
        <references count="1">
          <reference field="1" count="0"/>
        </references>
      </pivotArea>
    </format>
    <format dxfId="79">
      <pivotArea field="1" type="button" dataOnly="0" labelOnly="1" outline="0" axis="axisRow" fieldPosition="0"/>
    </format>
    <format dxfId="78">
      <pivotArea field="1" type="button" dataOnly="0" labelOnly="1" outline="0" axis="axisRow" fieldPosition="0"/>
    </format>
    <format dxfId="77">
      <pivotArea dataOnly="0" labelOnly="1" outline="0" axis="axisValues" fieldPosition="0"/>
    </format>
    <format dxfId="76">
      <pivotArea dataOnly="0" labelOnly="1" outline="0" axis="axisValues" fieldPosition="0"/>
    </format>
    <format dxfId="75">
      <pivotArea field="1" type="button" dataOnly="0" labelOnly="1" outline="0" axis="axisRow" fieldPosition="0"/>
    </format>
    <format dxfId="74">
      <pivotArea dataOnly="0" labelOnly="1" outline="0" axis="axisValues" fieldPosition="0"/>
    </format>
    <format dxfId="73">
      <pivotArea dataOnly="0" labelOnly="1" outline="0" axis="axisValues" fieldPosition="0"/>
    </format>
    <format dxfId="72">
      <pivotArea grandRow="1" outline="0" collapsedLevelsAreSubtotals="1" fieldPosition="0"/>
    </format>
    <format dxfId="71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au247" displayName="Tableau247" ref="A1:I47" totalsRowCount="1" headerRowDxfId="61" dataDxfId="60">
  <autoFilter ref="A1:I46"/>
  <sortState ref="A2:I46">
    <sortCondition ref="B1:B46"/>
  </sortState>
  <tableColumns count="9">
    <tableColumn id="6" name="TAILLE HAUT" dataDxfId="59" totalsRowDxfId="58"/>
    <tableColumn id="20" name="TAILLE BAS" dataDxfId="57" totalsRowDxfId="56"/>
    <tableColumn id="7" name="POINTURE" dataDxfId="55" totalsRowDxfId="54"/>
    <tableColumn id="8" name="BLOUSE BLANCHE" totalsRowFunction="count" dataDxfId="53" totalsRowDxfId="52"/>
    <tableColumn id="9" name="PANTALON" totalsRowFunction="count" dataDxfId="51" totalsRowDxfId="50"/>
    <tableColumn id="11" name="CASAQUE BLANCHE" totalsRowFunction="count" dataDxfId="49" totalsRowDxfId="48"/>
    <tableColumn id="12" name="SABOT BLANC" totalsRowFunction="count" dataDxfId="47" totalsRowDxfId="46"/>
    <tableColumn id="13" name="SABOT NOIR" totalsRowFunction="count" dataDxfId="45" totalsRowDxfId="44"/>
    <tableColumn id="16" name="CHAUSSURE DE SEC BLANC" totalsRowFunction="count" dataDxfId="43" totalsRowDxfId="4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7" name="Tableau2458" displayName="Tableau2458" ref="A1:T49" totalsRowCount="1" headerRowDxfId="41" dataDxfId="40">
  <autoFilter ref="A1:T48"/>
  <sortState ref="A2:T48">
    <sortCondition ref="H1:H48"/>
  </sortState>
  <tableColumns count="20">
    <tableColumn id="1" name="NOM" dataDxfId="39" totalsRowDxfId="38"/>
    <tableColumn id="2" name="PRENOM" dataDxfId="37" totalsRowDxfId="36"/>
    <tableColumn id="3" name="SEXE" dataDxfId="35" totalsRowDxfId="34"/>
    <tableColumn id="4" name="FONCTION" dataDxfId="33" totalsRowDxfId="32"/>
    <tableColumn id="5" name="STRUCTURE" dataDxfId="31" totalsRowDxfId="30"/>
    <tableColumn id="6" name="TAILLE HAUT" dataDxfId="29" totalsRowDxfId="28"/>
    <tableColumn id="20" name="TAILLE BAS" dataDxfId="27" totalsRowDxfId="26"/>
    <tableColumn id="7" name="POINTURE" dataDxfId="25" totalsRowDxfId="24"/>
    <tableColumn id="8" name="BLOUSE BLANCHE" totalsRowFunction="count" dataDxfId="23" totalsRowDxfId="22"/>
    <tableColumn id="9" name="PANTALON" totalsRowFunction="count" dataDxfId="21" totalsRowDxfId="20"/>
    <tableColumn id="10" name="BLOUSE BLEUE" totalsRowFunction="count" dataDxfId="19" totalsRowDxfId="18"/>
    <tableColumn id="11" name="CASAQUE BLANCHE" totalsRowFunction="count" dataDxfId="17" totalsRowDxfId="16"/>
    <tableColumn id="12" name="SABOT BLANC" totalsRowFunction="count" dataDxfId="15" totalsRowDxfId="14"/>
    <tableColumn id="13" name="SABOT NOIR" totalsRowFunction="count" dataDxfId="13" totalsRowDxfId="12"/>
    <tableColumn id="14" name="COMBINAISON" totalsRowFunction="count" dataDxfId="11" totalsRowDxfId="10"/>
    <tableColumn id="15" name="CHAUSSURE DE SEC NOIRE" totalsRowFunction="count" dataDxfId="9" totalsRowDxfId="8"/>
    <tableColumn id="16" name="CHAUSSURE DE SEC BLANC" totalsRowFunction="count" dataDxfId="7" totalsRowDxfId="6"/>
    <tableColumn id="17" name="SUR VESTE" totalsRowFunction="count" dataDxfId="5" totalsRowDxfId="4"/>
    <tableColumn id="18" name="COSTUME TRAVAIL MAGASINIER" totalsRowFunction="count" dataDxfId="3" totalsRowDxfId="2"/>
    <tableColumn id="19" name="TENUE CUISINIER" totalsRowFunction="count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T60"/>
  <sheetViews>
    <sheetView tabSelected="1" topLeftCell="G1" zoomScale="85" zoomScaleNormal="85" workbookViewId="0">
      <selection activeCell="L13" sqref="L13"/>
    </sheetView>
  </sheetViews>
  <sheetFormatPr baseColWidth="10" defaultRowHeight="15" x14ac:dyDescent="0.25"/>
  <cols>
    <col min="1" max="1" width="10.42578125" style="6" customWidth="1"/>
    <col min="2" max="2" width="10.140625" style="6" customWidth="1"/>
    <col min="3" max="3" width="14.140625" style="6" customWidth="1"/>
    <col min="4" max="4" width="15.28515625" style="6" customWidth="1"/>
    <col min="5" max="5" width="14.42578125" style="6" bestFit="1" customWidth="1"/>
    <col min="6" max="6" width="13.140625" style="6" bestFit="1" customWidth="1"/>
    <col min="7" max="8" width="10.42578125" style="6" bestFit="1" customWidth="1"/>
    <col min="9" max="9" width="18" style="6" bestFit="1" customWidth="1"/>
    <col min="10" max="10" width="12" style="6" customWidth="1"/>
    <col min="11" max="11" width="26.140625" style="5" customWidth="1"/>
    <col min="12" max="12" width="23.85546875" style="5" customWidth="1"/>
    <col min="13" max="13" width="18.5703125" style="5" customWidth="1"/>
    <col min="14" max="14" width="18.140625" style="5" customWidth="1"/>
    <col min="15" max="15" width="18.140625" style="5" bestFit="1" customWidth="1"/>
    <col min="16" max="16" width="7" style="5" bestFit="1" customWidth="1"/>
    <col min="17" max="17" width="8.140625" style="5" bestFit="1" customWidth="1"/>
    <col min="18" max="19" width="11.140625" style="5" bestFit="1" customWidth="1"/>
    <col min="20" max="20" width="12.5703125" style="5" bestFit="1" customWidth="1"/>
    <col min="21" max="16384" width="11.42578125" style="5"/>
  </cols>
  <sheetData>
    <row r="1" spans="1:15" s="10" customFormat="1" ht="45" x14ac:dyDescent="0.25">
      <c r="A1" s="11" t="s">
        <v>134</v>
      </c>
      <c r="B1" s="11" t="s">
        <v>136</v>
      </c>
      <c r="C1" s="11" t="s">
        <v>17</v>
      </c>
      <c r="D1" s="11" t="s">
        <v>0</v>
      </c>
      <c r="E1" s="11" t="s">
        <v>1</v>
      </c>
      <c r="F1" s="11" t="s">
        <v>3</v>
      </c>
      <c r="G1" s="11" t="s">
        <v>4</v>
      </c>
      <c r="H1" s="11" t="s">
        <v>5</v>
      </c>
      <c r="I1" s="11" t="s">
        <v>8</v>
      </c>
      <c r="J1" s="11"/>
      <c r="K1" s="12" t="s">
        <v>137</v>
      </c>
      <c r="L1" s="13" t="s">
        <v>138</v>
      </c>
      <c r="M1" s="13" t="s">
        <v>139</v>
      </c>
      <c r="N1" s="13" t="s">
        <v>140</v>
      </c>
      <c r="O1"/>
    </row>
    <row r="2" spans="1:15" x14ac:dyDescent="0.25">
      <c r="A2" s="6">
        <v>42</v>
      </c>
      <c r="B2" s="6">
        <v>42</v>
      </c>
      <c r="C2" s="6">
        <v>39</v>
      </c>
      <c r="D2" s="6" t="s">
        <v>23</v>
      </c>
      <c r="E2" s="2" t="s">
        <v>23</v>
      </c>
      <c r="F2" s="2" t="s">
        <v>23</v>
      </c>
      <c r="G2" s="2" t="s">
        <v>23</v>
      </c>
      <c r="I2" s="2" t="s">
        <v>23</v>
      </c>
      <c r="K2" s="15">
        <v>36</v>
      </c>
      <c r="L2" s="16">
        <v>8</v>
      </c>
      <c r="M2" s="16">
        <v>2</v>
      </c>
      <c r="N2" s="16"/>
      <c r="O2"/>
    </row>
    <row r="3" spans="1:15" x14ac:dyDescent="0.25">
      <c r="A3" s="6">
        <v>48</v>
      </c>
      <c r="B3" s="6">
        <v>44</v>
      </c>
      <c r="C3" s="6">
        <v>37</v>
      </c>
      <c r="D3" s="6" t="s">
        <v>23</v>
      </c>
      <c r="E3" s="2" t="s">
        <v>23</v>
      </c>
      <c r="F3" s="2" t="s">
        <v>23</v>
      </c>
      <c r="G3" s="2" t="s">
        <v>23</v>
      </c>
      <c r="I3" s="2" t="s">
        <v>23</v>
      </c>
      <c r="J3" s="3"/>
      <c r="K3" s="15">
        <v>37</v>
      </c>
      <c r="L3" s="16">
        <v>7</v>
      </c>
      <c r="M3" s="16">
        <v>1</v>
      </c>
      <c r="N3" s="16">
        <v>2</v>
      </c>
      <c r="O3"/>
    </row>
    <row r="4" spans="1:15" x14ac:dyDescent="0.25">
      <c r="A4" s="6">
        <v>48</v>
      </c>
      <c r="B4" s="6">
        <v>46</v>
      </c>
      <c r="C4" s="3">
        <v>36</v>
      </c>
      <c r="D4" s="3" t="s">
        <v>23</v>
      </c>
      <c r="E4" s="3" t="s">
        <v>23</v>
      </c>
      <c r="F4" s="3" t="s">
        <v>23</v>
      </c>
      <c r="G4" s="2" t="s">
        <v>23</v>
      </c>
      <c r="I4" s="3"/>
      <c r="J4" s="2"/>
      <c r="K4" s="15">
        <v>38</v>
      </c>
      <c r="L4" s="16">
        <v>13</v>
      </c>
      <c r="M4" s="16">
        <v>5</v>
      </c>
      <c r="N4" s="16">
        <v>1</v>
      </c>
      <c r="O4"/>
    </row>
    <row r="5" spans="1:15" x14ac:dyDescent="0.25">
      <c r="A5" s="6">
        <v>48</v>
      </c>
      <c r="B5" s="6">
        <v>46</v>
      </c>
      <c r="C5" s="6">
        <v>37</v>
      </c>
      <c r="D5" s="6" t="s">
        <v>23</v>
      </c>
      <c r="E5" s="2" t="s">
        <v>23</v>
      </c>
      <c r="F5" s="2" t="s">
        <v>23</v>
      </c>
      <c r="G5" s="2" t="s">
        <v>23</v>
      </c>
      <c r="I5" s="2" t="s">
        <v>23</v>
      </c>
      <c r="K5" s="15">
        <v>39</v>
      </c>
      <c r="L5" s="16">
        <v>6</v>
      </c>
      <c r="M5" s="16">
        <v>1</v>
      </c>
      <c r="N5" s="16">
        <v>2</v>
      </c>
      <c r="O5"/>
    </row>
    <row r="6" spans="1:15" x14ac:dyDescent="0.25">
      <c r="A6" s="6">
        <v>50</v>
      </c>
      <c r="B6" s="6">
        <v>46</v>
      </c>
      <c r="C6" s="6">
        <v>37</v>
      </c>
      <c r="E6" s="2" t="s">
        <v>23</v>
      </c>
      <c r="F6" s="2" t="s">
        <v>23</v>
      </c>
      <c r="G6" s="2" t="s">
        <v>23</v>
      </c>
      <c r="I6" s="3"/>
      <c r="J6" s="3"/>
      <c r="K6" s="15">
        <v>40</v>
      </c>
      <c r="L6" s="16">
        <v>2</v>
      </c>
      <c r="M6" s="16">
        <v>2</v>
      </c>
      <c r="N6" s="16"/>
      <c r="O6"/>
    </row>
    <row r="7" spans="1:15" x14ac:dyDescent="0.25">
      <c r="A7" s="6">
        <v>47</v>
      </c>
      <c r="B7" s="6">
        <v>47</v>
      </c>
      <c r="C7" s="6">
        <v>37</v>
      </c>
      <c r="D7" s="6" t="s">
        <v>23</v>
      </c>
      <c r="E7" s="6" t="s">
        <v>23</v>
      </c>
      <c r="G7" s="2" t="s">
        <v>23</v>
      </c>
      <c r="H7" s="6" t="s">
        <v>23</v>
      </c>
      <c r="J7" s="3"/>
      <c r="K7" s="15">
        <v>41</v>
      </c>
      <c r="L7" s="16">
        <v>4</v>
      </c>
      <c r="M7" s="16">
        <v>2</v>
      </c>
      <c r="N7" s="16"/>
      <c r="O7"/>
    </row>
    <row r="8" spans="1:15" x14ac:dyDescent="0.25">
      <c r="A8" s="6">
        <v>48</v>
      </c>
      <c r="B8" s="6">
        <v>48</v>
      </c>
      <c r="C8" s="6">
        <v>36</v>
      </c>
      <c r="D8" s="6" t="s">
        <v>23</v>
      </c>
      <c r="E8" s="6" t="s">
        <v>23</v>
      </c>
      <c r="G8" s="2" t="s">
        <v>23</v>
      </c>
      <c r="H8" s="6" t="s">
        <v>23</v>
      </c>
      <c r="J8" s="3"/>
      <c r="K8" s="15">
        <v>44</v>
      </c>
      <c r="L8" s="16">
        <v>1</v>
      </c>
      <c r="M8" s="16">
        <v>1</v>
      </c>
      <c r="N8" s="16"/>
      <c r="O8"/>
    </row>
    <row r="9" spans="1:15" x14ac:dyDescent="0.25">
      <c r="A9" s="6">
        <v>50</v>
      </c>
      <c r="B9" s="6">
        <v>48</v>
      </c>
      <c r="C9" s="6">
        <v>36</v>
      </c>
      <c r="E9" s="2" t="s">
        <v>23</v>
      </c>
      <c r="F9" s="2" t="s">
        <v>23</v>
      </c>
      <c r="G9" s="2" t="s">
        <v>23</v>
      </c>
      <c r="I9" s="3"/>
    </row>
    <row r="10" spans="1:15" ht="15.75" x14ac:dyDescent="0.25">
      <c r="A10" s="6">
        <v>50</v>
      </c>
      <c r="B10" s="6">
        <v>48</v>
      </c>
      <c r="C10" s="6">
        <v>37</v>
      </c>
      <c r="E10" s="2" t="s">
        <v>23</v>
      </c>
      <c r="F10" s="2" t="s">
        <v>23</v>
      </c>
      <c r="G10" s="2" t="s">
        <v>23</v>
      </c>
      <c r="I10" s="3"/>
      <c r="K10" s="18" t="s">
        <v>137</v>
      </c>
      <c r="L10" s="17" t="s">
        <v>143</v>
      </c>
      <c r="M10"/>
    </row>
    <row r="11" spans="1:15" x14ac:dyDescent="0.25">
      <c r="A11" s="6">
        <v>50</v>
      </c>
      <c r="B11" s="6">
        <v>48</v>
      </c>
      <c r="C11" s="6">
        <v>38</v>
      </c>
      <c r="D11" s="6" t="s">
        <v>23</v>
      </c>
      <c r="E11" s="6" t="s">
        <v>23</v>
      </c>
      <c r="G11" s="2" t="s">
        <v>23</v>
      </c>
      <c r="H11" s="6" t="s">
        <v>23</v>
      </c>
      <c r="K11" s="15">
        <v>42</v>
      </c>
      <c r="L11" s="16">
        <v>1</v>
      </c>
      <c r="M11"/>
    </row>
    <row r="12" spans="1:15" x14ac:dyDescent="0.25">
      <c r="A12" s="6">
        <v>50</v>
      </c>
      <c r="B12" s="6">
        <v>48</v>
      </c>
      <c r="C12" s="3">
        <v>38</v>
      </c>
      <c r="D12" s="3"/>
      <c r="E12" s="3"/>
      <c r="F12" s="3"/>
      <c r="G12" s="3"/>
      <c r="H12" s="3"/>
      <c r="I12" s="3"/>
      <c r="J12" s="3"/>
      <c r="K12" s="15">
        <v>44</v>
      </c>
      <c r="L12" s="16">
        <v>1</v>
      </c>
      <c r="M12"/>
    </row>
    <row r="13" spans="1:15" x14ac:dyDescent="0.25">
      <c r="A13" s="6">
        <v>52</v>
      </c>
      <c r="B13" s="6">
        <v>48</v>
      </c>
      <c r="C13" s="6">
        <v>38</v>
      </c>
      <c r="D13" s="6" t="s">
        <v>23</v>
      </c>
      <c r="E13" s="6" t="s">
        <v>23</v>
      </c>
      <c r="G13" s="2" t="s">
        <v>23</v>
      </c>
      <c r="H13" s="6" t="s">
        <v>23</v>
      </c>
      <c r="J13" s="2"/>
      <c r="K13" s="15">
        <v>46</v>
      </c>
      <c r="L13" s="16">
        <v>3</v>
      </c>
      <c r="M13"/>
    </row>
    <row r="14" spans="1:15" x14ac:dyDescent="0.25">
      <c r="A14" s="6">
        <v>52</v>
      </c>
      <c r="B14" s="6">
        <v>48</v>
      </c>
      <c r="C14" s="6">
        <v>38</v>
      </c>
      <c r="D14" s="6" t="s">
        <v>23</v>
      </c>
      <c r="E14" s="6" t="s">
        <v>23</v>
      </c>
      <c r="G14" s="2" t="s">
        <v>23</v>
      </c>
      <c r="H14" s="6" t="s">
        <v>23</v>
      </c>
      <c r="K14" s="15">
        <v>47</v>
      </c>
      <c r="L14" s="16">
        <v>1</v>
      </c>
      <c r="M14"/>
    </row>
    <row r="15" spans="1:15" x14ac:dyDescent="0.25">
      <c r="A15" s="6">
        <v>50</v>
      </c>
      <c r="B15" s="6">
        <v>50</v>
      </c>
      <c r="C15" s="6">
        <v>36</v>
      </c>
      <c r="D15" s="6" t="s">
        <v>23</v>
      </c>
      <c r="E15" s="6" t="s">
        <v>23</v>
      </c>
      <c r="G15" s="2" t="s">
        <v>23</v>
      </c>
      <c r="H15" s="6" t="s">
        <v>23</v>
      </c>
      <c r="J15" s="3"/>
      <c r="K15" s="15">
        <v>48</v>
      </c>
      <c r="L15" s="16">
        <v>6</v>
      </c>
      <c r="M15"/>
    </row>
    <row r="16" spans="1:15" x14ac:dyDescent="0.25">
      <c r="A16" s="6">
        <v>50</v>
      </c>
      <c r="B16" s="6">
        <v>50</v>
      </c>
      <c r="C16" s="6">
        <v>37</v>
      </c>
      <c r="E16" s="2" t="s">
        <v>23</v>
      </c>
      <c r="F16" s="2" t="s">
        <v>23</v>
      </c>
      <c r="G16" s="2" t="s">
        <v>23</v>
      </c>
      <c r="I16" s="3"/>
      <c r="J16" s="2"/>
      <c r="K16" s="15">
        <v>50</v>
      </c>
      <c r="L16" s="16">
        <v>12</v>
      </c>
      <c r="M16"/>
    </row>
    <row r="17" spans="1:13" x14ac:dyDescent="0.25">
      <c r="A17" s="6">
        <v>50</v>
      </c>
      <c r="B17" s="6">
        <v>50</v>
      </c>
      <c r="C17" s="6">
        <v>38</v>
      </c>
      <c r="E17" s="2" t="s">
        <v>23</v>
      </c>
      <c r="F17" s="2" t="s">
        <v>23</v>
      </c>
      <c r="G17" s="2" t="s">
        <v>23</v>
      </c>
      <c r="I17" s="3"/>
      <c r="K17" s="15">
        <v>58</v>
      </c>
      <c r="L17" s="16">
        <v>1</v>
      </c>
      <c r="M17"/>
    </row>
    <row r="18" spans="1:13" x14ac:dyDescent="0.25">
      <c r="A18" s="6">
        <v>52</v>
      </c>
      <c r="B18" s="6">
        <v>50</v>
      </c>
      <c r="C18" s="6">
        <v>38</v>
      </c>
      <c r="D18" s="6" t="s">
        <v>23</v>
      </c>
      <c r="E18" s="6" t="s">
        <v>23</v>
      </c>
      <c r="G18" s="2" t="s">
        <v>23</v>
      </c>
      <c r="H18" s="6" t="s">
        <v>23</v>
      </c>
      <c r="J18" s="2"/>
      <c r="K18" s="15" t="s">
        <v>141</v>
      </c>
      <c r="L18" s="16">
        <v>14</v>
      </c>
      <c r="M18"/>
    </row>
    <row r="19" spans="1:13" x14ac:dyDescent="0.25">
      <c r="A19" s="6">
        <v>52</v>
      </c>
      <c r="B19" s="6">
        <v>50</v>
      </c>
      <c r="C19" s="6">
        <v>38</v>
      </c>
      <c r="E19" s="2" t="s">
        <v>23</v>
      </c>
      <c r="F19" s="2" t="s">
        <v>23</v>
      </c>
      <c r="G19" s="2" t="s">
        <v>23</v>
      </c>
      <c r="I19" s="3"/>
      <c r="J19" s="3"/>
      <c r="K19" s="1" t="s">
        <v>142</v>
      </c>
      <c r="L19" s="14">
        <v>39</v>
      </c>
      <c r="M19"/>
    </row>
    <row r="20" spans="1:13" x14ac:dyDescent="0.25">
      <c r="A20" s="6">
        <v>58</v>
      </c>
      <c r="B20" s="6">
        <v>50</v>
      </c>
      <c r="C20" s="6">
        <v>38</v>
      </c>
      <c r="D20" s="6" t="s">
        <v>23</v>
      </c>
      <c r="E20" s="2" t="s">
        <v>23</v>
      </c>
      <c r="F20" s="2" t="s">
        <v>23</v>
      </c>
      <c r="G20" s="2" t="s">
        <v>23</v>
      </c>
      <c r="I20" s="2" t="s">
        <v>23</v>
      </c>
      <c r="J20" s="3"/>
      <c r="K20"/>
      <c r="L20"/>
      <c r="M20"/>
    </row>
    <row r="21" spans="1:13" x14ac:dyDescent="0.25">
      <c r="A21" s="6">
        <v>62</v>
      </c>
      <c r="B21" s="6">
        <v>50</v>
      </c>
      <c r="C21" s="3">
        <v>38</v>
      </c>
      <c r="D21" s="7" t="s">
        <v>23</v>
      </c>
      <c r="E21" s="3" t="s">
        <v>23</v>
      </c>
      <c r="F21" s="3"/>
      <c r="G21" s="2" t="s">
        <v>23</v>
      </c>
      <c r="H21" s="6" t="s">
        <v>23</v>
      </c>
      <c r="I21" s="3"/>
      <c r="J21" s="3"/>
      <c r="K21"/>
      <c r="L21"/>
      <c r="M21"/>
    </row>
    <row r="22" spans="1:13" x14ac:dyDescent="0.25">
      <c r="A22" s="6">
        <v>50</v>
      </c>
      <c r="B22" s="6">
        <v>50</v>
      </c>
      <c r="C22" s="6">
        <v>39</v>
      </c>
      <c r="D22" s="6" t="s">
        <v>135</v>
      </c>
      <c r="E22" s="2" t="s">
        <v>23</v>
      </c>
      <c r="F22" s="2" t="s">
        <v>23</v>
      </c>
      <c r="G22" s="2" t="s">
        <v>23</v>
      </c>
      <c r="I22" s="2" t="s">
        <v>23</v>
      </c>
      <c r="K22"/>
      <c r="L22"/>
      <c r="M22"/>
    </row>
    <row r="23" spans="1:13" x14ac:dyDescent="0.25">
      <c r="A23" s="6">
        <v>50</v>
      </c>
      <c r="B23" s="6">
        <v>50</v>
      </c>
      <c r="C23" s="6">
        <v>39</v>
      </c>
      <c r="E23" s="2" t="s">
        <v>23</v>
      </c>
      <c r="F23" s="2" t="s">
        <v>23</v>
      </c>
      <c r="G23" s="2" t="s">
        <v>23</v>
      </c>
      <c r="I23" s="3"/>
      <c r="J23" s="3"/>
      <c r="K23"/>
      <c r="L23"/>
      <c r="M23"/>
    </row>
    <row r="24" spans="1:13" x14ac:dyDescent="0.25">
      <c r="A24" s="6">
        <v>54</v>
      </c>
      <c r="B24" s="6">
        <v>50</v>
      </c>
      <c r="C24" s="6">
        <v>39</v>
      </c>
      <c r="D24" s="6" t="s">
        <v>23</v>
      </c>
      <c r="E24" s="6" t="s">
        <v>23</v>
      </c>
      <c r="G24" s="2" t="s">
        <v>23</v>
      </c>
      <c r="H24" s="6" t="s">
        <v>23</v>
      </c>
      <c r="K24"/>
      <c r="L24"/>
      <c r="M24"/>
    </row>
    <row r="25" spans="1:13" x14ac:dyDescent="0.25">
      <c r="A25" s="6">
        <v>54</v>
      </c>
      <c r="B25" s="6">
        <v>50</v>
      </c>
      <c r="C25" s="6">
        <v>40</v>
      </c>
      <c r="D25" s="6" t="s">
        <v>23</v>
      </c>
      <c r="E25" s="6" t="s">
        <v>23</v>
      </c>
      <c r="G25" s="2" t="s">
        <v>23</v>
      </c>
      <c r="H25" s="6" t="s">
        <v>23</v>
      </c>
      <c r="J25" s="3"/>
      <c r="K25"/>
      <c r="L25"/>
      <c r="M25"/>
    </row>
    <row r="26" spans="1:13" x14ac:dyDescent="0.25">
      <c r="A26" s="6">
        <v>58</v>
      </c>
      <c r="B26" s="6">
        <v>50</v>
      </c>
      <c r="C26" s="6">
        <v>41</v>
      </c>
      <c r="E26" s="2" t="s">
        <v>23</v>
      </c>
      <c r="F26" s="2" t="s">
        <v>23</v>
      </c>
      <c r="G26" s="2" t="s">
        <v>23</v>
      </c>
      <c r="I26" s="3"/>
      <c r="J26" s="3"/>
      <c r="K26"/>
      <c r="L26"/>
      <c r="M26"/>
    </row>
    <row r="27" spans="1:13" x14ac:dyDescent="0.25">
      <c r="A27" s="6">
        <v>56</v>
      </c>
      <c r="B27" s="6">
        <v>58</v>
      </c>
      <c r="C27" s="6">
        <v>38</v>
      </c>
      <c r="E27" s="2" t="s">
        <v>23</v>
      </c>
      <c r="F27" s="2" t="s">
        <v>23</v>
      </c>
      <c r="G27" s="2" t="s">
        <v>23</v>
      </c>
      <c r="I27" s="3"/>
      <c r="J27" s="3"/>
      <c r="K27"/>
      <c r="L27"/>
      <c r="M27"/>
    </row>
    <row r="28" spans="1:13" x14ac:dyDescent="0.25">
      <c r="A28" s="3">
        <v>46</v>
      </c>
      <c r="B28" s="3"/>
      <c r="C28" s="3">
        <v>36</v>
      </c>
      <c r="D28" s="7" t="s">
        <v>23</v>
      </c>
      <c r="E28" s="3" t="s">
        <v>23</v>
      </c>
      <c r="F28" s="3"/>
      <c r="G28" s="2" t="s">
        <v>23</v>
      </c>
      <c r="J28" s="3"/>
    </row>
    <row r="29" spans="1:13" x14ac:dyDescent="0.25">
      <c r="A29" s="3">
        <v>46</v>
      </c>
      <c r="B29" s="3"/>
      <c r="C29" s="3">
        <v>36</v>
      </c>
      <c r="D29" s="7" t="s">
        <v>23</v>
      </c>
      <c r="E29" s="3" t="s">
        <v>23</v>
      </c>
      <c r="F29" s="3"/>
      <c r="G29" s="2" t="s">
        <v>23</v>
      </c>
      <c r="H29" s="3"/>
      <c r="I29" s="3"/>
      <c r="J29" s="3"/>
    </row>
    <row r="30" spans="1:13" x14ac:dyDescent="0.25">
      <c r="A30" s="3">
        <v>46</v>
      </c>
      <c r="B30" s="3"/>
      <c r="C30" s="3">
        <v>36</v>
      </c>
      <c r="D30" s="7" t="s">
        <v>23</v>
      </c>
      <c r="E30" s="3" t="s">
        <v>23</v>
      </c>
      <c r="F30" s="3"/>
      <c r="G30" s="2" t="s">
        <v>23</v>
      </c>
      <c r="H30" s="3"/>
      <c r="I30" s="3"/>
      <c r="J30" s="3"/>
    </row>
    <row r="31" spans="1:13" x14ac:dyDescent="0.25">
      <c r="A31" s="3">
        <v>50</v>
      </c>
      <c r="B31" s="3"/>
      <c r="C31" s="3">
        <v>36</v>
      </c>
      <c r="D31" s="7" t="s">
        <v>23</v>
      </c>
      <c r="E31" s="3" t="s">
        <v>23</v>
      </c>
      <c r="F31" s="3"/>
      <c r="G31" s="2" t="s">
        <v>23</v>
      </c>
      <c r="H31" s="3"/>
      <c r="I31" s="3"/>
      <c r="J31" s="3"/>
    </row>
    <row r="32" spans="1:13" x14ac:dyDescent="0.25">
      <c r="A32" s="3">
        <v>46</v>
      </c>
      <c r="B32" s="3"/>
      <c r="C32" s="3">
        <v>37</v>
      </c>
      <c r="D32" s="7" t="s">
        <v>23</v>
      </c>
      <c r="E32" s="3"/>
      <c r="F32" s="3"/>
      <c r="G32" s="2" t="s">
        <v>23</v>
      </c>
      <c r="H32" s="3"/>
      <c r="I32" s="3"/>
    </row>
    <row r="33" spans="1:10" x14ac:dyDescent="0.25">
      <c r="A33" s="3">
        <v>42</v>
      </c>
      <c r="B33" s="3"/>
      <c r="C33" s="3">
        <v>38</v>
      </c>
      <c r="D33" s="7" t="s">
        <v>23</v>
      </c>
      <c r="E33" s="3" t="s">
        <v>23</v>
      </c>
      <c r="F33" s="3"/>
      <c r="G33" s="2" t="s">
        <v>23</v>
      </c>
      <c r="H33" s="3"/>
      <c r="I33" s="3"/>
      <c r="J33" s="3"/>
    </row>
    <row r="34" spans="1:10" x14ac:dyDescent="0.25">
      <c r="A34" s="6">
        <v>46</v>
      </c>
      <c r="C34" s="6">
        <v>38</v>
      </c>
    </row>
    <row r="35" spans="1:10" x14ac:dyDescent="0.25">
      <c r="A35" s="3">
        <v>48</v>
      </c>
      <c r="B35" s="3"/>
      <c r="C35" s="3">
        <v>38</v>
      </c>
      <c r="D35" s="7" t="s">
        <v>23</v>
      </c>
      <c r="E35" s="3"/>
      <c r="F35" s="3"/>
      <c r="G35" s="3"/>
      <c r="H35" s="3"/>
      <c r="I35" s="3"/>
    </row>
    <row r="36" spans="1:10" x14ac:dyDescent="0.25">
      <c r="A36" s="3">
        <v>50</v>
      </c>
      <c r="B36" s="3"/>
      <c r="C36" s="3">
        <v>38</v>
      </c>
      <c r="D36" s="7" t="s">
        <v>23</v>
      </c>
      <c r="E36" s="3" t="s">
        <v>23</v>
      </c>
      <c r="F36" s="3"/>
      <c r="G36" s="2" t="s">
        <v>23</v>
      </c>
      <c r="H36" s="3"/>
      <c r="I36" s="3"/>
    </row>
    <row r="37" spans="1:10" x14ac:dyDescent="0.25">
      <c r="A37" s="3">
        <v>52</v>
      </c>
      <c r="B37" s="3"/>
      <c r="C37" s="3">
        <v>38</v>
      </c>
      <c r="D37" s="7" t="s">
        <v>23</v>
      </c>
      <c r="E37" s="3" t="s">
        <v>23</v>
      </c>
      <c r="F37" s="3"/>
      <c r="G37" s="2" t="s">
        <v>23</v>
      </c>
      <c r="H37" s="3"/>
      <c r="J37" s="3"/>
    </row>
    <row r="38" spans="1:10" x14ac:dyDescent="0.25">
      <c r="A38" s="6">
        <v>52</v>
      </c>
      <c r="C38" s="6">
        <v>38</v>
      </c>
      <c r="E38" s="2" t="s">
        <v>23</v>
      </c>
      <c r="F38" s="2" t="s">
        <v>23</v>
      </c>
      <c r="G38" s="2" t="s">
        <v>23</v>
      </c>
      <c r="I38" s="3"/>
      <c r="J38" s="3"/>
    </row>
    <row r="39" spans="1:10" x14ac:dyDescent="0.25">
      <c r="A39" s="6">
        <v>46</v>
      </c>
      <c r="C39" s="6">
        <v>39</v>
      </c>
      <c r="D39" s="7" t="s">
        <v>23</v>
      </c>
      <c r="E39" s="3" t="s">
        <v>23</v>
      </c>
      <c r="G39" s="2" t="s">
        <v>23</v>
      </c>
    </row>
    <row r="40" spans="1:10" x14ac:dyDescent="0.25">
      <c r="A40" s="3">
        <v>50</v>
      </c>
      <c r="B40" s="3"/>
      <c r="C40" s="3">
        <v>39</v>
      </c>
      <c r="D40" s="7" t="s">
        <v>23</v>
      </c>
      <c r="E40" s="3" t="s">
        <v>23</v>
      </c>
      <c r="F40" s="3"/>
      <c r="G40" s="2" t="s">
        <v>23</v>
      </c>
      <c r="H40" s="3"/>
      <c r="I40" s="3"/>
    </row>
    <row r="41" spans="1:10" x14ac:dyDescent="0.25">
      <c r="A41" s="6">
        <v>48</v>
      </c>
      <c r="C41" s="6">
        <v>40</v>
      </c>
    </row>
    <row r="42" spans="1:10" x14ac:dyDescent="0.25">
      <c r="A42" s="6">
        <v>54</v>
      </c>
      <c r="C42" s="6">
        <v>40</v>
      </c>
      <c r="D42" s="6" t="s">
        <v>23</v>
      </c>
      <c r="E42" s="6" t="s">
        <v>23</v>
      </c>
      <c r="G42" s="2" t="s">
        <v>23</v>
      </c>
      <c r="H42" s="6" t="s">
        <v>23</v>
      </c>
      <c r="J42" s="3"/>
    </row>
    <row r="43" spans="1:10" x14ac:dyDescent="0.25">
      <c r="A43" s="3">
        <v>50</v>
      </c>
      <c r="B43" s="3"/>
      <c r="C43" s="3">
        <v>41</v>
      </c>
      <c r="D43" s="7" t="s">
        <v>23</v>
      </c>
      <c r="E43" s="3" t="s">
        <v>23</v>
      </c>
      <c r="F43" s="3"/>
      <c r="G43" s="2" t="s">
        <v>23</v>
      </c>
      <c r="H43" s="6" t="s">
        <v>23</v>
      </c>
      <c r="I43" s="3"/>
      <c r="J43" s="2"/>
    </row>
    <row r="44" spans="1:10" x14ac:dyDescent="0.25">
      <c r="A44" s="3">
        <v>52</v>
      </c>
      <c r="B44" s="3"/>
      <c r="C44" s="3">
        <v>41</v>
      </c>
      <c r="D44" s="7" t="s">
        <v>23</v>
      </c>
      <c r="E44" s="3" t="s">
        <v>23</v>
      </c>
      <c r="F44" s="3"/>
      <c r="G44" s="2" t="s">
        <v>23</v>
      </c>
      <c r="H44" s="6" t="s">
        <v>23</v>
      </c>
      <c r="I44" s="3"/>
      <c r="J44" s="3"/>
    </row>
    <row r="45" spans="1:10" x14ac:dyDescent="0.25">
      <c r="A45" s="3">
        <v>62</v>
      </c>
      <c r="B45" s="3"/>
      <c r="C45" s="3">
        <v>41</v>
      </c>
      <c r="D45" s="7" t="s">
        <v>23</v>
      </c>
      <c r="E45" s="3" t="s">
        <v>23</v>
      </c>
      <c r="F45" s="3"/>
      <c r="G45" s="2" t="s">
        <v>23</v>
      </c>
      <c r="H45" s="3"/>
      <c r="I45" s="3"/>
      <c r="J45" s="3"/>
    </row>
    <row r="46" spans="1:10" x14ac:dyDescent="0.25">
      <c r="A46" s="6">
        <v>39</v>
      </c>
      <c r="C46" s="6">
        <v>44</v>
      </c>
      <c r="D46" s="6" t="s">
        <v>23</v>
      </c>
      <c r="G46" s="2" t="s">
        <v>23</v>
      </c>
      <c r="H46" s="6" t="s">
        <v>23</v>
      </c>
      <c r="J46" s="3"/>
    </row>
    <row r="47" spans="1:10" x14ac:dyDescent="0.25">
      <c r="D47" s="6">
        <f>SUBTOTAL(103,Tableau247[BLOUSE BLANCHE])</f>
        <v>32</v>
      </c>
      <c r="E47" s="6">
        <f>SUBTOTAL(103,Tableau247[PANTALON])</f>
        <v>39</v>
      </c>
      <c r="F47" s="6">
        <f>SUBTOTAL(103,Tableau247[CASAQUE BLANCHE])</f>
        <v>16</v>
      </c>
      <c r="G47" s="6">
        <f>SUBTOTAL(103,Tableau247[SABOT BLANC])</f>
        <v>41</v>
      </c>
      <c r="H47" s="6">
        <f>SUBTOTAL(103,Tableau247[SABOT NOIR])</f>
        <v>14</v>
      </c>
      <c r="I47" s="6">
        <f>SUBTOTAL(103,Tableau247[CHAUSSURE DE SEC BLANC])</f>
        <v>5</v>
      </c>
    </row>
    <row r="49" spans="11:20" x14ac:dyDescent="0.25">
      <c r="K49"/>
      <c r="L49"/>
      <c r="M49"/>
      <c r="N49"/>
      <c r="O49"/>
      <c r="P49"/>
      <c r="Q49"/>
      <c r="R49"/>
      <c r="S49"/>
      <c r="T49"/>
    </row>
    <row r="50" spans="11:20" x14ac:dyDescent="0.25">
      <c r="K50"/>
      <c r="L50"/>
      <c r="M50"/>
      <c r="N50"/>
      <c r="O50"/>
      <c r="P50"/>
      <c r="Q50"/>
      <c r="R50"/>
      <c r="S50"/>
      <c r="T50"/>
    </row>
    <row r="51" spans="11:20" x14ac:dyDescent="0.25">
      <c r="K51"/>
      <c r="L51"/>
      <c r="M51"/>
      <c r="N51"/>
      <c r="O51"/>
      <c r="P51"/>
      <c r="Q51"/>
      <c r="R51"/>
      <c r="S51"/>
      <c r="T51"/>
    </row>
    <row r="52" spans="11:20" x14ac:dyDescent="0.25">
      <c r="K52"/>
      <c r="L52"/>
      <c r="M52"/>
      <c r="N52"/>
      <c r="O52"/>
      <c r="P52"/>
      <c r="Q52"/>
      <c r="R52"/>
      <c r="S52"/>
      <c r="T52"/>
    </row>
    <row r="53" spans="11:20" x14ac:dyDescent="0.25">
      <c r="K53"/>
      <c r="L53"/>
      <c r="M53"/>
      <c r="N53"/>
      <c r="O53"/>
      <c r="P53"/>
      <c r="Q53"/>
      <c r="R53"/>
      <c r="S53"/>
      <c r="T53"/>
    </row>
    <row r="54" spans="11:20" x14ac:dyDescent="0.25">
      <c r="K54"/>
      <c r="L54"/>
      <c r="M54"/>
      <c r="N54"/>
      <c r="O54"/>
      <c r="P54"/>
      <c r="Q54"/>
      <c r="R54"/>
      <c r="S54"/>
      <c r="T54"/>
    </row>
    <row r="55" spans="11:20" x14ac:dyDescent="0.25">
      <c r="K55"/>
      <c r="L55"/>
      <c r="M55"/>
      <c r="N55"/>
      <c r="O55"/>
      <c r="P55"/>
      <c r="Q55"/>
      <c r="R55"/>
      <c r="S55"/>
      <c r="T55"/>
    </row>
    <row r="56" spans="11:20" x14ac:dyDescent="0.25">
      <c r="K56"/>
      <c r="L56"/>
      <c r="M56"/>
      <c r="N56"/>
      <c r="O56"/>
      <c r="P56"/>
      <c r="Q56"/>
      <c r="R56"/>
      <c r="S56"/>
      <c r="T56"/>
    </row>
    <row r="57" spans="11:20" x14ac:dyDescent="0.25">
      <c r="K57"/>
      <c r="L57"/>
      <c r="M57"/>
      <c r="N57"/>
      <c r="O57"/>
      <c r="P57"/>
      <c r="Q57"/>
      <c r="R57"/>
      <c r="S57"/>
      <c r="T57"/>
    </row>
    <row r="58" spans="11:20" x14ac:dyDescent="0.25">
      <c r="K58"/>
      <c r="L58"/>
      <c r="M58"/>
      <c r="N58"/>
      <c r="O58"/>
      <c r="P58"/>
      <c r="Q58"/>
      <c r="R58"/>
      <c r="S58"/>
      <c r="T58"/>
    </row>
    <row r="59" spans="11:20" x14ac:dyDescent="0.25">
      <c r="K59"/>
      <c r="L59"/>
      <c r="M59"/>
      <c r="N59"/>
      <c r="O59"/>
      <c r="P59"/>
      <c r="Q59"/>
      <c r="R59"/>
      <c r="S59"/>
      <c r="T59"/>
    </row>
    <row r="60" spans="11:20" x14ac:dyDescent="0.25">
      <c r="K60"/>
      <c r="L60"/>
      <c r="M60"/>
      <c r="N60"/>
      <c r="O60"/>
      <c r="P60"/>
      <c r="Q60"/>
      <c r="R60"/>
      <c r="S60"/>
      <c r="T60"/>
    </row>
  </sheetData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T49"/>
  <sheetViews>
    <sheetView workbookViewId="0">
      <pane xSplit="8" ySplit="1" topLeftCell="L2" activePane="bottomRight" state="frozen"/>
      <selection activeCell="F15" sqref="F15"/>
      <selection pane="topRight" activeCell="F15" sqref="F15"/>
      <selection pane="bottomLeft" activeCell="F15" sqref="F15"/>
      <selection pane="bottomRight" activeCell="M2" sqref="M2"/>
    </sheetView>
  </sheetViews>
  <sheetFormatPr baseColWidth="10" defaultRowHeight="15" x14ac:dyDescent="0.25"/>
  <cols>
    <col min="1" max="1" width="23.28515625" style="5" bestFit="1" customWidth="1"/>
    <col min="2" max="2" width="17.28515625" style="5" bestFit="1" customWidth="1"/>
    <col min="3" max="3" width="9.7109375" style="6" bestFit="1" customWidth="1"/>
    <col min="4" max="4" width="34.42578125" style="5" bestFit="1" customWidth="1"/>
    <col min="5" max="5" width="15.85546875" style="6" bestFit="1" customWidth="1"/>
    <col min="6" max="6" width="15.5703125" style="6" bestFit="1" customWidth="1"/>
    <col min="7" max="7" width="11.42578125" style="6"/>
    <col min="8" max="8" width="12.28515625" style="6" customWidth="1"/>
    <col min="9" max="9" width="18.5703125" style="6" customWidth="1"/>
    <col min="10" max="10" width="16.42578125" style="6" bestFit="1" customWidth="1"/>
    <col min="11" max="11" width="15.85546875" style="6" customWidth="1"/>
    <col min="12" max="12" width="20.28515625" style="6" customWidth="1"/>
    <col min="13" max="13" width="15.28515625" style="6" customWidth="1"/>
    <col min="14" max="14" width="14" style="6" customWidth="1"/>
    <col min="15" max="15" width="16.42578125" style="6" customWidth="1"/>
    <col min="16" max="16" width="26.140625" style="6" customWidth="1"/>
    <col min="17" max="17" width="26.42578125" style="6" customWidth="1"/>
    <col min="18" max="18" width="12.42578125" style="6" customWidth="1"/>
    <col min="19" max="19" width="31.85546875" style="6" customWidth="1"/>
    <col min="20" max="20" width="18.28515625" style="6" customWidth="1"/>
    <col min="21" max="16384" width="11.42578125" style="5"/>
  </cols>
  <sheetData>
    <row r="1" spans="1:20" s="9" customFormat="1" x14ac:dyDescent="0.25">
      <c r="A1" s="8" t="s">
        <v>12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134</v>
      </c>
      <c r="G1" s="8" t="s">
        <v>136</v>
      </c>
      <c r="H1" s="8" t="s">
        <v>17</v>
      </c>
      <c r="I1" s="8" t="s">
        <v>0</v>
      </c>
      <c r="J1" s="8" t="s">
        <v>1</v>
      </c>
      <c r="K1" s="8" t="s">
        <v>2</v>
      </c>
      <c r="L1" s="8" t="s">
        <v>3</v>
      </c>
      <c r="M1" s="8" t="s">
        <v>4</v>
      </c>
      <c r="N1" s="8" t="s">
        <v>5</v>
      </c>
      <c r="O1" s="8" t="s">
        <v>6</v>
      </c>
      <c r="P1" s="8" t="s">
        <v>7</v>
      </c>
      <c r="Q1" s="8" t="s">
        <v>8</v>
      </c>
      <c r="R1" s="8" t="s">
        <v>9</v>
      </c>
      <c r="S1" s="8" t="s">
        <v>10</v>
      </c>
      <c r="T1" s="8" t="s">
        <v>11</v>
      </c>
    </row>
    <row r="2" spans="1:20" x14ac:dyDescent="0.25">
      <c r="A2" s="5" t="s">
        <v>18</v>
      </c>
      <c r="B2" s="5" t="s">
        <v>19</v>
      </c>
      <c r="C2" s="6" t="s">
        <v>20</v>
      </c>
      <c r="D2" s="5" t="s">
        <v>21</v>
      </c>
      <c r="E2" s="6" t="s">
        <v>22</v>
      </c>
      <c r="F2" s="6">
        <v>44</v>
      </c>
      <c r="H2" s="6">
        <v>39</v>
      </c>
    </row>
    <row r="3" spans="1:20" x14ac:dyDescent="0.25">
      <c r="A3" s="5" t="s">
        <v>36</v>
      </c>
      <c r="B3" s="5" t="s">
        <v>37</v>
      </c>
      <c r="C3" s="6" t="s">
        <v>20</v>
      </c>
      <c r="D3" s="5" t="s">
        <v>26</v>
      </c>
      <c r="E3" s="6" t="s">
        <v>29</v>
      </c>
      <c r="F3" s="6">
        <v>42</v>
      </c>
      <c r="H3" s="6">
        <v>39</v>
      </c>
      <c r="P3" s="6" t="s">
        <v>23</v>
      </c>
      <c r="R3" s="6" t="s">
        <v>23</v>
      </c>
      <c r="S3" s="6" t="s">
        <v>23</v>
      </c>
    </row>
    <row r="4" spans="1:20" x14ac:dyDescent="0.25">
      <c r="A4" s="5" t="s">
        <v>108</v>
      </c>
      <c r="B4" s="5" t="s">
        <v>109</v>
      </c>
      <c r="C4" s="6" t="s">
        <v>20</v>
      </c>
      <c r="D4" s="5" t="s">
        <v>41</v>
      </c>
      <c r="E4" s="6" t="s">
        <v>64</v>
      </c>
      <c r="F4" s="6">
        <v>44</v>
      </c>
      <c r="H4" s="6">
        <v>39</v>
      </c>
      <c r="I4" s="6" t="s">
        <v>23</v>
      </c>
      <c r="J4" s="2" t="s">
        <v>23</v>
      </c>
      <c r="L4" s="2" t="s">
        <v>23</v>
      </c>
      <c r="M4" s="2" t="s">
        <v>23</v>
      </c>
      <c r="Q4" s="2" t="s">
        <v>23</v>
      </c>
    </row>
    <row r="5" spans="1:20" x14ac:dyDescent="0.25">
      <c r="A5" s="5" t="s">
        <v>27</v>
      </c>
      <c r="B5" s="5" t="s">
        <v>28</v>
      </c>
      <c r="C5" s="6" t="s">
        <v>20</v>
      </c>
      <c r="D5" s="5" t="s">
        <v>26</v>
      </c>
      <c r="E5" s="6" t="s">
        <v>110</v>
      </c>
      <c r="F5" s="6">
        <v>40</v>
      </c>
      <c r="H5" s="6">
        <v>40</v>
      </c>
      <c r="N5" s="6" t="s">
        <v>23</v>
      </c>
      <c r="P5" s="6" t="s">
        <v>23</v>
      </c>
      <c r="R5" s="6" t="s">
        <v>23</v>
      </c>
      <c r="S5" s="6" t="s">
        <v>23</v>
      </c>
    </row>
    <row r="6" spans="1:20" x14ac:dyDescent="0.25">
      <c r="A6" s="5" t="s">
        <v>70</v>
      </c>
      <c r="B6" s="5" t="s">
        <v>71</v>
      </c>
      <c r="C6" s="6" t="s">
        <v>20</v>
      </c>
      <c r="D6" s="5" t="s">
        <v>48</v>
      </c>
      <c r="E6" s="6" t="s">
        <v>64</v>
      </c>
      <c r="F6" s="6">
        <v>46</v>
      </c>
      <c r="H6" s="6">
        <v>40</v>
      </c>
      <c r="I6" s="6" t="s">
        <v>23</v>
      </c>
      <c r="J6" s="2" t="s">
        <v>23</v>
      </c>
      <c r="L6" s="2" t="s">
        <v>23</v>
      </c>
      <c r="M6" s="2" t="s">
        <v>23</v>
      </c>
      <c r="Q6" s="2" t="s">
        <v>23</v>
      </c>
    </row>
    <row r="7" spans="1:20" x14ac:dyDescent="0.25">
      <c r="A7" s="5" t="s">
        <v>72</v>
      </c>
      <c r="B7" s="5" t="s">
        <v>73</v>
      </c>
      <c r="C7" s="6" t="s">
        <v>20</v>
      </c>
      <c r="D7" s="5" t="s">
        <v>48</v>
      </c>
      <c r="E7" s="6" t="s">
        <v>64</v>
      </c>
      <c r="F7" s="6">
        <v>46</v>
      </c>
      <c r="H7" s="6">
        <v>40</v>
      </c>
      <c r="I7" s="6" t="s">
        <v>23</v>
      </c>
      <c r="J7" s="2" t="s">
        <v>23</v>
      </c>
      <c r="L7" s="2" t="s">
        <v>23</v>
      </c>
      <c r="M7" s="2" t="s">
        <v>23</v>
      </c>
      <c r="Q7" s="2" t="s">
        <v>23</v>
      </c>
    </row>
    <row r="8" spans="1:20" x14ac:dyDescent="0.25">
      <c r="A8" s="5" t="s">
        <v>81</v>
      </c>
      <c r="B8" s="5" t="s">
        <v>82</v>
      </c>
      <c r="C8" s="6" t="s">
        <v>20</v>
      </c>
      <c r="D8" s="5" t="s">
        <v>48</v>
      </c>
      <c r="E8" s="6" t="s">
        <v>64</v>
      </c>
      <c r="F8" s="6">
        <v>46</v>
      </c>
      <c r="H8" s="6">
        <v>40</v>
      </c>
      <c r="I8" s="6" t="s">
        <v>23</v>
      </c>
      <c r="J8" s="2" t="s">
        <v>23</v>
      </c>
      <c r="L8" s="2" t="s">
        <v>23</v>
      </c>
      <c r="M8" s="2" t="s">
        <v>23</v>
      </c>
      <c r="Q8" s="2" t="s">
        <v>23</v>
      </c>
    </row>
    <row r="9" spans="1:20" x14ac:dyDescent="0.25">
      <c r="A9" s="4" t="s">
        <v>113</v>
      </c>
      <c r="B9" s="4" t="s">
        <v>114</v>
      </c>
      <c r="C9" s="3" t="s">
        <v>20</v>
      </c>
      <c r="D9" s="4" t="s">
        <v>62</v>
      </c>
      <c r="E9" s="3" t="s">
        <v>115</v>
      </c>
      <c r="F9" s="3">
        <v>46</v>
      </c>
      <c r="G9" s="3"/>
      <c r="H9" s="3">
        <v>40</v>
      </c>
      <c r="I9" s="7" t="s">
        <v>23</v>
      </c>
      <c r="J9" s="3" t="s">
        <v>23</v>
      </c>
      <c r="K9" s="3"/>
      <c r="L9" s="3"/>
      <c r="M9" s="2" t="s">
        <v>23</v>
      </c>
      <c r="N9" s="3"/>
    </row>
    <row r="10" spans="1:20" x14ac:dyDescent="0.25">
      <c r="A10" s="5" t="s">
        <v>39</v>
      </c>
      <c r="B10" s="5" t="s">
        <v>40</v>
      </c>
      <c r="C10" s="6" t="s">
        <v>20</v>
      </c>
      <c r="D10" s="5" t="s">
        <v>41</v>
      </c>
      <c r="E10" s="6" t="s">
        <v>29</v>
      </c>
      <c r="F10" s="6">
        <v>39</v>
      </c>
      <c r="H10" s="6">
        <v>40</v>
      </c>
      <c r="I10" s="6" t="s">
        <v>23</v>
      </c>
      <c r="M10" s="2" t="s">
        <v>23</v>
      </c>
      <c r="N10" s="6" t="s">
        <v>23</v>
      </c>
    </row>
    <row r="11" spans="1:20" x14ac:dyDescent="0.25">
      <c r="A11" s="5" t="s">
        <v>95</v>
      </c>
      <c r="B11" s="5" t="s">
        <v>53</v>
      </c>
      <c r="C11" s="6" t="s">
        <v>20</v>
      </c>
      <c r="D11" s="5" t="s">
        <v>48</v>
      </c>
      <c r="E11" s="6" t="s">
        <v>64</v>
      </c>
      <c r="F11" s="6">
        <v>46</v>
      </c>
      <c r="H11" s="6">
        <v>40</v>
      </c>
      <c r="I11" s="6" t="s">
        <v>23</v>
      </c>
      <c r="J11" s="2" t="s">
        <v>23</v>
      </c>
      <c r="L11" s="2" t="s">
        <v>23</v>
      </c>
      <c r="M11" s="2" t="s">
        <v>23</v>
      </c>
      <c r="Q11" s="2" t="s">
        <v>23</v>
      </c>
    </row>
    <row r="12" spans="1:20" x14ac:dyDescent="0.25">
      <c r="A12" s="5" t="s">
        <v>129</v>
      </c>
      <c r="B12" s="5" t="s">
        <v>102</v>
      </c>
      <c r="C12" s="6" t="s">
        <v>20</v>
      </c>
      <c r="D12" s="5" t="s">
        <v>130</v>
      </c>
      <c r="E12" s="6" t="s">
        <v>133</v>
      </c>
      <c r="F12" s="6">
        <v>48</v>
      </c>
      <c r="H12" s="6">
        <v>40</v>
      </c>
      <c r="I12" s="6" t="s">
        <v>23</v>
      </c>
      <c r="K12" s="6" t="s">
        <v>23</v>
      </c>
      <c r="N12" s="6" t="s">
        <v>23</v>
      </c>
      <c r="O12" s="6" t="s">
        <v>23</v>
      </c>
      <c r="P12" s="6" t="s">
        <v>23</v>
      </c>
    </row>
    <row r="13" spans="1:20" x14ac:dyDescent="0.25">
      <c r="A13" s="5" t="s">
        <v>127</v>
      </c>
      <c r="B13" s="5" t="s">
        <v>57</v>
      </c>
      <c r="C13" s="6" t="s">
        <v>20</v>
      </c>
      <c r="D13" s="5" t="s">
        <v>128</v>
      </c>
      <c r="E13" s="6" t="s">
        <v>133</v>
      </c>
      <c r="F13" s="6">
        <v>48</v>
      </c>
      <c r="H13" s="6">
        <v>40</v>
      </c>
      <c r="I13" s="6" t="s">
        <v>23</v>
      </c>
      <c r="K13" s="6" t="s">
        <v>23</v>
      </c>
      <c r="N13" s="6" t="s">
        <v>23</v>
      </c>
      <c r="O13" s="6" t="s">
        <v>23</v>
      </c>
      <c r="P13" s="6" t="s">
        <v>23</v>
      </c>
    </row>
    <row r="14" spans="1:20" x14ac:dyDescent="0.25">
      <c r="A14" s="5" t="s">
        <v>65</v>
      </c>
      <c r="B14" s="5" t="s">
        <v>66</v>
      </c>
      <c r="C14" s="6" t="s">
        <v>20</v>
      </c>
      <c r="D14" s="5" t="s">
        <v>48</v>
      </c>
      <c r="E14" s="6" t="s">
        <v>64</v>
      </c>
      <c r="F14" s="6">
        <v>48</v>
      </c>
      <c r="H14" s="6">
        <v>41</v>
      </c>
      <c r="I14" s="6" t="s">
        <v>23</v>
      </c>
      <c r="J14" s="2" t="s">
        <v>23</v>
      </c>
      <c r="L14" s="2" t="s">
        <v>23</v>
      </c>
      <c r="M14" s="2" t="s">
        <v>23</v>
      </c>
      <c r="Q14" s="2" t="s">
        <v>23</v>
      </c>
    </row>
    <row r="15" spans="1:20" x14ac:dyDescent="0.25">
      <c r="A15" s="5" t="s">
        <v>68</v>
      </c>
      <c r="B15" s="5" t="s">
        <v>69</v>
      </c>
      <c r="C15" s="6" t="s">
        <v>20</v>
      </c>
      <c r="D15" s="5" t="s">
        <v>41</v>
      </c>
      <c r="E15" s="6" t="s">
        <v>64</v>
      </c>
      <c r="F15" s="6">
        <v>48</v>
      </c>
      <c r="H15" s="6">
        <v>41</v>
      </c>
      <c r="J15" s="2" t="s">
        <v>23</v>
      </c>
      <c r="L15" s="2" t="s">
        <v>23</v>
      </c>
      <c r="M15" s="2" t="s">
        <v>23</v>
      </c>
      <c r="Q15" s="3"/>
    </row>
    <row r="16" spans="1:20" x14ac:dyDescent="0.25">
      <c r="A16" s="5" t="s">
        <v>24</v>
      </c>
      <c r="B16" s="5" t="s">
        <v>25</v>
      </c>
      <c r="C16" s="6" t="s">
        <v>20</v>
      </c>
      <c r="D16" s="5" t="s">
        <v>26</v>
      </c>
      <c r="E16" s="6" t="s">
        <v>22</v>
      </c>
      <c r="F16" s="6">
        <v>42</v>
      </c>
      <c r="H16" s="6">
        <v>41</v>
      </c>
    </row>
    <row r="17" spans="1:20" x14ac:dyDescent="0.25">
      <c r="A17" s="4" t="s">
        <v>117</v>
      </c>
      <c r="B17" s="4" t="s">
        <v>118</v>
      </c>
      <c r="C17" s="3" t="s">
        <v>20</v>
      </c>
      <c r="D17" s="4" t="s">
        <v>119</v>
      </c>
      <c r="E17" s="3" t="s">
        <v>116</v>
      </c>
      <c r="F17" s="3">
        <v>46</v>
      </c>
      <c r="G17" s="3"/>
      <c r="H17" s="3">
        <v>41</v>
      </c>
      <c r="I17" s="7" t="s">
        <v>23</v>
      </c>
      <c r="J17" s="3"/>
      <c r="K17" s="3"/>
      <c r="L17" s="3"/>
      <c r="M17" s="2" t="s">
        <v>23</v>
      </c>
      <c r="N17" s="3"/>
      <c r="O17" s="3"/>
      <c r="P17" s="3"/>
      <c r="Q17" s="3"/>
      <c r="R17" s="3"/>
      <c r="S17" s="3"/>
      <c r="T17" s="3"/>
    </row>
    <row r="18" spans="1:20" x14ac:dyDescent="0.25">
      <c r="A18" s="4" t="s">
        <v>60</v>
      </c>
      <c r="B18" s="4" t="s">
        <v>61</v>
      </c>
      <c r="C18" s="3" t="s">
        <v>20</v>
      </c>
      <c r="D18" s="4" t="s">
        <v>59</v>
      </c>
      <c r="E18" s="3" t="s">
        <v>115</v>
      </c>
      <c r="F18" s="3">
        <v>46</v>
      </c>
      <c r="G18" s="3"/>
      <c r="H18" s="3">
        <v>41</v>
      </c>
      <c r="I18" s="7" t="s">
        <v>23</v>
      </c>
      <c r="J18" s="3" t="s">
        <v>23</v>
      </c>
      <c r="K18" s="3"/>
      <c r="L18" s="3"/>
      <c r="M18" s="2" t="s">
        <v>23</v>
      </c>
      <c r="N18" s="3"/>
      <c r="O18" s="3"/>
      <c r="P18" s="3"/>
      <c r="Q18" s="3"/>
      <c r="R18" s="3"/>
      <c r="S18" s="3"/>
      <c r="T18" s="3"/>
    </row>
    <row r="19" spans="1:20" x14ac:dyDescent="0.25">
      <c r="A19" s="5" t="s">
        <v>103</v>
      </c>
      <c r="B19" s="5" t="s">
        <v>104</v>
      </c>
      <c r="C19" s="6" t="s">
        <v>20</v>
      </c>
      <c r="D19" s="5" t="s">
        <v>105</v>
      </c>
      <c r="E19" s="6" t="s">
        <v>64</v>
      </c>
      <c r="F19" s="6">
        <v>48</v>
      </c>
      <c r="H19" s="6">
        <v>41</v>
      </c>
      <c r="I19" s="6" t="s">
        <v>23</v>
      </c>
      <c r="J19" s="2" t="s">
        <v>23</v>
      </c>
      <c r="L19" s="2" t="s">
        <v>23</v>
      </c>
      <c r="M19" s="2" t="s">
        <v>23</v>
      </c>
      <c r="Q19" s="2" t="s">
        <v>23</v>
      </c>
    </row>
    <row r="20" spans="1:20" x14ac:dyDescent="0.25">
      <c r="A20" s="4" t="s">
        <v>111</v>
      </c>
      <c r="B20" s="4" t="s">
        <v>112</v>
      </c>
      <c r="C20" s="3" t="s">
        <v>20</v>
      </c>
      <c r="D20" s="4" t="s">
        <v>62</v>
      </c>
      <c r="E20" s="3" t="s">
        <v>115</v>
      </c>
      <c r="F20" s="3">
        <v>46</v>
      </c>
      <c r="G20" s="3"/>
      <c r="H20" s="3">
        <v>41</v>
      </c>
      <c r="I20" s="7" t="s">
        <v>23</v>
      </c>
      <c r="J20" s="3" t="s">
        <v>23</v>
      </c>
      <c r="K20" s="3"/>
      <c r="L20" s="3"/>
      <c r="M20" s="2" t="s">
        <v>23</v>
      </c>
      <c r="N20" s="3"/>
      <c r="O20" s="3"/>
      <c r="P20" s="3"/>
      <c r="Q20" s="3"/>
      <c r="R20" s="3"/>
      <c r="S20" s="3"/>
      <c r="T20" s="3"/>
    </row>
    <row r="21" spans="1:20" x14ac:dyDescent="0.25">
      <c r="A21" s="5" t="s">
        <v>42</v>
      </c>
      <c r="B21" s="5" t="s">
        <v>43</v>
      </c>
      <c r="C21" s="6" t="s">
        <v>20</v>
      </c>
      <c r="D21" s="5" t="s">
        <v>44</v>
      </c>
      <c r="E21" s="6" t="s">
        <v>110</v>
      </c>
      <c r="F21" s="6">
        <v>52</v>
      </c>
      <c r="H21" s="6">
        <v>42</v>
      </c>
      <c r="P21" s="6" t="s">
        <v>23</v>
      </c>
      <c r="R21" s="6" t="s">
        <v>23</v>
      </c>
      <c r="S21" s="6" t="s">
        <v>23</v>
      </c>
    </row>
    <row r="22" spans="1:20" x14ac:dyDescent="0.25">
      <c r="A22" s="5" t="s">
        <v>125</v>
      </c>
      <c r="B22" s="5" t="s">
        <v>67</v>
      </c>
      <c r="C22" s="6" t="s">
        <v>20</v>
      </c>
      <c r="D22" s="5" t="s">
        <v>126</v>
      </c>
      <c r="E22" s="6" t="s">
        <v>133</v>
      </c>
      <c r="F22" s="6">
        <v>48</v>
      </c>
      <c r="H22" s="6">
        <v>42</v>
      </c>
      <c r="I22" s="6" t="s">
        <v>23</v>
      </c>
      <c r="K22" s="6" t="s">
        <v>23</v>
      </c>
      <c r="N22" s="6" t="s">
        <v>23</v>
      </c>
      <c r="O22" s="6" t="s">
        <v>23</v>
      </c>
      <c r="P22" s="6" t="s">
        <v>23</v>
      </c>
    </row>
    <row r="23" spans="1:20" x14ac:dyDescent="0.25">
      <c r="A23" s="5" t="s">
        <v>32</v>
      </c>
      <c r="B23" s="5" t="s">
        <v>33</v>
      </c>
      <c r="C23" s="6" t="s">
        <v>20</v>
      </c>
      <c r="D23" s="5" t="s">
        <v>26</v>
      </c>
      <c r="E23" s="6" t="s">
        <v>29</v>
      </c>
      <c r="F23" s="6">
        <v>42</v>
      </c>
      <c r="H23" s="6">
        <v>42</v>
      </c>
      <c r="P23" s="6" t="s">
        <v>23</v>
      </c>
      <c r="R23" s="6" t="s">
        <v>23</v>
      </c>
      <c r="S23" s="6" t="s">
        <v>23</v>
      </c>
    </row>
    <row r="24" spans="1:20" x14ac:dyDescent="0.25">
      <c r="A24" s="5" t="s">
        <v>46</v>
      </c>
      <c r="B24" s="5" t="s">
        <v>47</v>
      </c>
      <c r="C24" s="6" t="s">
        <v>20</v>
      </c>
      <c r="D24" s="5" t="s">
        <v>48</v>
      </c>
      <c r="E24" s="6" t="s">
        <v>110</v>
      </c>
      <c r="F24" s="6">
        <v>42</v>
      </c>
      <c r="H24" s="6">
        <v>42</v>
      </c>
      <c r="P24" s="6" t="s">
        <v>23</v>
      </c>
      <c r="R24" s="6" t="s">
        <v>23</v>
      </c>
      <c r="S24" s="6" t="s">
        <v>23</v>
      </c>
    </row>
    <row r="25" spans="1:20" x14ac:dyDescent="0.25">
      <c r="A25" s="5" t="s">
        <v>120</v>
      </c>
      <c r="B25" s="5" t="s">
        <v>31</v>
      </c>
      <c r="C25" s="6" t="s">
        <v>20</v>
      </c>
      <c r="D25" s="5" t="s">
        <v>26</v>
      </c>
      <c r="E25" s="6" t="s">
        <v>64</v>
      </c>
      <c r="F25" s="6">
        <v>48</v>
      </c>
      <c r="H25" s="6">
        <v>42</v>
      </c>
      <c r="J25" s="2" t="s">
        <v>23</v>
      </c>
      <c r="L25" s="2" t="s">
        <v>23</v>
      </c>
      <c r="M25" s="2" t="s">
        <v>23</v>
      </c>
      <c r="Q25" s="3"/>
    </row>
    <row r="26" spans="1:20" x14ac:dyDescent="0.25">
      <c r="A26" s="5" t="s">
        <v>85</v>
      </c>
      <c r="B26" s="5" t="s">
        <v>86</v>
      </c>
      <c r="C26" s="6" t="s">
        <v>20</v>
      </c>
      <c r="D26" s="5" t="s">
        <v>87</v>
      </c>
      <c r="E26" s="6" t="s">
        <v>64</v>
      </c>
      <c r="F26" s="6">
        <v>50</v>
      </c>
      <c r="H26" s="6">
        <v>42</v>
      </c>
      <c r="I26" s="6" t="s">
        <v>23</v>
      </c>
      <c r="J26" s="2" t="s">
        <v>23</v>
      </c>
      <c r="L26" s="2" t="s">
        <v>23</v>
      </c>
      <c r="M26" s="2" t="s">
        <v>23</v>
      </c>
      <c r="Q26" s="2" t="s">
        <v>23</v>
      </c>
    </row>
    <row r="27" spans="1:20" x14ac:dyDescent="0.25">
      <c r="A27" s="5" t="s">
        <v>89</v>
      </c>
      <c r="B27" s="5" t="s">
        <v>43</v>
      </c>
      <c r="C27" s="6" t="s">
        <v>20</v>
      </c>
      <c r="D27" s="5" t="s">
        <v>41</v>
      </c>
      <c r="E27" s="6" t="s">
        <v>64</v>
      </c>
      <c r="F27" s="6">
        <v>46</v>
      </c>
      <c r="H27" s="6">
        <v>42</v>
      </c>
      <c r="I27" s="6" t="s">
        <v>23</v>
      </c>
      <c r="J27" s="2" t="s">
        <v>23</v>
      </c>
      <c r="L27" s="2" t="s">
        <v>23</v>
      </c>
      <c r="M27" s="2" t="s">
        <v>23</v>
      </c>
      <c r="Q27" s="2" t="s">
        <v>23</v>
      </c>
    </row>
    <row r="28" spans="1:20" x14ac:dyDescent="0.25">
      <c r="A28" s="4" t="s">
        <v>56</v>
      </c>
      <c r="B28" s="4" t="s">
        <v>57</v>
      </c>
      <c r="C28" s="3" t="s">
        <v>20</v>
      </c>
      <c r="D28" s="4" t="s">
        <v>58</v>
      </c>
      <c r="E28" s="3" t="s">
        <v>55</v>
      </c>
      <c r="F28" s="3">
        <v>56</v>
      </c>
      <c r="G28" s="3"/>
      <c r="H28" s="3">
        <v>42</v>
      </c>
      <c r="I28" s="7" t="s">
        <v>23</v>
      </c>
      <c r="J28" s="3"/>
      <c r="K28" s="3"/>
      <c r="L28" s="3"/>
      <c r="M28" s="2" t="s">
        <v>23</v>
      </c>
      <c r="N28" s="3"/>
      <c r="O28" s="3"/>
      <c r="P28" s="3"/>
      <c r="Q28" s="3"/>
      <c r="R28" s="3"/>
      <c r="S28" s="3"/>
      <c r="T28" s="3"/>
    </row>
    <row r="29" spans="1:20" x14ac:dyDescent="0.25">
      <c r="A29" s="5" t="s">
        <v>92</v>
      </c>
      <c r="B29" s="5" t="s">
        <v>93</v>
      </c>
      <c r="C29" s="6" t="s">
        <v>20</v>
      </c>
      <c r="D29" s="5" t="s">
        <v>94</v>
      </c>
      <c r="E29" s="6" t="s">
        <v>64</v>
      </c>
      <c r="F29" s="6">
        <v>46</v>
      </c>
      <c r="H29" s="6">
        <v>42</v>
      </c>
      <c r="I29" s="6" t="s">
        <v>23</v>
      </c>
      <c r="J29" s="2" t="s">
        <v>23</v>
      </c>
      <c r="L29" s="2" t="s">
        <v>23</v>
      </c>
      <c r="M29" s="2" t="s">
        <v>23</v>
      </c>
      <c r="Q29" s="2" t="s">
        <v>23</v>
      </c>
    </row>
    <row r="30" spans="1:20" x14ac:dyDescent="0.25">
      <c r="A30" s="5" t="s">
        <v>131</v>
      </c>
      <c r="B30" s="5" t="s">
        <v>63</v>
      </c>
      <c r="C30" s="6" t="s">
        <v>20</v>
      </c>
      <c r="D30" s="5" t="s">
        <v>132</v>
      </c>
      <c r="E30" s="6" t="s">
        <v>133</v>
      </c>
      <c r="F30" s="6">
        <v>48</v>
      </c>
      <c r="H30" s="6">
        <v>42</v>
      </c>
      <c r="I30" s="6" t="s">
        <v>23</v>
      </c>
      <c r="K30" s="6" t="s">
        <v>23</v>
      </c>
      <c r="N30" s="6" t="s">
        <v>23</v>
      </c>
      <c r="O30" s="6" t="s">
        <v>23</v>
      </c>
      <c r="P30" s="6" t="s">
        <v>23</v>
      </c>
    </row>
    <row r="31" spans="1:20" x14ac:dyDescent="0.25">
      <c r="A31" s="5" t="s">
        <v>74</v>
      </c>
      <c r="B31" s="5" t="s">
        <v>75</v>
      </c>
      <c r="C31" s="6" t="s">
        <v>20</v>
      </c>
      <c r="D31" s="5" t="s">
        <v>41</v>
      </c>
      <c r="E31" s="6" t="s">
        <v>64</v>
      </c>
      <c r="F31" s="6">
        <v>50</v>
      </c>
      <c r="H31" s="6">
        <v>43</v>
      </c>
      <c r="I31" s="6" t="s">
        <v>23</v>
      </c>
      <c r="J31" s="2" t="s">
        <v>23</v>
      </c>
      <c r="L31" s="2" t="s">
        <v>23</v>
      </c>
      <c r="M31" s="2" t="s">
        <v>23</v>
      </c>
      <c r="Q31" s="2" t="s">
        <v>23</v>
      </c>
    </row>
    <row r="32" spans="1:20" x14ac:dyDescent="0.25">
      <c r="A32" s="5" t="s">
        <v>76</v>
      </c>
      <c r="B32" s="5" t="s">
        <v>78</v>
      </c>
      <c r="C32" s="6" t="s">
        <v>20</v>
      </c>
      <c r="D32" s="5" t="s">
        <v>41</v>
      </c>
      <c r="E32" s="6" t="s">
        <v>64</v>
      </c>
      <c r="F32" s="6">
        <v>50</v>
      </c>
      <c r="H32" s="6">
        <v>43</v>
      </c>
      <c r="I32" s="6" t="s">
        <v>23</v>
      </c>
      <c r="J32" s="2" t="s">
        <v>23</v>
      </c>
      <c r="L32" s="2" t="s">
        <v>23</v>
      </c>
      <c r="M32" s="2" t="s">
        <v>23</v>
      </c>
      <c r="Q32" s="2" t="s">
        <v>23</v>
      </c>
    </row>
    <row r="33" spans="1:20" x14ac:dyDescent="0.25">
      <c r="A33" s="5" t="s">
        <v>30</v>
      </c>
      <c r="B33" s="5" t="s">
        <v>31</v>
      </c>
      <c r="C33" s="6" t="s">
        <v>20</v>
      </c>
      <c r="D33" s="5" t="s">
        <v>26</v>
      </c>
      <c r="E33" s="6" t="s">
        <v>29</v>
      </c>
      <c r="F33" s="6">
        <v>44</v>
      </c>
      <c r="H33" s="6">
        <v>43</v>
      </c>
    </row>
    <row r="34" spans="1:20" x14ac:dyDescent="0.25">
      <c r="A34" s="5" t="s">
        <v>49</v>
      </c>
      <c r="B34" s="5" t="s">
        <v>50</v>
      </c>
      <c r="C34" s="6" t="s">
        <v>20</v>
      </c>
      <c r="D34" s="5" t="s">
        <v>45</v>
      </c>
      <c r="E34" s="6" t="s">
        <v>110</v>
      </c>
      <c r="F34" s="6">
        <v>54</v>
      </c>
      <c r="H34" s="6">
        <v>43</v>
      </c>
      <c r="N34" s="6" t="s">
        <v>23</v>
      </c>
      <c r="T34" s="6" t="s">
        <v>124</v>
      </c>
    </row>
    <row r="35" spans="1:20" x14ac:dyDescent="0.25">
      <c r="A35" s="5" t="s">
        <v>53</v>
      </c>
      <c r="B35" s="5" t="s">
        <v>54</v>
      </c>
      <c r="C35" s="6" t="s">
        <v>20</v>
      </c>
      <c r="D35" s="5" t="s">
        <v>45</v>
      </c>
      <c r="E35" s="6" t="s">
        <v>110</v>
      </c>
      <c r="F35" s="6">
        <v>42</v>
      </c>
      <c r="H35" s="6">
        <v>43</v>
      </c>
      <c r="N35" s="6" t="s">
        <v>23</v>
      </c>
      <c r="T35" s="6" t="s">
        <v>124</v>
      </c>
    </row>
    <row r="36" spans="1:20" x14ac:dyDescent="0.25">
      <c r="A36" s="5" t="s">
        <v>33</v>
      </c>
      <c r="B36" s="5" t="s">
        <v>88</v>
      </c>
      <c r="C36" s="6" t="s">
        <v>20</v>
      </c>
      <c r="D36" s="5" t="s">
        <v>48</v>
      </c>
      <c r="E36" s="6" t="s">
        <v>64</v>
      </c>
      <c r="F36" s="6">
        <v>46</v>
      </c>
      <c r="H36" s="6">
        <v>43</v>
      </c>
      <c r="J36" s="2" t="s">
        <v>23</v>
      </c>
      <c r="L36" s="2" t="s">
        <v>23</v>
      </c>
      <c r="M36" s="2" t="s">
        <v>23</v>
      </c>
      <c r="Q36" s="3"/>
    </row>
    <row r="37" spans="1:20" x14ac:dyDescent="0.25">
      <c r="A37" s="5" t="s">
        <v>34</v>
      </c>
      <c r="B37" s="5" t="s">
        <v>35</v>
      </c>
      <c r="C37" s="6" t="s">
        <v>20</v>
      </c>
      <c r="D37" s="5" t="s">
        <v>26</v>
      </c>
      <c r="E37" s="6" t="s">
        <v>29</v>
      </c>
      <c r="F37" s="6">
        <v>44</v>
      </c>
      <c r="H37" s="6">
        <v>43</v>
      </c>
      <c r="P37" s="6" t="s">
        <v>23</v>
      </c>
      <c r="R37" s="6" t="s">
        <v>23</v>
      </c>
      <c r="S37" s="6" t="s">
        <v>23</v>
      </c>
    </row>
    <row r="38" spans="1:20" x14ac:dyDescent="0.25">
      <c r="A38" s="5" t="s">
        <v>123</v>
      </c>
      <c r="B38" s="5" t="s">
        <v>38</v>
      </c>
      <c r="C38" s="6" t="s">
        <v>20</v>
      </c>
      <c r="D38" s="5" t="s">
        <v>26</v>
      </c>
      <c r="E38" s="6" t="s">
        <v>29</v>
      </c>
      <c r="F38" s="6">
        <v>42</v>
      </c>
      <c r="H38" s="6">
        <v>43</v>
      </c>
      <c r="P38" s="6" t="s">
        <v>23</v>
      </c>
      <c r="R38" s="6" t="s">
        <v>23</v>
      </c>
      <c r="S38" s="6" t="s">
        <v>23</v>
      </c>
    </row>
    <row r="39" spans="1:20" x14ac:dyDescent="0.25">
      <c r="A39" s="5" t="s">
        <v>96</v>
      </c>
      <c r="B39" s="5" t="s">
        <v>97</v>
      </c>
      <c r="C39" s="6" t="s">
        <v>20</v>
      </c>
      <c r="D39" s="5" t="s">
        <v>48</v>
      </c>
      <c r="E39" s="6" t="s">
        <v>64</v>
      </c>
      <c r="F39" s="6">
        <v>50</v>
      </c>
      <c r="H39" s="6">
        <v>43</v>
      </c>
      <c r="I39" s="6" t="s">
        <v>23</v>
      </c>
      <c r="J39" s="2" t="s">
        <v>23</v>
      </c>
      <c r="L39" s="2" t="s">
        <v>23</v>
      </c>
      <c r="M39" s="2" t="s">
        <v>23</v>
      </c>
      <c r="Q39" s="2" t="s">
        <v>23</v>
      </c>
    </row>
    <row r="40" spans="1:20" x14ac:dyDescent="0.25">
      <c r="A40" s="5" t="s">
        <v>98</v>
      </c>
      <c r="B40" s="5" t="s">
        <v>99</v>
      </c>
      <c r="C40" s="6" t="s">
        <v>20</v>
      </c>
      <c r="D40" s="5" t="s">
        <v>41</v>
      </c>
      <c r="E40" s="6" t="s">
        <v>64</v>
      </c>
      <c r="F40" s="6">
        <v>52</v>
      </c>
      <c r="H40" s="6">
        <v>43</v>
      </c>
      <c r="J40" s="2" t="s">
        <v>23</v>
      </c>
      <c r="L40" s="2" t="s">
        <v>23</v>
      </c>
      <c r="M40" s="2" t="s">
        <v>23</v>
      </c>
      <c r="Q40" s="3"/>
    </row>
    <row r="41" spans="1:20" x14ac:dyDescent="0.25">
      <c r="A41" s="5" t="s">
        <v>100</v>
      </c>
      <c r="B41" s="5" t="s">
        <v>101</v>
      </c>
      <c r="C41" s="6" t="s">
        <v>20</v>
      </c>
      <c r="D41" s="5" t="s">
        <v>41</v>
      </c>
      <c r="E41" s="6" t="s">
        <v>64</v>
      </c>
      <c r="F41" s="6">
        <v>48</v>
      </c>
      <c r="H41" s="6">
        <v>43</v>
      </c>
      <c r="I41" s="6" t="s">
        <v>23</v>
      </c>
      <c r="J41" s="2" t="s">
        <v>23</v>
      </c>
      <c r="L41" s="2" t="s">
        <v>23</v>
      </c>
      <c r="M41" s="2" t="s">
        <v>23</v>
      </c>
      <c r="Q41" s="2" t="s">
        <v>23</v>
      </c>
    </row>
    <row r="42" spans="1:20" x14ac:dyDescent="0.25">
      <c r="A42" s="5" t="s">
        <v>106</v>
      </c>
      <c r="B42" s="5" t="s">
        <v>107</v>
      </c>
      <c r="C42" s="6" t="s">
        <v>20</v>
      </c>
      <c r="D42" s="5" t="s">
        <v>41</v>
      </c>
      <c r="E42" s="6" t="s">
        <v>64</v>
      </c>
      <c r="F42" s="6">
        <v>50</v>
      </c>
      <c r="H42" s="6">
        <v>43</v>
      </c>
      <c r="I42" s="6" t="s">
        <v>23</v>
      </c>
      <c r="J42" s="2" t="s">
        <v>23</v>
      </c>
      <c r="L42" s="2" t="s">
        <v>23</v>
      </c>
      <c r="M42" s="2" t="s">
        <v>23</v>
      </c>
      <c r="Q42" s="2" t="s">
        <v>23</v>
      </c>
    </row>
    <row r="43" spans="1:20" x14ac:dyDescent="0.25">
      <c r="A43" s="5" t="s">
        <v>121</v>
      </c>
      <c r="B43" s="5" t="s">
        <v>122</v>
      </c>
      <c r="C43" s="6" t="s">
        <v>20</v>
      </c>
      <c r="D43" s="5" t="s">
        <v>41</v>
      </c>
      <c r="E43" s="6" t="s">
        <v>64</v>
      </c>
      <c r="F43" s="6">
        <v>46</v>
      </c>
      <c r="H43" s="6">
        <v>43</v>
      </c>
      <c r="I43" s="6" t="s">
        <v>23</v>
      </c>
      <c r="J43" s="2" t="s">
        <v>23</v>
      </c>
      <c r="L43" s="2" t="s">
        <v>23</v>
      </c>
      <c r="M43" s="2" t="s">
        <v>23</v>
      </c>
      <c r="Q43" s="2" t="s">
        <v>23</v>
      </c>
    </row>
    <row r="44" spans="1:20" x14ac:dyDescent="0.25">
      <c r="A44" s="5" t="s">
        <v>76</v>
      </c>
      <c r="B44" s="5" t="s">
        <v>77</v>
      </c>
      <c r="C44" s="6" t="s">
        <v>20</v>
      </c>
      <c r="D44" s="5" t="s">
        <v>41</v>
      </c>
      <c r="E44" s="6" t="s">
        <v>64</v>
      </c>
      <c r="F44" s="6">
        <v>52</v>
      </c>
      <c r="H44" s="6">
        <v>44</v>
      </c>
      <c r="I44" s="6" t="s">
        <v>23</v>
      </c>
      <c r="J44" s="2" t="s">
        <v>23</v>
      </c>
      <c r="L44" s="2" t="s">
        <v>23</v>
      </c>
      <c r="M44" s="2" t="s">
        <v>23</v>
      </c>
      <c r="Q44" s="2" t="s">
        <v>23</v>
      </c>
    </row>
    <row r="45" spans="1:20" x14ac:dyDescent="0.25">
      <c r="A45" s="5" t="s">
        <v>79</v>
      </c>
      <c r="B45" s="5" t="s">
        <v>80</v>
      </c>
      <c r="C45" s="6" t="s">
        <v>20</v>
      </c>
      <c r="D45" s="5" t="s">
        <v>48</v>
      </c>
      <c r="E45" s="6" t="s">
        <v>64</v>
      </c>
      <c r="F45" s="6">
        <v>50</v>
      </c>
      <c r="H45" s="6">
        <v>44</v>
      </c>
      <c r="I45" s="6" t="s">
        <v>23</v>
      </c>
      <c r="J45" s="2" t="s">
        <v>23</v>
      </c>
      <c r="L45" s="2" t="s">
        <v>23</v>
      </c>
      <c r="M45" s="2" t="s">
        <v>23</v>
      </c>
      <c r="Q45" s="2" t="s">
        <v>23</v>
      </c>
    </row>
    <row r="46" spans="1:20" x14ac:dyDescent="0.25">
      <c r="A46" s="5" t="s">
        <v>51</v>
      </c>
      <c r="B46" s="5" t="s">
        <v>52</v>
      </c>
      <c r="C46" s="6" t="s">
        <v>20</v>
      </c>
      <c r="D46" s="5" t="s">
        <v>48</v>
      </c>
      <c r="E46" s="6" t="s">
        <v>110</v>
      </c>
      <c r="F46" s="6">
        <v>44</v>
      </c>
      <c r="H46" s="6">
        <v>44</v>
      </c>
      <c r="P46" s="6" t="s">
        <v>23</v>
      </c>
      <c r="R46" s="6" t="s">
        <v>23</v>
      </c>
      <c r="S46" s="6" t="s">
        <v>23</v>
      </c>
    </row>
    <row r="47" spans="1:20" x14ac:dyDescent="0.25">
      <c r="A47" s="5" t="s">
        <v>90</v>
      </c>
      <c r="B47" s="5" t="s">
        <v>91</v>
      </c>
      <c r="C47" s="6" t="s">
        <v>20</v>
      </c>
      <c r="D47" s="5" t="s">
        <v>48</v>
      </c>
      <c r="E47" s="6" t="s">
        <v>64</v>
      </c>
      <c r="F47" s="6">
        <v>52</v>
      </c>
      <c r="H47" s="6">
        <v>44</v>
      </c>
      <c r="I47" s="6" t="s">
        <v>23</v>
      </c>
      <c r="J47" s="2" t="s">
        <v>23</v>
      </c>
      <c r="L47" s="2" t="s">
        <v>23</v>
      </c>
      <c r="M47" s="2" t="s">
        <v>23</v>
      </c>
      <c r="Q47" s="2" t="s">
        <v>23</v>
      </c>
    </row>
    <row r="48" spans="1:20" x14ac:dyDescent="0.25">
      <c r="A48" s="5" t="s">
        <v>83</v>
      </c>
      <c r="B48" s="5" t="s">
        <v>84</v>
      </c>
      <c r="C48" s="6" t="s">
        <v>20</v>
      </c>
      <c r="D48" s="5" t="s">
        <v>41</v>
      </c>
      <c r="E48" s="6" t="s">
        <v>64</v>
      </c>
      <c r="F48" s="6">
        <v>52</v>
      </c>
      <c r="H48" s="6">
        <v>45</v>
      </c>
      <c r="J48" s="2" t="s">
        <v>23</v>
      </c>
      <c r="L48" s="2" t="s">
        <v>23</v>
      </c>
      <c r="M48" s="2" t="s">
        <v>23</v>
      </c>
      <c r="Q48" s="3"/>
    </row>
    <row r="49" spans="9:20" x14ac:dyDescent="0.25">
      <c r="I49" s="6">
        <f>SUBTOTAL(103,Tableau2458[BLOUSE BLANCHE])</f>
        <v>29</v>
      </c>
      <c r="J49" s="6">
        <f>SUBTOTAL(103,Tableau2458[PANTALON])</f>
        <v>27</v>
      </c>
      <c r="K49" s="6">
        <f>SUBTOTAL(103,Tableau2458[BLOUSE BLEUE])</f>
        <v>4</v>
      </c>
      <c r="L49" s="6">
        <f>SUBTOTAL(103,Tableau2458[CASAQUE BLANCHE])</f>
        <v>24</v>
      </c>
      <c r="M49" s="6">
        <f>SUBTOTAL(103,Tableau2458[SABOT BLANC])</f>
        <v>30</v>
      </c>
      <c r="N49" s="6">
        <f>SUBTOTAL(103,Tableau2458[SABOT NOIR])</f>
        <v>8</v>
      </c>
      <c r="O49" s="6">
        <f>SUBTOTAL(103,Tableau2458[COMBINAISON])</f>
        <v>4</v>
      </c>
      <c r="P49" s="6">
        <f>SUBTOTAL(103,Tableau2458[CHAUSSURE DE SEC NOIRE])</f>
        <v>12</v>
      </c>
      <c r="Q49" s="6">
        <f>SUBTOTAL(103,Tableau2458[CHAUSSURE DE SEC BLANC])</f>
        <v>19</v>
      </c>
      <c r="R49" s="6">
        <f>SUBTOTAL(103,Tableau2458[SUR VESTE])</f>
        <v>8</v>
      </c>
      <c r="S49" s="6">
        <f>SUBTOTAL(103,Tableau2458[COSTUME TRAVAIL MAGASINIER])</f>
        <v>8</v>
      </c>
      <c r="T49" s="6">
        <f>SUBTOTAL(103,Tableau2458[TENUE CUISINIER])</f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RECAPE FEMMES</vt:lpstr>
      <vt:lpstr>RECAPE HOMMES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hosni.briki</cp:lastModifiedBy>
  <dcterms:created xsi:type="dcterms:W3CDTF">2018-09-18T07:43:32Z</dcterms:created>
  <dcterms:modified xsi:type="dcterms:W3CDTF">2018-10-29T14:36:30Z</dcterms:modified>
</cp:coreProperties>
</file>