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4000" windowHeight="9915" firstSheet="1" activeTab="1"/>
  </bookViews>
  <sheets>
    <sheet name="Liste Client" sheetId="2" state="hidden" r:id="rId1"/>
    <sheet name="Plus Nourrisson" sheetId="7" r:id="rId2"/>
    <sheet name="Nourrisson" sheetId="5" r:id="rId3"/>
  </sheets>
  <definedNames>
    <definedName name="Num_Lot">'Plus Nourrisson'!$A$3:$A$1003</definedName>
    <definedName name="Numéro_Lot">'Plus Nourrisson'!$A:$A</definedName>
    <definedName name="Numéro_Lot2">Nourrisson!$A:$A</definedName>
    <definedName name="NumLot2">Nourrisson!$A$4:$A$1002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7" l="1"/>
  <c r="E3" i="5" a="1"/>
  <c r="E3" i="5" s="1"/>
  <c r="E4" i="5" s="1" a="1"/>
  <c r="E4" i="5" s="1"/>
  <c r="F4" i="5" s="1"/>
  <c r="E3" i="7" a="1"/>
  <c r="E3" i="7" s="1"/>
  <c r="F3" i="7" l="1"/>
  <c r="F3" i="5"/>
  <c r="E5" i="5" a="1"/>
  <c r="E5" i="5" s="1"/>
  <c r="F5" i="5" s="1"/>
  <c r="E5" i="7" a="1"/>
  <c r="E5" i="7" s="1"/>
  <c r="F5" i="7" s="1"/>
  <c r="E6" i="5" l="1" a="1"/>
  <c r="E6" i="5" s="1"/>
  <c r="F6" i="5" s="1"/>
  <c r="E6" i="7" a="1"/>
  <c r="E6" i="7" s="1"/>
  <c r="F6" i="7" s="1"/>
  <c r="E7" i="5" l="1" a="1"/>
  <c r="E7" i="5" s="1"/>
  <c r="F7" i="5" s="1"/>
  <c r="E7" i="7" a="1"/>
  <c r="E7" i="7" s="1"/>
  <c r="E8" i="5" l="1" a="1"/>
  <c r="E8" i="5" s="1"/>
  <c r="F8" i="5" s="1"/>
  <c r="E8" i="7" a="1"/>
  <c r="E8" i="7" s="1"/>
  <c r="F8" i="7" s="1"/>
  <c r="F7" i="7"/>
  <c r="E9" i="5" l="1" a="1"/>
  <c r="E9" i="5" s="1"/>
  <c r="F9" i="5" s="1"/>
  <c r="E9" i="7" a="1"/>
  <c r="E9" i="7" s="1"/>
  <c r="E10" i="5" l="1" a="1"/>
  <c r="E10" i="5" s="1"/>
  <c r="F10" i="5" s="1"/>
  <c r="E10" i="7" a="1"/>
  <c r="E10" i="7" s="1"/>
  <c r="F10" i="7" s="1"/>
  <c r="F9" i="7"/>
  <c r="E11" i="5" l="1" a="1"/>
  <c r="E11" i="5" s="1"/>
  <c r="F11" i="5" s="1"/>
  <c r="E11" i="7" a="1"/>
  <c r="E11" i="7" s="1"/>
  <c r="E12" i="5" l="1" a="1"/>
  <c r="E12" i="5" s="1"/>
  <c r="F12" i="5" s="1"/>
  <c r="E12" i="7" a="1"/>
  <c r="E12" i="7" s="1"/>
  <c r="F12" i="7" s="1"/>
  <c r="F11" i="7"/>
  <c r="E13" i="5" l="1" a="1"/>
  <c r="E13" i="5" s="1"/>
  <c r="F13" i="5" s="1"/>
  <c r="E13" i="7" a="1"/>
  <c r="E13" i="7" s="1"/>
  <c r="E14" i="5" l="1" a="1"/>
  <c r="E14" i="5" s="1"/>
  <c r="E15" i="7" a="1"/>
  <c r="E15" i="7" s="1"/>
  <c r="F15" i="7" s="1"/>
  <c r="F13" i="7"/>
  <c r="E15" i="5" l="1" a="1"/>
  <c r="E15" i="5" s="1"/>
  <c r="F14" i="5"/>
  <c r="E16" i="7" a="1"/>
  <c r="E16" i="7" s="1"/>
  <c r="E16" i="5" l="1" a="1"/>
  <c r="E16" i="5" s="1"/>
  <c r="F15" i="5"/>
  <c r="E17" i="7" a="1"/>
  <c r="E17" i="7" s="1"/>
  <c r="F16" i="7"/>
  <c r="E17" i="5" l="1" a="1"/>
  <c r="E17" i="5" s="1"/>
  <c r="F16" i="5"/>
  <c r="E18" i="7" a="1"/>
  <c r="E18" i="7" s="1"/>
  <c r="F17" i="7"/>
  <c r="E18" i="5" l="1" a="1"/>
  <c r="E18" i="5" s="1"/>
  <c r="F17" i="5"/>
  <c r="E19" i="7" a="1"/>
  <c r="E19" i="7" s="1"/>
  <c r="F18" i="7"/>
  <c r="E19" i="5" l="1" a="1"/>
  <c r="E19" i="5" s="1"/>
  <c r="F18" i="5"/>
  <c r="E20" i="7" a="1"/>
  <c r="E20" i="7" s="1"/>
  <c r="F19" i="7"/>
  <c r="E20" i="5" l="1" a="1"/>
  <c r="E20" i="5" s="1"/>
  <c r="F19" i="5"/>
  <c r="E21" i="7" a="1"/>
  <c r="E21" i="7" s="1"/>
  <c r="F20" i="7"/>
  <c r="E21" i="5" l="1" a="1"/>
  <c r="E21" i="5" s="1"/>
  <c r="F20" i="5"/>
  <c r="E22" i="7" a="1"/>
  <c r="E22" i="7" s="1"/>
  <c r="F21" i="7"/>
  <c r="E22" i="5" l="1" a="1"/>
  <c r="E22" i="5" s="1"/>
  <c r="F21" i="5"/>
  <c r="E23" i="7" a="1"/>
  <c r="E23" i="7" s="1"/>
  <c r="F22" i="7"/>
  <c r="E23" i="5" l="1" a="1"/>
  <c r="E23" i="5" s="1"/>
  <c r="F22" i="5"/>
  <c r="E24" i="7" a="1"/>
  <c r="E24" i="7" s="1"/>
  <c r="F23" i="7"/>
  <c r="E24" i="5" l="1" a="1"/>
  <c r="E24" i="5" s="1"/>
  <c r="F23" i="5"/>
  <c r="E25" i="7" a="1"/>
  <c r="E25" i="7" s="1"/>
  <c r="F24" i="7"/>
  <c r="E25" i="5" l="1" a="1"/>
  <c r="E25" i="5" s="1"/>
  <c r="F24" i="5"/>
  <c r="E26" i="7" a="1"/>
  <c r="E26" i="7" s="1"/>
  <c r="F25" i="7"/>
  <c r="E26" i="5" l="1" a="1"/>
  <c r="E26" i="5" s="1"/>
  <c r="F25" i="5"/>
  <c r="E27" i="7" a="1"/>
  <c r="E27" i="7" s="1"/>
  <c r="F26" i="7"/>
  <c r="E27" i="5" l="1" a="1"/>
  <c r="E27" i="5" s="1"/>
  <c r="F26" i="5"/>
  <c r="E28" i="7" a="1"/>
  <c r="E28" i="7" s="1"/>
  <c r="F27" i="7"/>
  <c r="E28" i="5" l="1" a="1"/>
  <c r="E28" i="5" s="1"/>
  <c r="F27" i="5"/>
  <c r="E29" i="7" a="1"/>
  <c r="E29" i="7" s="1"/>
  <c r="F28" i="7"/>
  <c r="E29" i="5" l="1" a="1"/>
  <c r="E29" i="5" s="1"/>
  <c r="F28" i="5"/>
  <c r="E30" i="7" a="1"/>
  <c r="E30" i="7" s="1"/>
  <c r="F29" i="7"/>
  <c r="E30" i="5" l="1" a="1"/>
  <c r="E30" i="5" s="1"/>
  <c r="F29" i="5"/>
  <c r="E31" i="7" a="1"/>
  <c r="E31" i="7" s="1"/>
  <c r="F30" i="7"/>
  <c r="E31" i="5" l="1" a="1"/>
  <c r="E31" i="5" s="1"/>
  <c r="F30" i="5"/>
  <c r="E32" i="7" a="1"/>
  <c r="E32" i="7" s="1"/>
  <c r="F31" i="7"/>
  <c r="E32" i="5" l="1" a="1"/>
  <c r="E32" i="5" s="1"/>
  <c r="F31" i="5"/>
  <c r="E33" i="7" a="1"/>
  <c r="E33" i="7" s="1"/>
  <c r="F32" i="7"/>
  <c r="E33" i="5" l="1" a="1"/>
  <c r="E33" i="5" s="1"/>
  <c r="F32" i="5"/>
  <c r="E34" i="7" a="1"/>
  <c r="E34" i="7" s="1"/>
  <c r="F33" i="7"/>
  <c r="E34" i="5" l="1" a="1"/>
  <c r="E34" i="5" s="1"/>
  <c r="F33" i="5"/>
  <c r="E35" i="7" a="1"/>
  <c r="E35" i="7" s="1"/>
  <c r="F34" i="7"/>
  <c r="E35" i="5" l="1" a="1"/>
  <c r="E35" i="5" s="1"/>
  <c r="F34" i="5"/>
  <c r="E36" i="7" a="1"/>
  <c r="E36" i="7" s="1"/>
  <c r="F35" i="7"/>
  <c r="E36" i="5" l="1" a="1"/>
  <c r="E36" i="5" s="1"/>
  <c r="F35" i="5"/>
  <c r="E37" i="7" a="1"/>
  <c r="E37" i="7" s="1"/>
  <c r="F36" i="7"/>
  <c r="E37" i="5" l="1" a="1"/>
  <c r="E37" i="5" s="1"/>
  <c r="F36" i="5"/>
  <c r="E38" i="7" a="1"/>
  <c r="E38" i="7" s="1"/>
  <c r="F37" i="7"/>
  <c r="E38" i="5" l="1" a="1"/>
  <c r="E38" i="5" s="1"/>
  <c r="F37" i="5"/>
  <c r="E39" i="7" a="1"/>
  <c r="E39" i="7" s="1"/>
  <c r="F38" i="7"/>
  <c r="E39" i="5" l="1" a="1"/>
  <c r="E39" i="5" s="1"/>
  <c r="F38" i="5"/>
  <c r="E40" i="7" a="1"/>
  <c r="E40" i="7" s="1"/>
  <c r="F39" i="7"/>
  <c r="E40" i="5" l="1" a="1"/>
  <c r="E40" i="5" s="1"/>
  <c r="F39" i="5"/>
  <c r="E41" i="7" a="1"/>
  <c r="E41" i="7" s="1"/>
  <c r="F40" i="7"/>
  <c r="E41" i="5" l="1" a="1"/>
  <c r="E41" i="5" s="1"/>
  <c r="F40" i="5"/>
  <c r="E42" i="7" a="1"/>
  <c r="E42" i="7" s="1"/>
  <c r="F41" i="7"/>
  <c r="E42" i="5" l="1" a="1"/>
  <c r="E42" i="5" s="1"/>
  <c r="F41" i="5"/>
  <c r="E43" i="7" a="1"/>
  <c r="E43" i="7" s="1"/>
  <c r="F42" i="7"/>
  <c r="E43" i="5" l="1" a="1"/>
  <c r="E43" i="5" s="1"/>
  <c r="F42" i="5"/>
  <c r="E44" i="7" a="1"/>
  <c r="E44" i="7" s="1"/>
  <c r="F43" i="7"/>
  <c r="E44" i="5" l="1" a="1"/>
  <c r="E44" i="5" s="1"/>
  <c r="F43" i="5"/>
  <c r="E45" i="7" a="1"/>
  <c r="E45" i="7" s="1"/>
  <c r="F44" i="7"/>
  <c r="E45" i="5" l="1" a="1"/>
  <c r="E45" i="5" s="1"/>
  <c r="F44" i="5"/>
  <c r="E46" i="7" a="1"/>
  <c r="E46" i="7" s="1"/>
  <c r="F45" i="7"/>
  <c r="E46" i="5" l="1" a="1"/>
  <c r="E46" i="5" s="1"/>
  <c r="F45" i="5"/>
  <c r="E47" i="7" a="1"/>
  <c r="E47" i="7" s="1"/>
  <c r="F46" i="7"/>
  <c r="E47" i="5" l="1" a="1"/>
  <c r="E47" i="5" s="1"/>
  <c r="F46" i="5"/>
  <c r="E48" i="7" a="1"/>
  <c r="E48" i="7" s="1"/>
  <c r="F47" i="7"/>
  <c r="E48" i="5" l="1" a="1"/>
  <c r="E48" i="5" s="1"/>
  <c r="F47" i="5"/>
  <c r="E49" i="7" a="1"/>
  <c r="E49" i="7" s="1"/>
  <c r="F48" i="7"/>
  <c r="E49" i="5" l="1" a="1"/>
  <c r="E49" i="5" s="1"/>
  <c r="F48" i="5"/>
  <c r="E50" i="7" a="1"/>
  <c r="E50" i="7" s="1"/>
  <c r="F49" i="7"/>
  <c r="E50" i="5" l="1" a="1"/>
  <c r="E50" i="5" s="1"/>
  <c r="F49" i="5"/>
  <c r="E51" i="7" a="1"/>
  <c r="E51" i="7" s="1"/>
  <c r="F50" i="7"/>
  <c r="E51" i="5" l="1" a="1"/>
  <c r="E51" i="5" s="1"/>
  <c r="F50" i="5"/>
  <c r="E52" i="7" a="1"/>
  <c r="E52" i="7" s="1"/>
  <c r="F51" i="7"/>
  <c r="E52" i="5" l="1" a="1"/>
  <c r="E52" i="5" s="1"/>
  <c r="F51" i="5"/>
  <c r="E53" i="7" a="1"/>
  <c r="E53" i="7" s="1"/>
  <c r="F52" i="7"/>
  <c r="E53" i="5" l="1" a="1"/>
  <c r="E53" i="5" s="1"/>
  <c r="F52" i="5"/>
  <c r="E54" i="7" a="1"/>
  <c r="E54" i="7" s="1"/>
  <c r="F53" i="7"/>
  <c r="E54" i="5" l="1" a="1"/>
  <c r="E54" i="5" s="1"/>
  <c r="F53" i="5"/>
  <c r="E55" i="7" a="1"/>
  <c r="E55" i="7" s="1"/>
  <c r="F54" i="7"/>
  <c r="E55" i="5" l="1" a="1"/>
  <c r="E55" i="5" s="1"/>
  <c r="F54" i="5"/>
  <c r="E56" i="7" a="1"/>
  <c r="E56" i="7" s="1"/>
  <c r="F56" i="7" s="1"/>
  <c r="F55" i="7"/>
  <c r="E56" i="5" l="1" a="1"/>
  <c r="E56" i="5" s="1"/>
  <c r="F55" i="5"/>
  <c r="E57" i="5" l="1" a="1"/>
  <c r="E57" i="5" s="1"/>
  <c r="F56" i="5"/>
  <c r="E58" i="5" l="1" a="1"/>
  <c r="E58" i="5" s="1"/>
  <c r="F57" i="5"/>
  <c r="E59" i="5" l="1" a="1"/>
  <c r="E59" i="5" s="1"/>
  <c r="F58" i="5"/>
  <c r="E60" i="5" l="1" a="1"/>
  <c r="E60" i="5" s="1"/>
  <c r="F59" i="5"/>
  <c r="E61" i="5" l="1" a="1"/>
  <c r="E61" i="5" s="1"/>
  <c r="F60" i="5"/>
  <c r="E62" i="5" l="1" a="1"/>
  <c r="E62" i="5" s="1"/>
  <c r="F61" i="5"/>
  <c r="E63" i="5" l="1" a="1"/>
  <c r="E63" i="5" s="1"/>
  <c r="F62" i="5"/>
  <c r="E64" i="5" l="1" a="1"/>
  <c r="E64" i="5" s="1"/>
  <c r="F63" i="5"/>
  <c r="E65" i="5" l="1" a="1"/>
  <c r="E65" i="5" s="1"/>
  <c r="F64" i="5"/>
  <c r="E66" i="5" l="1" a="1"/>
  <c r="E66" i="5" s="1"/>
  <c r="F65" i="5"/>
  <c r="E67" i="5" l="1" a="1"/>
  <c r="E67" i="5" s="1"/>
  <c r="F66" i="5"/>
  <c r="E68" i="5" l="1" a="1"/>
  <c r="E68" i="5" s="1"/>
  <c r="F67" i="5"/>
  <c r="E69" i="5" l="1" a="1"/>
  <c r="E69" i="5" s="1"/>
  <c r="F68" i="5"/>
  <c r="E70" i="5" l="1" a="1"/>
  <c r="E70" i="5" s="1"/>
  <c r="F69" i="5"/>
  <c r="E71" i="5" l="1" a="1"/>
  <c r="E71" i="5" s="1"/>
  <c r="F70" i="5"/>
  <c r="E72" i="5" l="1" a="1"/>
  <c r="E72" i="5" s="1"/>
  <c r="F71" i="5"/>
  <c r="E73" i="5" l="1" a="1"/>
  <c r="E73" i="5" s="1"/>
  <c r="F72" i="5"/>
  <c r="E74" i="5" l="1" a="1"/>
  <c r="E74" i="5" s="1"/>
  <c r="F73" i="5"/>
  <c r="E75" i="5" l="1" a="1"/>
  <c r="E75" i="5" s="1"/>
  <c r="F74" i="5"/>
  <c r="E76" i="5" l="1" a="1"/>
  <c r="E76" i="5" s="1"/>
  <c r="F75" i="5"/>
  <c r="E77" i="5" l="1" a="1"/>
  <c r="E77" i="5" s="1"/>
  <c r="F76" i="5"/>
  <c r="E78" i="5" l="1" a="1"/>
  <c r="E78" i="5" s="1"/>
  <c r="F77" i="5"/>
  <c r="E79" i="5" l="1" a="1"/>
  <c r="E79" i="5" s="1"/>
  <c r="F78" i="5"/>
  <c r="E80" i="5" l="1" a="1"/>
  <c r="E80" i="5" s="1"/>
  <c r="F79" i="5"/>
  <c r="E81" i="5" l="1" a="1"/>
  <c r="E81" i="5" s="1"/>
  <c r="F80" i="5"/>
  <c r="E82" i="5" l="1" a="1"/>
  <c r="E82" i="5" s="1"/>
  <c r="F81" i="5"/>
  <c r="E83" i="5" l="1" a="1"/>
  <c r="E83" i="5" s="1"/>
  <c r="F82" i="5"/>
  <c r="E84" i="5" l="1" a="1"/>
  <c r="E84" i="5" s="1"/>
  <c r="F83" i="5"/>
  <c r="E85" i="5" l="1" a="1"/>
  <c r="E85" i="5" s="1"/>
  <c r="F84" i="5"/>
  <c r="E86" i="5" l="1" a="1"/>
  <c r="E86" i="5" s="1"/>
  <c r="F85" i="5"/>
  <c r="E87" i="5" l="1" a="1"/>
  <c r="E87" i="5" s="1"/>
  <c r="F86" i="5"/>
  <c r="E88" i="5" l="1" a="1"/>
  <c r="E88" i="5" s="1"/>
  <c r="F87" i="5"/>
  <c r="E89" i="5" l="1" a="1"/>
  <c r="E89" i="5" s="1"/>
  <c r="F88" i="5"/>
  <c r="E90" i="5" l="1" a="1"/>
  <c r="E90" i="5" s="1"/>
  <c r="F89" i="5"/>
  <c r="E91" i="5" l="1" a="1"/>
  <c r="E91" i="5" s="1"/>
  <c r="F90" i="5"/>
  <c r="E92" i="5" l="1" a="1"/>
  <c r="E92" i="5" s="1"/>
  <c r="F91" i="5"/>
  <c r="E93" i="5" l="1" a="1"/>
  <c r="E93" i="5" s="1"/>
  <c r="F92" i="5"/>
  <c r="E94" i="5" l="1" a="1"/>
  <c r="E94" i="5" s="1"/>
  <c r="F93" i="5"/>
  <c r="E95" i="5" l="1" a="1"/>
  <c r="E95" i="5" s="1"/>
  <c r="F94" i="5"/>
  <c r="E96" i="5" l="1" a="1"/>
  <c r="E96" i="5" s="1"/>
  <c r="F95" i="5"/>
  <c r="E97" i="5" l="1" a="1"/>
  <c r="E97" i="5" s="1"/>
  <c r="F96" i="5"/>
  <c r="E98" i="5" l="1" a="1"/>
  <c r="E98" i="5" s="1"/>
  <c r="F97" i="5"/>
  <c r="E99" i="5" l="1" a="1"/>
  <c r="E99" i="5" s="1"/>
  <c r="F98" i="5"/>
  <c r="E100" i="5" l="1" a="1"/>
  <c r="E100" i="5" s="1"/>
  <c r="F99" i="5"/>
  <c r="E101" i="5" l="1" a="1"/>
  <c r="E101" i="5" s="1"/>
  <c r="F100" i="5"/>
  <c r="E102" i="5" l="1" a="1"/>
  <c r="E102" i="5" s="1"/>
  <c r="F101" i="5"/>
  <c r="E103" i="5" l="1" a="1"/>
  <c r="E103" i="5" s="1"/>
  <c r="F102" i="5"/>
  <c r="E104" i="5" l="1" a="1"/>
  <c r="E104" i="5" s="1"/>
  <c r="F103" i="5"/>
  <c r="E105" i="5" l="1" a="1"/>
  <c r="E105" i="5" s="1"/>
  <c r="F104" i="5"/>
  <c r="E106" i="5" l="1" a="1"/>
  <c r="E106" i="5" s="1"/>
  <c r="F105" i="5"/>
  <c r="E107" i="5" l="1" a="1"/>
  <c r="E107" i="5" s="1"/>
  <c r="F106" i="5"/>
  <c r="E108" i="5" l="1" a="1"/>
  <c r="E108" i="5" s="1"/>
  <c r="F107" i="5"/>
  <c r="E109" i="5" l="1" a="1"/>
  <c r="E109" i="5" s="1"/>
  <c r="F108" i="5"/>
  <c r="E110" i="5" l="1" a="1"/>
  <c r="E110" i="5" s="1"/>
  <c r="F109" i="5"/>
  <c r="E111" i="5" l="1" a="1"/>
  <c r="E111" i="5" s="1"/>
  <c r="F110" i="5"/>
  <c r="E112" i="5" l="1" a="1"/>
  <c r="E112" i="5" s="1"/>
  <c r="F111" i="5"/>
  <c r="E113" i="5" l="1" a="1"/>
  <c r="E113" i="5" s="1"/>
  <c r="F112" i="5"/>
  <c r="E114" i="5" l="1" a="1"/>
  <c r="E114" i="5" s="1"/>
  <c r="F113" i="5"/>
  <c r="E115" i="5" l="1" a="1"/>
  <c r="E115" i="5" s="1"/>
  <c r="F114" i="5"/>
  <c r="E116" i="5" l="1" a="1"/>
  <c r="E116" i="5" s="1"/>
  <c r="F115" i="5"/>
  <c r="E117" i="5" l="1" a="1"/>
  <c r="E117" i="5" s="1"/>
  <c r="F116" i="5"/>
  <c r="E118" i="5" l="1" a="1"/>
  <c r="E118" i="5" s="1"/>
  <c r="F117" i="5"/>
  <c r="E119" i="5" l="1" a="1"/>
  <c r="E119" i="5" s="1"/>
  <c r="F118" i="5"/>
  <c r="E120" i="5" l="1" a="1"/>
  <c r="E120" i="5" s="1"/>
  <c r="F119" i="5"/>
  <c r="E121" i="5" l="1" a="1"/>
  <c r="E121" i="5" s="1"/>
  <c r="F120" i="5"/>
  <c r="E122" i="5" l="1" a="1"/>
  <c r="E122" i="5" s="1"/>
  <c r="F121" i="5"/>
  <c r="E123" i="5" l="1" a="1"/>
  <c r="E123" i="5" s="1"/>
  <c r="F122" i="5"/>
  <c r="E124" i="5" l="1" a="1"/>
  <c r="E124" i="5" s="1"/>
  <c r="F123" i="5"/>
  <c r="E125" i="5" l="1" a="1"/>
  <c r="E125" i="5" s="1"/>
  <c r="F124" i="5"/>
  <c r="E126" i="5" l="1" a="1"/>
  <c r="E126" i="5" s="1"/>
  <c r="F125" i="5"/>
  <c r="E127" i="5" l="1" a="1"/>
  <c r="E127" i="5" s="1"/>
  <c r="F126" i="5"/>
  <c r="E128" i="5" l="1" a="1"/>
  <c r="E128" i="5" s="1"/>
  <c r="F127" i="5"/>
  <c r="E129" i="5" l="1" a="1"/>
  <c r="E129" i="5" s="1"/>
  <c r="F128" i="5"/>
  <c r="E130" i="5" l="1" a="1"/>
  <c r="E130" i="5" s="1"/>
  <c r="F129" i="5"/>
  <c r="E131" i="5" l="1" a="1"/>
  <c r="E131" i="5" s="1"/>
  <c r="F130" i="5"/>
  <c r="E132" i="5" l="1" a="1"/>
  <c r="E132" i="5" s="1"/>
  <c r="F131" i="5"/>
  <c r="E133" i="5" l="1" a="1"/>
  <c r="E133" i="5" s="1"/>
  <c r="F132" i="5"/>
  <c r="E134" i="5" l="1" a="1"/>
  <c r="E134" i="5" s="1"/>
  <c r="F133" i="5"/>
  <c r="E135" i="5" l="1" a="1"/>
  <c r="E135" i="5" s="1"/>
  <c r="F134" i="5"/>
  <c r="E136" i="5" l="1" a="1"/>
  <c r="E136" i="5" s="1"/>
  <c r="F135" i="5"/>
  <c r="E137" i="5" l="1" a="1"/>
  <c r="E137" i="5" s="1"/>
  <c r="F136" i="5"/>
  <c r="E138" i="5" l="1" a="1"/>
  <c r="E138" i="5" s="1"/>
  <c r="F137" i="5"/>
  <c r="E139" i="5" l="1" a="1"/>
  <c r="E139" i="5" s="1"/>
  <c r="F138" i="5"/>
  <c r="E140" i="5" l="1" a="1"/>
  <c r="E140" i="5" s="1"/>
  <c r="F139" i="5"/>
  <c r="E141" i="5" l="1" a="1"/>
  <c r="E141" i="5" s="1"/>
  <c r="F140" i="5"/>
  <c r="E142" i="5" l="1" a="1"/>
  <c r="E142" i="5" s="1"/>
  <c r="F141" i="5"/>
  <c r="E143" i="5" l="1" a="1"/>
  <c r="E143" i="5" s="1"/>
  <c r="F142" i="5"/>
  <c r="E144" i="5" l="1" a="1"/>
  <c r="E144" i="5" s="1"/>
  <c r="F143" i="5"/>
  <c r="E145" i="5" l="1" a="1"/>
  <c r="E145" i="5" s="1"/>
  <c r="F144" i="5"/>
  <c r="E146" i="5" l="1" a="1"/>
  <c r="E146" i="5" s="1"/>
  <c r="F145" i="5"/>
  <c r="E147" i="5" l="1" a="1"/>
  <c r="E147" i="5" s="1"/>
  <c r="F146" i="5"/>
  <c r="E148" i="5" l="1" a="1"/>
  <c r="E148" i="5" s="1"/>
  <c r="F147" i="5"/>
  <c r="E149" i="5" l="1" a="1"/>
  <c r="E149" i="5" s="1"/>
  <c r="F148" i="5"/>
  <c r="E150" i="5" l="1" a="1"/>
  <c r="E150" i="5" s="1"/>
  <c r="F149" i="5"/>
  <c r="E151" i="5" l="1" a="1"/>
  <c r="E151" i="5" s="1"/>
  <c r="F150" i="5"/>
  <c r="E152" i="5" l="1" a="1"/>
  <c r="E152" i="5" s="1"/>
  <c r="F151" i="5"/>
  <c r="E153" i="5" l="1" a="1"/>
  <c r="E153" i="5" s="1"/>
  <c r="F152" i="5"/>
  <c r="E154" i="5" l="1" a="1"/>
  <c r="E154" i="5" s="1"/>
  <c r="F153" i="5"/>
  <c r="E155" i="5" l="1" a="1"/>
  <c r="E155" i="5" s="1"/>
  <c r="F154" i="5"/>
  <c r="E156" i="5" l="1" a="1"/>
  <c r="E156" i="5" s="1"/>
  <c r="F155" i="5"/>
  <c r="E157" i="5" l="1" a="1"/>
  <c r="E157" i="5" s="1"/>
  <c r="F156" i="5"/>
  <c r="E158" i="5" l="1" a="1"/>
  <c r="E158" i="5" s="1"/>
  <c r="F157" i="5"/>
  <c r="E159" i="5" l="1" a="1"/>
  <c r="E159" i="5" s="1"/>
  <c r="F158" i="5"/>
  <c r="E160" i="5" l="1" a="1"/>
  <c r="E160" i="5" s="1"/>
  <c r="F159" i="5"/>
  <c r="E161" i="5" l="1" a="1"/>
  <c r="E161" i="5" s="1"/>
  <c r="F160" i="5"/>
  <c r="E162" i="5" l="1" a="1"/>
  <c r="E162" i="5" s="1"/>
  <c r="F161" i="5"/>
  <c r="E163" i="5" l="1" a="1"/>
  <c r="E163" i="5" s="1"/>
  <c r="F162" i="5"/>
  <c r="E164" i="5" l="1" a="1"/>
  <c r="E164" i="5" s="1"/>
  <c r="F163" i="5"/>
  <c r="E165" i="5" l="1" a="1"/>
  <c r="E165" i="5" s="1"/>
  <c r="F164" i="5"/>
  <c r="E166" i="5" l="1" a="1"/>
  <c r="E166" i="5" s="1"/>
  <c r="F165" i="5"/>
  <c r="E167" i="5" l="1" a="1"/>
  <c r="E167" i="5" s="1"/>
  <c r="F166" i="5"/>
  <c r="E168" i="5" l="1" a="1"/>
  <c r="E168" i="5" s="1"/>
  <c r="F167" i="5"/>
  <c r="E169" i="5" l="1" a="1"/>
  <c r="E169" i="5" s="1"/>
  <c r="F168" i="5"/>
  <c r="E170" i="5" l="1" a="1"/>
  <c r="E170" i="5" s="1"/>
  <c r="F169" i="5"/>
  <c r="E171" i="5" l="1" a="1"/>
  <c r="E171" i="5" s="1"/>
  <c r="F170" i="5"/>
  <c r="E172" i="5" l="1" a="1"/>
  <c r="E172" i="5" s="1"/>
  <c r="F171" i="5"/>
  <c r="E173" i="5" l="1" a="1"/>
  <c r="E173" i="5" s="1"/>
  <c r="F172" i="5"/>
  <c r="E174" i="5" l="1" a="1"/>
  <c r="E174" i="5" s="1"/>
  <c r="F173" i="5"/>
  <c r="E175" i="5" l="1" a="1"/>
  <c r="E175" i="5" s="1"/>
  <c r="F174" i="5"/>
  <c r="E176" i="5" l="1" a="1"/>
  <c r="E176" i="5" s="1"/>
  <c r="F175" i="5"/>
  <c r="E177" i="5" l="1" a="1"/>
  <c r="E177" i="5" s="1"/>
  <c r="F176" i="5"/>
  <c r="E178" i="5" l="1" a="1"/>
  <c r="E178" i="5" s="1"/>
  <c r="F177" i="5"/>
  <c r="E179" i="5" l="1" a="1"/>
  <c r="E179" i="5" s="1"/>
  <c r="F178" i="5"/>
  <c r="E180" i="5" l="1" a="1"/>
  <c r="E180" i="5" s="1"/>
  <c r="F179" i="5"/>
  <c r="E181" i="5" l="1" a="1"/>
  <c r="E181" i="5" s="1"/>
  <c r="F180" i="5"/>
  <c r="E182" i="5" l="1" a="1"/>
  <c r="E182" i="5" s="1"/>
  <c r="F181" i="5"/>
  <c r="E183" i="5" l="1" a="1"/>
  <c r="E183" i="5" s="1"/>
  <c r="F182" i="5"/>
  <c r="E184" i="5" l="1" a="1"/>
  <c r="E184" i="5" s="1"/>
  <c r="F183" i="5"/>
  <c r="E185" i="5" l="1" a="1"/>
  <c r="E185" i="5" s="1"/>
  <c r="F184" i="5"/>
  <c r="E186" i="5" l="1" a="1"/>
  <c r="E186" i="5" s="1"/>
  <c r="F185" i="5"/>
  <c r="E187" i="5" l="1" a="1"/>
  <c r="E187" i="5" s="1"/>
  <c r="F186" i="5"/>
  <c r="E188" i="5" l="1" a="1"/>
  <c r="E188" i="5" s="1"/>
  <c r="F187" i="5"/>
  <c r="E189" i="5" l="1" a="1"/>
  <c r="E189" i="5" s="1"/>
  <c r="F188" i="5"/>
  <c r="E190" i="5" l="1" a="1"/>
  <c r="E190" i="5" s="1"/>
  <c r="F189" i="5"/>
  <c r="E191" i="5" l="1" a="1"/>
  <c r="E191" i="5" s="1"/>
  <c r="F190" i="5"/>
  <c r="E192" i="5" l="1" a="1"/>
  <c r="E192" i="5" s="1"/>
  <c r="F191" i="5"/>
  <c r="E193" i="5" l="1" a="1"/>
  <c r="E193" i="5" s="1"/>
  <c r="F192" i="5"/>
  <c r="E194" i="5" l="1" a="1"/>
  <c r="E194" i="5" s="1"/>
  <c r="F193" i="5"/>
  <c r="E195" i="5" l="1" a="1"/>
  <c r="E195" i="5" s="1"/>
  <c r="F194" i="5"/>
  <c r="E196" i="5" l="1" a="1"/>
  <c r="E196" i="5" s="1"/>
  <c r="F195" i="5"/>
  <c r="E197" i="5" l="1" a="1"/>
  <c r="E197" i="5" s="1"/>
  <c r="F196" i="5"/>
  <c r="E198" i="5" l="1" a="1"/>
  <c r="E198" i="5" s="1"/>
  <c r="F197" i="5"/>
  <c r="E199" i="5" l="1" a="1"/>
  <c r="E199" i="5" s="1"/>
  <c r="F198" i="5"/>
  <c r="E200" i="5" l="1" a="1"/>
  <c r="E200" i="5" s="1"/>
  <c r="F199" i="5"/>
  <c r="E201" i="5" l="1" a="1"/>
  <c r="E201" i="5" s="1"/>
  <c r="F200" i="5"/>
  <c r="E202" i="5" l="1" a="1"/>
  <c r="E202" i="5" s="1"/>
  <c r="F201" i="5"/>
  <c r="E203" i="5" l="1" a="1"/>
  <c r="E203" i="5" s="1"/>
  <c r="F202" i="5"/>
  <c r="E204" i="5" l="1" a="1"/>
  <c r="E204" i="5" s="1"/>
  <c r="F203" i="5"/>
  <c r="E205" i="5" l="1" a="1"/>
  <c r="E205" i="5" s="1"/>
  <c r="F204" i="5"/>
  <c r="E206" i="5" l="1" a="1"/>
  <c r="E206" i="5" s="1"/>
  <c r="F205" i="5"/>
  <c r="E207" i="5" l="1" a="1"/>
  <c r="E207" i="5" s="1"/>
  <c r="F206" i="5"/>
  <c r="E208" i="5" l="1" a="1"/>
  <c r="E208" i="5" s="1"/>
  <c r="F207" i="5"/>
  <c r="E209" i="5" l="1" a="1"/>
  <c r="E209" i="5" s="1"/>
  <c r="F208" i="5"/>
  <c r="E210" i="5" l="1" a="1"/>
  <c r="E210" i="5" s="1"/>
  <c r="F209" i="5"/>
  <c r="E211" i="5" l="1" a="1"/>
  <c r="E211" i="5" s="1"/>
  <c r="F211" i="5" s="1"/>
  <c r="F210" i="5"/>
</calcChain>
</file>

<file path=xl/sharedStrings.xml><?xml version="1.0" encoding="utf-8"?>
<sst xmlns="http://schemas.openxmlformats.org/spreadsheetml/2006/main" count="1129" uniqueCount="229">
  <si>
    <t>Clients</t>
  </si>
  <si>
    <t>4 A SANTE</t>
  </si>
  <si>
    <t>ABC MED S.P.A</t>
  </si>
  <si>
    <t>ACS</t>
  </si>
  <si>
    <t>ALGER</t>
  </si>
  <si>
    <t>ALPHA PHARM</t>
  </si>
  <si>
    <t>ASSOCIATION AMIS DU MALADE BOUANDAS</t>
  </si>
  <si>
    <t>ATA PHARM</t>
  </si>
  <si>
    <t>ATTIA PHARMA</t>
  </si>
  <si>
    <t>ATTIRYAK PHARM</t>
  </si>
  <si>
    <t>BAHIA PHARM</t>
  </si>
  <si>
    <t>BIOMEDIC SARL</t>
  </si>
  <si>
    <t>BIOPURE</t>
  </si>
  <si>
    <t>BIOTECH</t>
  </si>
  <si>
    <t>BOUKHEMIS MED</t>
  </si>
  <si>
    <t>BOUNA PHARM</t>
  </si>
  <si>
    <t>BOUYEMA EXPORT</t>
  </si>
  <si>
    <t>CAP SANTE</t>
  </si>
  <si>
    <t>CHARK PHARM</t>
  </si>
  <si>
    <t>CHEAR PHARM</t>
  </si>
  <si>
    <t>CHELI PHARM</t>
  </si>
  <si>
    <t>CHER MEDIC</t>
  </si>
  <si>
    <t>CHREA PHARM SARL</t>
  </si>
  <si>
    <t>CISNA PHAR</t>
  </si>
  <si>
    <t>CLINIQUE BOURANNANE</t>
  </si>
  <si>
    <t>CLINIQUE CHAWKI ACHWAK</t>
  </si>
  <si>
    <t>CLINIQUE EL MAHABI</t>
  </si>
  <si>
    <t>CLINIQUE EL MONCEF</t>
  </si>
  <si>
    <t>CLINIQUE LES PINS</t>
  </si>
  <si>
    <t>COJI PHARM</t>
  </si>
  <si>
    <t>COMMERCIAL</t>
  </si>
  <si>
    <t>COMPTOIR ESSAIDALI</t>
  </si>
  <si>
    <t>DAHRA PHARM</t>
  </si>
  <si>
    <t>DELEGATION KHAINE</t>
  </si>
  <si>
    <t>DEPOT ALGER</t>
  </si>
  <si>
    <t>DIFAP</t>
  </si>
  <si>
    <t>DIGROMED T</t>
  </si>
  <si>
    <t>DIMED TIZI</t>
  </si>
  <si>
    <t>DIPROMED SARL</t>
  </si>
  <si>
    <t>DIPROPHARM</t>
  </si>
  <si>
    <t>DJOUINI MED REDHA</t>
  </si>
  <si>
    <t>DON EST</t>
  </si>
  <si>
    <t>EASY FARMA SPA</t>
  </si>
  <si>
    <t>EL AMINE PHARM</t>
  </si>
  <si>
    <t>EL BAHDJAOUI TRANSIT</t>
  </si>
  <si>
    <t>EL EMIR</t>
  </si>
  <si>
    <t>EL KILANI</t>
  </si>
  <si>
    <t>EMP</t>
  </si>
  <si>
    <t>EMPL SALEM</t>
  </si>
  <si>
    <t>EURL AMMAR PHARM</t>
  </si>
  <si>
    <t>EURL ATMOSPHER PHARM</t>
  </si>
  <si>
    <t>EURL BOURRICHE</t>
  </si>
  <si>
    <t>EURL DOURRA PHARM</t>
  </si>
  <si>
    <t>EURL IBN ROSTOM PHARM</t>
  </si>
  <si>
    <t>EURL ILYA MEDIC</t>
  </si>
  <si>
    <t>EURL OASIS PHARMA</t>
  </si>
  <si>
    <t>EURL PHARMELITE</t>
  </si>
  <si>
    <t>EURL SITE PHARM</t>
  </si>
  <si>
    <t>EURL SMAILI PHARM</t>
  </si>
  <si>
    <t>EURL TOUATI PHARMA</t>
  </si>
  <si>
    <t>EURL VIDAL PHARM</t>
  </si>
  <si>
    <t>EURL ZED MEDIC</t>
  </si>
  <si>
    <t>EXPRES PHARM</t>
  </si>
  <si>
    <t>FRATERNITE PHARM</t>
  </si>
  <si>
    <t>GC</t>
  </si>
  <si>
    <t>GD PHARM</t>
  </si>
  <si>
    <t>GDPP</t>
  </si>
  <si>
    <t>GHMED S.P.A</t>
  </si>
  <si>
    <t>GILO PHARM</t>
  </si>
  <si>
    <t>GPPH PHARM</t>
  </si>
  <si>
    <t>GPSK</t>
  </si>
  <si>
    <t>GPU</t>
  </si>
  <si>
    <t>GROPHARM</t>
  </si>
  <si>
    <t>GROUPEMENT PHARMACIENS OUEST</t>
  </si>
  <si>
    <t>GUESS PHARM</t>
  </si>
  <si>
    <t>Gué de constantine</t>
  </si>
  <si>
    <t>HASS PHARMA KOUBA</t>
  </si>
  <si>
    <t>HB INTERNATIONAL</t>
  </si>
  <si>
    <t>HBI</t>
  </si>
  <si>
    <t>HYDRA PHARM</t>
  </si>
  <si>
    <t>IMPOTS</t>
  </si>
  <si>
    <t>Raison Sociale</t>
  </si>
  <si>
    <t>ATIA PHARMA</t>
  </si>
  <si>
    <t>5R026</t>
  </si>
  <si>
    <t>5R518</t>
  </si>
  <si>
    <t>6R115</t>
  </si>
  <si>
    <t>5R572</t>
  </si>
  <si>
    <t>5R570</t>
  </si>
  <si>
    <t>5R509</t>
  </si>
  <si>
    <t>PHARMA INVEST</t>
  </si>
  <si>
    <t>4R120</t>
  </si>
  <si>
    <t>4R231</t>
  </si>
  <si>
    <t>4R024</t>
  </si>
  <si>
    <t>5R028</t>
  </si>
  <si>
    <t>6R165</t>
  </si>
  <si>
    <t>5R504</t>
  </si>
  <si>
    <t>6R177</t>
  </si>
  <si>
    <t>5R485</t>
  </si>
  <si>
    <t>5R165</t>
  </si>
  <si>
    <t>M. SANTE</t>
  </si>
  <si>
    <t>6R174</t>
  </si>
  <si>
    <t>TIDIS PHARM</t>
  </si>
  <si>
    <t>VIDAL PHARM</t>
  </si>
  <si>
    <t>5R441</t>
  </si>
  <si>
    <t>4R121</t>
  </si>
  <si>
    <t>5R451</t>
  </si>
  <si>
    <t>5R258</t>
  </si>
  <si>
    <t>ALMEDIC PHARM</t>
  </si>
  <si>
    <t>5R576</t>
  </si>
  <si>
    <t>5R568</t>
  </si>
  <si>
    <t>SPO SETIF</t>
  </si>
  <si>
    <t>5R522</t>
  </si>
  <si>
    <t>WATSON</t>
  </si>
  <si>
    <t>VECO PHARM</t>
  </si>
  <si>
    <t>6R076</t>
  </si>
  <si>
    <t>PHARMA MEDIC</t>
  </si>
  <si>
    <t>5R520</t>
  </si>
  <si>
    <t>ABC MED</t>
  </si>
  <si>
    <t>4R106</t>
  </si>
  <si>
    <t>TIMLOUKA PHARM</t>
  </si>
  <si>
    <t>5R122</t>
  </si>
  <si>
    <t>6R114</t>
  </si>
  <si>
    <t>5R024</t>
  </si>
  <si>
    <t>5R121</t>
  </si>
  <si>
    <t>5R058</t>
  </si>
  <si>
    <t>5R022</t>
  </si>
  <si>
    <t>5R016</t>
  </si>
  <si>
    <t>5R254</t>
  </si>
  <si>
    <t>4R491</t>
  </si>
  <si>
    <t>5R010</t>
  </si>
  <si>
    <t>5R008</t>
  </si>
  <si>
    <t>SETIF MEDIC</t>
  </si>
  <si>
    <t>5R551</t>
  </si>
  <si>
    <t>6R121</t>
  </si>
  <si>
    <t>6R062</t>
  </si>
  <si>
    <t>EXPRESSPHARM</t>
  </si>
  <si>
    <t>BOUYEMA</t>
  </si>
  <si>
    <t>PHARMA ELITE</t>
  </si>
  <si>
    <t>Numéro Lot</t>
  </si>
  <si>
    <t>6R060</t>
  </si>
  <si>
    <t>MAMI</t>
  </si>
  <si>
    <t>SOPI PHARM</t>
  </si>
  <si>
    <t>4R229</t>
  </si>
  <si>
    <t>4R500</t>
  </si>
  <si>
    <t>5R532</t>
  </si>
  <si>
    <t>4R215</t>
  </si>
  <si>
    <t>5R449</t>
  </si>
  <si>
    <t>5R487</t>
  </si>
  <si>
    <t>SOPHAC</t>
  </si>
  <si>
    <t>5R018</t>
  </si>
  <si>
    <t>5R259</t>
  </si>
  <si>
    <t>4R493</t>
  </si>
  <si>
    <t>5R120</t>
  </si>
  <si>
    <t>4R502</t>
  </si>
  <si>
    <t>4R227</t>
  </si>
  <si>
    <t>4R504</t>
  </si>
  <si>
    <t>4R119</t>
  </si>
  <si>
    <t>MALEK</t>
  </si>
  <si>
    <t>ALPHA</t>
  </si>
  <si>
    <t>MILLENIUM</t>
  </si>
  <si>
    <t>5R260</t>
  </si>
  <si>
    <t>5R020</t>
  </si>
  <si>
    <t>5R123</t>
  </si>
  <si>
    <t>4R00</t>
  </si>
  <si>
    <t>3R421</t>
  </si>
  <si>
    <t>SETIF MEDIC 1</t>
  </si>
  <si>
    <t>YOUSRA</t>
  </si>
  <si>
    <t>5R574</t>
  </si>
  <si>
    <t>SENOUSAOUI PHARM</t>
  </si>
  <si>
    <t>Quantité</t>
  </si>
  <si>
    <t>5R227</t>
  </si>
  <si>
    <t>BIO PURE</t>
  </si>
  <si>
    <t>4R489</t>
  </si>
  <si>
    <t>5R256</t>
  </si>
  <si>
    <t>4R202</t>
  </si>
  <si>
    <t>4R209</t>
  </si>
  <si>
    <t>4R211</t>
  </si>
  <si>
    <t>4R495</t>
  </si>
  <si>
    <t>5R012</t>
  </si>
  <si>
    <t>5R502</t>
  </si>
  <si>
    <t>4R059</t>
  </si>
  <si>
    <t>5R438</t>
  </si>
  <si>
    <t>4R545</t>
  </si>
  <si>
    <t>DEF MED</t>
  </si>
  <si>
    <t>5R209</t>
  </si>
  <si>
    <t>4R105</t>
  </si>
  <si>
    <t>4R204</t>
  </si>
  <si>
    <t>4R206</t>
  </si>
  <si>
    <t>3R424</t>
  </si>
  <si>
    <t>4R108</t>
  </si>
  <si>
    <t>5R014</t>
  </si>
  <si>
    <t>4R111</t>
  </si>
  <si>
    <t>GHMED</t>
  </si>
  <si>
    <t>ATT CRAYAK</t>
  </si>
  <si>
    <t>5R076</t>
  </si>
  <si>
    <t>SOUNDOUSSE PHARM</t>
  </si>
  <si>
    <t>HAMIA PHARM</t>
  </si>
  <si>
    <t>RAPID PHARM</t>
  </si>
  <si>
    <t>GRO PHARM</t>
  </si>
  <si>
    <t>TOUATI</t>
  </si>
  <si>
    <t>EXPRESS PHARM</t>
  </si>
  <si>
    <t>5R598</t>
  </si>
  <si>
    <t>SANI PHARM</t>
  </si>
  <si>
    <t>CLIENT INCONNU</t>
  </si>
  <si>
    <t>6R576</t>
  </si>
  <si>
    <t>HUP PHARMA</t>
  </si>
  <si>
    <t>PRO MEDICAL</t>
  </si>
  <si>
    <t>VIDAL</t>
  </si>
  <si>
    <t>4R014</t>
  </si>
  <si>
    <t>6R256</t>
  </si>
  <si>
    <t>4R225</t>
  </si>
  <si>
    <t>MED UK</t>
  </si>
  <si>
    <t>ZENITH</t>
  </si>
  <si>
    <t>4R213</t>
  </si>
  <si>
    <t>4R107</t>
  </si>
  <si>
    <t>5R023</t>
  </si>
  <si>
    <t>4R449</t>
  </si>
  <si>
    <t>PHARMAMEDIC CHLEF</t>
  </si>
  <si>
    <t>NIGA PHARMA</t>
  </si>
  <si>
    <t>SPA BIOPUR</t>
  </si>
  <si>
    <t>CVM</t>
  </si>
  <si>
    <t>MM</t>
  </si>
  <si>
    <t>6R570</t>
  </si>
  <si>
    <t>4R118</t>
  </si>
  <si>
    <t>4R487</t>
  </si>
  <si>
    <t>N° Lot Sans doublons</t>
  </si>
  <si>
    <t>Total Quantité</t>
  </si>
  <si>
    <t>total 3R421</t>
  </si>
  <si>
    <t>total 4R119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</si>
</sst>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Font="1" applyBorder="1"/>
    <xf numFmtId="0" fontId="0" fillId="3" borderId="0" xfId="0" applyFont="1" applyFill="1" applyAlignment="1">
      <alignment horizontal="center"/>
    </xf>
    <xf numFmtId="3" fontId="0" fillId="3" borderId="0" xfId="0" applyNumberFormat="1" applyFont="1" applyFill="1"/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3" formatCode="#,##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0000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A81" totalsRowShown="0">
  <autoFilter ref="A1:A81"/>
  <tableColumns count="1">
    <tableColumn id="1" name="Raison Soci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C236" totalsRowShown="0" tableBorderDxfId="7">
  <autoFilter ref="A2:C236"/>
  <sortState ref="A3:C234">
    <sortCondition ref="A2:A234"/>
  </sortState>
  <tableColumns count="3">
    <tableColumn id="1" name="Numéro Lot" dataDxfId="6"/>
    <tableColumn id="2" name="Quantité" dataDxfId="5"/>
    <tableColumn id="3" name="Clients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C288" totalsRowShown="0" tableBorderDxfId="3">
  <autoFilter ref="A2:C288"/>
  <tableColumns count="3">
    <tableColumn id="1" name="Numéro Lot" dataDxfId="2"/>
    <tableColumn id="2" name="Quantité" dataDxfId="1"/>
    <tableColumn id="3" name="Cli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1"/>
  <sheetViews>
    <sheetView topLeftCell="A17" workbookViewId="0">
      <selection activeCell="A2" sqref="A2"/>
    </sheetView>
  </sheetViews>
  <sheetFormatPr baseColWidth="10" defaultRowHeight="15" x14ac:dyDescent="0.25"/>
  <cols>
    <col min="1" max="1" width="40.28515625" bestFit="1" customWidth="1"/>
  </cols>
  <sheetData>
    <row r="1" spans="1:1" x14ac:dyDescent="0.25">
      <c r="A1" t="s">
        <v>81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6"/>
  <sheetViews>
    <sheetView tabSelected="1" workbookViewId="0">
      <selection activeCell="B8" sqref="B8:B13"/>
    </sheetView>
  </sheetViews>
  <sheetFormatPr baseColWidth="10" defaultColWidth="11.42578125" defaultRowHeight="15" x14ac:dyDescent="0.25"/>
  <cols>
    <col min="1" max="1" width="14.85546875" style="5" customWidth="1"/>
    <col min="2" max="2" width="11.85546875" style="6" customWidth="1"/>
    <col min="3" max="3" width="20.42578125" style="5" bestFit="1" customWidth="1"/>
    <col min="4" max="4" width="11.42578125" style="4"/>
    <col min="5" max="5" width="18.85546875" style="4" hidden="1" customWidth="1"/>
    <col min="6" max="6" width="13" style="4" hidden="1" customWidth="1"/>
    <col min="7" max="16384" width="11.42578125" style="4"/>
  </cols>
  <sheetData>
    <row r="2" spans="1:6" s="1" customFormat="1" x14ac:dyDescent="0.25">
      <c r="A2" s="7" t="s">
        <v>138</v>
      </c>
      <c r="B2" s="8" t="s">
        <v>169</v>
      </c>
      <c r="C2" s="9" t="s">
        <v>0</v>
      </c>
      <c r="E2" s="15" t="s">
        <v>225</v>
      </c>
      <c r="F2" s="15" t="s">
        <v>226</v>
      </c>
    </row>
    <row r="3" spans="1:6" x14ac:dyDescent="0.25">
      <c r="A3" s="5" t="s">
        <v>164</v>
      </c>
      <c r="B3" s="6">
        <v>3</v>
      </c>
      <c r="C3" s="5" t="s">
        <v>89</v>
      </c>
      <c r="E3" s="14" t="str">
        <f t="array" ref="E3">INDEX(Numéro_Lot,MIN(IF(COUNTIF(E$1:E2,Num_Lot)=0,IF(Num_Lot&lt;&gt;"",ROW(Num_Lot)))))&amp;""</f>
        <v>3R421</v>
      </c>
      <c r="F3" s="16">
        <f>IF($E3&lt;&gt;"",SUMPRODUCT((Tableau1[Numéro Lot]=$E3)*(Tableau1[Quantité])),"")</f>
        <v>3</v>
      </c>
    </row>
    <row r="4" spans="1:6" x14ac:dyDescent="0.25">
      <c r="A4" s="17" t="s">
        <v>227</v>
      </c>
      <c r="B4" s="18">
        <v>3</v>
      </c>
      <c r="C4" s="17"/>
      <c r="E4" s="14"/>
      <c r="F4" s="16"/>
    </row>
    <row r="5" spans="1:6" x14ac:dyDescent="0.25">
      <c r="A5" s="5" t="s">
        <v>163</v>
      </c>
      <c r="B5" s="6">
        <v>102</v>
      </c>
      <c r="C5" s="5" t="s">
        <v>89</v>
      </c>
      <c r="E5" s="14" t="str">
        <f t="array" ref="E5">INDEX(Numéro_Lot,MIN(IF(COUNTIF(E$1:E3,Num_Lot)=0,IF(Num_Lot&lt;&gt;"",ROW(Num_Lot)))))&amp;""</f>
        <v>total 3R421</v>
      </c>
      <c r="F5" s="16">
        <f>IF($E5&lt;&gt;"",SUMPRODUCT((Tableau1[Numéro Lot]=$E5)*(Tableau1[Quantité])),"")</f>
        <v>3</v>
      </c>
    </row>
    <row r="6" spans="1:6" x14ac:dyDescent="0.25">
      <c r="A6" s="5" t="s">
        <v>92</v>
      </c>
      <c r="B6" s="6">
        <v>4</v>
      </c>
      <c r="C6" s="5" t="s">
        <v>89</v>
      </c>
      <c r="E6" s="14" t="str">
        <f t="array" ref="E6">INDEX(Numéro_Lot,MIN(IF(COUNTIF(E$1:E5,Num_Lot)=0,IF(Num_Lot&lt;&gt;"",ROW(Num_Lot)))))&amp;""</f>
        <v>4R00</v>
      </c>
      <c r="F6" s="16">
        <f>IF($E6&lt;&gt;"",SUMPRODUCT((Tableau1[Numéro Lot]=$E6)*(Tableau1[Quantité])),"")</f>
        <v>102</v>
      </c>
    </row>
    <row r="7" spans="1:6" x14ac:dyDescent="0.25">
      <c r="A7" s="5" t="s">
        <v>118</v>
      </c>
      <c r="B7" s="6">
        <v>23</v>
      </c>
      <c r="C7" s="5" t="s">
        <v>117</v>
      </c>
      <c r="E7" s="14" t="str">
        <f t="array" ref="E7">INDEX(Numéro_Lot,MIN(IF(COUNTIF(E$1:E6,Num_Lot)=0,IF(Num_Lot&lt;&gt;"",ROW(Num_Lot)))))&amp;""</f>
        <v>4R024</v>
      </c>
      <c r="F7" s="16">
        <f>IF($E7&lt;&gt;"",SUMPRODUCT((Tableau1[Numéro Lot]=$E7)*(Tableau1[Quantité])),"")</f>
        <v>4</v>
      </c>
    </row>
    <row r="8" spans="1:6" x14ac:dyDescent="0.25">
      <c r="A8" s="5" t="s">
        <v>156</v>
      </c>
      <c r="B8" s="6">
        <v>49</v>
      </c>
      <c r="C8" s="5" t="s">
        <v>117</v>
      </c>
      <c r="E8" s="14" t="str">
        <f t="array" ref="E8">INDEX(Numéro_Lot,MIN(IF(COUNTIF(E$1:E7,Num_Lot)=0,IF(Num_Lot&lt;&gt;"",ROW(Num_Lot)))))&amp;""</f>
        <v>4R106</v>
      </c>
      <c r="F8" s="16">
        <f>IF($E8&lt;&gt;"",SUMPRODUCT((Tableau1[Numéro Lot]=$E8)*(Tableau1[Quantité])),"")</f>
        <v>23</v>
      </c>
    </row>
    <row r="9" spans="1:6" x14ac:dyDescent="0.25">
      <c r="A9" s="5" t="s">
        <v>156</v>
      </c>
      <c r="B9" s="6">
        <v>1</v>
      </c>
      <c r="C9" s="5" t="s">
        <v>117</v>
      </c>
      <c r="E9" s="14" t="str">
        <f t="array" ref="E9">INDEX(Numéro_Lot,MIN(IF(COUNTIF(E$1:E8,Num_Lot)=0,IF(Num_Lot&lt;&gt;"",ROW(Num_Lot)))))&amp;""</f>
        <v>4R119</v>
      </c>
      <c r="F9" s="16">
        <f>IF($E9&lt;&gt;"",SUMPRODUCT((Tableau1[Numéro Lot]=$E9)*(Tableau1[Quantité])),"")</f>
        <v>110</v>
      </c>
    </row>
    <row r="10" spans="1:6" x14ac:dyDescent="0.25">
      <c r="A10" s="5" t="s">
        <v>156</v>
      </c>
      <c r="B10" s="6">
        <v>16</v>
      </c>
      <c r="C10" s="5" t="s">
        <v>171</v>
      </c>
      <c r="E10" s="14" t="str">
        <f t="array" ref="E10">INDEX(Numéro_Lot,MIN(IF(COUNTIF(E$1:E9,Num_Lot)=0,IF(Num_Lot&lt;&gt;"",ROW(Num_Lot)))))&amp;""</f>
        <v>total 4R119</v>
      </c>
      <c r="F10" s="16">
        <f>IF($E10&lt;&gt;"",SUMPRODUCT((Tableau1[Numéro Lot]=$E10)*(Tableau1[Quantité])),"")</f>
        <v>110</v>
      </c>
    </row>
    <row r="11" spans="1:6" x14ac:dyDescent="0.25">
      <c r="A11" s="5" t="s">
        <v>156</v>
      </c>
      <c r="B11" s="6">
        <v>21</v>
      </c>
      <c r="C11" s="5" t="s">
        <v>12</v>
      </c>
      <c r="E11" s="14" t="str">
        <f t="array" ref="E11">INDEX(Numéro_Lot,MIN(IF(COUNTIF(E$1:E10,Num_Lot)=0,IF(Num_Lot&lt;&gt;"",ROW(Num_Lot)))))&amp;""</f>
        <v>4R120</v>
      </c>
      <c r="F11" s="16">
        <f>IF($E11&lt;&gt;"",SUMPRODUCT((Tableau1[Numéro Lot]=$E11)*(Tableau1[Quantité])),"")</f>
        <v>48</v>
      </c>
    </row>
    <row r="12" spans="1:6" x14ac:dyDescent="0.25">
      <c r="A12" s="5" t="s">
        <v>156</v>
      </c>
      <c r="B12" s="6">
        <v>13</v>
      </c>
      <c r="C12" s="5" t="s">
        <v>192</v>
      </c>
      <c r="E12" s="14" t="str">
        <f t="array" ref="E12">INDEX(Numéro_Lot,MIN(IF(COUNTIF(E$1:E11,Num_Lot)=0,IF(Num_Lot&lt;&gt;"",ROW(Num_Lot)))))&amp;""</f>
        <v>4R121</v>
      </c>
      <c r="F12" s="16">
        <f>IF($E12&lt;&gt;"",SUMPRODUCT((Tableau1[Numéro Lot]=$E12)*(Tableau1[Quantité])),"")</f>
        <v>183</v>
      </c>
    </row>
    <row r="13" spans="1:6" x14ac:dyDescent="0.25">
      <c r="A13" s="5" t="s">
        <v>156</v>
      </c>
      <c r="B13" s="6">
        <v>10</v>
      </c>
      <c r="C13" s="5" t="s">
        <v>219</v>
      </c>
      <c r="E13" s="14" t="str">
        <f t="array" ref="E13">INDEX(Numéro_Lot,MIN(IF(COUNTIF(E$1:E12,Num_Lot)=0,IF(Num_Lot&lt;&gt;"",ROW(Num_Lot)))))&amp;""</f>
        <v>4R225</v>
      </c>
      <c r="F13" s="16">
        <f>IF($E13&lt;&gt;"",SUMPRODUCT((Tableau1[Numéro Lot]=$E13)*(Tableau1[Quantité])),"")</f>
        <v>3</v>
      </c>
    </row>
    <row r="14" spans="1:6" x14ac:dyDescent="0.25">
      <c r="A14" s="17" t="s">
        <v>228</v>
      </c>
      <c r="B14" s="18">
        <f>B8+B9+B10+B11+B12+B13</f>
        <v>110</v>
      </c>
      <c r="C14" s="17"/>
      <c r="E14" s="14"/>
      <c r="F14" s="16"/>
    </row>
    <row r="15" spans="1:6" x14ac:dyDescent="0.25">
      <c r="A15" s="5" t="s">
        <v>90</v>
      </c>
      <c r="B15" s="6">
        <v>1</v>
      </c>
      <c r="C15" s="5" t="s">
        <v>89</v>
      </c>
      <c r="E15" s="14" t="str">
        <f t="array" ref="E15">INDEX(Numéro_Lot,MIN(IF(COUNTIF(E$1:E13,Num_Lot)=0,IF(Num_Lot&lt;&gt;"",ROW(Num_Lot)))))&amp;""</f>
        <v>4R227</v>
      </c>
      <c r="F15" s="16">
        <f>IF($E15&lt;&gt;"",SUMPRODUCT((Tableau1[Numéro Lot]=$E15)*(Tableau1[Quantité])),"")</f>
        <v>128</v>
      </c>
    </row>
    <row r="16" spans="1:6" x14ac:dyDescent="0.25">
      <c r="A16" s="5" t="s">
        <v>90</v>
      </c>
      <c r="B16" s="6">
        <v>11</v>
      </c>
      <c r="C16" s="5" t="s">
        <v>89</v>
      </c>
      <c r="E16" s="14" t="str">
        <f t="array" ref="E16">INDEX(Numéro_Lot,MIN(IF(COUNTIF(E$1:E15,Num_Lot)=0,IF(Num_Lot&lt;&gt;"",ROW(Num_Lot)))))&amp;""</f>
        <v>4R229</v>
      </c>
      <c r="F16" s="16">
        <f>IF($E16&lt;&gt;"",SUMPRODUCT((Tableau1[Numéro Lot]=$E16)*(Tableau1[Quantité])),"")</f>
        <v>175</v>
      </c>
    </row>
    <row r="17" spans="1:6" x14ac:dyDescent="0.25">
      <c r="A17" s="5" t="s">
        <v>90</v>
      </c>
      <c r="B17" s="6">
        <v>13</v>
      </c>
      <c r="C17" s="5" t="s">
        <v>89</v>
      </c>
      <c r="E17" s="14" t="str">
        <f t="array" ref="E17">INDEX(Numéro_Lot,MIN(IF(COUNTIF(E$1:E16,Num_Lot)=0,IF(Num_Lot&lt;&gt;"",ROW(Num_Lot)))))&amp;""</f>
        <v>4R231</v>
      </c>
      <c r="F17" s="16">
        <f>IF($E17&lt;&gt;"",SUMPRODUCT((Tableau1[Numéro Lot]=$E17)*(Tableau1[Quantité])),"")</f>
        <v>23</v>
      </c>
    </row>
    <row r="18" spans="1:6" x14ac:dyDescent="0.25">
      <c r="A18" s="5" t="s">
        <v>90</v>
      </c>
      <c r="B18" s="6">
        <v>19</v>
      </c>
      <c r="C18" s="5" t="s">
        <v>131</v>
      </c>
      <c r="E18" s="14" t="str">
        <f t="array" ref="E18">INDEX(Numéro_Lot,MIN(IF(COUNTIF(E$1:E17,Num_Lot)=0,IF(Num_Lot&lt;&gt;"",ROW(Num_Lot)))))&amp;""</f>
        <v>4R489</v>
      </c>
      <c r="F18" s="16">
        <f>IF($E18&lt;&gt;"",SUMPRODUCT((Tableau1[Numéro Lot]=$E18)*(Tableau1[Quantité])),"")</f>
        <v>30</v>
      </c>
    </row>
    <row r="19" spans="1:6" x14ac:dyDescent="0.25">
      <c r="A19" s="5" t="s">
        <v>90</v>
      </c>
      <c r="B19" s="6">
        <v>4</v>
      </c>
      <c r="C19" s="5" t="s">
        <v>148</v>
      </c>
      <c r="E19" s="14" t="str">
        <f t="array" ref="E19">INDEX(Numéro_Lot,MIN(IF(COUNTIF(E$1:E18,Num_Lot)=0,IF(Num_Lot&lt;&gt;"",ROW(Num_Lot)))))&amp;""</f>
        <v>4R500</v>
      </c>
      <c r="F19" s="16">
        <f>IF($E19&lt;&gt;"",SUMPRODUCT((Tableau1[Numéro Lot]=$E19)*(Tableau1[Quantité])),"")</f>
        <v>72</v>
      </c>
    </row>
    <row r="20" spans="1:6" x14ac:dyDescent="0.25">
      <c r="A20" s="5" t="s">
        <v>104</v>
      </c>
      <c r="B20" s="6">
        <v>136</v>
      </c>
      <c r="C20" s="5" t="s">
        <v>117</v>
      </c>
      <c r="E20" s="14" t="str">
        <f t="array" ref="E20">INDEX(Numéro_Lot,MIN(IF(COUNTIF(E$1:E19,Num_Lot)=0,IF(Num_Lot&lt;&gt;"",ROW(Num_Lot)))))&amp;""</f>
        <v>4R502</v>
      </c>
      <c r="F20" s="16">
        <f>IF($E20&lt;&gt;"",SUMPRODUCT((Tableau1[Numéro Lot]=$E20)*(Tableau1[Quantité])),"")</f>
        <v>147</v>
      </c>
    </row>
    <row r="21" spans="1:6" x14ac:dyDescent="0.25">
      <c r="A21" s="5" t="s">
        <v>104</v>
      </c>
      <c r="B21" s="6">
        <v>19</v>
      </c>
      <c r="C21" s="5" t="s">
        <v>117</v>
      </c>
      <c r="E21" s="14" t="str">
        <f t="array" ref="E21">INDEX(Numéro_Lot,MIN(IF(COUNTIF(E$1:E20,Num_Lot)=0,IF(Num_Lot&lt;&gt;"",ROW(Num_Lot)))))&amp;""</f>
        <v>4R504</v>
      </c>
      <c r="F21" s="16">
        <f>IF($E21&lt;&gt;"",SUMPRODUCT((Tableau1[Numéro Lot]=$E21)*(Tableau1[Quantité])),"")</f>
        <v>336</v>
      </c>
    </row>
    <row r="22" spans="1:6" x14ac:dyDescent="0.25">
      <c r="A22" s="5" t="s">
        <v>104</v>
      </c>
      <c r="B22" s="6">
        <v>9</v>
      </c>
      <c r="C22" s="5" t="s">
        <v>117</v>
      </c>
      <c r="E22" s="14" t="str">
        <f t="array" ref="E22">INDEX(Numéro_Lot,MIN(IF(COUNTIF(E$1:E21,Num_Lot)=0,IF(Num_Lot&lt;&gt;"",ROW(Num_Lot)))))&amp;""</f>
        <v>5R008</v>
      </c>
      <c r="F22" s="16">
        <f>IF($E22&lt;&gt;"",SUMPRODUCT((Tableau1[Numéro Lot]=$E22)*(Tableau1[Quantité])),"")</f>
        <v>775</v>
      </c>
    </row>
    <row r="23" spans="1:6" x14ac:dyDescent="0.25">
      <c r="A23" s="5" t="s">
        <v>104</v>
      </c>
      <c r="B23" s="6">
        <v>3</v>
      </c>
      <c r="C23" s="5" t="s">
        <v>171</v>
      </c>
      <c r="E23" s="14" t="str">
        <f t="array" ref="E23">INDEX(Numéro_Lot,MIN(IF(COUNTIF(E$1:E22,Num_Lot)=0,IF(Num_Lot&lt;&gt;"",ROW(Num_Lot)))))&amp;""</f>
        <v>5R010</v>
      </c>
      <c r="F23" s="16">
        <f>IF($E23&lt;&gt;"",SUMPRODUCT((Tableau1[Numéro Lot]=$E23)*(Tableau1[Quantité])),"")</f>
        <v>520</v>
      </c>
    </row>
    <row r="24" spans="1:6" x14ac:dyDescent="0.25">
      <c r="A24" s="5" t="s">
        <v>104</v>
      </c>
      <c r="B24" s="6">
        <v>2</v>
      </c>
      <c r="C24" s="5" t="s">
        <v>192</v>
      </c>
      <c r="E24" s="14" t="str">
        <f t="array" ref="E24">INDEX(Numéro_Lot,MIN(IF(COUNTIF(E$1:E23,Num_Lot)=0,IF(Num_Lot&lt;&gt;"",ROW(Num_Lot)))))&amp;""</f>
        <v>5R020</v>
      </c>
      <c r="F24" s="16">
        <f>IF($E24&lt;&gt;"",SUMPRODUCT((Tableau1[Numéro Lot]=$E24)*(Tableau1[Quantité])),"")</f>
        <v>17</v>
      </c>
    </row>
    <row r="25" spans="1:6" x14ac:dyDescent="0.25">
      <c r="A25" s="5" t="s">
        <v>104</v>
      </c>
      <c r="B25" s="6">
        <v>14</v>
      </c>
      <c r="C25" s="5" t="s">
        <v>102</v>
      </c>
      <c r="E25" s="14" t="str">
        <f t="array" ref="E25">INDEX(Numéro_Lot,MIN(IF(COUNTIF(E$1:E24,Num_Lot)=0,IF(Num_Lot&lt;&gt;"",ROW(Num_Lot)))))&amp;""</f>
        <v>5R023</v>
      </c>
      <c r="F25" s="16">
        <f>IF($E25&lt;&gt;"",SUMPRODUCT((Tableau1[Numéro Lot]=$E25)*(Tableau1[Quantité])),"")</f>
        <v>50</v>
      </c>
    </row>
    <row r="26" spans="1:6" x14ac:dyDescent="0.25">
      <c r="A26" s="5" t="s">
        <v>210</v>
      </c>
      <c r="B26" s="6">
        <v>3</v>
      </c>
      <c r="C26" s="5" t="s">
        <v>211</v>
      </c>
      <c r="E26" s="14" t="str">
        <f t="array" ref="E26">INDEX(Numéro_Lot,MIN(IF(COUNTIF(E$1:E25,Num_Lot)=0,IF(Num_Lot&lt;&gt;"",ROW(Num_Lot)))))&amp;""</f>
        <v>5R024</v>
      </c>
      <c r="F26" s="16">
        <f>IF($E26&lt;&gt;"",SUMPRODUCT((Tableau1[Numéro Lot]=$E26)*(Tableau1[Quantité])),"")</f>
        <v>240</v>
      </c>
    </row>
    <row r="27" spans="1:6" x14ac:dyDescent="0.25">
      <c r="A27" s="5" t="s">
        <v>154</v>
      </c>
      <c r="B27" s="6">
        <v>41</v>
      </c>
      <c r="C27" s="5" t="s">
        <v>117</v>
      </c>
      <c r="E27" s="14" t="str">
        <f t="array" ref="E27">INDEX(Numéro_Lot,MIN(IF(COUNTIF(E$1:E26,Num_Lot)=0,IF(Num_Lot&lt;&gt;"",ROW(Num_Lot)))))&amp;""</f>
        <v>5R026</v>
      </c>
      <c r="F27" s="16">
        <f>IF($E27&lt;&gt;"",SUMPRODUCT((Tableau1[Numéro Lot]=$E27)*(Tableau1[Quantité])),"")</f>
        <v>459</v>
      </c>
    </row>
    <row r="28" spans="1:6" x14ac:dyDescent="0.25">
      <c r="A28" s="5" t="s">
        <v>154</v>
      </c>
      <c r="B28" s="6">
        <v>3</v>
      </c>
      <c r="C28" s="5" t="s">
        <v>117</v>
      </c>
      <c r="E28" s="14" t="str">
        <f t="array" ref="E28">INDEX(Numéro_Lot,MIN(IF(COUNTIF(E$1:E27,Num_Lot)=0,IF(Num_Lot&lt;&gt;"",ROW(Num_Lot)))))&amp;""</f>
        <v>5R028</v>
      </c>
      <c r="F28" s="16">
        <f>IF($E28&lt;&gt;"",SUMPRODUCT((Tableau1[Numéro Lot]=$E28)*(Tableau1[Quantité])),"")</f>
        <v>696</v>
      </c>
    </row>
    <row r="29" spans="1:6" x14ac:dyDescent="0.25">
      <c r="A29" s="5" t="s">
        <v>154</v>
      </c>
      <c r="B29" s="6">
        <v>36</v>
      </c>
      <c r="C29" s="5" t="s">
        <v>12</v>
      </c>
      <c r="E29" s="14" t="str">
        <f t="array" ref="E29">INDEX(Numéro_Lot,MIN(IF(COUNTIF(E$1:E28,Num_Lot)=0,IF(Num_Lot&lt;&gt;"",ROW(Num_Lot)))))&amp;""</f>
        <v>5R120</v>
      </c>
      <c r="F29" s="16">
        <f>IF($E29&lt;&gt;"",SUMPRODUCT((Tableau1[Numéro Lot]=$E29)*(Tableau1[Quantité])),"")</f>
        <v>1</v>
      </c>
    </row>
    <row r="30" spans="1:6" x14ac:dyDescent="0.25">
      <c r="A30" s="5" t="s">
        <v>154</v>
      </c>
      <c r="B30" s="6">
        <v>2</v>
      </c>
      <c r="C30" s="5" t="s">
        <v>183</v>
      </c>
      <c r="E30" s="14" t="str">
        <f t="array" ref="E30">INDEX(Numéro_Lot,MIN(IF(COUNTIF(E$1:E29,Num_Lot)=0,IF(Num_Lot&lt;&gt;"",ROW(Num_Lot)))))&amp;""</f>
        <v>5R122</v>
      </c>
      <c r="F30" s="16">
        <f>IF($E30&lt;&gt;"",SUMPRODUCT((Tableau1[Numéro Lot]=$E30)*(Tableau1[Quantité])),"")</f>
        <v>8</v>
      </c>
    </row>
    <row r="31" spans="1:6" x14ac:dyDescent="0.25">
      <c r="A31" s="5" t="s">
        <v>154</v>
      </c>
      <c r="B31" s="6">
        <v>30</v>
      </c>
      <c r="C31" s="5" t="s">
        <v>211</v>
      </c>
      <c r="E31" s="14" t="str">
        <f t="array" ref="E31">INDEX(Numéro_Lot,MIN(IF(COUNTIF(E$1:E30,Num_Lot)=0,IF(Num_Lot&lt;&gt;"",ROW(Num_Lot)))))&amp;""</f>
        <v>5R165</v>
      </c>
      <c r="F31" s="16">
        <f>IF($E31&lt;&gt;"",SUMPRODUCT((Tableau1[Numéro Lot]=$E31)*(Tableau1[Quantité])),"")</f>
        <v>100</v>
      </c>
    </row>
    <row r="32" spans="1:6" x14ac:dyDescent="0.25">
      <c r="A32" s="5" t="s">
        <v>154</v>
      </c>
      <c r="B32" s="6">
        <v>16</v>
      </c>
      <c r="C32" s="5" t="s">
        <v>219</v>
      </c>
      <c r="E32" s="14" t="str">
        <f t="array" ref="E32">INDEX(Numéro_Lot,MIN(IF(COUNTIF(E$1:E31,Num_Lot)=0,IF(Num_Lot&lt;&gt;"",ROW(Num_Lot)))))&amp;""</f>
        <v>5R227</v>
      </c>
      <c r="F32" s="16">
        <f>IF($E32&lt;&gt;"",SUMPRODUCT((Tableau1[Numéro Lot]=$E32)*(Tableau1[Quantité])),"")</f>
        <v>51</v>
      </c>
    </row>
    <row r="33" spans="1:6" x14ac:dyDescent="0.25">
      <c r="A33" s="5" t="s">
        <v>142</v>
      </c>
      <c r="B33" s="6">
        <v>38</v>
      </c>
      <c r="C33" s="5" t="s">
        <v>117</v>
      </c>
      <c r="E33" s="14" t="str">
        <f t="array" ref="E33">INDEX(Numéro_Lot,MIN(IF(COUNTIF(E$1:E32,Num_Lot)=0,IF(Num_Lot&lt;&gt;"",ROW(Num_Lot)))))&amp;""</f>
        <v>5R502</v>
      </c>
      <c r="F33" s="16">
        <f>IF($E33&lt;&gt;"",SUMPRODUCT((Tableau1[Numéro Lot]=$E33)*(Tableau1[Quantité])),"")</f>
        <v>41</v>
      </c>
    </row>
    <row r="34" spans="1:6" x14ac:dyDescent="0.25">
      <c r="A34" s="5" t="s">
        <v>142</v>
      </c>
      <c r="B34" s="6">
        <v>23</v>
      </c>
      <c r="C34" s="5" t="s">
        <v>171</v>
      </c>
      <c r="E34" s="14" t="str">
        <f t="array" ref="E34">INDEX(Numéro_Lot,MIN(IF(COUNTIF(E$1:E33,Num_Lot)=0,IF(Num_Lot&lt;&gt;"",ROW(Num_Lot)))))&amp;""</f>
        <v>5R504</v>
      </c>
      <c r="F34" s="16">
        <f>IF($E34&lt;&gt;"",SUMPRODUCT((Tableau1[Numéro Lot]=$E34)*(Tableau1[Quantité])),"")</f>
        <v>27</v>
      </c>
    </row>
    <row r="35" spans="1:6" x14ac:dyDescent="0.25">
      <c r="A35" s="5" t="s">
        <v>142</v>
      </c>
      <c r="B35" s="6">
        <v>12</v>
      </c>
      <c r="C35" s="5" t="s">
        <v>12</v>
      </c>
      <c r="E35" s="14" t="str">
        <f t="array" ref="E35">INDEX(Numéro_Lot,MIN(IF(COUNTIF(E$1:E34,Num_Lot)=0,IF(Num_Lot&lt;&gt;"",ROW(Num_Lot)))))&amp;""</f>
        <v>5R509</v>
      </c>
      <c r="F35" s="16">
        <f>IF($E35&lt;&gt;"",SUMPRODUCT((Tableau1[Numéro Lot]=$E35)*(Tableau1[Quantité])),"")</f>
        <v>38</v>
      </c>
    </row>
    <row r="36" spans="1:6" x14ac:dyDescent="0.25">
      <c r="A36" s="5" t="s">
        <v>142</v>
      </c>
      <c r="B36" s="6">
        <v>2</v>
      </c>
      <c r="C36" s="5" t="s">
        <v>29</v>
      </c>
      <c r="E36" s="14" t="str">
        <f t="array" ref="E36">INDEX(Numéro_Lot,MIN(IF(COUNTIF(E$1:E35,Num_Lot)=0,IF(Num_Lot&lt;&gt;"",ROW(Num_Lot)))))&amp;""</f>
        <v>5R518</v>
      </c>
      <c r="F36" s="16">
        <f>IF($E36&lt;&gt;"",SUMPRODUCT((Tableau1[Numéro Lot]=$E36)*(Tableau1[Quantité])),"")</f>
        <v>6964</v>
      </c>
    </row>
    <row r="37" spans="1:6" x14ac:dyDescent="0.25">
      <c r="A37" s="5" t="s">
        <v>142</v>
      </c>
      <c r="B37" s="6">
        <v>50</v>
      </c>
      <c r="C37" s="5" t="s">
        <v>211</v>
      </c>
      <c r="E37" s="14" t="str">
        <f t="array" ref="E37">INDEX(Numéro_Lot,MIN(IF(COUNTIF(E$1:E36,Num_Lot)=0,IF(Num_Lot&lt;&gt;"",ROW(Num_Lot)))))&amp;""</f>
        <v>5R520</v>
      </c>
      <c r="F37" s="16">
        <f>IF($E37&lt;&gt;"",SUMPRODUCT((Tableau1[Numéro Lot]=$E37)*(Tableau1[Quantité])),"")</f>
        <v>1649</v>
      </c>
    </row>
    <row r="38" spans="1:6" x14ac:dyDescent="0.25">
      <c r="A38" s="5" t="s">
        <v>142</v>
      </c>
      <c r="B38" s="6">
        <v>19</v>
      </c>
      <c r="C38" s="5" t="s">
        <v>148</v>
      </c>
      <c r="E38" s="14" t="str">
        <f t="array" ref="E38">INDEX(Numéro_Lot,MIN(IF(COUNTIF(E$1:E37,Num_Lot)=0,IF(Num_Lot&lt;&gt;"",ROW(Num_Lot)))))&amp;""</f>
        <v>5R522</v>
      </c>
      <c r="F38" s="16">
        <f>IF($E38&lt;&gt;"",SUMPRODUCT((Tableau1[Numéro Lot]=$E38)*(Tableau1[Quantité])),"")</f>
        <v>2545</v>
      </c>
    </row>
    <row r="39" spans="1:6" x14ac:dyDescent="0.25">
      <c r="A39" s="5" t="s">
        <v>142</v>
      </c>
      <c r="B39" s="6">
        <v>15</v>
      </c>
      <c r="C39" s="5" t="s">
        <v>148</v>
      </c>
      <c r="E39" s="14" t="str">
        <f t="array" ref="E39">INDEX(Numéro_Lot,MIN(IF(COUNTIF(E$1:E38,Num_Lot)=0,IF(Num_Lot&lt;&gt;"",ROW(Num_Lot)))))&amp;""</f>
        <v>5R532</v>
      </c>
      <c r="F39" s="16">
        <f>IF($E39&lt;&gt;"",SUMPRODUCT((Tableau1[Numéro Lot]=$E39)*(Tableau1[Quantité])),"")</f>
        <v>125</v>
      </c>
    </row>
    <row r="40" spans="1:6" x14ac:dyDescent="0.25">
      <c r="A40" s="5" t="s">
        <v>142</v>
      </c>
      <c r="B40" s="6">
        <v>16</v>
      </c>
      <c r="C40" s="5" t="s">
        <v>219</v>
      </c>
      <c r="E40" s="14" t="str">
        <f t="array" ref="E40">INDEX(Numéro_Lot,MIN(IF(COUNTIF(E$1:E39,Num_Lot)=0,IF(Num_Lot&lt;&gt;"",ROW(Num_Lot)))))&amp;""</f>
        <v>5R568</v>
      </c>
      <c r="F40" s="16">
        <f>IF($E40&lt;&gt;"",SUMPRODUCT((Tableau1[Numéro Lot]=$E40)*(Tableau1[Quantité])),"")</f>
        <v>3546</v>
      </c>
    </row>
    <row r="41" spans="1:6" x14ac:dyDescent="0.25">
      <c r="A41" s="5" t="s">
        <v>91</v>
      </c>
      <c r="B41" s="6">
        <v>2</v>
      </c>
      <c r="C41" s="5" t="s">
        <v>140</v>
      </c>
      <c r="E41" s="14" t="str">
        <f t="array" ref="E41">INDEX(Numéro_Lot,MIN(IF(COUNTIF(E$1:E40,Num_Lot)=0,IF(Num_Lot&lt;&gt;"",ROW(Num_Lot)))))&amp;""</f>
        <v>5R570</v>
      </c>
      <c r="F41" s="16">
        <f>IF($E41&lt;&gt;"",SUMPRODUCT((Tableau1[Numéro Lot]=$E41)*(Tableau1[Quantité])),"")</f>
        <v>3232</v>
      </c>
    </row>
    <row r="42" spans="1:6" x14ac:dyDescent="0.25">
      <c r="A42" s="5" t="s">
        <v>91</v>
      </c>
      <c r="B42" s="6">
        <v>1</v>
      </c>
      <c r="C42" s="5" t="s">
        <v>89</v>
      </c>
      <c r="E42" s="14" t="str">
        <f t="array" ref="E42">INDEX(Numéro_Lot,MIN(IF(COUNTIF(E$1:E41,Num_Lot)=0,IF(Num_Lot&lt;&gt;"",ROW(Num_Lot)))))&amp;""</f>
        <v>5R572</v>
      </c>
      <c r="F42" s="16">
        <f>IF($E42&lt;&gt;"",SUMPRODUCT((Tableau1[Numéro Lot]=$E42)*(Tableau1[Quantité])),"")</f>
        <v>5467</v>
      </c>
    </row>
    <row r="43" spans="1:6" x14ac:dyDescent="0.25">
      <c r="A43" s="5" t="s">
        <v>91</v>
      </c>
      <c r="B43" s="6">
        <v>10</v>
      </c>
      <c r="C43" s="5" t="s">
        <v>89</v>
      </c>
      <c r="E43" s="14" t="str">
        <f t="array" ref="E43">INDEX(Numéro_Lot,MIN(IF(COUNTIF(E$1:E42,Num_Lot)=0,IF(Num_Lot&lt;&gt;"",ROW(Num_Lot)))))&amp;""</f>
        <v>5R598</v>
      </c>
      <c r="F43" s="16">
        <f>IF($E43&lt;&gt;"",SUMPRODUCT((Tableau1[Numéro Lot]=$E43)*(Tableau1[Quantité])),"")</f>
        <v>12</v>
      </c>
    </row>
    <row r="44" spans="1:6" x14ac:dyDescent="0.25">
      <c r="A44" s="5" t="s">
        <v>91</v>
      </c>
      <c r="B44" s="6">
        <v>10</v>
      </c>
      <c r="C44" s="5" t="s">
        <v>131</v>
      </c>
      <c r="E44" s="14" t="str">
        <f t="array" ref="E44">INDEX(Numéro_Lot,MIN(IF(COUNTIF(E$1:E43,Num_Lot)=0,IF(Num_Lot&lt;&gt;"",ROW(Num_Lot)))))&amp;""</f>
        <v>6R062</v>
      </c>
      <c r="F44" s="16">
        <f>IF($E44&lt;&gt;"",SUMPRODUCT((Tableau1[Numéro Lot]=$E44)*(Tableau1[Quantité])),"")</f>
        <v>712</v>
      </c>
    </row>
    <row r="45" spans="1:6" x14ac:dyDescent="0.25">
      <c r="A45" s="5" t="s">
        <v>172</v>
      </c>
      <c r="B45" s="6">
        <v>30</v>
      </c>
      <c r="C45" s="5" t="s">
        <v>113</v>
      </c>
      <c r="E45" s="14" t="str">
        <f t="array" ref="E45">INDEX(Numéro_Lot,MIN(IF(COUNTIF(E$1:E44,Num_Lot)=0,IF(Num_Lot&lt;&gt;"",ROW(Num_Lot)))))&amp;""</f>
        <v>6R114</v>
      </c>
      <c r="F45" s="16">
        <f>IF($E45&lt;&gt;"",SUMPRODUCT((Tableau1[Numéro Lot]=$E45)*(Tableau1[Quantité])),"")</f>
        <v>89</v>
      </c>
    </row>
    <row r="46" spans="1:6" x14ac:dyDescent="0.25">
      <c r="A46" s="5" t="s">
        <v>143</v>
      </c>
      <c r="B46" s="6">
        <v>30</v>
      </c>
      <c r="C46" s="5" t="s">
        <v>10</v>
      </c>
      <c r="E46" s="14" t="str">
        <f t="array" ref="E46">INDEX(Numéro_Lot,MIN(IF(COUNTIF(E$1:E45,Num_Lot)=0,IF(Num_Lot&lt;&gt;"",ROW(Num_Lot)))))&amp;""</f>
        <v>6R165</v>
      </c>
      <c r="F46" s="16">
        <f>IF($E46&lt;&gt;"",SUMPRODUCT((Tableau1[Numéro Lot]=$E46)*(Tableau1[Quantité])),"")</f>
        <v>978</v>
      </c>
    </row>
    <row r="47" spans="1:6" x14ac:dyDescent="0.25">
      <c r="A47" s="5" t="s">
        <v>143</v>
      </c>
      <c r="B47" s="6">
        <v>26</v>
      </c>
      <c r="C47" s="5" t="s">
        <v>70</v>
      </c>
      <c r="E47" s="14" t="str">
        <f t="array" ref="E47">INDEX(Numéro_Lot,MIN(IF(COUNTIF(E$1:E46,Num_Lot)=0,IF(Num_Lot&lt;&gt;"",ROW(Num_Lot)))))&amp;""</f>
        <v>6R570</v>
      </c>
      <c r="F47" s="16">
        <f>IF($E47&lt;&gt;"",SUMPRODUCT((Tableau1[Numéro Lot]=$E47)*(Tableau1[Quantité])),"")</f>
        <v>170</v>
      </c>
    </row>
    <row r="48" spans="1:6" x14ac:dyDescent="0.25">
      <c r="A48" s="5" t="s">
        <v>143</v>
      </c>
      <c r="B48" s="6">
        <v>25</v>
      </c>
      <c r="C48" s="5" t="s">
        <v>148</v>
      </c>
      <c r="E48" s="14" t="str">
        <f t="array" ref="E48">INDEX(Numéro_Lot,MIN(IF(COUNTIF(E$1:E47,Num_Lot)=0,IF(Num_Lot&lt;&gt;"",ROW(Num_Lot)))))&amp;""</f>
        <v/>
      </c>
      <c r="F48" s="16" t="str">
        <f>IF($E48&lt;&gt;"",SUMPRODUCT((Tableau1[Numéro Lot]=$E48)*(Tableau1[Quantité])),"")</f>
        <v/>
      </c>
    </row>
    <row r="49" spans="1:6" x14ac:dyDescent="0.25">
      <c r="A49" s="5" t="s">
        <v>143</v>
      </c>
      <c r="B49" s="6">
        <v>-9</v>
      </c>
      <c r="C49" s="5" t="s">
        <v>113</v>
      </c>
      <c r="E49" s="14" t="str">
        <f t="array" ref="E49">INDEX(Numéro_Lot,MIN(IF(COUNTIF(E$1:E48,Num_Lot)=0,IF(Num_Lot&lt;&gt;"",ROW(Num_Lot)))))&amp;""</f>
        <v/>
      </c>
      <c r="F49" s="16" t="str">
        <f>IF($E49&lt;&gt;"",SUMPRODUCT((Tableau1[Numéro Lot]=$E49)*(Tableau1[Quantité])),"")</f>
        <v/>
      </c>
    </row>
    <row r="50" spans="1:6" x14ac:dyDescent="0.25">
      <c r="A50" s="5" t="s">
        <v>153</v>
      </c>
      <c r="B50" s="6">
        <v>21</v>
      </c>
      <c r="C50" s="5" t="s">
        <v>171</v>
      </c>
      <c r="E50" s="14" t="str">
        <f t="array" ref="E50">INDEX(Numéro_Lot,MIN(IF(COUNTIF(E$1:E49,Num_Lot)=0,IF(Num_Lot&lt;&gt;"",ROW(Num_Lot)))))&amp;""</f>
        <v/>
      </c>
      <c r="F50" s="16" t="str">
        <f>IF($E50&lt;&gt;"",SUMPRODUCT((Tableau1[Numéro Lot]=$E50)*(Tableau1[Quantité])),"")</f>
        <v/>
      </c>
    </row>
    <row r="51" spans="1:6" x14ac:dyDescent="0.25">
      <c r="A51" s="5" t="s">
        <v>153</v>
      </c>
      <c r="B51" s="6">
        <v>5</v>
      </c>
      <c r="C51" s="5" t="s">
        <v>12</v>
      </c>
      <c r="E51" s="14" t="str">
        <f t="array" ref="E51">INDEX(Numéro_Lot,MIN(IF(COUNTIF(E$1:E50,Num_Lot)=0,IF(Num_Lot&lt;&gt;"",ROW(Num_Lot)))))&amp;""</f>
        <v/>
      </c>
      <c r="F51" s="16" t="str">
        <f>IF($E51&lt;&gt;"",SUMPRODUCT((Tableau1[Numéro Lot]=$E51)*(Tableau1[Quantité])),"")</f>
        <v/>
      </c>
    </row>
    <row r="52" spans="1:6" x14ac:dyDescent="0.25">
      <c r="A52" s="5" t="s">
        <v>153</v>
      </c>
      <c r="B52" s="6">
        <v>11</v>
      </c>
      <c r="C52" s="5" t="s">
        <v>192</v>
      </c>
      <c r="E52" s="14" t="str">
        <f t="array" ref="E52">INDEX(Numéro_Lot,MIN(IF(COUNTIF(E$1:E51,Num_Lot)=0,IF(Num_Lot&lt;&gt;"",ROW(Num_Lot)))))&amp;""</f>
        <v/>
      </c>
      <c r="F52" s="16" t="str">
        <f>IF($E52&lt;&gt;"",SUMPRODUCT((Tableau1[Numéro Lot]=$E52)*(Tableau1[Quantité])),"")</f>
        <v/>
      </c>
    </row>
    <row r="53" spans="1:6" x14ac:dyDescent="0.25">
      <c r="A53" s="5" t="s">
        <v>153</v>
      </c>
      <c r="B53" s="6">
        <v>32</v>
      </c>
      <c r="C53" s="5" t="s">
        <v>211</v>
      </c>
      <c r="E53" s="14" t="str">
        <f t="array" ref="E53">INDEX(Numéro_Lot,MIN(IF(COUNTIF(E$1:E52,Num_Lot)=0,IF(Num_Lot&lt;&gt;"",ROW(Num_Lot)))))&amp;""</f>
        <v/>
      </c>
      <c r="F53" s="16" t="str">
        <f>IF($E53&lt;&gt;"",SUMPRODUCT((Tableau1[Numéro Lot]=$E53)*(Tableau1[Quantité])),"")</f>
        <v/>
      </c>
    </row>
    <row r="54" spans="1:6" x14ac:dyDescent="0.25">
      <c r="A54" s="5" t="s">
        <v>153</v>
      </c>
      <c r="B54" s="6">
        <v>78</v>
      </c>
      <c r="C54" s="5" t="s">
        <v>219</v>
      </c>
      <c r="E54" s="14" t="str">
        <f t="array" ref="E54">INDEX(Numéro_Lot,MIN(IF(COUNTIF(E$1:E53,Num_Lot)=0,IF(Num_Lot&lt;&gt;"",ROW(Num_Lot)))))&amp;""</f>
        <v/>
      </c>
      <c r="F54" s="16" t="str">
        <f>IF($E54&lt;&gt;"",SUMPRODUCT((Tableau1[Numéro Lot]=$E54)*(Tableau1[Quantité])),"")</f>
        <v/>
      </c>
    </row>
    <row r="55" spans="1:6" x14ac:dyDescent="0.25">
      <c r="A55" s="5" t="s">
        <v>155</v>
      </c>
      <c r="B55" s="6">
        <v>3</v>
      </c>
      <c r="C55" s="5" t="s">
        <v>117</v>
      </c>
      <c r="E55" s="14" t="str">
        <f t="array" ref="E55">INDEX(Numéro_Lot,MIN(IF(COUNTIF(E$1:E54,Num_Lot)=0,IF(Num_Lot&lt;&gt;"",ROW(Num_Lot)))))&amp;""</f>
        <v/>
      </c>
      <c r="F55" s="16" t="str">
        <f>IF($E55&lt;&gt;"",SUMPRODUCT((Tableau1[Numéro Lot]=$E55)*(Tableau1[Quantité])),"")</f>
        <v/>
      </c>
    </row>
    <row r="56" spans="1:6" x14ac:dyDescent="0.25">
      <c r="A56" s="5" t="s">
        <v>155</v>
      </c>
      <c r="B56" s="6">
        <v>8</v>
      </c>
      <c r="C56" s="5" t="s">
        <v>10</v>
      </c>
      <c r="E56" s="14" t="str">
        <f t="array" ref="E56">INDEX(Numéro_Lot,MIN(IF(COUNTIF(E$1:E55,Num_Lot)=0,IF(Num_Lot&lt;&gt;"",ROW(Num_Lot)))))&amp;""</f>
        <v/>
      </c>
      <c r="F56" s="16" t="str">
        <f>IF($E56&lt;&gt;"",SUMPRODUCT((Tableau1[Numéro Lot]=$E56)*(Tableau1[Quantité])),"")</f>
        <v/>
      </c>
    </row>
    <row r="57" spans="1:6" x14ac:dyDescent="0.25">
      <c r="A57" s="5" t="s">
        <v>155</v>
      </c>
      <c r="B57" s="6">
        <v>38</v>
      </c>
      <c r="C57" s="5" t="s">
        <v>171</v>
      </c>
    </row>
    <row r="58" spans="1:6" x14ac:dyDescent="0.25">
      <c r="A58" s="5" t="s">
        <v>155</v>
      </c>
      <c r="B58" s="6">
        <v>9</v>
      </c>
      <c r="C58" s="5" t="s">
        <v>12</v>
      </c>
    </row>
    <row r="59" spans="1:6" x14ac:dyDescent="0.25">
      <c r="A59" s="5" t="s">
        <v>155</v>
      </c>
      <c r="B59" s="6">
        <v>188</v>
      </c>
      <c r="C59" s="5" t="s">
        <v>192</v>
      </c>
    </row>
    <row r="60" spans="1:6" x14ac:dyDescent="0.25">
      <c r="A60" s="5" t="s">
        <v>155</v>
      </c>
      <c r="B60" s="6">
        <v>37</v>
      </c>
      <c r="C60" s="5" t="s">
        <v>211</v>
      </c>
    </row>
    <row r="61" spans="1:6" x14ac:dyDescent="0.25">
      <c r="A61" s="5" t="s">
        <v>155</v>
      </c>
      <c r="B61" s="6">
        <v>17</v>
      </c>
      <c r="C61" s="5" t="s">
        <v>115</v>
      </c>
    </row>
    <row r="62" spans="1:6" x14ac:dyDescent="0.25">
      <c r="A62" s="5" t="s">
        <v>155</v>
      </c>
      <c r="B62" s="6">
        <v>17</v>
      </c>
      <c r="C62" s="5" t="s">
        <v>219</v>
      </c>
    </row>
    <row r="63" spans="1:6" x14ac:dyDescent="0.25">
      <c r="A63" s="5" t="s">
        <v>155</v>
      </c>
      <c r="B63" s="6">
        <v>18</v>
      </c>
      <c r="C63" s="5" t="s">
        <v>113</v>
      </c>
    </row>
    <row r="64" spans="1:6" x14ac:dyDescent="0.25">
      <c r="A64" s="5" t="s">
        <v>155</v>
      </c>
      <c r="B64" s="6">
        <v>1</v>
      </c>
      <c r="C64" s="5" t="s">
        <v>113</v>
      </c>
    </row>
    <row r="65" spans="1:3" x14ac:dyDescent="0.25">
      <c r="A65" s="5" t="s">
        <v>130</v>
      </c>
      <c r="B65" s="6">
        <v>197</v>
      </c>
      <c r="C65" s="5" t="s">
        <v>117</v>
      </c>
    </row>
    <row r="66" spans="1:3" x14ac:dyDescent="0.25">
      <c r="A66" s="5" t="s">
        <v>130</v>
      </c>
      <c r="B66" s="6">
        <v>27</v>
      </c>
      <c r="C66" s="5" t="s">
        <v>117</v>
      </c>
    </row>
    <row r="67" spans="1:3" x14ac:dyDescent="0.25">
      <c r="A67" s="5" t="s">
        <v>130</v>
      </c>
      <c r="B67" s="6">
        <v>479</v>
      </c>
      <c r="C67" s="5" t="s">
        <v>29</v>
      </c>
    </row>
    <row r="68" spans="1:3" x14ac:dyDescent="0.25">
      <c r="A68" s="5" t="s">
        <v>130</v>
      </c>
      <c r="B68" s="6">
        <v>17</v>
      </c>
      <c r="C68" s="5" t="s">
        <v>183</v>
      </c>
    </row>
    <row r="69" spans="1:3" x14ac:dyDescent="0.25">
      <c r="A69" s="5" t="s">
        <v>130</v>
      </c>
      <c r="B69" s="6">
        <v>4</v>
      </c>
      <c r="C69" s="5" t="s">
        <v>202</v>
      </c>
    </row>
    <row r="70" spans="1:3" x14ac:dyDescent="0.25">
      <c r="A70" s="5" t="s">
        <v>130</v>
      </c>
      <c r="B70" s="6">
        <v>13</v>
      </c>
      <c r="C70" s="5" t="s">
        <v>131</v>
      </c>
    </row>
    <row r="71" spans="1:3" x14ac:dyDescent="0.25">
      <c r="A71" s="5" t="s">
        <v>130</v>
      </c>
      <c r="B71" s="6">
        <v>4</v>
      </c>
      <c r="C71" s="5" t="s">
        <v>148</v>
      </c>
    </row>
    <row r="72" spans="1:3" x14ac:dyDescent="0.25">
      <c r="A72" s="5" t="s">
        <v>130</v>
      </c>
      <c r="B72" s="6">
        <v>4</v>
      </c>
      <c r="C72" s="5" t="s">
        <v>148</v>
      </c>
    </row>
    <row r="73" spans="1:3" x14ac:dyDescent="0.25">
      <c r="A73" s="5" t="s">
        <v>130</v>
      </c>
      <c r="B73" s="6">
        <v>30</v>
      </c>
      <c r="C73" s="5" t="s">
        <v>113</v>
      </c>
    </row>
    <row r="74" spans="1:3" x14ac:dyDescent="0.25">
      <c r="A74" s="5" t="s">
        <v>129</v>
      </c>
      <c r="B74" s="6">
        <v>89</v>
      </c>
      <c r="C74" s="5" t="s">
        <v>171</v>
      </c>
    </row>
    <row r="75" spans="1:3" x14ac:dyDescent="0.25">
      <c r="A75" s="5" t="s">
        <v>129</v>
      </c>
      <c r="B75" s="6">
        <v>6</v>
      </c>
      <c r="C75" s="5" t="s">
        <v>183</v>
      </c>
    </row>
    <row r="76" spans="1:3" x14ac:dyDescent="0.25">
      <c r="A76" s="5" t="s">
        <v>129</v>
      </c>
      <c r="B76" s="6">
        <v>127</v>
      </c>
      <c r="C76" s="5" t="s">
        <v>192</v>
      </c>
    </row>
    <row r="77" spans="1:3" x14ac:dyDescent="0.25">
      <c r="A77" s="5" t="s">
        <v>129</v>
      </c>
      <c r="B77" s="6">
        <v>95</v>
      </c>
      <c r="C77" s="5" t="s">
        <v>198</v>
      </c>
    </row>
    <row r="78" spans="1:3" x14ac:dyDescent="0.25">
      <c r="A78" s="5" t="s">
        <v>129</v>
      </c>
      <c r="B78" s="6">
        <v>24</v>
      </c>
      <c r="C78" s="5" t="s">
        <v>89</v>
      </c>
    </row>
    <row r="79" spans="1:3" x14ac:dyDescent="0.25">
      <c r="A79" s="5" t="s">
        <v>129</v>
      </c>
      <c r="B79" s="6">
        <v>105</v>
      </c>
      <c r="C79" s="5" t="s">
        <v>131</v>
      </c>
    </row>
    <row r="80" spans="1:3" x14ac:dyDescent="0.25">
      <c r="A80" s="5" t="s">
        <v>129</v>
      </c>
      <c r="B80" s="6">
        <v>49</v>
      </c>
      <c r="C80" s="5" t="s">
        <v>219</v>
      </c>
    </row>
    <row r="81" spans="1:3" x14ac:dyDescent="0.25">
      <c r="A81" s="5" t="s">
        <v>129</v>
      </c>
      <c r="B81" s="6">
        <v>25</v>
      </c>
      <c r="C81" s="5" t="s">
        <v>113</v>
      </c>
    </row>
    <row r="82" spans="1:3" x14ac:dyDescent="0.25">
      <c r="A82" s="5" t="s">
        <v>161</v>
      </c>
      <c r="B82" s="6">
        <v>17</v>
      </c>
      <c r="C82" s="5" t="s">
        <v>117</v>
      </c>
    </row>
    <row r="83" spans="1:3" x14ac:dyDescent="0.25">
      <c r="A83" s="5" t="s">
        <v>215</v>
      </c>
      <c r="B83" s="6">
        <v>25</v>
      </c>
      <c r="C83" s="5" t="s">
        <v>115</v>
      </c>
    </row>
    <row r="84" spans="1:3" x14ac:dyDescent="0.25">
      <c r="A84" s="5" t="s">
        <v>215</v>
      </c>
      <c r="B84" s="6">
        <v>25</v>
      </c>
      <c r="C84" s="5" t="s">
        <v>217</v>
      </c>
    </row>
    <row r="85" spans="1:3" x14ac:dyDescent="0.25">
      <c r="A85" s="5" t="s">
        <v>122</v>
      </c>
      <c r="B85" s="6">
        <v>4</v>
      </c>
      <c r="C85" s="5" t="s">
        <v>200</v>
      </c>
    </row>
    <row r="86" spans="1:3" x14ac:dyDescent="0.25">
      <c r="A86" s="5" t="s">
        <v>122</v>
      </c>
      <c r="B86" s="6">
        <v>11</v>
      </c>
      <c r="C86" s="5" t="s">
        <v>68</v>
      </c>
    </row>
    <row r="87" spans="1:3" x14ac:dyDescent="0.25">
      <c r="A87" s="5" t="s">
        <v>122</v>
      </c>
      <c r="B87" s="6">
        <v>5</v>
      </c>
      <c r="C87" s="5" t="s">
        <v>68</v>
      </c>
    </row>
    <row r="88" spans="1:3" x14ac:dyDescent="0.25">
      <c r="A88" s="5" t="s">
        <v>122</v>
      </c>
      <c r="B88" s="6">
        <v>53</v>
      </c>
      <c r="C88" s="5" t="s">
        <v>89</v>
      </c>
    </row>
    <row r="89" spans="1:3" x14ac:dyDescent="0.25">
      <c r="A89" s="5" t="s">
        <v>122</v>
      </c>
      <c r="B89" s="6">
        <v>21</v>
      </c>
      <c r="C89" s="5" t="s">
        <v>131</v>
      </c>
    </row>
    <row r="90" spans="1:3" x14ac:dyDescent="0.25">
      <c r="A90" s="5" t="s">
        <v>122</v>
      </c>
      <c r="B90" s="6">
        <v>132</v>
      </c>
      <c r="C90" s="5" t="s">
        <v>131</v>
      </c>
    </row>
    <row r="91" spans="1:3" x14ac:dyDescent="0.25">
      <c r="A91" s="5" t="s">
        <v>122</v>
      </c>
      <c r="B91" s="6">
        <v>14</v>
      </c>
      <c r="C91" s="5" t="s">
        <v>148</v>
      </c>
    </row>
    <row r="92" spans="1:3" x14ac:dyDescent="0.25">
      <c r="A92" s="5" t="s">
        <v>83</v>
      </c>
      <c r="B92" s="6">
        <v>100</v>
      </c>
      <c r="C92" s="5" t="s">
        <v>82</v>
      </c>
    </row>
    <row r="93" spans="1:3" x14ac:dyDescent="0.25">
      <c r="A93" s="5" t="s">
        <v>83</v>
      </c>
      <c r="B93" s="6">
        <v>9</v>
      </c>
      <c r="C93" s="5" t="s">
        <v>183</v>
      </c>
    </row>
    <row r="94" spans="1:3" x14ac:dyDescent="0.25">
      <c r="A94" s="5" t="s">
        <v>83</v>
      </c>
      <c r="B94" s="6">
        <v>10</v>
      </c>
      <c r="C94" s="5" t="s">
        <v>89</v>
      </c>
    </row>
    <row r="95" spans="1:3" x14ac:dyDescent="0.25">
      <c r="A95" s="5" t="s">
        <v>83</v>
      </c>
      <c r="B95" s="6">
        <v>9</v>
      </c>
      <c r="C95" s="5" t="s">
        <v>202</v>
      </c>
    </row>
    <row r="96" spans="1:3" x14ac:dyDescent="0.25">
      <c r="A96" s="5" t="s">
        <v>83</v>
      </c>
      <c r="B96" s="6">
        <v>101</v>
      </c>
      <c r="C96" s="5" t="s">
        <v>131</v>
      </c>
    </row>
    <row r="97" spans="1:3" x14ac:dyDescent="0.25">
      <c r="A97" s="5" t="s">
        <v>83</v>
      </c>
      <c r="B97" s="6">
        <v>6</v>
      </c>
      <c r="C97" s="5" t="s">
        <v>131</v>
      </c>
    </row>
    <row r="98" spans="1:3" x14ac:dyDescent="0.25">
      <c r="A98" s="5" t="s">
        <v>83</v>
      </c>
      <c r="B98" s="6">
        <v>149</v>
      </c>
      <c r="C98" s="5" t="s">
        <v>131</v>
      </c>
    </row>
    <row r="99" spans="1:3" x14ac:dyDescent="0.25">
      <c r="A99" s="5" t="s">
        <v>83</v>
      </c>
      <c r="B99" s="6">
        <v>3</v>
      </c>
      <c r="C99" s="5" t="s">
        <v>165</v>
      </c>
    </row>
    <row r="100" spans="1:3" x14ac:dyDescent="0.25">
      <c r="A100" s="5" t="s">
        <v>83</v>
      </c>
      <c r="B100" s="6">
        <v>62</v>
      </c>
      <c r="C100" s="5" t="s">
        <v>207</v>
      </c>
    </row>
    <row r="101" spans="1:3" x14ac:dyDescent="0.25">
      <c r="A101" s="5" t="s">
        <v>83</v>
      </c>
      <c r="B101" s="6">
        <v>10</v>
      </c>
      <c r="C101" s="5" t="s">
        <v>102</v>
      </c>
    </row>
    <row r="102" spans="1:3" x14ac:dyDescent="0.25">
      <c r="A102" s="5" t="s">
        <v>93</v>
      </c>
      <c r="B102" s="6">
        <v>115</v>
      </c>
      <c r="C102" s="5" t="s">
        <v>117</v>
      </c>
    </row>
    <row r="103" spans="1:3" x14ac:dyDescent="0.25">
      <c r="A103" s="5" t="s">
        <v>93</v>
      </c>
      <c r="B103" s="6">
        <v>4</v>
      </c>
      <c r="C103" s="5" t="s">
        <v>183</v>
      </c>
    </row>
    <row r="104" spans="1:3" x14ac:dyDescent="0.25">
      <c r="A104" s="5" t="s">
        <v>93</v>
      </c>
      <c r="B104" s="6">
        <v>36</v>
      </c>
      <c r="C104" s="5" t="s">
        <v>183</v>
      </c>
    </row>
    <row r="105" spans="1:3" x14ac:dyDescent="0.25">
      <c r="A105" s="5" t="s">
        <v>93</v>
      </c>
      <c r="B105" s="6">
        <v>26</v>
      </c>
      <c r="C105" s="5" t="s">
        <v>200</v>
      </c>
    </row>
    <row r="106" spans="1:3" x14ac:dyDescent="0.25">
      <c r="A106" s="5" t="s">
        <v>93</v>
      </c>
      <c r="B106" s="6">
        <v>3</v>
      </c>
      <c r="C106" s="5" t="s">
        <v>70</v>
      </c>
    </row>
    <row r="107" spans="1:3" x14ac:dyDescent="0.25">
      <c r="A107" s="5" t="s">
        <v>93</v>
      </c>
      <c r="B107" s="6">
        <v>82</v>
      </c>
      <c r="C107" s="5" t="s">
        <v>218</v>
      </c>
    </row>
    <row r="108" spans="1:3" x14ac:dyDescent="0.25">
      <c r="A108" s="5" t="s">
        <v>93</v>
      </c>
      <c r="B108" s="6">
        <v>82</v>
      </c>
      <c r="C108" s="5" t="s">
        <v>218</v>
      </c>
    </row>
    <row r="109" spans="1:3" x14ac:dyDescent="0.25">
      <c r="A109" s="5" t="s">
        <v>93</v>
      </c>
      <c r="B109" s="6">
        <v>9</v>
      </c>
      <c r="C109" s="5" t="s">
        <v>89</v>
      </c>
    </row>
    <row r="110" spans="1:3" x14ac:dyDescent="0.25">
      <c r="A110" s="5" t="s">
        <v>93</v>
      </c>
      <c r="B110" s="6">
        <v>229</v>
      </c>
      <c r="C110" s="5" t="s">
        <v>89</v>
      </c>
    </row>
    <row r="111" spans="1:3" x14ac:dyDescent="0.25">
      <c r="A111" s="5" t="s">
        <v>93</v>
      </c>
      <c r="B111" s="6">
        <v>15</v>
      </c>
      <c r="C111" s="5" t="s">
        <v>89</v>
      </c>
    </row>
    <row r="112" spans="1:3" x14ac:dyDescent="0.25">
      <c r="A112" s="5" t="s">
        <v>93</v>
      </c>
      <c r="B112" s="6">
        <v>6</v>
      </c>
      <c r="C112" s="5" t="s">
        <v>115</v>
      </c>
    </row>
    <row r="113" spans="1:3" x14ac:dyDescent="0.25">
      <c r="A113" s="5" t="s">
        <v>93</v>
      </c>
      <c r="B113" s="6">
        <v>26</v>
      </c>
      <c r="C113" s="5" t="s">
        <v>217</v>
      </c>
    </row>
    <row r="114" spans="1:3" x14ac:dyDescent="0.25">
      <c r="A114" s="5" t="s">
        <v>93</v>
      </c>
      <c r="B114" s="6">
        <v>55</v>
      </c>
      <c r="C114" s="5" t="s">
        <v>113</v>
      </c>
    </row>
    <row r="115" spans="1:3" x14ac:dyDescent="0.25">
      <c r="A115" s="5" t="s">
        <v>93</v>
      </c>
      <c r="B115" s="6">
        <v>8</v>
      </c>
      <c r="C115" s="5" t="s">
        <v>212</v>
      </c>
    </row>
    <row r="116" spans="1:3" x14ac:dyDescent="0.25">
      <c r="A116" s="5" t="s">
        <v>152</v>
      </c>
      <c r="B116" s="6">
        <v>1</v>
      </c>
      <c r="C116" s="5" t="s">
        <v>89</v>
      </c>
    </row>
    <row r="117" spans="1:3" x14ac:dyDescent="0.25">
      <c r="A117" s="5" t="s">
        <v>120</v>
      </c>
      <c r="B117" s="6">
        <v>8</v>
      </c>
      <c r="C117" s="5" t="s">
        <v>195</v>
      </c>
    </row>
    <row r="118" spans="1:3" x14ac:dyDescent="0.25">
      <c r="A118" s="5" t="s">
        <v>98</v>
      </c>
      <c r="B118" s="6">
        <v>100</v>
      </c>
      <c r="C118" s="5" t="s">
        <v>99</v>
      </c>
    </row>
    <row r="119" spans="1:3" x14ac:dyDescent="0.25">
      <c r="A119" s="5" t="s">
        <v>170</v>
      </c>
      <c r="B119" s="6">
        <v>51</v>
      </c>
      <c r="C119" s="5" t="s">
        <v>171</v>
      </c>
    </row>
    <row r="120" spans="1:3" x14ac:dyDescent="0.25">
      <c r="A120" s="5" t="s">
        <v>179</v>
      </c>
      <c r="B120" s="6">
        <v>41</v>
      </c>
      <c r="C120" s="5" t="s">
        <v>183</v>
      </c>
    </row>
    <row r="121" spans="1:3" x14ac:dyDescent="0.25">
      <c r="A121" s="5" t="s">
        <v>95</v>
      </c>
      <c r="B121" s="6">
        <v>10</v>
      </c>
      <c r="C121" s="5" t="s">
        <v>196</v>
      </c>
    </row>
    <row r="122" spans="1:3" x14ac:dyDescent="0.25">
      <c r="A122" s="5" t="s">
        <v>95</v>
      </c>
      <c r="B122" s="6">
        <v>17</v>
      </c>
      <c r="C122" s="5" t="s">
        <v>217</v>
      </c>
    </row>
    <row r="123" spans="1:3" x14ac:dyDescent="0.25">
      <c r="A123" s="5" t="s">
        <v>88</v>
      </c>
      <c r="B123" s="6">
        <v>38</v>
      </c>
      <c r="C123" s="5" t="s">
        <v>137</v>
      </c>
    </row>
    <row r="124" spans="1:3" x14ac:dyDescent="0.25">
      <c r="A124" s="5" t="s">
        <v>84</v>
      </c>
      <c r="B124" s="6">
        <v>79</v>
      </c>
      <c r="C124" s="5" t="s">
        <v>158</v>
      </c>
    </row>
    <row r="125" spans="1:3" x14ac:dyDescent="0.25">
      <c r="A125" s="5" t="s">
        <v>84</v>
      </c>
      <c r="B125" s="6">
        <v>109</v>
      </c>
      <c r="C125" s="5" t="s">
        <v>82</v>
      </c>
    </row>
    <row r="126" spans="1:3" x14ac:dyDescent="0.25">
      <c r="A126" s="5" t="s">
        <v>84</v>
      </c>
      <c r="B126" s="6">
        <v>183</v>
      </c>
      <c r="C126" s="5" t="s">
        <v>171</v>
      </c>
    </row>
    <row r="127" spans="1:3" x14ac:dyDescent="0.25">
      <c r="A127" s="5" t="s">
        <v>84</v>
      </c>
      <c r="B127" s="6">
        <v>3275</v>
      </c>
      <c r="C127" s="5" t="s">
        <v>12</v>
      </c>
    </row>
    <row r="128" spans="1:3" x14ac:dyDescent="0.25">
      <c r="A128" s="5" t="s">
        <v>84</v>
      </c>
      <c r="B128" s="6">
        <v>10</v>
      </c>
      <c r="C128" s="5" t="s">
        <v>205</v>
      </c>
    </row>
    <row r="129" spans="1:3" x14ac:dyDescent="0.25">
      <c r="A129" s="5" t="s">
        <v>84</v>
      </c>
      <c r="B129" s="6">
        <v>274</v>
      </c>
      <c r="C129" s="5" t="s">
        <v>218</v>
      </c>
    </row>
    <row r="130" spans="1:3" x14ac:dyDescent="0.25">
      <c r="A130" s="5" t="s">
        <v>84</v>
      </c>
      <c r="B130" s="6">
        <v>274</v>
      </c>
      <c r="C130" s="5" t="s">
        <v>218</v>
      </c>
    </row>
    <row r="131" spans="1:3" x14ac:dyDescent="0.25">
      <c r="A131" s="5" t="s">
        <v>84</v>
      </c>
      <c r="B131" s="6">
        <v>5</v>
      </c>
      <c r="C131" s="5" t="s">
        <v>89</v>
      </c>
    </row>
    <row r="132" spans="1:3" x14ac:dyDescent="0.25">
      <c r="A132" s="5" t="s">
        <v>84</v>
      </c>
      <c r="B132" s="6">
        <v>115</v>
      </c>
      <c r="C132" s="5" t="s">
        <v>89</v>
      </c>
    </row>
    <row r="133" spans="1:3" x14ac:dyDescent="0.25">
      <c r="A133" s="5" t="s">
        <v>84</v>
      </c>
      <c r="B133" s="6">
        <v>143</v>
      </c>
      <c r="C133" s="5" t="s">
        <v>168</v>
      </c>
    </row>
    <row r="134" spans="1:3" x14ac:dyDescent="0.25">
      <c r="A134" s="5" t="s">
        <v>84</v>
      </c>
      <c r="B134" s="6">
        <v>1995</v>
      </c>
      <c r="C134" s="5" t="s">
        <v>131</v>
      </c>
    </row>
    <row r="135" spans="1:3" x14ac:dyDescent="0.25">
      <c r="A135" s="5" t="s">
        <v>84</v>
      </c>
      <c r="B135" s="6">
        <v>39</v>
      </c>
      <c r="C135" s="5" t="s">
        <v>148</v>
      </c>
    </row>
    <row r="136" spans="1:3" x14ac:dyDescent="0.25">
      <c r="A136" s="5" t="s">
        <v>84</v>
      </c>
      <c r="B136" s="6">
        <v>5</v>
      </c>
      <c r="C136" s="5" t="s">
        <v>148</v>
      </c>
    </row>
    <row r="137" spans="1:3" x14ac:dyDescent="0.25">
      <c r="A137" s="5" t="s">
        <v>84</v>
      </c>
      <c r="B137" s="6">
        <v>399</v>
      </c>
      <c r="C137" s="5" t="s">
        <v>219</v>
      </c>
    </row>
    <row r="138" spans="1:3" x14ac:dyDescent="0.25">
      <c r="A138" s="5" t="s">
        <v>84</v>
      </c>
      <c r="B138" s="6">
        <v>2</v>
      </c>
      <c r="C138" s="5" t="s">
        <v>110</v>
      </c>
    </row>
    <row r="139" spans="1:3" x14ac:dyDescent="0.25">
      <c r="A139" s="5" t="s">
        <v>84</v>
      </c>
      <c r="B139" s="6">
        <v>52</v>
      </c>
      <c r="C139" s="5" t="s">
        <v>113</v>
      </c>
    </row>
    <row r="140" spans="1:3" x14ac:dyDescent="0.25">
      <c r="A140" s="5" t="s">
        <v>84</v>
      </c>
      <c r="B140" s="6">
        <v>5</v>
      </c>
      <c r="C140" s="5" t="s">
        <v>102</v>
      </c>
    </row>
    <row r="141" spans="1:3" x14ac:dyDescent="0.25">
      <c r="A141" s="5" t="s">
        <v>116</v>
      </c>
      <c r="B141" s="6">
        <v>1</v>
      </c>
      <c r="C141" s="5" t="s">
        <v>117</v>
      </c>
    </row>
    <row r="142" spans="1:3" x14ac:dyDescent="0.25">
      <c r="A142" s="5" t="s">
        <v>116</v>
      </c>
      <c r="B142" s="6">
        <v>46</v>
      </c>
      <c r="C142" s="5" t="s">
        <v>117</v>
      </c>
    </row>
    <row r="143" spans="1:3" x14ac:dyDescent="0.25">
      <c r="A143" s="5" t="s">
        <v>116</v>
      </c>
      <c r="B143" s="6">
        <v>30</v>
      </c>
      <c r="C143" s="5" t="s">
        <v>117</v>
      </c>
    </row>
    <row r="144" spans="1:3" x14ac:dyDescent="0.25">
      <c r="A144" s="5" t="s">
        <v>116</v>
      </c>
      <c r="B144" s="6">
        <v>50</v>
      </c>
      <c r="C144" s="5" t="s">
        <v>10</v>
      </c>
    </row>
    <row r="145" spans="1:3" x14ac:dyDescent="0.25">
      <c r="A145" s="5" t="s">
        <v>116</v>
      </c>
      <c r="B145" s="6">
        <v>375</v>
      </c>
      <c r="C145" s="5" t="s">
        <v>171</v>
      </c>
    </row>
    <row r="146" spans="1:3" x14ac:dyDescent="0.25">
      <c r="A146" s="5" t="s">
        <v>116</v>
      </c>
      <c r="B146" s="6">
        <v>614</v>
      </c>
      <c r="C146" s="5" t="s">
        <v>12</v>
      </c>
    </row>
    <row r="147" spans="1:3" x14ac:dyDescent="0.25">
      <c r="A147" s="5" t="s">
        <v>116</v>
      </c>
      <c r="B147" s="6">
        <v>100</v>
      </c>
      <c r="C147" s="5" t="s">
        <v>183</v>
      </c>
    </row>
    <row r="148" spans="1:3" x14ac:dyDescent="0.25">
      <c r="A148" s="5" t="s">
        <v>116</v>
      </c>
      <c r="B148" s="6">
        <v>46</v>
      </c>
      <c r="C148" s="5" t="s">
        <v>183</v>
      </c>
    </row>
    <row r="149" spans="1:3" x14ac:dyDescent="0.25">
      <c r="A149" s="5" t="s">
        <v>116</v>
      </c>
      <c r="B149" s="6">
        <v>78</v>
      </c>
      <c r="C149" s="5" t="s">
        <v>183</v>
      </c>
    </row>
    <row r="150" spans="1:3" x14ac:dyDescent="0.25">
      <c r="A150" s="5" t="s">
        <v>116</v>
      </c>
      <c r="B150" s="6">
        <v>5</v>
      </c>
      <c r="C150" s="5" t="s">
        <v>196</v>
      </c>
    </row>
    <row r="151" spans="1:3" x14ac:dyDescent="0.25">
      <c r="A151" s="5" t="s">
        <v>116</v>
      </c>
      <c r="B151" s="6">
        <v>74</v>
      </c>
      <c r="C151" s="5" t="s">
        <v>211</v>
      </c>
    </row>
    <row r="152" spans="1:3" x14ac:dyDescent="0.25">
      <c r="A152" s="5" t="s">
        <v>116</v>
      </c>
      <c r="B152" s="6">
        <v>26</v>
      </c>
      <c r="C152" s="5" t="s">
        <v>115</v>
      </c>
    </row>
    <row r="153" spans="1:3" x14ac:dyDescent="0.25">
      <c r="A153" s="5" t="s">
        <v>116</v>
      </c>
      <c r="B153" s="6">
        <v>26</v>
      </c>
      <c r="C153" s="5" t="s">
        <v>217</v>
      </c>
    </row>
    <row r="154" spans="1:3" x14ac:dyDescent="0.25">
      <c r="A154" s="5" t="s">
        <v>116</v>
      </c>
      <c r="B154" s="6">
        <v>94</v>
      </c>
      <c r="C154" s="5" t="s">
        <v>219</v>
      </c>
    </row>
    <row r="155" spans="1:3" x14ac:dyDescent="0.25">
      <c r="A155" s="5" t="s">
        <v>116</v>
      </c>
      <c r="B155" s="6">
        <v>83</v>
      </c>
      <c r="C155" s="5" t="s">
        <v>113</v>
      </c>
    </row>
    <row r="156" spans="1:3" x14ac:dyDescent="0.25">
      <c r="A156" s="5" t="s">
        <v>116</v>
      </c>
      <c r="B156" s="6">
        <v>1</v>
      </c>
      <c r="C156" s="5" t="s">
        <v>113</v>
      </c>
    </row>
    <row r="157" spans="1:3" x14ac:dyDescent="0.25">
      <c r="A157" s="5" t="s">
        <v>111</v>
      </c>
      <c r="B157" s="6">
        <v>2</v>
      </c>
      <c r="C157" s="5" t="s">
        <v>136</v>
      </c>
    </row>
    <row r="158" spans="1:3" x14ac:dyDescent="0.25">
      <c r="A158" s="5" t="s">
        <v>111</v>
      </c>
      <c r="B158" s="6">
        <v>10</v>
      </c>
      <c r="C158" s="5" t="s">
        <v>18</v>
      </c>
    </row>
    <row r="159" spans="1:3" x14ac:dyDescent="0.25">
      <c r="A159" s="5" t="s">
        <v>111</v>
      </c>
      <c r="B159" s="6">
        <v>190</v>
      </c>
      <c r="C159" s="5" t="s">
        <v>183</v>
      </c>
    </row>
    <row r="160" spans="1:3" x14ac:dyDescent="0.25">
      <c r="A160" s="5" t="s">
        <v>111</v>
      </c>
      <c r="B160" s="6">
        <v>51</v>
      </c>
      <c r="C160" s="5" t="s">
        <v>183</v>
      </c>
    </row>
    <row r="161" spans="1:3" x14ac:dyDescent="0.25">
      <c r="A161" s="5" t="s">
        <v>111</v>
      </c>
      <c r="B161" s="6">
        <v>9</v>
      </c>
      <c r="C161" s="5" t="s">
        <v>200</v>
      </c>
    </row>
    <row r="162" spans="1:3" x14ac:dyDescent="0.25">
      <c r="A162" s="5" t="s">
        <v>111</v>
      </c>
      <c r="B162" s="6">
        <v>138</v>
      </c>
      <c r="C162" s="5" t="s">
        <v>135</v>
      </c>
    </row>
    <row r="163" spans="1:3" x14ac:dyDescent="0.25">
      <c r="A163" s="5" t="s">
        <v>111</v>
      </c>
      <c r="B163" s="6">
        <v>1771</v>
      </c>
      <c r="C163" s="5" t="s">
        <v>192</v>
      </c>
    </row>
    <row r="164" spans="1:3" x14ac:dyDescent="0.25">
      <c r="A164" s="5" t="s">
        <v>111</v>
      </c>
      <c r="B164" s="6">
        <v>36</v>
      </c>
      <c r="C164" s="5" t="s">
        <v>211</v>
      </c>
    </row>
    <row r="165" spans="1:3" x14ac:dyDescent="0.25">
      <c r="A165" s="5" t="s">
        <v>111</v>
      </c>
      <c r="B165" s="6">
        <v>70</v>
      </c>
      <c r="C165" s="5" t="s">
        <v>141</v>
      </c>
    </row>
    <row r="166" spans="1:3" x14ac:dyDescent="0.25">
      <c r="A166" s="5" t="s">
        <v>111</v>
      </c>
      <c r="B166" s="6">
        <v>167</v>
      </c>
      <c r="C166" s="5" t="s">
        <v>119</v>
      </c>
    </row>
    <row r="167" spans="1:3" x14ac:dyDescent="0.25">
      <c r="A167" s="5" t="s">
        <v>111</v>
      </c>
      <c r="B167" s="6">
        <v>31</v>
      </c>
      <c r="C167" s="5" t="s">
        <v>113</v>
      </c>
    </row>
    <row r="168" spans="1:3" x14ac:dyDescent="0.25">
      <c r="A168" s="5" t="s">
        <v>111</v>
      </c>
      <c r="B168" s="6">
        <v>70</v>
      </c>
      <c r="C168" s="5" t="s">
        <v>112</v>
      </c>
    </row>
    <row r="169" spans="1:3" x14ac:dyDescent="0.25">
      <c r="A169" s="5" t="s">
        <v>144</v>
      </c>
      <c r="B169" s="6">
        <v>125</v>
      </c>
      <c r="C169" s="5" t="s">
        <v>148</v>
      </c>
    </row>
    <row r="170" spans="1:3" x14ac:dyDescent="0.25">
      <c r="A170" s="5" t="s">
        <v>109</v>
      </c>
      <c r="B170" s="6">
        <v>454</v>
      </c>
      <c r="C170" s="5" t="s">
        <v>117</v>
      </c>
    </row>
    <row r="171" spans="1:3" x14ac:dyDescent="0.25">
      <c r="A171" s="5" t="s">
        <v>109</v>
      </c>
      <c r="B171" s="6">
        <v>131</v>
      </c>
      <c r="C171" s="5" t="s">
        <v>117</v>
      </c>
    </row>
    <row r="172" spans="1:3" x14ac:dyDescent="0.25">
      <c r="A172" s="5" t="s">
        <v>109</v>
      </c>
      <c r="B172" s="6">
        <v>62</v>
      </c>
      <c r="C172" s="5" t="s">
        <v>117</v>
      </c>
    </row>
    <row r="173" spans="1:3" x14ac:dyDescent="0.25">
      <c r="A173" s="5" t="s">
        <v>109</v>
      </c>
      <c r="B173" s="6">
        <v>107</v>
      </c>
      <c r="C173" s="5" t="s">
        <v>193</v>
      </c>
    </row>
    <row r="174" spans="1:3" x14ac:dyDescent="0.25">
      <c r="A174" s="5" t="s">
        <v>109</v>
      </c>
      <c r="B174" s="6">
        <v>41</v>
      </c>
      <c r="C174" s="5" t="s">
        <v>10</v>
      </c>
    </row>
    <row r="175" spans="1:3" x14ac:dyDescent="0.25">
      <c r="A175" s="5" t="s">
        <v>109</v>
      </c>
      <c r="B175" s="6">
        <v>22</v>
      </c>
      <c r="C175" s="5" t="s">
        <v>171</v>
      </c>
    </row>
    <row r="176" spans="1:3" x14ac:dyDescent="0.25">
      <c r="A176" s="5" t="s">
        <v>109</v>
      </c>
      <c r="B176" s="6">
        <v>81</v>
      </c>
      <c r="C176" s="5" t="s">
        <v>12</v>
      </c>
    </row>
    <row r="177" spans="1:3" x14ac:dyDescent="0.25">
      <c r="A177" s="5" t="s">
        <v>109</v>
      </c>
      <c r="B177" s="6">
        <v>15</v>
      </c>
      <c r="C177" s="5" t="s">
        <v>18</v>
      </c>
    </row>
    <row r="178" spans="1:3" x14ac:dyDescent="0.25">
      <c r="A178" s="5" t="s">
        <v>109</v>
      </c>
      <c r="B178" s="6">
        <v>457</v>
      </c>
      <c r="C178" s="5" t="s">
        <v>183</v>
      </c>
    </row>
    <row r="179" spans="1:3" x14ac:dyDescent="0.25">
      <c r="A179" s="5" t="s">
        <v>109</v>
      </c>
      <c r="B179" s="6">
        <v>165</v>
      </c>
      <c r="C179" s="5" t="s">
        <v>183</v>
      </c>
    </row>
    <row r="180" spans="1:3" x14ac:dyDescent="0.25">
      <c r="A180" s="5" t="s">
        <v>109</v>
      </c>
      <c r="B180" s="6">
        <v>15</v>
      </c>
      <c r="C180" s="5" t="s">
        <v>196</v>
      </c>
    </row>
    <row r="181" spans="1:3" x14ac:dyDescent="0.25">
      <c r="A181" s="5" t="s">
        <v>109</v>
      </c>
      <c r="B181" s="6">
        <v>66</v>
      </c>
      <c r="C181" s="5" t="s">
        <v>78</v>
      </c>
    </row>
    <row r="182" spans="1:3" x14ac:dyDescent="0.25">
      <c r="A182" s="5" t="s">
        <v>109</v>
      </c>
      <c r="B182" s="6">
        <v>100</v>
      </c>
      <c r="C182" s="5" t="s">
        <v>157</v>
      </c>
    </row>
    <row r="183" spans="1:3" x14ac:dyDescent="0.25">
      <c r="A183" s="5" t="s">
        <v>109</v>
      </c>
      <c r="B183" s="6">
        <v>196</v>
      </c>
      <c r="C183" s="5" t="s">
        <v>140</v>
      </c>
    </row>
    <row r="184" spans="1:3" x14ac:dyDescent="0.25">
      <c r="A184" s="5" t="s">
        <v>109</v>
      </c>
      <c r="B184" s="6">
        <v>215</v>
      </c>
      <c r="C184" s="5" t="s">
        <v>211</v>
      </c>
    </row>
    <row r="185" spans="1:3" x14ac:dyDescent="0.25">
      <c r="A185" s="5" t="s">
        <v>109</v>
      </c>
      <c r="B185" s="6">
        <v>85</v>
      </c>
      <c r="C185" s="5" t="s">
        <v>211</v>
      </c>
    </row>
    <row r="186" spans="1:3" x14ac:dyDescent="0.25">
      <c r="A186" s="5" t="s">
        <v>109</v>
      </c>
      <c r="B186" s="6">
        <v>201</v>
      </c>
      <c r="C186" s="5" t="s">
        <v>115</v>
      </c>
    </row>
    <row r="187" spans="1:3" x14ac:dyDescent="0.25">
      <c r="A187" s="5" t="s">
        <v>109</v>
      </c>
      <c r="B187" s="6">
        <v>3</v>
      </c>
      <c r="C187" s="5" t="s">
        <v>115</v>
      </c>
    </row>
    <row r="188" spans="1:3" x14ac:dyDescent="0.25">
      <c r="A188" s="5" t="s">
        <v>109</v>
      </c>
      <c r="B188" s="6">
        <v>3</v>
      </c>
      <c r="C188" s="5" t="s">
        <v>217</v>
      </c>
    </row>
    <row r="189" spans="1:3" x14ac:dyDescent="0.25">
      <c r="A189" s="5" t="s">
        <v>109</v>
      </c>
      <c r="B189" s="6">
        <v>25</v>
      </c>
      <c r="C189" s="5" t="s">
        <v>202</v>
      </c>
    </row>
    <row r="190" spans="1:3" x14ac:dyDescent="0.25">
      <c r="A190" s="5" t="s">
        <v>109</v>
      </c>
      <c r="B190" s="6">
        <v>77</v>
      </c>
      <c r="C190" s="5" t="s">
        <v>202</v>
      </c>
    </row>
    <row r="191" spans="1:3" x14ac:dyDescent="0.25">
      <c r="A191" s="5" t="s">
        <v>109</v>
      </c>
      <c r="B191" s="6">
        <v>658</v>
      </c>
      <c r="C191" s="5" t="s">
        <v>131</v>
      </c>
    </row>
    <row r="192" spans="1:3" x14ac:dyDescent="0.25">
      <c r="A192" s="5" t="s">
        <v>109</v>
      </c>
      <c r="B192" s="6">
        <v>28</v>
      </c>
      <c r="C192" s="5" t="s">
        <v>165</v>
      </c>
    </row>
    <row r="193" spans="1:3" x14ac:dyDescent="0.25">
      <c r="A193" s="5" t="s">
        <v>109</v>
      </c>
      <c r="B193" s="6">
        <v>9</v>
      </c>
      <c r="C193" s="5" t="s">
        <v>219</v>
      </c>
    </row>
    <row r="194" spans="1:3" x14ac:dyDescent="0.25">
      <c r="A194" s="5" t="s">
        <v>109</v>
      </c>
      <c r="B194" s="6">
        <v>100</v>
      </c>
      <c r="C194" s="5" t="s">
        <v>110</v>
      </c>
    </row>
    <row r="195" spans="1:3" x14ac:dyDescent="0.25">
      <c r="A195" s="5" t="s">
        <v>109</v>
      </c>
      <c r="B195" s="6">
        <v>100</v>
      </c>
      <c r="C195" s="5" t="s">
        <v>113</v>
      </c>
    </row>
    <row r="196" spans="1:3" x14ac:dyDescent="0.25">
      <c r="A196" s="5" t="s">
        <v>109</v>
      </c>
      <c r="B196" s="6">
        <v>76</v>
      </c>
      <c r="C196" s="5" t="s">
        <v>113</v>
      </c>
    </row>
    <row r="197" spans="1:3" x14ac:dyDescent="0.25">
      <c r="A197" s="5" t="s">
        <v>109</v>
      </c>
      <c r="B197" s="6">
        <v>7</v>
      </c>
      <c r="C197" s="5" t="s">
        <v>113</v>
      </c>
    </row>
    <row r="198" spans="1:3" x14ac:dyDescent="0.25">
      <c r="A198" s="5" t="s">
        <v>109</v>
      </c>
      <c r="B198" s="6">
        <v>47</v>
      </c>
      <c r="C198" s="5" t="s">
        <v>212</v>
      </c>
    </row>
    <row r="199" spans="1:3" x14ac:dyDescent="0.25">
      <c r="A199" s="5" t="s">
        <v>87</v>
      </c>
      <c r="B199" s="6">
        <v>6</v>
      </c>
      <c r="C199" s="5" t="s">
        <v>18</v>
      </c>
    </row>
    <row r="200" spans="1:3" x14ac:dyDescent="0.25">
      <c r="A200" s="5" t="s">
        <v>87</v>
      </c>
      <c r="B200" s="6">
        <v>54</v>
      </c>
      <c r="C200" s="5" t="s">
        <v>203</v>
      </c>
    </row>
    <row r="201" spans="1:3" x14ac:dyDescent="0.25">
      <c r="A201" s="5" t="s">
        <v>87</v>
      </c>
      <c r="B201" s="6">
        <v>467</v>
      </c>
      <c r="C201" s="5" t="s">
        <v>70</v>
      </c>
    </row>
    <row r="202" spans="1:3" x14ac:dyDescent="0.25">
      <c r="A202" s="5" t="s">
        <v>87</v>
      </c>
      <c r="B202" s="6">
        <v>35</v>
      </c>
      <c r="C202" s="5" t="s">
        <v>99</v>
      </c>
    </row>
    <row r="203" spans="1:3" x14ac:dyDescent="0.25">
      <c r="A203" s="5" t="s">
        <v>87</v>
      </c>
      <c r="B203" s="6">
        <v>299</v>
      </c>
      <c r="C203" s="5" t="s">
        <v>157</v>
      </c>
    </row>
    <row r="204" spans="1:3" x14ac:dyDescent="0.25">
      <c r="A204" s="5" t="s">
        <v>87</v>
      </c>
      <c r="B204" s="6">
        <v>356</v>
      </c>
      <c r="C204" s="5" t="s">
        <v>140</v>
      </c>
    </row>
    <row r="205" spans="1:3" x14ac:dyDescent="0.25">
      <c r="A205" s="5" t="s">
        <v>87</v>
      </c>
      <c r="B205" s="6">
        <v>1270</v>
      </c>
      <c r="C205" s="5" t="s">
        <v>159</v>
      </c>
    </row>
    <row r="206" spans="1:3" x14ac:dyDescent="0.25">
      <c r="A206" s="5" t="s">
        <v>87</v>
      </c>
      <c r="B206" s="6">
        <v>197</v>
      </c>
      <c r="C206" s="5" t="s">
        <v>221</v>
      </c>
    </row>
    <row r="207" spans="1:3" x14ac:dyDescent="0.25">
      <c r="A207" s="5" t="s">
        <v>87</v>
      </c>
      <c r="B207" s="6">
        <v>325</v>
      </c>
      <c r="C207" s="5" t="s">
        <v>197</v>
      </c>
    </row>
    <row r="208" spans="1:3" x14ac:dyDescent="0.25">
      <c r="A208" s="5" t="s">
        <v>87</v>
      </c>
      <c r="B208" s="6">
        <v>191</v>
      </c>
      <c r="C208" s="5" t="s">
        <v>141</v>
      </c>
    </row>
    <row r="209" spans="1:3" x14ac:dyDescent="0.25">
      <c r="A209" s="5" t="s">
        <v>87</v>
      </c>
      <c r="B209" s="6">
        <v>30</v>
      </c>
      <c r="C209" s="5" t="s">
        <v>101</v>
      </c>
    </row>
    <row r="210" spans="1:3" x14ac:dyDescent="0.25">
      <c r="A210" s="5" t="s">
        <v>87</v>
      </c>
      <c r="B210" s="6">
        <v>1</v>
      </c>
      <c r="C210" s="5" t="s">
        <v>166</v>
      </c>
    </row>
    <row r="211" spans="1:3" x14ac:dyDescent="0.25">
      <c r="A211" s="5" t="s">
        <v>87</v>
      </c>
      <c r="B211" s="6">
        <v>1</v>
      </c>
      <c r="C211" s="5" t="s">
        <v>212</v>
      </c>
    </row>
    <row r="212" spans="1:3" x14ac:dyDescent="0.25">
      <c r="A212" s="5" t="s">
        <v>86</v>
      </c>
      <c r="B212" s="6">
        <v>55</v>
      </c>
      <c r="C212" s="5" t="s">
        <v>136</v>
      </c>
    </row>
    <row r="213" spans="1:3" x14ac:dyDescent="0.25">
      <c r="A213" s="5" t="s">
        <v>86</v>
      </c>
      <c r="B213" s="6">
        <v>321</v>
      </c>
      <c r="C213" s="5" t="s">
        <v>70</v>
      </c>
    </row>
    <row r="214" spans="1:3" x14ac:dyDescent="0.25">
      <c r="A214" s="5" t="s">
        <v>86</v>
      </c>
      <c r="B214" s="6">
        <v>15</v>
      </c>
      <c r="C214" s="5" t="s">
        <v>70</v>
      </c>
    </row>
    <row r="215" spans="1:3" x14ac:dyDescent="0.25">
      <c r="A215" s="5" t="s">
        <v>86</v>
      </c>
      <c r="B215" s="6">
        <v>421</v>
      </c>
      <c r="C215" s="5" t="s">
        <v>157</v>
      </c>
    </row>
    <row r="216" spans="1:3" x14ac:dyDescent="0.25">
      <c r="A216" s="5" t="s">
        <v>86</v>
      </c>
      <c r="B216" s="6">
        <v>570</v>
      </c>
      <c r="C216" s="5" t="s">
        <v>157</v>
      </c>
    </row>
    <row r="217" spans="1:3" x14ac:dyDescent="0.25">
      <c r="A217" s="5" t="s">
        <v>86</v>
      </c>
      <c r="B217" s="6">
        <v>400</v>
      </c>
      <c r="C217" s="5" t="s">
        <v>140</v>
      </c>
    </row>
    <row r="218" spans="1:3" x14ac:dyDescent="0.25">
      <c r="A218" s="5" t="s">
        <v>86</v>
      </c>
      <c r="B218" s="6">
        <v>1600</v>
      </c>
      <c r="C218" s="5" t="s">
        <v>159</v>
      </c>
    </row>
    <row r="219" spans="1:3" x14ac:dyDescent="0.25">
      <c r="A219" s="5" t="s">
        <v>86</v>
      </c>
      <c r="B219" s="6">
        <v>209</v>
      </c>
      <c r="C219" s="5" t="s">
        <v>197</v>
      </c>
    </row>
    <row r="220" spans="1:3" x14ac:dyDescent="0.25">
      <c r="A220" s="5" t="s">
        <v>86</v>
      </c>
      <c r="B220" s="6">
        <v>310</v>
      </c>
      <c r="C220" s="5" t="s">
        <v>131</v>
      </c>
    </row>
    <row r="221" spans="1:3" x14ac:dyDescent="0.25">
      <c r="A221" s="5" t="s">
        <v>86</v>
      </c>
      <c r="B221" s="6">
        <v>10</v>
      </c>
      <c r="C221" s="5" t="s">
        <v>165</v>
      </c>
    </row>
    <row r="222" spans="1:3" x14ac:dyDescent="0.25">
      <c r="A222" s="5" t="s">
        <v>86</v>
      </c>
      <c r="B222" s="6">
        <v>19</v>
      </c>
      <c r="C222" s="5" t="s">
        <v>148</v>
      </c>
    </row>
    <row r="223" spans="1:3" x14ac:dyDescent="0.25">
      <c r="A223" s="5" t="s">
        <v>86</v>
      </c>
      <c r="B223" s="6">
        <v>37</v>
      </c>
      <c r="C223" s="5" t="s">
        <v>166</v>
      </c>
    </row>
    <row r="224" spans="1:3" x14ac:dyDescent="0.25">
      <c r="A224" s="5" t="s">
        <v>86</v>
      </c>
      <c r="B224" s="6">
        <v>1500</v>
      </c>
      <c r="C224" s="5" t="s">
        <v>212</v>
      </c>
    </row>
    <row r="225" spans="1:3" x14ac:dyDescent="0.25">
      <c r="A225" s="5" t="s">
        <v>201</v>
      </c>
      <c r="B225" s="6">
        <v>12</v>
      </c>
      <c r="C225" s="5" t="s">
        <v>202</v>
      </c>
    </row>
    <row r="226" spans="1:3" x14ac:dyDescent="0.25">
      <c r="A226" s="5" t="s">
        <v>134</v>
      </c>
      <c r="B226" s="6">
        <v>712</v>
      </c>
      <c r="C226" s="5" t="s">
        <v>141</v>
      </c>
    </row>
    <row r="227" spans="1:3" x14ac:dyDescent="0.25">
      <c r="A227" s="5" t="s">
        <v>121</v>
      </c>
      <c r="B227" s="6">
        <v>89</v>
      </c>
      <c r="C227" s="5" t="s">
        <v>212</v>
      </c>
    </row>
    <row r="228" spans="1:3" x14ac:dyDescent="0.25">
      <c r="A228" s="5" t="s">
        <v>94</v>
      </c>
      <c r="B228" s="6">
        <v>92</v>
      </c>
      <c r="C228" s="5" t="s">
        <v>203</v>
      </c>
    </row>
    <row r="229" spans="1:3" x14ac:dyDescent="0.25">
      <c r="A229" s="5" t="s">
        <v>94</v>
      </c>
      <c r="B229" s="6">
        <v>29</v>
      </c>
      <c r="C229" s="5" t="s">
        <v>220</v>
      </c>
    </row>
    <row r="230" spans="1:3" x14ac:dyDescent="0.25">
      <c r="A230" s="5" t="s">
        <v>94</v>
      </c>
      <c r="B230" s="6">
        <v>24</v>
      </c>
      <c r="C230" s="5" t="s">
        <v>137</v>
      </c>
    </row>
    <row r="231" spans="1:3" x14ac:dyDescent="0.25">
      <c r="A231" s="5" t="s">
        <v>94</v>
      </c>
      <c r="B231" s="6">
        <v>127</v>
      </c>
      <c r="C231" s="5" t="s">
        <v>89</v>
      </c>
    </row>
    <row r="232" spans="1:3" x14ac:dyDescent="0.25">
      <c r="A232" s="5" t="s">
        <v>94</v>
      </c>
      <c r="B232" s="6">
        <v>83</v>
      </c>
      <c r="C232" s="5" t="s">
        <v>89</v>
      </c>
    </row>
    <row r="233" spans="1:3" x14ac:dyDescent="0.25">
      <c r="A233" s="5" t="s">
        <v>94</v>
      </c>
      <c r="B233" s="6">
        <v>310</v>
      </c>
      <c r="C233" s="5" t="s">
        <v>202</v>
      </c>
    </row>
    <row r="234" spans="1:3" x14ac:dyDescent="0.25">
      <c r="A234" s="5" t="s">
        <v>94</v>
      </c>
      <c r="B234" s="6">
        <v>113</v>
      </c>
      <c r="C234" s="5" t="s">
        <v>195</v>
      </c>
    </row>
    <row r="235" spans="1:3" x14ac:dyDescent="0.25">
      <c r="A235" s="5" t="s">
        <v>94</v>
      </c>
      <c r="B235" s="6">
        <v>200</v>
      </c>
      <c r="C235" s="5" t="s">
        <v>166</v>
      </c>
    </row>
    <row r="236" spans="1:3" x14ac:dyDescent="0.25">
      <c r="A236" s="5" t="s">
        <v>222</v>
      </c>
      <c r="B236" s="6">
        <v>170</v>
      </c>
      <c r="C236" s="5" t="s">
        <v>157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8"/>
  <sheetViews>
    <sheetView workbookViewId="0">
      <selection activeCell="E3" sqref="E3"/>
    </sheetView>
  </sheetViews>
  <sheetFormatPr baseColWidth="10" defaultRowHeight="15" x14ac:dyDescent="0.25"/>
  <cols>
    <col min="1" max="1" width="15.5703125" style="2" customWidth="1"/>
    <col min="2" max="2" width="12.42578125" style="3" customWidth="1"/>
    <col min="3" max="3" width="20.42578125" style="2" bestFit="1" customWidth="1"/>
    <col min="5" max="5" width="18.85546875" style="2" bestFit="1" customWidth="1"/>
    <col min="6" max="6" width="13" bestFit="1" customWidth="1"/>
  </cols>
  <sheetData>
    <row r="2" spans="1:6" s="1" customFormat="1" ht="15.75" x14ac:dyDescent="0.25">
      <c r="A2" s="10" t="s">
        <v>138</v>
      </c>
      <c r="B2" s="11" t="s">
        <v>169</v>
      </c>
      <c r="C2" s="12" t="s">
        <v>0</v>
      </c>
      <c r="E2" s="15" t="s">
        <v>225</v>
      </c>
      <c r="F2" s="15" t="s">
        <v>226</v>
      </c>
    </row>
    <row r="3" spans="1:6" x14ac:dyDescent="0.25">
      <c r="A3" s="2" t="s">
        <v>118</v>
      </c>
      <c r="B3" s="3">
        <v>1</v>
      </c>
      <c r="C3" s="2" t="s">
        <v>117</v>
      </c>
      <c r="E3" s="14" t="str">
        <f t="array" ref="E3">INDEX(Numéro_Lot2,MIN(IF(COUNTIF(E$1:E2,NumLot2)=0,IF(NumLot2&lt;&gt;"",ROW(NumLot2)))))&amp;""</f>
        <v>5R441</v>
      </c>
      <c r="F3" s="13">
        <f>IF($E3&lt;&gt;"",SUMPRODUCT((Tableau3[Numéro Lot]=$E3)*(Tableau3[Quantité])),"")</f>
        <v>622</v>
      </c>
    </row>
    <row r="4" spans="1:6" x14ac:dyDescent="0.25">
      <c r="A4" s="2" t="s">
        <v>103</v>
      </c>
      <c r="B4" s="3">
        <v>2</v>
      </c>
      <c r="C4" s="2" t="s">
        <v>117</v>
      </c>
      <c r="E4" s="14" t="str">
        <f t="array" ref="E4">INDEX(Numéro_Lot2,MIN(IF(COUNTIF(E$1:E3,NumLot2)=0,IF(NumLot2&lt;&gt;"",ROW(NumLot2)))))&amp;""</f>
        <v>5R485</v>
      </c>
      <c r="F4" s="13">
        <f>IF($E4&lt;&gt;"",SUMPRODUCT((Tableau3[Numéro Lot]=$E4)*(Tableau3[Quantité])),"")</f>
        <v>931</v>
      </c>
    </row>
    <row r="5" spans="1:6" x14ac:dyDescent="0.25">
      <c r="A5" s="2" t="s">
        <v>97</v>
      </c>
      <c r="B5" s="3">
        <v>1</v>
      </c>
      <c r="C5" s="2" t="s">
        <v>117</v>
      </c>
      <c r="E5" s="14" t="str">
        <f t="array" ref="E5">INDEX(Numéro_Lot2,MIN(IF(COUNTIF(E$1:E4,NumLot2)=0,IF(NumLot2&lt;&gt;"",ROW(NumLot2)))))&amp;""</f>
        <v>6R174</v>
      </c>
      <c r="F5" s="13">
        <f>IF($E5&lt;&gt;"",SUMPRODUCT((Tableau3[Numéro Lot]=$E5)*(Tableau3[Quantité])),"")</f>
        <v>6618</v>
      </c>
    </row>
    <row r="6" spans="1:6" x14ac:dyDescent="0.25">
      <c r="A6" s="2" t="s">
        <v>100</v>
      </c>
      <c r="B6" s="3">
        <v>201</v>
      </c>
      <c r="C6" s="2" t="s">
        <v>117</v>
      </c>
      <c r="E6" s="14" t="str">
        <f t="array" ref="E6">INDEX(Numéro_Lot2,MIN(IF(COUNTIF(E$1:E5,NumLot2)=0,IF(NumLot2&lt;&gt;"",ROW(NumLot2)))))&amp;""</f>
        <v>6R177</v>
      </c>
      <c r="F6" s="13">
        <f>IF($E6&lt;&gt;"",SUMPRODUCT((Tableau3[Numéro Lot]=$E6)*(Tableau3[Quantité])),"")</f>
        <v>7077</v>
      </c>
    </row>
    <row r="7" spans="1:6" x14ac:dyDescent="0.25">
      <c r="A7" s="2" t="s">
        <v>96</v>
      </c>
      <c r="B7" s="3">
        <v>154</v>
      </c>
      <c r="C7" s="2" t="s">
        <v>117</v>
      </c>
      <c r="E7" s="14" t="str">
        <f t="array" ref="E7">INDEX(Numéro_Lot2,MIN(IF(COUNTIF(E$1:E6,NumLot2)=0,IF(NumLot2&lt;&gt;"",ROW(NumLot2)))))&amp;""</f>
        <v>4R211</v>
      </c>
      <c r="F7" s="13">
        <f>IF($E7&lt;&gt;"",SUMPRODUCT((Tableau3[Numéro Lot]=$E7)*(Tableau3[Quantité])),"")</f>
        <v>68</v>
      </c>
    </row>
    <row r="8" spans="1:6" x14ac:dyDescent="0.25">
      <c r="A8" s="2" t="s">
        <v>176</v>
      </c>
      <c r="B8" s="3">
        <v>32</v>
      </c>
      <c r="C8" s="2" t="s">
        <v>117</v>
      </c>
      <c r="E8" s="14" t="str">
        <f t="array" ref="E8">INDEX(Numéro_Lot2,MIN(IF(COUNTIF(E$1:E7,NumLot2)=0,IF(NumLot2&lt;&gt;"",ROW(NumLot2)))))&amp;""</f>
        <v>4R014</v>
      </c>
      <c r="F8" s="13">
        <f>IF($E8&lt;&gt;"",SUMPRODUCT((Tableau3[Numéro Lot]=$E8)*(Tableau3[Quantité])),"")</f>
        <v>86</v>
      </c>
    </row>
    <row r="9" spans="1:6" x14ac:dyDescent="0.25">
      <c r="A9" s="2" t="s">
        <v>208</v>
      </c>
      <c r="B9" s="3">
        <v>16</v>
      </c>
      <c r="C9" s="2" t="s">
        <v>117</v>
      </c>
      <c r="E9" s="14" t="str">
        <f t="array" ref="E9">INDEX(Numéro_Lot2,MIN(IF(COUNTIF(E$1:E8,NumLot2)=0,IF(NumLot2&lt;&gt;"",ROW(NumLot2)))))&amp;""</f>
        <v>4R489</v>
      </c>
      <c r="F9" s="13">
        <f>IF($E9&lt;&gt;"",SUMPRODUCT((Tableau3[Numéro Lot]=$E9)*(Tableau3[Quantité])),"")</f>
        <v>78</v>
      </c>
    </row>
    <row r="10" spans="1:6" x14ac:dyDescent="0.25">
      <c r="A10" s="2" t="s">
        <v>172</v>
      </c>
      <c r="B10" s="3">
        <v>1</v>
      </c>
      <c r="C10" s="2" t="s">
        <v>117</v>
      </c>
      <c r="E10" s="14" t="str">
        <f t="array" ref="E10">INDEX(Numéro_Lot2,MIN(IF(COUNTIF(E$1:E9,NumLot2)=0,IF(NumLot2&lt;&gt;"",ROW(NumLot2)))))&amp;""</f>
        <v>4R202</v>
      </c>
      <c r="F10" s="13">
        <f>IF($E10&lt;&gt;"",SUMPRODUCT((Tableau3[Numéro Lot]=$E10)*(Tableau3[Quantité])),"")</f>
        <v>17</v>
      </c>
    </row>
    <row r="11" spans="1:6" x14ac:dyDescent="0.25">
      <c r="A11" s="2" t="s">
        <v>174</v>
      </c>
      <c r="B11" s="3">
        <v>15</v>
      </c>
      <c r="C11" s="2" t="s">
        <v>117</v>
      </c>
      <c r="E11" s="14" t="str">
        <f t="array" ref="E11">INDEX(Numéro_Lot2,MIN(IF(COUNTIF(E$1:E10,NumLot2)=0,IF(NumLot2&lt;&gt;"",ROW(NumLot2)))))&amp;""</f>
        <v>5R016</v>
      </c>
      <c r="F11" s="13">
        <f>IF($E11&lt;&gt;"",SUMPRODUCT((Tableau3[Numéro Lot]=$E11)*(Tableau3[Quantité])),"")</f>
        <v>74</v>
      </c>
    </row>
    <row r="12" spans="1:6" x14ac:dyDescent="0.25">
      <c r="A12" s="2" t="s">
        <v>126</v>
      </c>
      <c r="B12" s="3">
        <v>5</v>
      </c>
      <c r="C12" s="2" t="s">
        <v>117</v>
      </c>
      <c r="E12" s="14" t="str">
        <f t="array" ref="E12">INDEX(Numéro_Lot2,MIN(IF(COUNTIF(E$1:E11,NumLot2)=0,IF(NumLot2&lt;&gt;"",ROW(NumLot2)))))&amp;""</f>
        <v>5R256</v>
      </c>
      <c r="F12" s="13">
        <f>IF($E12&lt;&gt;"",SUMPRODUCT((Tableau3[Numéro Lot]=$E12)*(Tableau3[Quantité])),"")</f>
        <v>67</v>
      </c>
    </row>
    <row r="13" spans="1:6" x14ac:dyDescent="0.25">
      <c r="A13" s="2" t="s">
        <v>173</v>
      </c>
      <c r="B13" s="3">
        <v>1</v>
      </c>
      <c r="C13" s="2" t="s">
        <v>117</v>
      </c>
      <c r="E13" s="14" t="str">
        <f t="array" ref="E13">INDEX(Numéro_Lot2,MIN(IF(COUNTIF(E$1:E12,NumLot2)=0,IF(NumLot2&lt;&gt;"",ROW(NumLot2)))))&amp;""</f>
        <v>6R060</v>
      </c>
      <c r="F13" s="13">
        <f>IF($E13&lt;&gt;"",SUMPRODUCT((Tableau3[Numéro Lot]=$E13)*(Tableau3[Quantité])),"")</f>
        <v>1549</v>
      </c>
    </row>
    <row r="14" spans="1:6" x14ac:dyDescent="0.25">
      <c r="A14" s="2" t="s">
        <v>139</v>
      </c>
      <c r="B14" s="3">
        <v>67</v>
      </c>
      <c r="C14" s="2" t="s">
        <v>117</v>
      </c>
      <c r="E14" s="14" t="str">
        <f t="array" ref="E14">INDEX(Numéro_Lot2,MIN(IF(COUNTIF(E$1:E13,NumLot2)=0,IF(NumLot2&lt;&gt;"",ROW(NumLot2)))))&amp;""</f>
        <v>6R256</v>
      </c>
      <c r="F14" s="13">
        <f>IF($E14&lt;&gt;"",SUMPRODUCT((Tableau3[Numéro Lot]=$E14)*(Tableau3[Quantité])),"")</f>
        <v>5</v>
      </c>
    </row>
    <row r="15" spans="1:6" x14ac:dyDescent="0.25">
      <c r="A15" s="2" t="s">
        <v>209</v>
      </c>
      <c r="B15" s="3">
        <v>5</v>
      </c>
      <c r="C15" s="2" t="s">
        <v>117</v>
      </c>
      <c r="E15" s="14" t="str">
        <f t="array" ref="E15">INDEX(Numéro_Lot2,MIN(IF(COUNTIF(E$1:E14,NumLot2)=0,IF(NumLot2&lt;&gt;"",ROW(NumLot2)))))&amp;""</f>
        <v>6R076</v>
      </c>
      <c r="F15" s="13">
        <f>IF($E15&lt;&gt;"",SUMPRODUCT((Tableau3[Numéro Lot]=$E15)*(Tableau3[Quantité])),"")</f>
        <v>1443</v>
      </c>
    </row>
    <row r="16" spans="1:6" x14ac:dyDescent="0.25">
      <c r="A16" s="2" t="s">
        <v>114</v>
      </c>
      <c r="B16" s="3">
        <v>284</v>
      </c>
      <c r="C16" s="2" t="s">
        <v>117</v>
      </c>
      <c r="E16" s="14" t="str">
        <f t="array" ref="E16">INDEX(Numéro_Lot2,MIN(IF(COUNTIF(E$1:E15,NumLot2)=0,IF(NumLot2&lt;&gt;"",ROW(NumLot2)))))&amp;""</f>
        <v>4R059</v>
      </c>
      <c r="F16" s="13">
        <f>IF($E16&lt;&gt;"",SUMPRODUCT((Tableau3[Numéro Lot]=$E16)*(Tableau3[Quantité])),"")</f>
        <v>103</v>
      </c>
    </row>
    <row r="17" spans="1:6" x14ac:dyDescent="0.25">
      <c r="A17" s="2" t="s">
        <v>100</v>
      </c>
      <c r="B17" s="3">
        <v>504</v>
      </c>
      <c r="C17" s="2" t="s">
        <v>117</v>
      </c>
      <c r="E17" s="14" t="str">
        <f t="array" ref="E17">INDEX(Numéro_Lot2,MIN(IF(COUNTIF(E$1:E16,NumLot2)=0,IF(NumLot2&lt;&gt;"",ROW(NumLot2)))))&amp;""</f>
        <v>4R493</v>
      </c>
      <c r="F17" s="13">
        <f>IF($E17&lt;&gt;"",SUMPRODUCT((Tableau3[Numéro Lot]=$E17)*(Tableau3[Quantité])),"")</f>
        <v>95</v>
      </c>
    </row>
    <row r="18" spans="1:6" x14ac:dyDescent="0.25">
      <c r="A18" s="2" t="s">
        <v>180</v>
      </c>
      <c r="B18" s="3">
        <v>83</v>
      </c>
      <c r="C18" s="2" t="s">
        <v>117</v>
      </c>
      <c r="E18" s="14" t="str">
        <f t="array" ref="E18">INDEX(Numéro_Lot2,MIN(IF(COUNTIF(E$1:E17,NumLot2)=0,IF(NumLot2&lt;&gt;"",ROW(NumLot2)))))&amp;""</f>
        <v>6R062</v>
      </c>
      <c r="F18" s="13">
        <f>IF($E18&lt;&gt;"",SUMPRODUCT((Tableau3[Numéro Lot]=$E18)*(Tableau3[Quantité])),"")</f>
        <v>1353</v>
      </c>
    </row>
    <row r="19" spans="1:6" x14ac:dyDescent="0.25">
      <c r="A19" s="2" t="s">
        <v>97</v>
      </c>
      <c r="B19" s="3">
        <v>85</v>
      </c>
      <c r="C19" s="2" t="s">
        <v>117</v>
      </c>
      <c r="E19" s="14" t="str">
        <f t="array" ref="E19">INDEX(Numéro_Lot2,MIN(IF(COUNTIF(E$1:E18,NumLot2)=0,IF(NumLot2&lt;&gt;"",ROW(NumLot2)))))&amp;""</f>
        <v>5R260</v>
      </c>
      <c r="F19" s="13">
        <f>IF($E19&lt;&gt;"",SUMPRODUCT((Tableau3[Numéro Lot]=$E19)*(Tableau3[Quantité])),"")</f>
        <v>333</v>
      </c>
    </row>
    <row r="20" spans="1:6" x14ac:dyDescent="0.25">
      <c r="A20" s="2" t="s">
        <v>151</v>
      </c>
      <c r="B20" s="3">
        <v>17</v>
      </c>
      <c r="C20" s="2" t="s">
        <v>117</v>
      </c>
      <c r="E20" s="14" t="str">
        <f t="array" ref="E20">INDEX(Numéro_Lot2,MIN(IF(COUNTIF(E$1:E19,NumLot2)=0,IF(NumLot2&lt;&gt;"",ROW(NumLot2)))))&amp;""</f>
        <v>5R120</v>
      </c>
      <c r="F20" s="13">
        <f>IF($E20&lt;&gt;"",SUMPRODUCT((Tableau3[Numéro Lot]=$E20)*(Tableau3[Quantité])),"")</f>
        <v>196</v>
      </c>
    </row>
    <row r="21" spans="1:6" x14ac:dyDescent="0.25">
      <c r="A21" s="2" t="s">
        <v>134</v>
      </c>
      <c r="B21" s="3">
        <v>140</v>
      </c>
      <c r="C21" s="2" t="s">
        <v>117</v>
      </c>
      <c r="E21" s="14" t="str">
        <f t="array" ref="E21">INDEX(Numéro_Lot2,MIN(IF(COUNTIF(E$1:E20,NumLot2)=0,IF(NumLot2&lt;&gt;"",ROW(NumLot2)))))&amp;""</f>
        <v>5R438</v>
      </c>
      <c r="F21" s="13">
        <f>IF($E21&lt;&gt;"",SUMPRODUCT((Tableau3[Numéro Lot]=$E21)*(Tableau3[Quantité])),"")</f>
        <v>470</v>
      </c>
    </row>
    <row r="22" spans="1:6" x14ac:dyDescent="0.25">
      <c r="A22" s="2" t="s">
        <v>160</v>
      </c>
      <c r="B22" s="3">
        <v>126</v>
      </c>
      <c r="C22" s="2" t="s">
        <v>117</v>
      </c>
      <c r="E22" s="14" t="str">
        <f t="array" ref="E22">INDEX(Numéro_Lot2,MIN(IF(COUNTIF(E$1:E21,NumLot2)=0,IF(NumLot2&lt;&gt;"",ROW(NumLot2)))))&amp;""</f>
        <v>4R108</v>
      </c>
      <c r="F22" s="13">
        <f>IF($E22&lt;&gt;"",SUMPRODUCT((Tableau3[Numéro Lot]=$E22)*(Tableau3[Quantité])),"")</f>
        <v>36</v>
      </c>
    </row>
    <row r="23" spans="1:6" x14ac:dyDescent="0.25">
      <c r="A23" s="2" t="s">
        <v>152</v>
      </c>
      <c r="B23" s="3">
        <v>18</v>
      </c>
      <c r="C23" s="2" t="s">
        <v>117</v>
      </c>
      <c r="E23" s="14" t="str">
        <f t="array" ref="E23">INDEX(Numéro_Lot2,MIN(IF(COUNTIF(E$1:E22,NumLot2)=0,IF(NumLot2&lt;&gt;"",ROW(NumLot2)))))&amp;""</f>
        <v>4R106</v>
      </c>
      <c r="F23" s="13">
        <f>IF($E23&lt;&gt;"",SUMPRODUCT((Tableau3[Numéro Lot]=$E23)*(Tableau3[Quantité])),"")</f>
        <v>48</v>
      </c>
    </row>
    <row r="24" spans="1:6" x14ac:dyDescent="0.25">
      <c r="A24" s="2" t="s">
        <v>181</v>
      </c>
      <c r="B24" s="3">
        <v>143</v>
      </c>
      <c r="C24" s="2" t="s">
        <v>117</v>
      </c>
      <c r="E24" s="14" t="str">
        <f t="array" ref="E24">INDEX(Numéro_Lot2,MIN(IF(COUNTIF(E$1:E23,NumLot2)=0,IF(NumLot2&lt;&gt;"",ROW(NumLot2)))))&amp;""</f>
        <v>4R209</v>
      </c>
      <c r="F24" s="13">
        <f>IF($E24&lt;&gt;"",SUMPRODUCT((Tableau3[Numéro Lot]=$E24)*(Tableau3[Quantité])),"")</f>
        <v>3</v>
      </c>
    </row>
    <row r="25" spans="1:6" x14ac:dyDescent="0.25">
      <c r="A25" s="2" t="s">
        <v>103</v>
      </c>
      <c r="B25" s="3">
        <v>312</v>
      </c>
      <c r="C25" s="2" t="s">
        <v>117</v>
      </c>
      <c r="E25" s="14" t="str">
        <f t="array" ref="E25">INDEX(Numéro_Lot2,MIN(IF(COUNTIF(E$1:E24,NumLot2)=0,IF(NumLot2&lt;&gt;"",ROW(NumLot2)))))&amp;""</f>
        <v>4R111</v>
      </c>
      <c r="F25" s="13">
        <f>IF($E25&lt;&gt;"",SUMPRODUCT((Tableau3[Numéro Lot]=$E25)*(Tableau3[Quantité])),"")</f>
        <v>3</v>
      </c>
    </row>
    <row r="26" spans="1:6" x14ac:dyDescent="0.25">
      <c r="A26" s="2" t="s">
        <v>96</v>
      </c>
      <c r="B26" s="3">
        <v>479</v>
      </c>
      <c r="C26" s="2" t="s">
        <v>117</v>
      </c>
      <c r="E26" s="14" t="str">
        <f t="array" ref="E26">INDEX(Numéro_Lot2,MIN(IF(COUNTIF(E$1:E25,NumLot2)=0,IF(NumLot2&lt;&gt;"",ROW(NumLot2)))))&amp;""</f>
        <v>5R014</v>
      </c>
      <c r="F26" s="13">
        <f>IF($E26&lt;&gt;"",SUMPRODUCT((Tableau3[Numéro Lot]=$E26)*(Tableau3[Quantité])),"")</f>
        <v>124</v>
      </c>
    </row>
    <row r="27" spans="1:6" x14ac:dyDescent="0.25">
      <c r="A27" s="2" t="s">
        <v>189</v>
      </c>
      <c r="B27" s="3">
        <v>24</v>
      </c>
      <c r="C27" s="2" t="s">
        <v>117</v>
      </c>
      <c r="E27" s="14" t="str">
        <f t="array" ref="E27">INDEX(Numéro_Lot2,MIN(IF(COUNTIF(E$1:E26,NumLot2)=0,IF(NumLot2&lt;&gt;"",ROW(NumLot2)))))&amp;""</f>
        <v>5R258</v>
      </c>
      <c r="F27" s="13">
        <f>IF($E27&lt;&gt;"",SUMPRODUCT((Tableau3[Numéro Lot]=$E27)*(Tableau3[Quantité])),"")</f>
        <v>99</v>
      </c>
    </row>
    <row r="28" spans="1:6" x14ac:dyDescent="0.25">
      <c r="A28" s="2" t="s">
        <v>118</v>
      </c>
      <c r="B28" s="3">
        <v>30</v>
      </c>
      <c r="C28" s="2" t="s">
        <v>117</v>
      </c>
      <c r="E28" s="14" t="str">
        <f t="array" ref="E28">INDEX(Numéro_Lot2,MIN(IF(COUNTIF(E$1:E27,NumLot2)=0,IF(NumLot2&lt;&gt;"",ROW(NumLot2)))))&amp;""</f>
        <v>5R451</v>
      </c>
      <c r="F28" s="13">
        <f>IF($E28&lt;&gt;"",SUMPRODUCT((Tableau3[Numéro Lot]=$E28)*(Tableau3[Quantité])),"")</f>
        <v>316</v>
      </c>
    </row>
    <row r="29" spans="1:6" x14ac:dyDescent="0.25">
      <c r="A29" s="2" t="s">
        <v>175</v>
      </c>
      <c r="B29" s="3">
        <v>1</v>
      </c>
      <c r="C29" s="2" t="s">
        <v>117</v>
      </c>
      <c r="E29" s="14" t="str">
        <f t="array" ref="E29">INDEX(Numéro_Lot2,MIN(IF(COUNTIF(E$1:E28,NumLot2)=0,IF(NumLot2&lt;&gt;"",ROW(NumLot2)))))&amp;""</f>
        <v>6R115</v>
      </c>
      <c r="F29" s="13">
        <f>IF($E29&lt;&gt;"",SUMPRODUCT((Tableau3[Numéro Lot]=$E29)*(Tableau3[Quantité])),"")</f>
        <v>204</v>
      </c>
    </row>
    <row r="30" spans="1:6" x14ac:dyDescent="0.25">
      <c r="A30" s="2" t="s">
        <v>191</v>
      </c>
      <c r="B30" s="3">
        <v>3</v>
      </c>
      <c r="C30" s="2" t="s">
        <v>117</v>
      </c>
      <c r="E30" s="14" t="str">
        <f t="array" ref="E30">INDEX(Numéro_Lot2,MIN(IF(COUNTIF(E$1:E29,NumLot2)=0,IF(NumLot2&lt;&gt;"",ROW(NumLot2)))))&amp;""</f>
        <v>5R574</v>
      </c>
      <c r="F30" s="13">
        <f>IF($E30&lt;&gt;"",SUMPRODUCT((Tableau3[Numéro Lot]=$E30)*(Tableau3[Quantité])),"")</f>
        <v>772</v>
      </c>
    </row>
    <row r="31" spans="1:6" x14ac:dyDescent="0.25">
      <c r="A31" s="2" t="s">
        <v>152</v>
      </c>
      <c r="B31" s="3">
        <v>11</v>
      </c>
      <c r="C31" s="2" t="s">
        <v>117</v>
      </c>
      <c r="E31" s="14" t="str">
        <f t="array" ref="E31">INDEX(Numéro_Lot2,MIN(IF(COUNTIF(E$1:E30,NumLot2)=0,IF(NumLot2&lt;&gt;"",ROW(NumLot2)))))&amp;""</f>
        <v>4R213</v>
      </c>
      <c r="F31" s="13">
        <f>IF($E31&lt;&gt;"",SUMPRODUCT((Tableau3[Numéro Lot]=$E31)*(Tableau3[Quantité])),"")</f>
        <v>4</v>
      </c>
    </row>
    <row r="32" spans="1:6" x14ac:dyDescent="0.25">
      <c r="A32" s="2" t="s">
        <v>160</v>
      </c>
      <c r="B32" s="3">
        <v>8</v>
      </c>
      <c r="C32" s="2" t="s">
        <v>117</v>
      </c>
      <c r="E32" s="14" t="str">
        <f t="array" ref="E32">INDEX(Numéro_Lot2,MIN(IF(COUNTIF(E$1:E31,NumLot2)=0,IF(NumLot2&lt;&gt;"",ROW(NumLot2)))))&amp;""</f>
        <v>5R259</v>
      </c>
      <c r="F32" s="13">
        <f>IF($E32&lt;&gt;"",SUMPRODUCT((Tableau3[Numéro Lot]=$E32)*(Tableau3[Quantité])),"")</f>
        <v>174</v>
      </c>
    </row>
    <row r="33" spans="1:6" x14ac:dyDescent="0.25">
      <c r="A33" s="2" t="s">
        <v>103</v>
      </c>
      <c r="B33" s="3">
        <v>68</v>
      </c>
      <c r="C33" s="2" t="s">
        <v>117</v>
      </c>
      <c r="E33" s="14" t="str">
        <f t="array" ref="E33">INDEX(Numéro_Lot2,MIN(IF(COUNTIF(E$1:E32,NumLot2)=0,IF(NumLot2&lt;&gt;"",ROW(NumLot2)))))&amp;""</f>
        <v>4R107</v>
      </c>
      <c r="F33" s="13">
        <f>IF($E33&lt;&gt;"",SUMPRODUCT((Tableau3[Numéro Lot]=$E33)*(Tableau3[Quantité])),"")</f>
        <v>53</v>
      </c>
    </row>
    <row r="34" spans="1:6" x14ac:dyDescent="0.25">
      <c r="A34" s="2" t="s">
        <v>97</v>
      </c>
      <c r="B34" s="3">
        <v>8</v>
      </c>
      <c r="C34" s="2" t="s">
        <v>117</v>
      </c>
      <c r="E34" s="14" t="str">
        <f t="array" ref="E34">INDEX(Numéro_Lot2,MIN(IF(COUNTIF(E$1:E33,NumLot2)=0,IF(NumLot2&lt;&gt;"",ROW(NumLot2)))))&amp;""</f>
        <v>5R020</v>
      </c>
      <c r="F34" s="13">
        <f>IF($E34&lt;&gt;"",SUMPRODUCT((Tableau3[Numéro Lot]=$E34)*(Tableau3[Quantité])),"")</f>
        <v>49</v>
      </c>
    </row>
    <row r="35" spans="1:6" x14ac:dyDescent="0.25">
      <c r="A35" s="2" t="s">
        <v>114</v>
      </c>
      <c r="B35" s="3">
        <v>25</v>
      </c>
      <c r="C35" s="2" t="s">
        <v>117</v>
      </c>
      <c r="E35" s="14" t="str">
        <f t="array" ref="E35">INDEX(Numéro_Lot2,MIN(IF(COUNTIF(E$1:E34,NumLot2)=0,IF(NumLot2&lt;&gt;"",ROW(NumLot2)))))&amp;""</f>
        <v>5R254</v>
      </c>
      <c r="F35" s="13">
        <f>IF($E35&lt;&gt;"",SUMPRODUCT((Tableau3[Numéro Lot]=$E35)*(Tableau3[Quantité])),"")</f>
        <v>90</v>
      </c>
    </row>
    <row r="36" spans="1:6" x14ac:dyDescent="0.25">
      <c r="A36" s="2" t="s">
        <v>100</v>
      </c>
      <c r="B36" s="3">
        <v>65</v>
      </c>
      <c r="C36" s="2" t="s">
        <v>117</v>
      </c>
      <c r="E36" s="14" t="str">
        <f t="array" ref="E36">INDEX(Numéro_Lot2,MIN(IF(COUNTIF(E$1:E35,NumLot2)=0,IF(NumLot2&lt;&gt;"",ROW(NumLot2)))))&amp;""</f>
        <v>5R487</v>
      </c>
      <c r="F36" s="13">
        <f>IF($E36&lt;&gt;"",SUMPRODUCT((Tableau3[Numéro Lot]=$E36)*(Tableau3[Quantité])),"")</f>
        <v>1024</v>
      </c>
    </row>
    <row r="37" spans="1:6" x14ac:dyDescent="0.25">
      <c r="A37" s="2" t="s">
        <v>190</v>
      </c>
      <c r="B37" s="3">
        <v>4</v>
      </c>
      <c r="C37" s="2" t="s">
        <v>117</v>
      </c>
      <c r="E37" s="14" t="str">
        <f t="array" ref="E37">INDEX(Numéro_Lot2,MIN(IF(COUNTIF(E$1:E36,NumLot2)=0,IF(NumLot2&lt;&gt;"",ROW(NumLot2)))))&amp;""</f>
        <v>4R491</v>
      </c>
      <c r="F37" s="13">
        <f>IF($E37&lt;&gt;"",SUMPRODUCT((Tableau3[Numéro Lot]=$E37)*(Tableau3[Quantité])),"")</f>
        <v>78</v>
      </c>
    </row>
    <row r="38" spans="1:6" x14ac:dyDescent="0.25">
      <c r="A38" s="2" t="s">
        <v>97</v>
      </c>
      <c r="B38" s="3">
        <v>9</v>
      </c>
      <c r="C38" s="2" t="s">
        <v>117</v>
      </c>
      <c r="E38" s="14" t="str">
        <f t="array" ref="E38">INDEX(Numéro_Lot2,MIN(IF(COUNTIF(E$1:E37,NumLot2)=0,IF(NumLot2&lt;&gt;"",ROW(NumLot2)))))&amp;""</f>
        <v>5R018</v>
      </c>
      <c r="F38" s="13">
        <f>IF($E38&lt;&gt;"",SUMPRODUCT((Tableau3[Numéro Lot]=$E38)*(Tableau3[Quantité])),"")</f>
        <v>125</v>
      </c>
    </row>
    <row r="39" spans="1:6" x14ac:dyDescent="0.25">
      <c r="A39" s="2" t="s">
        <v>139</v>
      </c>
      <c r="B39" s="3">
        <v>9</v>
      </c>
      <c r="C39" s="2" t="s">
        <v>117</v>
      </c>
      <c r="E39" s="14" t="str">
        <f t="array" ref="E39">INDEX(Numéro_Lot2,MIN(IF(COUNTIF(E$1:E38,NumLot2)=0,IF(NumLot2&lt;&gt;"",ROW(NumLot2)))))&amp;""</f>
        <v>5R576</v>
      </c>
      <c r="F39" s="13">
        <f>IF($E39&lt;&gt;"",SUMPRODUCT((Tableau3[Numéro Lot]=$E39)*(Tableau3[Quantité])),"")</f>
        <v>974</v>
      </c>
    </row>
    <row r="40" spans="1:6" x14ac:dyDescent="0.25">
      <c r="A40" s="2" t="s">
        <v>106</v>
      </c>
      <c r="B40" s="3">
        <v>68</v>
      </c>
      <c r="C40" s="2" t="s">
        <v>107</v>
      </c>
      <c r="E40" s="14" t="str">
        <f t="array" ref="E40">INDEX(Numéro_Lot2,MIN(IF(COUNTIF(E$1:E39,NumLot2)=0,IF(NumLot2&lt;&gt;"",ROW(NumLot2)))))&amp;""</f>
        <v>4R495</v>
      </c>
      <c r="F40" s="13">
        <f>IF($E40&lt;&gt;"",SUMPRODUCT((Tableau3[Numéro Lot]=$E40)*(Tableau3[Quantité])),"")</f>
        <v>40</v>
      </c>
    </row>
    <row r="41" spans="1:6" x14ac:dyDescent="0.25">
      <c r="A41" s="2" t="s">
        <v>105</v>
      </c>
      <c r="B41" s="3">
        <v>6</v>
      </c>
      <c r="C41" s="2" t="s">
        <v>107</v>
      </c>
      <c r="E41" s="14" t="str">
        <f t="array" ref="E41">INDEX(Numéro_Lot2,MIN(IF(COUNTIF(E$1:E40,NumLot2)=0,IF(NumLot2&lt;&gt;"",ROW(NumLot2)))))&amp;""</f>
        <v>5R012</v>
      </c>
      <c r="F41" s="13">
        <f>IF($E41&lt;&gt;"",SUMPRODUCT((Tableau3[Numéro Lot]=$E41)*(Tableau3[Quantité])),"")</f>
        <v>10</v>
      </c>
    </row>
    <row r="42" spans="1:6" x14ac:dyDescent="0.25">
      <c r="A42" s="2" t="s">
        <v>96</v>
      </c>
      <c r="B42" s="3">
        <v>386</v>
      </c>
      <c r="C42" s="2" t="s">
        <v>158</v>
      </c>
      <c r="E42" s="14" t="str">
        <f t="array" ref="E42">INDEX(Numéro_Lot2,MIN(IF(COUNTIF(E$1:E41,NumLot2)=0,IF(NumLot2&lt;&gt;"",ROW(NumLot2)))))&amp;""</f>
        <v>4R545</v>
      </c>
      <c r="F42" s="13">
        <f>IF($E42&lt;&gt;"",SUMPRODUCT((Tableau3[Numéro Lot]=$E42)*(Tableau3[Quantité])),"")</f>
        <v>4</v>
      </c>
    </row>
    <row r="43" spans="1:6" x14ac:dyDescent="0.25">
      <c r="A43" s="2" t="s">
        <v>85</v>
      </c>
      <c r="B43" s="3">
        <v>204</v>
      </c>
      <c r="C43" s="2" t="s">
        <v>82</v>
      </c>
      <c r="E43" s="14" t="str">
        <f t="array" ref="E43">INDEX(Numéro_Lot2,MIN(IF(COUNTIF(E$1:E42,NumLot2)=0,IF(NumLot2&lt;&gt;"",ROW(NumLot2)))))&amp;""</f>
        <v>5R449</v>
      </c>
      <c r="F43" s="13">
        <f>IF($E43&lt;&gt;"",SUMPRODUCT((Tableau3[Numéro Lot]=$E43)*(Tableau3[Quantité])),"")</f>
        <v>307</v>
      </c>
    </row>
    <row r="44" spans="1:6" x14ac:dyDescent="0.25">
      <c r="A44" s="2" t="s">
        <v>167</v>
      </c>
      <c r="B44" s="3">
        <v>28</v>
      </c>
      <c r="C44" s="2" t="s">
        <v>193</v>
      </c>
      <c r="E44" s="14" t="str">
        <f t="array" ref="E44">INDEX(Numéro_Lot2,MIN(IF(COUNTIF(E$1:E43,NumLot2)=0,IF(NumLot2&lt;&gt;"",ROW(NumLot2)))))&amp;""</f>
        <v>5R209</v>
      </c>
      <c r="F44" s="13">
        <f>IF($E44&lt;&gt;"",SUMPRODUCT((Tableau3[Numéro Lot]=$E44)*(Tableau3[Quantité])),"")</f>
        <v>11</v>
      </c>
    </row>
    <row r="45" spans="1:6" x14ac:dyDescent="0.25">
      <c r="A45" s="2" t="s">
        <v>100</v>
      </c>
      <c r="B45" s="3">
        <v>113</v>
      </c>
      <c r="C45" s="2" t="s">
        <v>193</v>
      </c>
      <c r="E45" s="14" t="str">
        <f t="array" ref="E45">INDEX(Numéro_Lot2,MIN(IF(COUNTIF(E$1:E44,NumLot2)=0,IF(NumLot2&lt;&gt;"",ROW(NumLot2)))))&amp;""</f>
        <v>4R105</v>
      </c>
      <c r="F45" s="13">
        <f>IF($E45&lt;&gt;"",SUMPRODUCT((Tableau3[Numéro Lot]=$E45)*(Tableau3[Quantité])),"")</f>
        <v>20</v>
      </c>
    </row>
    <row r="46" spans="1:6" x14ac:dyDescent="0.25">
      <c r="A46" s="2" t="s">
        <v>167</v>
      </c>
      <c r="B46" s="3">
        <v>137</v>
      </c>
      <c r="C46" s="2" t="s">
        <v>10</v>
      </c>
      <c r="E46" s="14" t="str">
        <f t="array" ref="E46">INDEX(Numéro_Lot2,MIN(IF(COUNTIF(E$1:E45,NumLot2)=0,IF(NumLot2&lt;&gt;"",ROW(NumLot2)))))&amp;""</f>
        <v>4R204</v>
      </c>
      <c r="F46" s="13">
        <f>IF($E46&lt;&gt;"",SUMPRODUCT((Tableau3[Numéro Lot]=$E46)*(Tableau3[Quantité])),"")</f>
        <v>61</v>
      </c>
    </row>
    <row r="47" spans="1:6" x14ac:dyDescent="0.25">
      <c r="A47" s="2" t="s">
        <v>213</v>
      </c>
      <c r="B47" s="3">
        <v>4</v>
      </c>
      <c r="C47" s="2" t="s">
        <v>10</v>
      </c>
      <c r="E47" s="14" t="str">
        <f t="array" ref="E47">INDEX(Numéro_Lot2,MIN(IF(COUNTIF(E$1:E46,NumLot2)=0,IF(NumLot2&lt;&gt;"",ROW(NumLot2)))))&amp;""</f>
        <v>4R206</v>
      </c>
      <c r="F47" s="13">
        <f>IF($E47&lt;&gt;"",SUMPRODUCT((Tableau3[Numéro Lot]=$E47)*(Tableau3[Quantité])),"")</f>
        <v>3</v>
      </c>
    </row>
    <row r="48" spans="1:6" x14ac:dyDescent="0.25">
      <c r="A48" s="2" t="s">
        <v>150</v>
      </c>
      <c r="B48" s="3">
        <v>7</v>
      </c>
      <c r="C48" s="2" t="s">
        <v>10</v>
      </c>
      <c r="E48" s="14" t="str">
        <f t="array" ref="E48">INDEX(Numéro_Lot2,MIN(IF(COUNTIF(E$1:E47,NumLot2)=0,IF(NumLot2&lt;&gt;"",ROW(NumLot2)))))&amp;""</f>
        <v>3R424</v>
      </c>
      <c r="F48" s="13">
        <f>IF($E48&lt;&gt;"",SUMPRODUCT((Tableau3[Numéro Lot]=$E48)*(Tableau3[Quantité])),"")</f>
        <v>9</v>
      </c>
    </row>
    <row r="49" spans="1:6" x14ac:dyDescent="0.25">
      <c r="A49" s="2" t="s">
        <v>214</v>
      </c>
      <c r="B49" s="3">
        <v>26</v>
      </c>
      <c r="C49" s="2" t="s">
        <v>10</v>
      </c>
      <c r="E49" s="14" t="str">
        <f t="array" ref="E49">INDEX(Numéro_Lot2,MIN(IF(COUNTIF(E$1:E48,NumLot2)=0,IF(NumLot2&lt;&gt;"",ROW(NumLot2)))))&amp;""</f>
        <v>6R121</v>
      </c>
      <c r="F49" s="13">
        <f>IF($E49&lt;&gt;"",SUMPRODUCT((Tableau3[Numéro Lot]=$E49)*(Tableau3[Quantité])),"")</f>
        <v>86</v>
      </c>
    </row>
    <row r="50" spans="1:6" x14ac:dyDescent="0.25">
      <c r="A50" s="2" t="s">
        <v>172</v>
      </c>
      <c r="B50" s="3">
        <v>8</v>
      </c>
      <c r="C50" s="2" t="s">
        <v>10</v>
      </c>
      <c r="E50" s="14" t="str">
        <f t="array" ref="E50">INDEX(Numéro_Lot2,MIN(IF(COUNTIF(E$1:E49,NumLot2)=0,IF(NumLot2&lt;&gt;"",ROW(NumLot2)))))&amp;""</f>
        <v>5R123</v>
      </c>
      <c r="F50" s="13">
        <f>IF($E50&lt;&gt;"",SUMPRODUCT((Tableau3[Numéro Lot]=$E50)*(Tableau3[Quantité])),"")</f>
        <v>44</v>
      </c>
    </row>
    <row r="51" spans="1:6" x14ac:dyDescent="0.25">
      <c r="A51" s="2" t="s">
        <v>103</v>
      </c>
      <c r="B51" s="3">
        <v>15</v>
      </c>
      <c r="C51" s="2" t="s">
        <v>10</v>
      </c>
      <c r="E51" s="14" t="str">
        <f t="array" ref="E51">INDEX(Numéro_Lot2,MIN(IF(COUNTIF(E$1:E50,NumLot2)=0,IF(NumLot2&lt;&gt;"",ROW(NumLot2)))))&amp;""</f>
        <v>5R121</v>
      </c>
      <c r="F51" s="13">
        <f>IF($E51&lt;&gt;"",SUMPRODUCT((Tableau3[Numéro Lot]=$E51)*(Tableau3[Quantité])),"")</f>
        <v>102</v>
      </c>
    </row>
    <row r="52" spans="1:6" x14ac:dyDescent="0.25">
      <c r="A52" s="2" t="s">
        <v>161</v>
      </c>
      <c r="B52" s="3">
        <v>12</v>
      </c>
      <c r="C52" s="2" t="s">
        <v>10</v>
      </c>
      <c r="E52" s="14" t="str">
        <f t="array" ref="E52">INDEX(Numéro_Lot2,MIN(IF(COUNTIF(E$1:E51,NumLot2)=0,IF(NumLot2&lt;&gt;"",ROW(NumLot2)))))&amp;""</f>
        <v>6R576</v>
      </c>
      <c r="F52" s="13">
        <f>IF($E52&lt;&gt;"",SUMPRODUCT((Tableau3[Numéro Lot]=$E52)*(Tableau3[Quantité])),"")</f>
        <v>2</v>
      </c>
    </row>
    <row r="53" spans="1:6" x14ac:dyDescent="0.25">
      <c r="A53" s="2" t="s">
        <v>127</v>
      </c>
      <c r="B53" s="3">
        <v>12</v>
      </c>
      <c r="C53" s="2" t="s">
        <v>10</v>
      </c>
      <c r="E53" s="14" t="str">
        <f t="array" ref="E53">INDEX(Numéro_Lot2,MIN(IF(COUNTIF(E$1:E52,NumLot2)=0,IF(NumLot2&lt;&gt;"",ROW(NumLot2)))))&amp;""</f>
        <v>4R449</v>
      </c>
      <c r="F53" s="13">
        <f>IF($E53&lt;&gt;"",SUMPRODUCT((Tableau3[Numéro Lot]=$E53)*(Tableau3[Quantité])),"")</f>
        <v>58</v>
      </c>
    </row>
    <row r="54" spans="1:6" x14ac:dyDescent="0.25">
      <c r="A54" s="2" t="s">
        <v>100</v>
      </c>
      <c r="B54" s="3">
        <v>980</v>
      </c>
      <c r="C54" s="2" t="s">
        <v>171</v>
      </c>
      <c r="E54" s="14" t="str">
        <f t="array" ref="E54">INDEX(Numéro_Lot2,MIN(IF(COUNTIF(E$1:E53,NumLot2)=0,IF(NumLot2&lt;&gt;"",ROW(NumLot2)))))&amp;""</f>
        <v>4R118</v>
      </c>
      <c r="F54" s="13">
        <f>IF($E54&lt;&gt;"",SUMPRODUCT((Tableau3[Numéro Lot]=$E54)*(Tableau3[Quantité])),"")</f>
        <v>1</v>
      </c>
    </row>
    <row r="55" spans="1:6" x14ac:dyDescent="0.25">
      <c r="A55" s="2" t="s">
        <v>150</v>
      </c>
      <c r="B55" s="3">
        <v>6</v>
      </c>
      <c r="C55" s="2" t="s">
        <v>171</v>
      </c>
      <c r="E55" s="14" t="str">
        <f t="array" ref="E55">INDEX(Numéro_Lot2,MIN(IF(COUNTIF(E$1:E54,NumLot2)=0,IF(NumLot2&lt;&gt;"",ROW(NumLot2)))))&amp;""</f>
        <v>4R487</v>
      </c>
      <c r="F55" s="13">
        <f>IF($E55&lt;&gt;"",SUMPRODUCT((Tableau3[Numéro Lot]=$E55)*(Tableau3[Quantité])),"")</f>
        <v>3</v>
      </c>
    </row>
    <row r="56" spans="1:6" x14ac:dyDescent="0.25">
      <c r="A56" s="2" t="s">
        <v>172</v>
      </c>
      <c r="B56" s="3">
        <v>9</v>
      </c>
      <c r="C56" s="2" t="s">
        <v>171</v>
      </c>
      <c r="E56" s="14" t="str">
        <f t="array" ref="E56">INDEX(Numéro_Lot2,MIN(IF(COUNTIF(E$1:E55,NumLot2)=0,IF(NumLot2&lt;&gt;"",ROW(NumLot2)))))&amp;""</f>
        <v>5R022</v>
      </c>
      <c r="F56" s="13">
        <f>IF($E56&lt;&gt;"",SUMPRODUCT((Tableau3[Numéro Lot]=$E56)*(Tableau3[Quantité])),"")</f>
        <v>330</v>
      </c>
    </row>
    <row r="57" spans="1:6" x14ac:dyDescent="0.25">
      <c r="A57" s="2" t="s">
        <v>105</v>
      </c>
      <c r="B57" s="3">
        <v>7</v>
      </c>
      <c r="C57" s="2" t="s">
        <v>171</v>
      </c>
      <c r="E57" s="14" t="str">
        <f t="array" ref="E57">INDEX(Numéro_Lot2,MIN(IF(COUNTIF(E$1:E56,NumLot2)=0,IF(NumLot2&lt;&gt;"",ROW(NumLot2)))))&amp;""</f>
        <v>5R058</v>
      </c>
      <c r="F57" s="13">
        <f>IF($E57&lt;&gt;"",SUMPRODUCT((Tableau3[Numéro Lot]=$E57)*(Tableau3[Quantité])),"")</f>
        <v>1</v>
      </c>
    </row>
    <row r="58" spans="1:6" x14ac:dyDescent="0.25">
      <c r="A58" s="2" t="s">
        <v>147</v>
      </c>
      <c r="B58" s="3">
        <v>294</v>
      </c>
      <c r="C58" s="2" t="s">
        <v>171</v>
      </c>
      <c r="E58" s="14" t="str">
        <f t="array" ref="E58">INDEX(Numéro_Lot2,MIN(IF(COUNTIF(E$1:E57,NumLot2)=0,IF(NumLot2&lt;&gt;"",ROW(NumLot2)))))&amp;""</f>
        <v>5R551</v>
      </c>
      <c r="F58" s="13">
        <f>IF($E58&lt;&gt;"",SUMPRODUCT((Tableau3[Numéro Lot]=$E58)*(Tableau3[Quantité])),"")</f>
        <v>6</v>
      </c>
    </row>
    <row r="59" spans="1:6" x14ac:dyDescent="0.25">
      <c r="A59" s="2" t="s">
        <v>134</v>
      </c>
      <c r="B59" s="3">
        <v>301</v>
      </c>
      <c r="C59" s="2" t="s">
        <v>171</v>
      </c>
      <c r="E59" s="14" t="str">
        <f t="array" ref="E59">INDEX(Numéro_Lot2,MIN(IF(COUNTIF(E$1:E58,NumLot2)=0,IF(NumLot2&lt;&gt;"",ROW(NumLot2)))))&amp;""</f>
        <v>4R215</v>
      </c>
      <c r="F59" s="13">
        <f>IF($E59&lt;&gt;"",SUMPRODUCT((Tableau3[Numéro Lot]=$E59)*(Tableau3[Quantité])),"")</f>
        <v>1</v>
      </c>
    </row>
    <row r="60" spans="1:6" x14ac:dyDescent="0.25">
      <c r="A60" s="2" t="s">
        <v>114</v>
      </c>
      <c r="B60" s="3">
        <v>367</v>
      </c>
      <c r="C60" s="2" t="s">
        <v>171</v>
      </c>
      <c r="E60" s="14" t="str">
        <f t="array" ref="E60">INDEX(Numéro_Lot2,MIN(IF(COUNTIF(E$1:E59,NumLot2)=0,IF(NumLot2&lt;&gt;"",ROW(NumLot2)))))&amp;""</f>
        <v>5R076</v>
      </c>
      <c r="F60" s="13">
        <f>IF($E60&lt;&gt;"",SUMPRODUCT((Tableau3[Numéro Lot]=$E60)*(Tableau3[Quantité])),"")</f>
        <v>5</v>
      </c>
    </row>
    <row r="61" spans="1:6" x14ac:dyDescent="0.25">
      <c r="A61" s="2" t="s">
        <v>128</v>
      </c>
      <c r="B61" s="3">
        <v>66</v>
      </c>
      <c r="C61" s="2" t="s">
        <v>171</v>
      </c>
      <c r="E61" s="14" t="str">
        <f t="array" ref="E61">INDEX(Numéro_Lot2,MIN(IF(COUNTIF(E$1:E60,NumLot2)=0,IF(NumLot2&lt;&gt;"",ROW(NumLot2)))))&amp;""</f>
        <v/>
      </c>
      <c r="F61" s="13" t="str">
        <f>IF($E61&lt;&gt;"",SUMPRODUCT((Tableau3[Numéro Lot]=$E61)*(Tableau3[Quantité])),"")</f>
        <v/>
      </c>
    </row>
    <row r="62" spans="1:6" x14ac:dyDescent="0.25">
      <c r="A62" s="2" t="s">
        <v>139</v>
      </c>
      <c r="B62" s="3">
        <v>188</v>
      </c>
      <c r="C62" s="2" t="s">
        <v>171</v>
      </c>
      <c r="E62" s="14" t="str">
        <f t="array" ref="E62">INDEX(Numéro_Lot2,MIN(IF(COUNTIF(E$1:E61,NumLot2)=0,IF(NumLot2&lt;&gt;"",ROW(NumLot2)))))&amp;""</f>
        <v/>
      </c>
      <c r="F62" s="13" t="str">
        <f>IF($E62&lt;&gt;"",SUMPRODUCT((Tableau3[Numéro Lot]=$E62)*(Tableau3[Quantité])),"")</f>
        <v/>
      </c>
    </row>
    <row r="63" spans="1:6" x14ac:dyDescent="0.25">
      <c r="A63" s="2" t="s">
        <v>149</v>
      </c>
      <c r="B63" s="3">
        <v>60</v>
      </c>
      <c r="C63" s="2" t="s">
        <v>171</v>
      </c>
      <c r="E63" s="14" t="str">
        <f t="array" ref="E63">INDEX(Numéro_Lot2,MIN(IF(COUNTIF(E$1:E62,NumLot2)=0,IF(NumLot2&lt;&gt;"",ROW(NumLot2)))))&amp;""</f>
        <v/>
      </c>
      <c r="F63" s="13" t="str">
        <f>IF($E63&lt;&gt;"",SUMPRODUCT((Tableau3[Numéro Lot]=$E63)*(Tableau3[Quantité])),"")</f>
        <v/>
      </c>
    </row>
    <row r="64" spans="1:6" x14ac:dyDescent="0.25">
      <c r="A64" s="2" t="s">
        <v>96</v>
      </c>
      <c r="B64" s="3">
        <v>102</v>
      </c>
      <c r="C64" s="2" t="s">
        <v>171</v>
      </c>
      <c r="E64" s="14" t="str">
        <f t="array" ref="E64">INDEX(Numéro_Lot2,MIN(IF(COUNTIF(E$1:E63,NumLot2)=0,IF(NumLot2&lt;&gt;"",ROW(NumLot2)))))&amp;""</f>
        <v/>
      </c>
      <c r="F64" s="13" t="str">
        <f>IF($E64&lt;&gt;"",SUMPRODUCT((Tableau3[Numéro Lot]=$E64)*(Tableau3[Quantité])),"")</f>
        <v/>
      </c>
    </row>
    <row r="65" spans="1:6" x14ac:dyDescent="0.25">
      <c r="A65" s="2" t="s">
        <v>97</v>
      </c>
      <c r="B65" s="3">
        <v>138</v>
      </c>
      <c r="C65" s="2" t="s">
        <v>171</v>
      </c>
      <c r="E65" s="14" t="str">
        <f t="array" ref="E65">INDEX(Numéro_Lot2,MIN(IF(COUNTIF(E$1:E64,NumLot2)=0,IF(NumLot2&lt;&gt;"",ROW(NumLot2)))))&amp;""</f>
        <v/>
      </c>
      <c r="F65" s="13" t="str">
        <f>IF($E65&lt;&gt;"",SUMPRODUCT((Tableau3[Numéro Lot]=$E65)*(Tableau3[Quantité])),"")</f>
        <v/>
      </c>
    </row>
    <row r="66" spans="1:6" x14ac:dyDescent="0.25">
      <c r="A66" s="2" t="s">
        <v>173</v>
      </c>
      <c r="B66" s="3">
        <v>57</v>
      </c>
      <c r="C66" s="2" t="s">
        <v>171</v>
      </c>
      <c r="E66" s="14" t="str">
        <f t="array" ref="E66">INDEX(Numéro_Lot2,MIN(IF(COUNTIF(E$1:E65,NumLot2)=0,IF(NumLot2&lt;&gt;"",ROW(NumLot2)))))&amp;""</f>
        <v/>
      </c>
      <c r="F66" s="13" t="str">
        <f>IF($E66&lt;&gt;"",SUMPRODUCT((Tableau3[Numéro Lot]=$E66)*(Tableau3[Quantité])),"")</f>
        <v/>
      </c>
    </row>
    <row r="67" spans="1:6" x14ac:dyDescent="0.25">
      <c r="A67" s="2" t="s">
        <v>152</v>
      </c>
      <c r="B67" s="3">
        <v>11</v>
      </c>
      <c r="C67" s="2" t="s">
        <v>171</v>
      </c>
      <c r="E67" s="14" t="str">
        <f t="array" ref="E67">INDEX(Numéro_Lot2,MIN(IF(COUNTIF(E$1:E66,NumLot2)=0,IF(NumLot2&lt;&gt;"",ROW(NumLot2)))))&amp;""</f>
        <v/>
      </c>
      <c r="F67" s="13" t="str">
        <f>IF($E67&lt;&gt;"",SUMPRODUCT((Tableau3[Numéro Lot]=$E67)*(Tableau3[Quantité])),"")</f>
        <v/>
      </c>
    </row>
    <row r="68" spans="1:6" x14ac:dyDescent="0.25">
      <c r="A68" s="2" t="s">
        <v>127</v>
      </c>
      <c r="B68" s="3">
        <v>13</v>
      </c>
      <c r="C68" s="2" t="s">
        <v>171</v>
      </c>
      <c r="E68" s="14" t="str">
        <f t="array" ref="E68">INDEX(Numéro_Lot2,MIN(IF(COUNTIF(E$1:E67,NumLot2)=0,IF(NumLot2&lt;&gt;"",ROW(NumLot2)))))&amp;""</f>
        <v/>
      </c>
      <c r="F68" s="13" t="str">
        <f>IF($E68&lt;&gt;"",SUMPRODUCT((Tableau3[Numéro Lot]=$E68)*(Tableau3[Quantité])),"")</f>
        <v/>
      </c>
    </row>
    <row r="69" spans="1:6" x14ac:dyDescent="0.25">
      <c r="A69" s="2" t="s">
        <v>174</v>
      </c>
      <c r="B69" s="3">
        <v>2</v>
      </c>
      <c r="C69" s="2" t="s">
        <v>171</v>
      </c>
      <c r="E69" s="14" t="str">
        <f t="array" ref="E69">INDEX(Numéro_Lot2,MIN(IF(COUNTIF(E$1:E68,NumLot2)=0,IF(NumLot2&lt;&gt;"",ROW(NumLot2)))))&amp;""</f>
        <v/>
      </c>
      <c r="F69" s="13" t="str">
        <f>IF($E69&lt;&gt;"",SUMPRODUCT((Tableau3[Numéro Lot]=$E69)*(Tableau3[Quantité])),"")</f>
        <v/>
      </c>
    </row>
    <row r="70" spans="1:6" x14ac:dyDescent="0.25">
      <c r="A70" s="2" t="s">
        <v>175</v>
      </c>
      <c r="B70" s="3">
        <v>2</v>
      </c>
      <c r="C70" s="2" t="s">
        <v>171</v>
      </c>
      <c r="E70" s="14" t="str">
        <f t="array" ref="E70">INDEX(Numéro_Lot2,MIN(IF(COUNTIF(E$1:E69,NumLot2)=0,IF(NumLot2&lt;&gt;"",ROW(NumLot2)))))&amp;""</f>
        <v/>
      </c>
      <c r="F70" s="13" t="str">
        <f>IF($E70&lt;&gt;"",SUMPRODUCT((Tableau3[Numéro Lot]=$E70)*(Tableau3[Quantité])),"")</f>
        <v/>
      </c>
    </row>
    <row r="71" spans="1:6" x14ac:dyDescent="0.25">
      <c r="A71" s="2" t="s">
        <v>151</v>
      </c>
      <c r="B71" s="3">
        <v>6</v>
      </c>
      <c r="C71" s="2" t="s">
        <v>171</v>
      </c>
      <c r="E71" s="14" t="str">
        <f t="array" ref="E71">INDEX(Numéro_Lot2,MIN(IF(COUNTIF(E$1:E70,NumLot2)=0,IF(NumLot2&lt;&gt;"",ROW(NumLot2)))))&amp;""</f>
        <v/>
      </c>
      <c r="F71" s="13" t="str">
        <f>IF($E71&lt;&gt;"",SUMPRODUCT((Tableau3[Numéro Lot]=$E71)*(Tableau3[Quantité])),"")</f>
        <v/>
      </c>
    </row>
    <row r="72" spans="1:6" x14ac:dyDescent="0.25">
      <c r="A72" s="2" t="s">
        <v>176</v>
      </c>
      <c r="B72" s="3">
        <v>8</v>
      </c>
      <c r="C72" s="2" t="s">
        <v>171</v>
      </c>
      <c r="E72" s="14" t="str">
        <f t="array" ref="E72">INDEX(Numéro_Lot2,MIN(IF(COUNTIF(E$1:E71,NumLot2)=0,IF(NumLot2&lt;&gt;"",ROW(NumLot2)))))&amp;""</f>
        <v/>
      </c>
      <c r="F72" s="13" t="str">
        <f>IF($E72&lt;&gt;"",SUMPRODUCT((Tableau3[Numéro Lot]=$E72)*(Tableau3[Quantité])),"")</f>
        <v/>
      </c>
    </row>
    <row r="73" spans="1:6" x14ac:dyDescent="0.25">
      <c r="A73" s="2" t="s">
        <v>151</v>
      </c>
      <c r="B73" s="3">
        <v>2</v>
      </c>
      <c r="C73" s="2" t="s">
        <v>12</v>
      </c>
      <c r="E73" s="14" t="str">
        <f t="array" ref="E73">INDEX(Numéro_Lot2,MIN(IF(COUNTIF(E$1:E72,NumLot2)=0,IF(NumLot2&lt;&gt;"",ROW(NumLot2)))))&amp;""</f>
        <v/>
      </c>
      <c r="F73" s="13" t="str">
        <f>IF($E73&lt;&gt;"",SUMPRODUCT((Tableau3[Numéro Lot]=$E73)*(Tableau3[Quantité])),"")</f>
        <v/>
      </c>
    </row>
    <row r="74" spans="1:6" x14ac:dyDescent="0.25">
      <c r="A74" s="2" t="s">
        <v>149</v>
      </c>
      <c r="B74" s="3">
        <v>2</v>
      </c>
      <c r="C74" s="2" t="s">
        <v>12</v>
      </c>
      <c r="E74" s="14" t="str">
        <f t="array" ref="E74">INDEX(Numéro_Lot2,MIN(IF(COUNTIF(E$1:E73,NumLot2)=0,IF(NumLot2&lt;&gt;"",ROW(NumLot2)))))&amp;""</f>
        <v/>
      </c>
      <c r="F74" s="13" t="str">
        <f>IF($E74&lt;&gt;"",SUMPRODUCT((Tableau3[Numéro Lot]=$E74)*(Tableau3[Quantité])),"")</f>
        <v/>
      </c>
    </row>
    <row r="75" spans="1:6" x14ac:dyDescent="0.25">
      <c r="A75" s="2" t="s">
        <v>152</v>
      </c>
      <c r="B75" s="3">
        <v>10</v>
      </c>
      <c r="C75" s="2" t="s">
        <v>12</v>
      </c>
      <c r="E75" s="14" t="str">
        <f t="array" ref="E75">INDEX(Numéro_Lot2,MIN(IF(COUNTIF(E$1:E74,NumLot2)=0,IF(NumLot2&lt;&gt;"",ROW(NumLot2)))))&amp;""</f>
        <v/>
      </c>
      <c r="F75" s="13" t="str">
        <f>IF($E75&lt;&gt;"",SUMPRODUCT((Tableau3[Numéro Lot]=$E75)*(Tableau3[Quantité])),"")</f>
        <v/>
      </c>
    </row>
    <row r="76" spans="1:6" x14ac:dyDescent="0.25">
      <c r="A76" s="2" t="s">
        <v>127</v>
      </c>
      <c r="B76" s="3">
        <v>1</v>
      </c>
      <c r="C76" s="2" t="s">
        <v>12</v>
      </c>
      <c r="E76" s="14" t="str">
        <f t="array" ref="E76">INDEX(Numéro_Lot2,MIN(IF(COUNTIF(E$1:E75,NumLot2)=0,IF(NumLot2&lt;&gt;"",ROW(NumLot2)))))&amp;""</f>
        <v/>
      </c>
      <c r="F76" s="13" t="str">
        <f>IF($E76&lt;&gt;"",SUMPRODUCT((Tableau3[Numéro Lot]=$E76)*(Tableau3[Quantité])),"")</f>
        <v/>
      </c>
    </row>
    <row r="77" spans="1:6" x14ac:dyDescent="0.25">
      <c r="A77" s="2" t="s">
        <v>150</v>
      </c>
      <c r="B77" s="3">
        <v>3</v>
      </c>
      <c r="C77" s="2" t="s">
        <v>12</v>
      </c>
      <c r="E77" s="14" t="str">
        <f t="array" ref="E77">INDEX(Numéro_Lot2,MIN(IF(COUNTIF(E$1:E76,NumLot2)=0,IF(NumLot2&lt;&gt;"",ROW(NumLot2)))))&amp;""</f>
        <v/>
      </c>
      <c r="F77" s="13" t="str">
        <f>IF($E77&lt;&gt;"",SUMPRODUCT((Tableau3[Numéro Lot]=$E77)*(Tableau3[Quantité])),"")</f>
        <v/>
      </c>
    </row>
    <row r="78" spans="1:6" x14ac:dyDescent="0.25">
      <c r="A78" s="2" t="s">
        <v>105</v>
      </c>
      <c r="B78" s="3">
        <v>2</v>
      </c>
      <c r="C78" s="2" t="s">
        <v>12</v>
      </c>
      <c r="E78" s="14" t="str">
        <f t="array" ref="E78">INDEX(Numéro_Lot2,MIN(IF(COUNTIF(E$1:E77,NumLot2)=0,IF(NumLot2&lt;&gt;"",ROW(NumLot2)))))&amp;""</f>
        <v/>
      </c>
      <c r="F78" s="13" t="str">
        <f>IF($E78&lt;&gt;"",SUMPRODUCT((Tableau3[Numéro Lot]=$E78)*(Tableau3[Quantité])),"")</f>
        <v/>
      </c>
    </row>
    <row r="79" spans="1:6" x14ac:dyDescent="0.25">
      <c r="A79" s="2" t="s">
        <v>97</v>
      </c>
      <c r="B79" s="3">
        <v>23</v>
      </c>
      <c r="C79" s="2" t="s">
        <v>12</v>
      </c>
      <c r="E79" s="14" t="str">
        <f t="array" ref="E79">INDEX(Numéro_Lot2,MIN(IF(COUNTIF(E$1:E78,NumLot2)=0,IF(NumLot2&lt;&gt;"",ROW(NumLot2)))))&amp;""</f>
        <v/>
      </c>
      <c r="F79" s="13" t="str">
        <f>IF($E79&lt;&gt;"",SUMPRODUCT((Tableau3[Numéro Lot]=$E79)*(Tableau3[Quantité])),"")</f>
        <v/>
      </c>
    </row>
    <row r="80" spans="1:6" x14ac:dyDescent="0.25">
      <c r="A80" s="2" t="s">
        <v>147</v>
      </c>
      <c r="B80" s="3">
        <v>542</v>
      </c>
      <c r="C80" s="2" t="s">
        <v>12</v>
      </c>
      <c r="E80" s="14" t="str">
        <f t="array" ref="E80">INDEX(Numéro_Lot2,MIN(IF(COUNTIF(E$1:E79,NumLot2)=0,IF(NumLot2&lt;&gt;"",ROW(NumLot2)))))&amp;""</f>
        <v/>
      </c>
      <c r="F80" s="13" t="str">
        <f>IF($E80&lt;&gt;"",SUMPRODUCT((Tableau3[Numéro Lot]=$E80)*(Tableau3[Quantité])),"")</f>
        <v/>
      </c>
    </row>
    <row r="81" spans="1:6" x14ac:dyDescent="0.25">
      <c r="A81" s="2" t="s">
        <v>139</v>
      </c>
      <c r="B81" s="3">
        <v>23</v>
      </c>
      <c r="C81" s="2" t="s">
        <v>12</v>
      </c>
      <c r="E81" s="14" t="str">
        <f t="array" ref="E81">INDEX(Numéro_Lot2,MIN(IF(COUNTIF(E$1:E80,NumLot2)=0,IF(NumLot2&lt;&gt;"",ROW(NumLot2)))))&amp;""</f>
        <v/>
      </c>
      <c r="F81" s="13" t="str">
        <f>IF($E81&lt;&gt;"",SUMPRODUCT((Tableau3[Numéro Lot]=$E81)*(Tableau3[Quantité])),"")</f>
        <v/>
      </c>
    </row>
    <row r="82" spans="1:6" x14ac:dyDescent="0.25">
      <c r="A82" s="2" t="s">
        <v>134</v>
      </c>
      <c r="B82" s="3">
        <v>116</v>
      </c>
      <c r="C82" s="2" t="s">
        <v>12</v>
      </c>
      <c r="E82" s="14" t="str">
        <f t="array" ref="E82">INDEX(Numéro_Lot2,MIN(IF(COUNTIF(E$1:E81,NumLot2)=0,IF(NumLot2&lt;&gt;"",ROW(NumLot2)))))&amp;""</f>
        <v/>
      </c>
      <c r="F82" s="13" t="str">
        <f>IF($E82&lt;&gt;"",SUMPRODUCT((Tableau3[Numéro Lot]=$E82)*(Tableau3[Quantité])),"")</f>
        <v/>
      </c>
    </row>
    <row r="83" spans="1:6" x14ac:dyDescent="0.25">
      <c r="A83" s="2" t="s">
        <v>114</v>
      </c>
      <c r="B83" s="3">
        <v>204</v>
      </c>
      <c r="C83" s="2" t="s">
        <v>12</v>
      </c>
      <c r="E83" s="14" t="str">
        <f t="array" ref="E83">INDEX(Numéro_Lot2,MIN(IF(COUNTIF(E$1:E82,NumLot2)=0,IF(NumLot2&lt;&gt;"",ROW(NumLot2)))))&amp;""</f>
        <v/>
      </c>
      <c r="F83" s="13" t="str">
        <f>IF($E83&lt;&gt;"",SUMPRODUCT((Tableau3[Numéro Lot]=$E83)*(Tableau3[Quantité])),"")</f>
        <v/>
      </c>
    </row>
    <row r="84" spans="1:6" x14ac:dyDescent="0.25">
      <c r="A84" s="2" t="s">
        <v>100</v>
      </c>
      <c r="B84" s="3">
        <v>320</v>
      </c>
      <c r="C84" s="2" t="s">
        <v>12</v>
      </c>
      <c r="E84" s="14" t="str">
        <f t="array" ref="E84">INDEX(Numéro_Lot2,MIN(IF(COUNTIF(E$1:E83,NumLot2)=0,IF(NumLot2&lt;&gt;"",ROW(NumLot2)))))&amp;""</f>
        <v/>
      </c>
      <c r="F84" s="13" t="str">
        <f>IF($E84&lt;&gt;"",SUMPRODUCT((Tableau3[Numéro Lot]=$E84)*(Tableau3[Quantité])),"")</f>
        <v/>
      </c>
    </row>
    <row r="85" spans="1:6" x14ac:dyDescent="0.25">
      <c r="A85" s="2" t="s">
        <v>96</v>
      </c>
      <c r="B85" s="3">
        <v>2</v>
      </c>
      <c r="C85" s="2" t="s">
        <v>12</v>
      </c>
      <c r="E85" s="14" t="str">
        <f t="array" ref="E85">INDEX(Numéro_Lot2,MIN(IF(COUNTIF(E$1:E84,NumLot2)=0,IF(NumLot2&lt;&gt;"",ROW(NumLot2)))))&amp;""</f>
        <v/>
      </c>
      <c r="F85" s="13" t="str">
        <f>IF($E85&lt;&gt;"",SUMPRODUCT((Tableau3[Numéro Lot]=$E85)*(Tableau3[Quantité])),"")</f>
        <v/>
      </c>
    </row>
    <row r="86" spans="1:6" x14ac:dyDescent="0.25">
      <c r="A86" s="2" t="s">
        <v>100</v>
      </c>
      <c r="B86" s="3">
        <v>103</v>
      </c>
      <c r="C86" s="2" t="s">
        <v>136</v>
      </c>
      <c r="E86" s="14" t="str">
        <f t="array" ref="E86">INDEX(Numéro_Lot2,MIN(IF(COUNTIF(E$1:E85,NumLot2)=0,IF(NumLot2&lt;&gt;"",ROW(NumLot2)))))&amp;""</f>
        <v/>
      </c>
      <c r="F86" s="13" t="str">
        <f>IF($E86&lt;&gt;"",SUMPRODUCT((Tableau3[Numéro Lot]=$E86)*(Tableau3[Quantité])),"")</f>
        <v/>
      </c>
    </row>
    <row r="87" spans="1:6" x14ac:dyDescent="0.25">
      <c r="A87" s="2" t="s">
        <v>106</v>
      </c>
      <c r="B87" s="3">
        <v>12</v>
      </c>
      <c r="C87" s="2" t="s">
        <v>18</v>
      </c>
      <c r="E87" s="14" t="str">
        <f t="array" ref="E87">INDEX(Numéro_Lot2,MIN(IF(COUNTIF(E$1:E86,NumLot2)=0,IF(NumLot2&lt;&gt;"",ROW(NumLot2)))))&amp;""</f>
        <v/>
      </c>
      <c r="F87" s="13" t="str">
        <f>IF($E87&lt;&gt;"",SUMPRODUCT((Tableau3[Numéro Lot]=$E87)*(Tableau3[Quantité])),"")</f>
        <v/>
      </c>
    </row>
    <row r="88" spans="1:6" x14ac:dyDescent="0.25">
      <c r="A88" s="2" t="s">
        <v>167</v>
      </c>
      <c r="B88" s="3">
        <v>3</v>
      </c>
      <c r="C88" s="2" t="s">
        <v>18</v>
      </c>
      <c r="E88" s="14" t="str">
        <f t="array" ref="E88">INDEX(Numéro_Lot2,MIN(IF(COUNTIF(E$1:E87,NumLot2)=0,IF(NumLot2&lt;&gt;"",ROW(NumLot2)))))&amp;""</f>
        <v/>
      </c>
      <c r="F88" s="13" t="str">
        <f>IF($E88&lt;&gt;"",SUMPRODUCT((Tableau3[Numéro Lot]=$E88)*(Tableau3[Quantité])),"")</f>
        <v/>
      </c>
    </row>
    <row r="89" spans="1:6" x14ac:dyDescent="0.25">
      <c r="A89" s="2" t="s">
        <v>114</v>
      </c>
      <c r="B89" s="3">
        <v>23</v>
      </c>
      <c r="C89" s="2" t="s">
        <v>18</v>
      </c>
      <c r="E89" s="14" t="str">
        <f t="array" ref="E89">INDEX(Numéro_Lot2,MIN(IF(COUNTIF(E$1:E88,NumLot2)=0,IF(NumLot2&lt;&gt;"",ROW(NumLot2)))))&amp;""</f>
        <v/>
      </c>
      <c r="F89" s="13" t="str">
        <f>IF($E89&lt;&gt;"",SUMPRODUCT((Tableau3[Numéro Lot]=$E89)*(Tableau3[Quantité])),"")</f>
        <v/>
      </c>
    </row>
    <row r="90" spans="1:6" x14ac:dyDescent="0.25">
      <c r="A90" s="2" t="s">
        <v>96</v>
      </c>
      <c r="B90" s="3">
        <v>6</v>
      </c>
      <c r="C90" s="2" t="s">
        <v>18</v>
      </c>
      <c r="E90" s="14" t="str">
        <f t="array" ref="E90">INDEX(Numéro_Lot2,MIN(IF(COUNTIF(E$1:E89,NumLot2)=0,IF(NumLot2&lt;&gt;"",ROW(NumLot2)))))&amp;""</f>
        <v/>
      </c>
      <c r="F90" s="13" t="str">
        <f>IF($E90&lt;&gt;"",SUMPRODUCT((Tableau3[Numéro Lot]=$E90)*(Tableau3[Quantité])),"")</f>
        <v/>
      </c>
    </row>
    <row r="91" spans="1:6" x14ac:dyDescent="0.25">
      <c r="A91" s="2" t="s">
        <v>96</v>
      </c>
      <c r="B91" s="3">
        <v>43</v>
      </c>
      <c r="C91" s="2" t="s">
        <v>203</v>
      </c>
      <c r="E91" s="14" t="str">
        <f t="array" ref="E91">INDEX(Numéro_Lot2,MIN(IF(COUNTIF(E$1:E90,NumLot2)=0,IF(NumLot2&lt;&gt;"",ROW(NumLot2)))))&amp;""</f>
        <v/>
      </c>
      <c r="F91" s="13" t="str">
        <f>IF($E91&lt;&gt;"",SUMPRODUCT((Tableau3[Numéro Lot]=$E91)*(Tableau3[Quantité])),"")</f>
        <v/>
      </c>
    </row>
    <row r="92" spans="1:6" x14ac:dyDescent="0.25">
      <c r="A92" s="2" t="s">
        <v>100</v>
      </c>
      <c r="B92" s="3">
        <v>1</v>
      </c>
      <c r="C92" s="2" t="s">
        <v>203</v>
      </c>
      <c r="E92" s="14" t="str">
        <f t="array" ref="E92">INDEX(Numéro_Lot2,MIN(IF(COUNTIF(E$1:E91,NumLot2)=0,IF(NumLot2&lt;&gt;"",ROW(NumLot2)))))&amp;""</f>
        <v/>
      </c>
      <c r="F92" s="13" t="str">
        <f>IF($E92&lt;&gt;"",SUMPRODUCT((Tableau3[Numéro Lot]=$E92)*(Tableau3[Quantité])),"")</f>
        <v/>
      </c>
    </row>
    <row r="93" spans="1:6" x14ac:dyDescent="0.25">
      <c r="A93" s="2" t="s">
        <v>114</v>
      </c>
      <c r="B93" s="3">
        <v>5</v>
      </c>
      <c r="C93" s="2" t="s">
        <v>203</v>
      </c>
      <c r="E93" s="14" t="str">
        <f t="array" ref="E93">INDEX(Numéro_Lot2,MIN(IF(COUNTIF(E$1:E92,NumLot2)=0,IF(NumLot2&lt;&gt;"",ROW(NumLot2)))))&amp;""</f>
        <v/>
      </c>
      <c r="F93" s="13" t="str">
        <f>IF($E93&lt;&gt;"",SUMPRODUCT((Tableau3[Numéro Lot]=$E93)*(Tableau3[Quantité])),"")</f>
        <v/>
      </c>
    </row>
    <row r="94" spans="1:6" x14ac:dyDescent="0.25">
      <c r="A94" s="2" t="s">
        <v>126</v>
      </c>
      <c r="B94" s="3">
        <v>28</v>
      </c>
      <c r="C94" s="2" t="s">
        <v>29</v>
      </c>
      <c r="E94" s="14" t="str">
        <f t="array" ref="E94">INDEX(Numéro_Lot2,MIN(IF(COUNTIF(E$1:E93,NumLot2)=0,IF(NumLot2&lt;&gt;"",ROW(NumLot2)))))&amp;""</f>
        <v/>
      </c>
      <c r="F94" s="13" t="str">
        <f>IF($E94&lt;&gt;"",SUMPRODUCT((Tableau3[Numéro Lot]=$E94)*(Tableau3[Quantité])),"")</f>
        <v/>
      </c>
    </row>
    <row r="95" spans="1:6" x14ac:dyDescent="0.25">
      <c r="A95" s="2" t="s">
        <v>108</v>
      </c>
      <c r="B95" s="3">
        <v>29</v>
      </c>
      <c r="C95" s="2" t="s">
        <v>29</v>
      </c>
      <c r="E95" s="14" t="str">
        <f t="array" ref="E95">INDEX(Numéro_Lot2,MIN(IF(COUNTIF(E$1:E94,NumLot2)=0,IF(NumLot2&lt;&gt;"",ROW(NumLot2)))))&amp;""</f>
        <v/>
      </c>
      <c r="F95" s="13" t="str">
        <f>IF($E95&lt;&gt;"",SUMPRODUCT((Tableau3[Numéro Lot]=$E95)*(Tableau3[Quantité])),"")</f>
        <v/>
      </c>
    </row>
    <row r="96" spans="1:6" x14ac:dyDescent="0.25">
      <c r="A96" s="2" t="s">
        <v>100</v>
      </c>
      <c r="B96" s="3">
        <v>175</v>
      </c>
      <c r="C96" s="2" t="s">
        <v>29</v>
      </c>
      <c r="E96" s="14" t="str">
        <f t="array" ref="E96">INDEX(Numéro_Lot2,MIN(IF(COUNTIF(E$1:E95,NumLot2)=0,IF(NumLot2&lt;&gt;"",ROW(NumLot2)))))&amp;""</f>
        <v/>
      </c>
      <c r="F96" s="13" t="str">
        <f>IF($E96&lt;&gt;"",SUMPRODUCT((Tableau3[Numéro Lot]=$E96)*(Tableau3[Quantité])),"")</f>
        <v/>
      </c>
    </row>
    <row r="97" spans="1:6" x14ac:dyDescent="0.25">
      <c r="A97" s="2" t="s">
        <v>114</v>
      </c>
      <c r="B97" s="3">
        <v>7</v>
      </c>
      <c r="C97" s="2" t="s">
        <v>183</v>
      </c>
      <c r="E97" s="14" t="str">
        <f t="array" ref="E97">INDEX(Numéro_Lot2,MIN(IF(COUNTIF(E$1:E96,NumLot2)=0,IF(NumLot2&lt;&gt;"",ROW(NumLot2)))))&amp;""</f>
        <v/>
      </c>
      <c r="F97" s="13" t="str">
        <f>IF($E97&lt;&gt;"",SUMPRODUCT((Tableau3[Numéro Lot]=$E97)*(Tableau3[Quantité])),"")</f>
        <v/>
      </c>
    </row>
    <row r="98" spans="1:6" x14ac:dyDescent="0.25">
      <c r="A98" s="2" t="s">
        <v>96</v>
      </c>
      <c r="B98" s="3">
        <v>70</v>
      </c>
      <c r="C98" s="2" t="s">
        <v>183</v>
      </c>
      <c r="E98" s="14" t="str">
        <f t="array" ref="E98">INDEX(Numéro_Lot2,MIN(IF(COUNTIF(E$1:E97,NumLot2)=0,IF(NumLot2&lt;&gt;"",ROW(NumLot2)))))&amp;""</f>
        <v/>
      </c>
      <c r="F98" s="13" t="str">
        <f>IF($E98&lt;&gt;"",SUMPRODUCT((Tableau3[Numéro Lot]=$E98)*(Tableau3[Quantité])),"")</f>
        <v/>
      </c>
    </row>
    <row r="99" spans="1:6" x14ac:dyDescent="0.25">
      <c r="A99" s="2" t="s">
        <v>118</v>
      </c>
      <c r="B99" s="3">
        <v>17</v>
      </c>
      <c r="C99" s="2" t="s">
        <v>183</v>
      </c>
      <c r="E99" s="14" t="str">
        <f t="array" ref="E99">INDEX(Numéro_Lot2,MIN(IF(COUNTIF(E$1:E98,NumLot2)=0,IF(NumLot2&lt;&gt;"",ROW(NumLot2)))))&amp;""</f>
        <v/>
      </c>
      <c r="F99" s="13" t="str">
        <f>IF($E99&lt;&gt;"",SUMPRODUCT((Tableau3[Numéro Lot]=$E99)*(Tableau3[Quantité])),"")</f>
        <v/>
      </c>
    </row>
    <row r="100" spans="1:6" x14ac:dyDescent="0.25">
      <c r="A100" s="2" t="s">
        <v>128</v>
      </c>
      <c r="B100" s="3">
        <v>2</v>
      </c>
      <c r="C100" s="2" t="s">
        <v>183</v>
      </c>
      <c r="E100" s="14" t="str">
        <f t="array" ref="E100">INDEX(Numéro_Lot2,MIN(IF(COUNTIF(E$1:E99,NumLot2)=0,IF(NumLot2&lt;&gt;"",ROW(NumLot2)))))&amp;""</f>
        <v/>
      </c>
      <c r="F100" s="13" t="str">
        <f>IF($E100&lt;&gt;"",SUMPRODUCT((Tableau3[Numéro Lot]=$E100)*(Tableau3[Quantité])),"")</f>
        <v/>
      </c>
    </row>
    <row r="101" spans="1:6" x14ac:dyDescent="0.25">
      <c r="A101" s="2" t="s">
        <v>106</v>
      </c>
      <c r="B101" s="3">
        <v>5</v>
      </c>
      <c r="C101" s="2" t="s">
        <v>183</v>
      </c>
      <c r="E101" s="14" t="str">
        <f t="array" ref="E101">INDEX(Numéro_Lot2,MIN(IF(COUNTIF(E$1:E100,NumLot2)=0,IF(NumLot2&lt;&gt;"",ROW(NumLot2)))))&amp;""</f>
        <v/>
      </c>
      <c r="F101" s="13" t="str">
        <f>IF($E101&lt;&gt;"",SUMPRODUCT((Tableau3[Numéro Lot]=$E101)*(Tableau3[Quantité])),"")</f>
        <v/>
      </c>
    </row>
    <row r="102" spans="1:6" x14ac:dyDescent="0.25">
      <c r="A102" s="2" t="s">
        <v>152</v>
      </c>
      <c r="B102" s="3">
        <v>16</v>
      </c>
      <c r="C102" s="2" t="s">
        <v>183</v>
      </c>
      <c r="E102" s="14" t="str">
        <f t="array" ref="E102">INDEX(Numéro_Lot2,MIN(IF(COUNTIF(E$1:E101,NumLot2)=0,IF(NumLot2&lt;&gt;"",ROW(NumLot2)))))&amp;""</f>
        <v/>
      </c>
      <c r="F102" s="13" t="str">
        <f>IF($E102&lt;&gt;"",SUMPRODUCT((Tableau3[Numéro Lot]=$E102)*(Tableau3[Quantité])),"")</f>
        <v/>
      </c>
    </row>
    <row r="103" spans="1:6" x14ac:dyDescent="0.25">
      <c r="A103" s="2" t="s">
        <v>177</v>
      </c>
      <c r="B103" s="3">
        <v>30</v>
      </c>
      <c r="C103" s="2" t="s">
        <v>183</v>
      </c>
      <c r="E103" s="14" t="str">
        <f t="array" ref="E103">INDEX(Numéro_Lot2,MIN(IF(COUNTIF(E$1:E102,NumLot2)=0,IF(NumLot2&lt;&gt;"",ROW(NumLot2)))))&amp;""</f>
        <v/>
      </c>
      <c r="F103" s="13" t="str">
        <f>IF($E103&lt;&gt;"",SUMPRODUCT((Tableau3[Numéro Lot]=$E103)*(Tableau3[Quantité])),"")</f>
        <v/>
      </c>
    </row>
    <row r="104" spans="1:6" x14ac:dyDescent="0.25">
      <c r="A104" s="2" t="s">
        <v>172</v>
      </c>
      <c r="B104" s="3">
        <v>26</v>
      </c>
      <c r="C104" s="2" t="s">
        <v>183</v>
      </c>
      <c r="E104" s="14" t="str">
        <f t="array" ref="E104">INDEX(Numéro_Lot2,MIN(IF(COUNTIF(E$1:E103,NumLot2)=0,IF(NumLot2&lt;&gt;"",ROW(NumLot2)))))&amp;""</f>
        <v/>
      </c>
      <c r="F104" s="13" t="str">
        <f>IF($E104&lt;&gt;"",SUMPRODUCT((Tableau3[Numéro Lot]=$E104)*(Tableau3[Quantité])),"")</f>
        <v/>
      </c>
    </row>
    <row r="105" spans="1:6" x14ac:dyDescent="0.25">
      <c r="A105" s="2" t="s">
        <v>176</v>
      </c>
      <c r="B105" s="3">
        <v>1</v>
      </c>
      <c r="C105" s="2" t="s">
        <v>183</v>
      </c>
      <c r="E105" s="14" t="str">
        <f t="array" ref="E105">INDEX(Numéro_Lot2,MIN(IF(COUNTIF(E$1:E104,NumLot2)=0,IF(NumLot2&lt;&gt;"",ROW(NumLot2)))))&amp;""</f>
        <v/>
      </c>
      <c r="F105" s="13" t="str">
        <f>IF($E105&lt;&gt;"",SUMPRODUCT((Tableau3[Numéro Lot]=$E105)*(Tableau3[Quantité])),"")</f>
        <v/>
      </c>
    </row>
    <row r="106" spans="1:6" x14ac:dyDescent="0.25">
      <c r="A106" s="2" t="s">
        <v>178</v>
      </c>
      <c r="B106" s="3">
        <v>10</v>
      </c>
      <c r="C106" s="2" t="s">
        <v>183</v>
      </c>
      <c r="E106" s="14" t="str">
        <f t="array" ref="E106">INDEX(Numéro_Lot2,MIN(IF(COUNTIF(E$1:E105,NumLot2)=0,IF(NumLot2&lt;&gt;"",ROW(NumLot2)))))&amp;""</f>
        <v/>
      </c>
      <c r="F106" s="13" t="str">
        <f>IF($E106&lt;&gt;"",SUMPRODUCT((Tableau3[Numéro Lot]=$E106)*(Tableau3[Quantité])),"")</f>
        <v/>
      </c>
    </row>
    <row r="107" spans="1:6" x14ac:dyDescent="0.25">
      <c r="A107" s="2" t="s">
        <v>127</v>
      </c>
      <c r="B107" s="3">
        <v>2</v>
      </c>
      <c r="C107" s="2" t="s">
        <v>183</v>
      </c>
      <c r="E107" s="14" t="str">
        <f t="array" ref="E107">INDEX(Numéro_Lot2,MIN(IF(COUNTIF(E$1:E106,NumLot2)=0,IF(NumLot2&lt;&gt;"",ROW(NumLot2)))))&amp;""</f>
        <v/>
      </c>
      <c r="F107" s="13" t="str">
        <f>IF($E107&lt;&gt;"",SUMPRODUCT((Tableau3[Numéro Lot]=$E107)*(Tableau3[Quantité])),"")</f>
        <v/>
      </c>
    </row>
    <row r="108" spans="1:6" x14ac:dyDescent="0.25">
      <c r="A108" s="2" t="s">
        <v>180</v>
      </c>
      <c r="B108" s="3">
        <v>4</v>
      </c>
      <c r="C108" s="2" t="s">
        <v>183</v>
      </c>
      <c r="E108" s="14" t="str">
        <f t="array" ref="E108">INDEX(Numéro_Lot2,MIN(IF(COUNTIF(E$1:E107,NumLot2)=0,IF(NumLot2&lt;&gt;"",ROW(NumLot2)))))&amp;""</f>
        <v/>
      </c>
      <c r="F108" s="13" t="str">
        <f>IF($E108&lt;&gt;"",SUMPRODUCT((Tableau3[Numéro Lot]=$E108)*(Tableau3[Quantité])),"")</f>
        <v/>
      </c>
    </row>
    <row r="109" spans="1:6" x14ac:dyDescent="0.25">
      <c r="A109" s="2" t="s">
        <v>167</v>
      </c>
      <c r="B109" s="3">
        <v>94</v>
      </c>
      <c r="C109" s="2" t="s">
        <v>183</v>
      </c>
      <c r="E109" s="14" t="str">
        <f t="array" ref="E109">INDEX(Numéro_Lot2,MIN(IF(COUNTIF(E$1:E108,NumLot2)=0,IF(NumLot2&lt;&gt;"",ROW(NumLot2)))))&amp;""</f>
        <v/>
      </c>
      <c r="F109" s="13" t="str">
        <f>IF($E109&lt;&gt;"",SUMPRODUCT((Tableau3[Numéro Lot]=$E109)*(Tableau3[Quantité])),"")</f>
        <v/>
      </c>
    </row>
    <row r="110" spans="1:6" x14ac:dyDescent="0.25">
      <c r="A110" s="2" t="s">
        <v>150</v>
      </c>
      <c r="B110" s="3">
        <v>30</v>
      </c>
      <c r="C110" s="2" t="s">
        <v>183</v>
      </c>
      <c r="E110" s="14" t="str">
        <f t="array" ref="E110">INDEX(Numéro_Lot2,MIN(IF(COUNTIF(E$1:E109,NumLot2)=0,IF(NumLot2&lt;&gt;"",ROW(NumLot2)))))&amp;""</f>
        <v/>
      </c>
      <c r="F110" s="13" t="str">
        <f>IF($E110&lt;&gt;"",SUMPRODUCT((Tableau3[Numéro Lot]=$E110)*(Tableau3[Quantité])),"")</f>
        <v/>
      </c>
    </row>
    <row r="111" spans="1:6" x14ac:dyDescent="0.25">
      <c r="A111" s="2" t="s">
        <v>181</v>
      </c>
      <c r="B111" s="3">
        <v>173</v>
      </c>
      <c r="C111" s="2" t="s">
        <v>183</v>
      </c>
      <c r="E111" s="14" t="str">
        <f t="array" ref="E111">INDEX(Numéro_Lot2,MIN(IF(COUNTIF(E$1:E110,NumLot2)=0,IF(NumLot2&lt;&gt;"",ROW(NumLot2)))))&amp;""</f>
        <v/>
      </c>
      <c r="F111" s="13" t="str">
        <f>IF($E111&lt;&gt;"",SUMPRODUCT((Tableau3[Numéro Lot]=$E111)*(Tableau3[Quantité])),"")</f>
        <v/>
      </c>
    </row>
    <row r="112" spans="1:6" x14ac:dyDescent="0.25">
      <c r="A112" s="2" t="s">
        <v>114</v>
      </c>
      <c r="B112" s="3">
        <v>107</v>
      </c>
      <c r="C112" s="2" t="s">
        <v>183</v>
      </c>
      <c r="E112" s="14" t="str">
        <f t="array" ref="E112">INDEX(Numéro_Lot2,MIN(IF(COUNTIF(E$1:E111,NumLot2)=0,IF(NumLot2&lt;&gt;"",ROW(NumLot2)))))&amp;""</f>
        <v/>
      </c>
      <c r="F112" s="13" t="str">
        <f>IF($E112&lt;&gt;"",SUMPRODUCT((Tableau3[Numéro Lot]=$E112)*(Tableau3[Quantité])),"")</f>
        <v/>
      </c>
    </row>
    <row r="113" spans="1:6" x14ac:dyDescent="0.25">
      <c r="A113" s="2" t="s">
        <v>134</v>
      </c>
      <c r="B113" s="3">
        <v>3</v>
      </c>
      <c r="C113" s="2" t="s">
        <v>183</v>
      </c>
      <c r="E113" s="14" t="str">
        <f t="array" ref="E113">INDEX(Numéro_Lot2,MIN(IF(COUNTIF(E$1:E112,NumLot2)=0,IF(NumLot2&lt;&gt;"",ROW(NumLot2)))))&amp;""</f>
        <v/>
      </c>
      <c r="F113" s="13" t="str">
        <f>IF($E113&lt;&gt;"",SUMPRODUCT((Tableau3[Numéro Lot]=$E113)*(Tableau3[Quantité])),"")</f>
        <v/>
      </c>
    </row>
    <row r="114" spans="1:6" x14ac:dyDescent="0.25">
      <c r="A114" s="2" t="s">
        <v>182</v>
      </c>
      <c r="B114" s="3">
        <v>4</v>
      </c>
      <c r="C114" s="2" t="s">
        <v>183</v>
      </c>
      <c r="E114" s="14" t="str">
        <f t="array" ref="E114">INDEX(Numéro_Lot2,MIN(IF(COUNTIF(E$1:E113,NumLot2)=0,IF(NumLot2&lt;&gt;"",ROW(NumLot2)))))&amp;""</f>
        <v/>
      </c>
      <c r="F114" s="13" t="str">
        <f>IF($E114&lt;&gt;"",SUMPRODUCT((Tableau3[Numéro Lot]=$E114)*(Tableau3[Quantité])),"")</f>
        <v/>
      </c>
    </row>
    <row r="115" spans="1:6" x14ac:dyDescent="0.25">
      <c r="A115" s="2" t="s">
        <v>100</v>
      </c>
      <c r="B115" s="3">
        <v>504</v>
      </c>
      <c r="C115" s="2" t="s">
        <v>183</v>
      </c>
      <c r="E115" s="14" t="str">
        <f t="array" ref="E115">INDEX(Numéro_Lot2,MIN(IF(COUNTIF(E$1:E114,NumLot2)=0,IF(NumLot2&lt;&gt;"",ROW(NumLot2)))))&amp;""</f>
        <v/>
      </c>
      <c r="F115" s="13" t="str">
        <f>IF($E115&lt;&gt;"",SUMPRODUCT((Tableau3[Numéro Lot]=$E115)*(Tableau3[Quantité])),"")</f>
        <v/>
      </c>
    </row>
    <row r="116" spans="1:6" x14ac:dyDescent="0.25">
      <c r="A116" s="2" t="s">
        <v>167</v>
      </c>
      <c r="B116" s="3">
        <v>65</v>
      </c>
      <c r="C116" s="2" t="s">
        <v>183</v>
      </c>
      <c r="E116" s="14" t="str">
        <f t="array" ref="E116">INDEX(Numéro_Lot2,MIN(IF(COUNTIF(E$1:E115,NumLot2)=0,IF(NumLot2&lt;&gt;"",ROW(NumLot2)))))&amp;""</f>
        <v/>
      </c>
      <c r="F116" s="13" t="str">
        <f>IF($E116&lt;&gt;"",SUMPRODUCT((Tableau3[Numéro Lot]=$E116)*(Tableau3[Quantité])),"")</f>
        <v/>
      </c>
    </row>
    <row r="117" spans="1:6" x14ac:dyDescent="0.25">
      <c r="A117" s="2" t="s">
        <v>160</v>
      </c>
      <c r="B117" s="3">
        <v>77</v>
      </c>
      <c r="C117" s="2" t="s">
        <v>183</v>
      </c>
      <c r="E117" s="14" t="str">
        <f t="array" ref="E117">INDEX(Numéro_Lot2,MIN(IF(COUNTIF(E$1:E116,NumLot2)=0,IF(NumLot2&lt;&gt;"",ROW(NumLot2)))))&amp;""</f>
        <v/>
      </c>
      <c r="F117" s="13" t="str">
        <f>IF($E117&lt;&gt;"",SUMPRODUCT((Tableau3[Numéro Lot]=$E117)*(Tableau3[Quantité])),"")</f>
        <v/>
      </c>
    </row>
    <row r="118" spans="1:6" x14ac:dyDescent="0.25">
      <c r="A118" s="2" t="s">
        <v>96</v>
      </c>
      <c r="B118" s="3">
        <v>1000</v>
      </c>
      <c r="C118" s="2" t="s">
        <v>183</v>
      </c>
      <c r="E118" s="14" t="str">
        <f t="array" ref="E118">INDEX(Numéro_Lot2,MIN(IF(COUNTIF(E$1:E117,NumLot2)=0,IF(NumLot2&lt;&gt;"",ROW(NumLot2)))))&amp;""</f>
        <v/>
      </c>
      <c r="F118" s="13" t="str">
        <f>IF($E118&lt;&gt;"",SUMPRODUCT((Tableau3[Numéro Lot]=$E118)*(Tableau3[Quantité])),"")</f>
        <v/>
      </c>
    </row>
    <row r="119" spans="1:6" x14ac:dyDescent="0.25">
      <c r="A119" s="2" t="s">
        <v>134</v>
      </c>
      <c r="B119" s="3">
        <v>290</v>
      </c>
      <c r="C119" s="2" t="s">
        <v>183</v>
      </c>
      <c r="E119" s="14" t="str">
        <f t="array" ref="E119">INDEX(Numéro_Lot2,MIN(IF(COUNTIF(E$1:E118,NumLot2)=0,IF(NumLot2&lt;&gt;"",ROW(NumLot2)))))&amp;""</f>
        <v/>
      </c>
      <c r="F119" s="13" t="str">
        <f>IF($E119&lt;&gt;"",SUMPRODUCT((Tableau3[Numéro Lot]=$E119)*(Tableau3[Quantité])),"")</f>
        <v/>
      </c>
    </row>
    <row r="120" spans="1:6" x14ac:dyDescent="0.25">
      <c r="A120" s="2" t="s">
        <v>181</v>
      </c>
      <c r="B120" s="3">
        <v>125</v>
      </c>
      <c r="C120" s="2" t="s">
        <v>183</v>
      </c>
      <c r="E120" s="14" t="str">
        <f t="array" ref="E120">INDEX(Numéro_Lot2,MIN(IF(COUNTIF(E$1:E119,NumLot2)=0,IF(NumLot2&lt;&gt;"",ROW(NumLot2)))))&amp;""</f>
        <v/>
      </c>
      <c r="F120" s="13" t="str">
        <f>IF($E120&lt;&gt;"",SUMPRODUCT((Tableau3[Numéro Lot]=$E120)*(Tableau3[Quantité])),"")</f>
        <v/>
      </c>
    </row>
    <row r="121" spans="1:6" x14ac:dyDescent="0.25">
      <c r="A121" s="2" t="s">
        <v>146</v>
      </c>
      <c r="B121" s="3">
        <v>55</v>
      </c>
      <c r="C121" s="2" t="s">
        <v>183</v>
      </c>
      <c r="E121" s="14" t="str">
        <f t="array" ref="E121">INDEX(Numéro_Lot2,MIN(IF(COUNTIF(E$1:E120,NumLot2)=0,IF(NumLot2&lt;&gt;"",ROW(NumLot2)))))&amp;""</f>
        <v/>
      </c>
      <c r="F121" s="13" t="str">
        <f>IF($E121&lt;&gt;"",SUMPRODUCT((Tableau3[Numéro Lot]=$E121)*(Tableau3[Quantité])),"")</f>
        <v/>
      </c>
    </row>
    <row r="122" spans="1:6" x14ac:dyDescent="0.25">
      <c r="A122" s="2" t="s">
        <v>184</v>
      </c>
      <c r="B122" s="3">
        <v>11</v>
      </c>
      <c r="C122" s="2" t="s">
        <v>183</v>
      </c>
      <c r="E122" s="14" t="str">
        <f t="array" ref="E122">INDEX(Numéro_Lot2,MIN(IF(COUNTIF(E$1:E121,NumLot2)=0,IF(NumLot2&lt;&gt;"",ROW(NumLot2)))))&amp;""</f>
        <v/>
      </c>
      <c r="F122" s="13" t="str">
        <f>IF($E122&lt;&gt;"",SUMPRODUCT((Tableau3[Numéro Lot]=$E122)*(Tableau3[Quantité])),"")</f>
        <v/>
      </c>
    </row>
    <row r="123" spans="1:6" x14ac:dyDescent="0.25">
      <c r="A123" s="2" t="s">
        <v>150</v>
      </c>
      <c r="B123" s="3">
        <v>32</v>
      </c>
      <c r="C123" s="2" t="s">
        <v>183</v>
      </c>
      <c r="E123" s="14" t="str">
        <f t="array" ref="E123">INDEX(Numéro_Lot2,MIN(IF(COUNTIF(E$1:E122,NumLot2)=0,IF(NumLot2&lt;&gt;"",ROW(NumLot2)))))&amp;""</f>
        <v/>
      </c>
      <c r="F123" s="13" t="str">
        <f>IF($E123&lt;&gt;"",SUMPRODUCT((Tableau3[Numéro Lot]=$E123)*(Tableau3[Quantité])),"")</f>
        <v/>
      </c>
    </row>
    <row r="124" spans="1:6" x14ac:dyDescent="0.25">
      <c r="A124" s="2" t="s">
        <v>185</v>
      </c>
      <c r="B124" s="3">
        <v>20</v>
      </c>
      <c r="C124" s="2" t="s">
        <v>183</v>
      </c>
      <c r="E124" s="14" t="str">
        <f t="array" ref="E124">INDEX(Numéro_Lot2,MIN(IF(COUNTIF(E$1:E123,NumLot2)=0,IF(NumLot2&lt;&gt;"",ROW(NumLot2)))))&amp;""</f>
        <v/>
      </c>
      <c r="F124" s="13" t="str">
        <f>IF($E124&lt;&gt;"",SUMPRODUCT((Tableau3[Numéro Lot]=$E124)*(Tableau3[Quantité])),"")</f>
        <v/>
      </c>
    </row>
    <row r="125" spans="1:6" x14ac:dyDescent="0.25">
      <c r="A125" s="2" t="s">
        <v>186</v>
      </c>
      <c r="B125" s="3">
        <v>33</v>
      </c>
      <c r="C125" s="2" t="s">
        <v>183</v>
      </c>
      <c r="E125" s="14" t="str">
        <f t="array" ref="E125">INDEX(Numéro_Lot2,MIN(IF(COUNTIF(E$1:E124,NumLot2)=0,IF(NumLot2&lt;&gt;"",ROW(NumLot2)))))&amp;""</f>
        <v/>
      </c>
      <c r="F125" s="13" t="str">
        <f>IF($E125&lt;&gt;"",SUMPRODUCT((Tableau3[Numéro Lot]=$E125)*(Tableau3[Quantité])),"")</f>
        <v/>
      </c>
    </row>
    <row r="126" spans="1:6" x14ac:dyDescent="0.25">
      <c r="A126" s="2" t="s">
        <v>173</v>
      </c>
      <c r="B126" s="3">
        <v>9</v>
      </c>
      <c r="C126" s="2" t="s">
        <v>183</v>
      </c>
      <c r="E126" s="14" t="str">
        <f t="array" ref="E126">INDEX(Numéro_Lot2,MIN(IF(COUNTIF(E$1:E125,NumLot2)=0,IF(NumLot2&lt;&gt;"",ROW(NumLot2)))))&amp;""</f>
        <v/>
      </c>
      <c r="F126" s="13" t="str">
        <f>IF($E126&lt;&gt;"",SUMPRODUCT((Tableau3[Numéro Lot]=$E126)*(Tableau3[Quantité])),"")</f>
        <v/>
      </c>
    </row>
    <row r="127" spans="1:6" x14ac:dyDescent="0.25">
      <c r="A127" s="2" t="s">
        <v>187</v>
      </c>
      <c r="B127" s="3">
        <v>3</v>
      </c>
      <c r="C127" s="2" t="s">
        <v>183</v>
      </c>
      <c r="E127" s="14" t="str">
        <f t="array" ref="E127">INDEX(Numéro_Lot2,MIN(IF(COUNTIF(E$1:E126,NumLot2)=0,IF(NumLot2&lt;&gt;"",ROW(NumLot2)))))&amp;""</f>
        <v/>
      </c>
      <c r="F127" s="13" t="str">
        <f>IF($E127&lt;&gt;"",SUMPRODUCT((Tableau3[Numéro Lot]=$E127)*(Tableau3[Quantité])),"")</f>
        <v/>
      </c>
    </row>
    <row r="128" spans="1:6" x14ac:dyDescent="0.25">
      <c r="A128" s="2" t="s">
        <v>150</v>
      </c>
      <c r="B128" s="3">
        <v>4</v>
      </c>
      <c r="C128" s="2" t="s">
        <v>183</v>
      </c>
      <c r="E128" s="14" t="str">
        <f t="array" ref="E128">INDEX(Numéro_Lot2,MIN(IF(COUNTIF(E$1:E127,NumLot2)=0,IF(NumLot2&lt;&gt;"",ROW(NumLot2)))))&amp;""</f>
        <v/>
      </c>
      <c r="F128" s="13" t="str">
        <f>IF($E128&lt;&gt;"",SUMPRODUCT((Tableau3[Numéro Lot]=$E128)*(Tableau3[Quantité])),"")</f>
        <v/>
      </c>
    </row>
    <row r="129" spans="1:6" x14ac:dyDescent="0.25">
      <c r="A129" s="2" t="s">
        <v>180</v>
      </c>
      <c r="B129" s="3">
        <v>10</v>
      </c>
      <c r="C129" s="2" t="s">
        <v>183</v>
      </c>
      <c r="E129" s="14" t="str">
        <f t="array" ref="E129">INDEX(Numéro_Lot2,MIN(IF(COUNTIF(E$1:E128,NumLot2)=0,IF(NumLot2&lt;&gt;"",ROW(NumLot2)))))&amp;""</f>
        <v/>
      </c>
      <c r="F129" s="13" t="str">
        <f>IF($E129&lt;&gt;"",SUMPRODUCT((Tableau3[Numéro Lot]=$E129)*(Tableau3[Quantité])),"")</f>
        <v/>
      </c>
    </row>
    <row r="130" spans="1:6" x14ac:dyDescent="0.25">
      <c r="A130" s="2" t="s">
        <v>188</v>
      </c>
      <c r="B130" s="3">
        <v>9</v>
      </c>
      <c r="C130" s="2" t="s">
        <v>183</v>
      </c>
      <c r="E130" s="14" t="str">
        <f t="array" ref="E130">INDEX(Numéro_Lot2,MIN(IF(COUNTIF(E$1:E129,NumLot2)=0,IF(NumLot2&lt;&gt;"",ROW(NumLot2)))))&amp;""</f>
        <v/>
      </c>
      <c r="F130" s="13" t="str">
        <f>IF($E130&lt;&gt;"",SUMPRODUCT((Tableau3[Numéro Lot]=$E130)*(Tableau3[Quantité])),"")</f>
        <v/>
      </c>
    </row>
    <row r="131" spans="1:6" x14ac:dyDescent="0.25">
      <c r="A131" s="2" t="s">
        <v>108</v>
      </c>
      <c r="B131" s="3">
        <v>5</v>
      </c>
      <c r="C131" s="2" t="s">
        <v>200</v>
      </c>
      <c r="E131" s="14" t="str">
        <f t="array" ref="E131">INDEX(Numéro_Lot2,MIN(IF(COUNTIF(E$1:E130,NumLot2)=0,IF(NumLot2&lt;&gt;"",ROW(NumLot2)))))&amp;""</f>
        <v/>
      </c>
      <c r="F131" s="13" t="str">
        <f>IF($E131&lt;&gt;"",SUMPRODUCT((Tableau3[Numéro Lot]=$E131)*(Tableau3[Quantité])),"")</f>
        <v/>
      </c>
    </row>
    <row r="132" spans="1:6" x14ac:dyDescent="0.25">
      <c r="A132" s="2" t="s">
        <v>108</v>
      </c>
      <c r="B132" s="3">
        <v>1</v>
      </c>
      <c r="C132" s="2" t="s">
        <v>135</v>
      </c>
      <c r="E132" s="14" t="str">
        <f t="array" ref="E132">INDEX(Numéro_Lot2,MIN(IF(COUNTIF(E$1:E131,NumLot2)=0,IF(NumLot2&lt;&gt;"",ROW(NumLot2)))))&amp;""</f>
        <v/>
      </c>
      <c r="F132" s="13" t="str">
        <f>IF($E132&lt;&gt;"",SUMPRODUCT((Tableau3[Numéro Lot]=$E132)*(Tableau3[Quantité])),"")</f>
        <v/>
      </c>
    </row>
    <row r="133" spans="1:6" x14ac:dyDescent="0.25">
      <c r="A133" s="2" t="s">
        <v>134</v>
      </c>
      <c r="B133" s="3">
        <v>8</v>
      </c>
      <c r="C133" s="2" t="s">
        <v>135</v>
      </c>
      <c r="E133" s="14" t="str">
        <f t="array" ref="E133">INDEX(Numéro_Lot2,MIN(IF(COUNTIF(E$1:E132,NumLot2)=0,IF(NumLot2&lt;&gt;"",ROW(NumLot2)))))&amp;""</f>
        <v/>
      </c>
      <c r="F133" s="13" t="str">
        <f>IF($E133&lt;&gt;"",SUMPRODUCT((Tableau3[Numéro Lot]=$E133)*(Tableau3[Quantité])),"")</f>
        <v/>
      </c>
    </row>
    <row r="134" spans="1:6" x14ac:dyDescent="0.25">
      <c r="A134" s="2" t="s">
        <v>133</v>
      </c>
      <c r="B134" s="3">
        <v>86</v>
      </c>
      <c r="C134" s="2" t="s">
        <v>135</v>
      </c>
      <c r="E134" s="14" t="str">
        <f t="array" ref="E134">INDEX(Numéro_Lot2,MIN(IF(COUNTIF(E$1:E133,NumLot2)=0,IF(NumLot2&lt;&gt;"",ROW(NumLot2)))))&amp;""</f>
        <v/>
      </c>
      <c r="F134" s="13" t="str">
        <f>IF($E134&lt;&gt;"",SUMPRODUCT((Tableau3[Numéro Lot]=$E134)*(Tableau3[Quantité])),"")</f>
        <v/>
      </c>
    </row>
    <row r="135" spans="1:6" x14ac:dyDescent="0.25">
      <c r="A135" s="2" t="s">
        <v>96</v>
      </c>
      <c r="B135" s="3">
        <v>174</v>
      </c>
      <c r="C135" s="2" t="s">
        <v>135</v>
      </c>
      <c r="E135" s="14" t="str">
        <f t="array" ref="E135">INDEX(Numéro_Lot2,MIN(IF(COUNTIF(E$1:E134,NumLot2)=0,IF(NumLot2&lt;&gt;"",ROW(NumLot2)))))&amp;""</f>
        <v/>
      </c>
      <c r="F135" s="13" t="str">
        <f>IF($E135&lt;&gt;"",SUMPRODUCT((Tableau3[Numéro Lot]=$E135)*(Tableau3[Quantité])),"")</f>
        <v/>
      </c>
    </row>
    <row r="136" spans="1:6" x14ac:dyDescent="0.25">
      <c r="A136" s="2" t="s">
        <v>189</v>
      </c>
      <c r="B136" s="3">
        <v>12</v>
      </c>
      <c r="C136" s="2" t="s">
        <v>192</v>
      </c>
      <c r="E136" s="14" t="str">
        <f t="array" ref="E136">INDEX(Numéro_Lot2,MIN(IF(COUNTIF(E$1:E135,NumLot2)=0,IF(NumLot2&lt;&gt;"",ROW(NumLot2)))))&amp;""</f>
        <v/>
      </c>
      <c r="F136" s="13" t="str">
        <f>IF($E136&lt;&gt;"",SUMPRODUCT((Tableau3[Numéro Lot]=$E136)*(Tableau3[Quantité])),"")</f>
        <v/>
      </c>
    </row>
    <row r="137" spans="1:6" x14ac:dyDescent="0.25">
      <c r="A137" s="2" t="s">
        <v>186</v>
      </c>
      <c r="B137" s="3">
        <v>28</v>
      </c>
      <c r="C137" s="2" t="s">
        <v>192</v>
      </c>
      <c r="E137" s="14" t="str">
        <f t="array" ref="E137">INDEX(Numéro_Lot2,MIN(IF(COUNTIF(E$1:E136,NumLot2)=0,IF(NumLot2&lt;&gt;"",ROW(NumLot2)))))&amp;""</f>
        <v/>
      </c>
      <c r="F137" s="13" t="str">
        <f>IF($E137&lt;&gt;"",SUMPRODUCT((Tableau3[Numéro Lot]=$E137)*(Tableau3[Quantité])),"")</f>
        <v/>
      </c>
    </row>
    <row r="138" spans="1:6" x14ac:dyDescent="0.25">
      <c r="A138" s="2" t="s">
        <v>172</v>
      </c>
      <c r="B138" s="3">
        <v>7</v>
      </c>
      <c r="C138" s="2" t="s">
        <v>192</v>
      </c>
      <c r="E138" s="14" t="str">
        <f t="array" ref="E138">INDEX(Numéro_Lot2,MIN(IF(COUNTIF(E$1:E137,NumLot2)=0,IF(NumLot2&lt;&gt;"",ROW(NumLot2)))))&amp;""</f>
        <v/>
      </c>
      <c r="F138" s="13" t="str">
        <f>IF($E138&lt;&gt;"",SUMPRODUCT((Tableau3[Numéro Lot]=$E138)*(Tableau3[Quantité])),"")</f>
        <v/>
      </c>
    </row>
    <row r="139" spans="1:6" x14ac:dyDescent="0.25">
      <c r="A139" s="2" t="s">
        <v>190</v>
      </c>
      <c r="B139" s="3">
        <v>85</v>
      </c>
      <c r="C139" s="2" t="s">
        <v>192</v>
      </c>
      <c r="E139" s="14" t="str">
        <f t="array" ref="E139">INDEX(Numéro_Lot2,MIN(IF(COUNTIF(E$1:E138,NumLot2)=0,IF(NumLot2&lt;&gt;"",ROW(NumLot2)))))&amp;""</f>
        <v/>
      </c>
      <c r="F139" s="13" t="str">
        <f>IF($E139&lt;&gt;"",SUMPRODUCT((Tableau3[Numéro Lot]=$E139)*(Tableau3[Quantité])),"")</f>
        <v/>
      </c>
    </row>
    <row r="140" spans="1:6" x14ac:dyDescent="0.25">
      <c r="A140" s="2" t="s">
        <v>161</v>
      </c>
      <c r="B140" s="3">
        <v>4</v>
      </c>
      <c r="C140" s="2" t="s">
        <v>192</v>
      </c>
      <c r="E140" s="14" t="str">
        <f t="array" ref="E140">INDEX(Numéro_Lot2,MIN(IF(COUNTIF(E$1:E139,NumLot2)=0,IF(NumLot2&lt;&gt;"",ROW(NumLot2)))))&amp;""</f>
        <v/>
      </c>
      <c r="F140" s="13" t="str">
        <f>IF($E140&lt;&gt;"",SUMPRODUCT((Tableau3[Numéro Lot]=$E140)*(Tableau3[Quantité])),"")</f>
        <v/>
      </c>
    </row>
    <row r="141" spans="1:6" x14ac:dyDescent="0.25">
      <c r="A141" s="2" t="s">
        <v>127</v>
      </c>
      <c r="B141" s="3">
        <v>4</v>
      </c>
      <c r="C141" s="2" t="s">
        <v>192</v>
      </c>
      <c r="E141" s="14" t="str">
        <f t="array" ref="E141">INDEX(Numéro_Lot2,MIN(IF(COUNTIF(E$1:E140,NumLot2)=0,IF(NumLot2&lt;&gt;"",ROW(NumLot2)))))&amp;""</f>
        <v/>
      </c>
      <c r="F141" s="13" t="str">
        <f>IF($E141&lt;&gt;"",SUMPRODUCT((Tableau3[Numéro Lot]=$E141)*(Tableau3[Quantité])),"")</f>
        <v/>
      </c>
    </row>
    <row r="142" spans="1:6" x14ac:dyDescent="0.25">
      <c r="A142" s="2" t="s">
        <v>150</v>
      </c>
      <c r="B142" s="3">
        <v>29</v>
      </c>
      <c r="C142" s="2" t="s">
        <v>192</v>
      </c>
      <c r="E142" s="14" t="str">
        <f t="array" ref="E142">INDEX(Numéro_Lot2,MIN(IF(COUNTIF(E$1:E141,NumLot2)=0,IF(NumLot2&lt;&gt;"",ROW(NumLot2)))))&amp;""</f>
        <v/>
      </c>
      <c r="F142" s="13" t="str">
        <f>IF($E142&lt;&gt;"",SUMPRODUCT((Tableau3[Numéro Lot]=$E142)*(Tableau3[Quantité])),"")</f>
        <v/>
      </c>
    </row>
    <row r="143" spans="1:6" x14ac:dyDescent="0.25">
      <c r="A143" s="2" t="s">
        <v>181</v>
      </c>
      <c r="B143" s="3">
        <v>6</v>
      </c>
      <c r="C143" s="2" t="s">
        <v>192</v>
      </c>
      <c r="E143" s="14" t="str">
        <f t="array" ref="E143">INDEX(Numéro_Lot2,MIN(IF(COUNTIF(E$1:E142,NumLot2)=0,IF(NumLot2&lt;&gt;"",ROW(NumLot2)))))&amp;""</f>
        <v/>
      </c>
      <c r="F143" s="13" t="str">
        <f>IF($E143&lt;&gt;"",SUMPRODUCT((Tableau3[Numéro Lot]=$E143)*(Tableau3[Quantité])),"")</f>
        <v/>
      </c>
    </row>
    <row r="144" spans="1:6" x14ac:dyDescent="0.25">
      <c r="A144" s="2" t="s">
        <v>103</v>
      </c>
      <c r="B144" s="3">
        <v>72</v>
      </c>
      <c r="C144" s="2" t="s">
        <v>192</v>
      </c>
      <c r="E144" s="14" t="str">
        <f t="array" ref="E144">INDEX(Numéro_Lot2,MIN(IF(COUNTIF(E$1:E143,NumLot2)=0,IF(NumLot2&lt;&gt;"",ROW(NumLot2)))))&amp;""</f>
        <v/>
      </c>
      <c r="F144" s="13" t="str">
        <f>IF($E144&lt;&gt;"",SUMPRODUCT((Tableau3[Numéro Lot]=$E144)*(Tableau3[Quantité])),"")</f>
        <v/>
      </c>
    </row>
    <row r="145" spans="1:6" x14ac:dyDescent="0.25">
      <c r="A145" s="2" t="s">
        <v>167</v>
      </c>
      <c r="B145" s="3">
        <v>216</v>
      </c>
      <c r="C145" s="2" t="s">
        <v>192</v>
      </c>
      <c r="E145" s="14" t="str">
        <f t="array" ref="E145">INDEX(Numéro_Lot2,MIN(IF(COUNTIF(E$1:E144,NumLot2)=0,IF(NumLot2&lt;&gt;"",ROW(NumLot2)))))&amp;""</f>
        <v/>
      </c>
      <c r="F145" s="13" t="str">
        <f>IF($E145&lt;&gt;"",SUMPRODUCT((Tableau3[Numéro Lot]=$E145)*(Tableau3[Quantité])),"")</f>
        <v/>
      </c>
    </row>
    <row r="146" spans="1:6" x14ac:dyDescent="0.25">
      <c r="A146" s="2" t="s">
        <v>139</v>
      </c>
      <c r="B146" s="3">
        <v>799</v>
      </c>
      <c r="C146" s="2" t="s">
        <v>192</v>
      </c>
      <c r="E146" s="14" t="str">
        <f t="array" ref="E146">INDEX(Numéro_Lot2,MIN(IF(COUNTIF(E$1:E145,NumLot2)=0,IF(NumLot2&lt;&gt;"",ROW(NumLot2)))))&amp;""</f>
        <v/>
      </c>
      <c r="F146" s="13" t="str">
        <f>IF($E146&lt;&gt;"",SUMPRODUCT((Tableau3[Numéro Lot]=$E146)*(Tableau3[Quantité])),"")</f>
        <v/>
      </c>
    </row>
    <row r="147" spans="1:6" x14ac:dyDescent="0.25">
      <c r="A147" s="2" t="s">
        <v>134</v>
      </c>
      <c r="B147" s="3">
        <v>105</v>
      </c>
      <c r="C147" s="2" t="s">
        <v>192</v>
      </c>
      <c r="E147" s="14" t="str">
        <f t="array" ref="E147">INDEX(Numéro_Lot2,MIN(IF(COUNTIF(E$1:E146,NumLot2)=0,IF(NumLot2&lt;&gt;"",ROW(NumLot2)))))&amp;""</f>
        <v/>
      </c>
      <c r="F147" s="13" t="str">
        <f>IF($E147&lt;&gt;"",SUMPRODUCT((Tableau3[Numéro Lot]=$E147)*(Tableau3[Quantité])),"")</f>
        <v/>
      </c>
    </row>
    <row r="148" spans="1:6" x14ac:dyDescent="0.25">
      <c r="A148" s="2" t="s">
        <v>162</v>
      </c>
      <c r="B148" s="3">
        <v>1</v>
      </c>
      <c r="C148" s="2" t="s">
        <v>192</v>
      </c>
      <c r="E148" s="14" t="str">
        <f t="array" ref="E148">INDEX(Numéro_Lot2,MIN(IF(COUNTIF(E$1:E147,NumLot2)=0,IF(NumLot2&lt;&gt;"",ROW(NumLot2)))))&amp;""</f>
        <v/>
      </c>
      <c r="F148" s="13" t="str">
        <f>IF($E148&lt;&gt;"",SUMPRODUCT((Tableau3[Numéro Lot]=$E148)*(Tableau3[Quantité])),"")</f>
        <v/>
      </c>
    </row>
    <row r="149" spans="1:6" x14ac:dyDescent="0.25">
      <c r="A149" s="2" t="s">
        <v>96</v>
      </c>
      <c r="B149" s="3">
        <v>500</v>
      </c>
      <c r="C149" s="2" t="s">
        <v>192</v>
      </c>
      <c r="E149" s="14" t="str">
        <f t="array" ref="E149">INDEX(Numéro_Lot2,MIN(IF(COUNTIF(E$1:E148,NumLot2)=0,IF(NumLot2&lt;&gt;"",ROW(NumLot2)))))&amp;""</f>
        <v/>
      </c>
      <c r="F149" s="13" t="str">
        <f>IF($E149&lt;&gt;"",SUMPRODUCT((Tableau3[Numéro Lot]=$E149)*(Tableau3[Quantité])),"")</f>
        <v/>
      </c>
    </row>
    <row r="150" spans="1:6" x14ac:dyDescent="0.25">
      <c r="A150" s="2" t="s">
        <v>123</v>
      </c>
      <c r="B150" s="3">
        <v>37</v>
      </c>
      <c r="C150" s="2" t="s">
        <v>68</v>
      </c>
      <c r="E150" s="14" t="str">
        <f t="array" ref="E150">INDEX(Numéro_Lot2,MIN(IF(COUNTIF(E$1:E149,NumLot2)=0,IF(NumLot2&lt;&gt;"",ROW(NumLot2)))))&amp;""</f>
        <v/>
      </c>
      <c r="F150" s="13" t="str">
        <f>IF($E150&lt;&gt;"",SUMPRODUCT((Tableau3[Numéro Lot]=$E150)*(Tableau3[Quantité])),"")</f>
        <v/>
      </c>
    </row>
    <row r="151" spans="1:6" x14ac:dyDescent="0.25">
      <c r="A151" s="2" t="s">
        <v>114</v>
      </c>
      <c r="B151" s="3">
        <v>15</v>
      </c>
      <c r="C151" s="2" t="s">
        <v>68</v>
      </c>
      <c r="E151" s="14" t="str">
        <f t="array" ref="E151">INDEX(Numéro_Lot2,MIN(IF(COUNTIF(E$1:E150,NumLot2)=0,IF(NumLot2&lt;&gt;"",ROW(NumLot2)))))&amp;""</f>
        <v/>
      </c>
      <c r="F151" s="13" t="str">
        <f>IF($E151&lt;&gt;"",SUMPRODUCT((Tableau3[Numéro Lot]=$E151)*(Tableau3[Quantité])),"")</f>
        <v/>
      </c>
    </row>
    <row r="152" spans="1:6" x14ac:dyDescent="0.25">
      <c r="A152" s="2" t="s">
        <v>177</v>
      </c>
      <c r="B152" s="3">
        <v>10</v>
      </c>
      <c r="C152" s="2" t="s">
        <v>70</v>
      </c>
      <c r="E152" s="14" t="str">
        <f t="array" ref="E152">INDEX(Numéro_Lot2,MIN(IF(COUNTIF(E$1:E151,NumLot2)=0,IF(NumLot2&lt;&gt;"",ROW(NumLot2)))))&amp;""</f>
        <v/>
      </c>
      <c r="F152" s="13" t="str">
        <f>IF($E152&lt;&gt;"",SUMPRODUCT((Tableau3[Numéro Lot]=$E152)*(Tableau3[Quantité])),"")</f>
        <v/>
      </c>
    </row>
    <row r="153" spans="1:6" x14ac:dyDescent="0.25">
      <c r="A153" s="2" t="s">
        <v>123</v>
      </c>
      <c r="B153" s="3">
        <v>34</v>
      </c>
      <c r="C153" s="2" t="s">
        <v>70</v>
      </c>
      <c r="E153" s="14" t="str">
        <f t="array" ref="E153">INDEX(Numéro_Lot2,MIN(IF(COUNTIF(E$1:E152,NumLot2)=0,IF(NumLot2&lt;&gt;"",ROW(NumLot2)))))&amp;""</f>
        <v/>
      </c>
      <c r="F153" s="13" t="str">
        <f>IF($E153&lt;&gt;"",SUMPRODUCT((Tableau3[Numéro Lot]=$E153)*(Tableau3[Quantité])),"")</f>
        <v/>
      </c>
    </row>
    <row r="154" spans="1:6" x14ac:dyDescent="0.25">
      <c r="A154" s="2" t="s">
        <v>100</v>
      </c>
      <c r="B154" s="3">
        <v>27</v>
      </c>
      <c r="C154" s="2" t="s">
        <v>70</v>
      </c>
      <c r="E154" s="14" t="str">
        <f t="array" ref="E154">INDEX(Numéro_Lot2,MIN(IF(COUNTIF(E$1:E153,NumLot2)=0,IF(NumLot2&lt;&gt;"",ROW(NumLot2)))))&amp;""</f>
        <v/>
      </c>
      <c r="F154" s="13" t="str">
        <f>IF($E154&lt;&gt;"",SUMPRODUCT((Tableau3[Numéro Lot]=$E154)*(Tableau3[Quantité])),"")</f>
        <v/>
      </c>
    </row>
    <row r="155" spans="1:6" x14ac:dyDescent="0.25">
      <c r="A155" s="2" t="s">
        <v>167</v>
      </c>
      <c r="B155" s="3">
        <v>80</v>
      </c>
      <c r="C155" s="2" t="s">
        <v>198</v>
      </c>
      <c r="E155" s="14" t="str">
        <f t="array" ref="E155">INDEX(Numéro_Lot2,MIN(IF(COUNTIF(E$1:E154,NumLot2)=0,IF(NumLot2&lt;&gt;"",ROW(NumLot2)))))&amp;""</f>
        <v/>
      </c>
      <c r="F155" s="13" t="str">
        <f>IF($E155&lt;&gt;"",SUMPRODUCT((Tableau3[Numéro Lot]=$E155)*(Tableau3[Quantité])),"")</f>
        <v/>
      </c>
    </row>
    <row r="156" spans="1:6" x14ac:dyDescent="0.25">
      <c r="A156" s="2" t="s">
        <v>181</v>
      </c>
      <c r="B156" s="3">
        <v>18</v>
      </c>
      <c r="C156" s="2" t="s">
        <v>196</v>
      </c>
      <c r="E156" s="14" t="str">
        <f t="array" ref="E156">INDEX(Numéro_Lot2,MIN(IF(COUNTIF(E$1:E155,NumLot2)=0,IF(NumLot2&lt;&gt;"",ROW(NumLot2)))))&amp;""</f>
        <v/>
      </c>
      <c r="F156" s="13" t="str">
        <f>IF($E156&lt;&gt;"",SUMPRODUCT((Tableau3[Numéro Lot]=$E156)*(Tableau3[Quantité])),"")</f>
        <v/>
      </c>
    </row>
    <row r="157" spans="1:6" x14ac:dyDescent="0.25">
      <c r="A157" s="2" t="s">
        <v>167</v>
      </c>
      <c r="B157" s="3">
        <v>16</v>
      </c>
      <c r="C157" s="2" t="s">
        <v>196</v>
      </c>
      <c r="E157" s="14" t="str">
        <f t="array" ref="E157">INDEX(Numéro_Lot2,MIN(IF(COUNTIF(E$1:E156,NumLot2)=0,IF(NumLot2&lt;&gt;"",ROW(NumLot2)))))&amp;""</f>
        <v/>
      </c>
      <c r="F157" s="13" t="str">
        <f>IF($E157&lt;&gt;"",SUMPRODUCT((Tableau3[Numéro Lot]=$E157)*(Tableau3[Quantité])),"")</f>
        <v/>
      </c>
    </row>
    <row r="158" spans="1:6" x14ac:dyDescent="0.25">
      <c r="A158" s="2" t="s">
        <v>134</v>
      </c>
      <c r="B158" s="3">
        <v>25</v>
      </c>
      <c r="C158" s="2" t="s">
        <v>78</v>
      </c>
      <c r="E158" s="14" t="str">
        <f t="array" ref="E158">INDEX(Numéro_Lot2,MIN(IF(COUNTIF(E$1:E157,NumLot2)=0,IF(NumLot2&lt;&gt;"",ROW(NumLot2)))))&amp;""</f>
        <v/>
      </c>
      <c r="F158" s="13" t="str">
        <f>IF($E158&lt;&gt;"",SUMPRODUCT((Tableau3[Numéro Lot]=$E158)*(Tableau3[Quantité])),"")</f>
        <v/>
      </c>
    </row>
    <row r="159" spans="1:6" x14ac:dyDescent="0.25">
      <c r="A159" s="2" t="s">
        <v>204</v>
      </c>
      <c r="B159" s="3">
        <v>2</v>
      </c>
      <c r="C159" s="2" t="s">
        <v>205</v>
      </c>
      <c r="E159" s="14" t="str">
        <f t="array" ref="E159">INDEX(Numéro_Lot2,MIN(IF(COUNTIF(E$1:E158,NumLot2)=0,IF(NumLot2&lt;&gt;"",ROW(NumLot2)))))&amp;""</f>
        <v/>
      </c>
      <c r="F159" s="13" t="str">
        <f>IF($E159&lt;&gt;"",SUMPRODUCT((Tableau3[Numéro Lot]=$E159)*(Tableau3[Quantité])),"")</f>
        <v/>
      </c>
    </row>
    <row r="160" spans="1:6" x14ac:dyDescent="0.25">
      <c r="A160" s="2" t="s">
        <v>100</v>
      </c>
      <c r="B160" s="3">
        <v>17</v>
      </c>
      <c r="C160" s="2" t="s">
        <v>99</v>
      </c>
      <c r="E160" s="14" t="str">
        <f t="array" ref="E160">INDEX(Numéro_Lot2,MIN(IF(COUNTIF(E$1:E159,NumLot2)=0,IF(NumLot2&lt;&gt;"",ROW(NumLot2)))))&amp;""</f>
        <v/>
      </c>
      <c r="F160" s="13" t="str">
        <f>IF($E160&lt;&gt;"",SUMPRODUCT((Tableau3[Numéro Lot]=$E160)*(Tableau3[Quantité])),"")</f>
        <v/>
      </c>
    </row>
    <row r="161" spans="1:6" x14ac:dyDescent="0.25">
      <c r="A161" s="2" t="s">
        <v>108</v>
      </c>
      <c r="B161" s="3">
        <v>4</v>
      </c>
      <c r="C161" s="2" t="s">
        <v>157</v>
      </c>
      <c r="E161" s="14" t="str">
        <f t="array" ref="E161">INDEX(Numéro_Lot2,MIN(IF(COUNTIF(E$1:E160,NumLot2)=0,IF(NumLot2&lt;&gt;"",ROW(NumLot2)))))&amp;""</f>
        <v/>
      </c>
      <c r="F161" s="13" t="str">
        <f>IF($E161&lt;&gt;"",SUMPRODUCT((Tableau3[Numéro Lot]=$E161)*(Tableau3[Quantité])),"")</f>
        <v/>
      </c>
    </row>
    <row r="162" spans="1:6" x14ac:dyDescent="0.25">
      <c r="A162" s="2" t="s">
        <v>100</v>
      </c>
      <c r="B162" s="3">
        <v>491</v>
      </c>
      <c r="C162" s="2" t="s">
        <v>157</v>
      </c>
      <c r="E162" s="14" t="str">
        <f t="array" ref="E162">INDEX(Numéro_Lot2,MIN(IF(COUNTIF(E$1:E161,NumLot2)=0,IF(NumLot2&lt;&gt;"",ROW(NumLot2)))))&amp;""</f>
        <v/>
      </c>
      <c r="F162" s="13" t="str">
        <f>IF($E162&lt;&gt;"",SUMPRODUCT((Tableau3[Numéro Lot]=$E162)*(Tableau3[Quantité])),"")</f>
        <v/>
      </c>
    </row>
    <row r="163" spans="1:6" x14ac:dyDescent="0.25">
      <c r="A163" s="2" t="s">
        <v>96</v>
      </c>
      <c r="B163" s="3">
        <v>668</v>
      </c>
      <c r="C163" s="2" t="s">
        <v>157</v>
      </c>
      <c r="E163" s="14" t="str">
        <f t="array" ref="E163">INDEX(Numéro_Lot2,MIN(IF(COUNTIF(E$1:E162,NumLot2)=0,IF(NumLot2&lt;&gt;"",ROW(NumLot2)))))&amp;""</f>
        <v/>
      </c>
      <c r="F163" s="13" t="str">
        <f>IF($E163&lt;&gt;"",SUMPRODUCT((Tableau3[Numéro Lot]=$E163)*(Tableau3[Quantité])),"")</f>
        <v/>
      </c>
    </row>
    <row r="164" spans="1:6" x14ac:dyDescent="0.25">
      <c r="A164" s="2" t="s">
        <v>100</v>
      </c>
      <c r="B164" s="3">
        <v>365</v>
      </c>
      <c r="C164" s="2" t="s">
        <v>157</v>
      </c>
      <c r="E164" s="14" t="str">
        <f t="array" ref="E164">INDEX(Numéro_Lot2,MIN(IF(COUNTIF(E$1:E163,NumLot2)=0,IF(NumLot2&lt;&gt;"",ROW(NumLot2)))))&amp;""</f>
        <v/>
      </c>
      <c r="F164" s="13" t="str">
        <f>IF($E164&lt;&gt;"",SUMPRODUCT((Tableau3[Numéro Lot]=$E164)*(Tableau3[Quantité])),"")</f>
        <v/>
      </c>
    </row>
    <row r="165" spans="1:6" x14ac:dyDescent="0.25">
      <c r="A165" s="2" t="s">
        <v>139</v>
      </c>
      <c r="B165" s="3">
        <v>101</v>
      </c>
      <c r="C165" s="2" t="s">
        <v>140</v>
      </c>
      <c r="E165" s="14" t="str">
        <f t="array" ref="E165">INDEX(Numéro_Lot2,MIN(IF(COUNTIF(E$1:E164,NumLot2)=0,IF(NumLot2&lt;&gt;"",ROW(NumLot2)))))&amp;""</f>
        <v/>
      </c>
      <c r="F165" s="13" t="str">
        <f>IF($E165&lt;&gt;"",SUMPRODUCT((Tableau3[Numéro Lot]=$E165)*(Tableau3[Quantité])),"")</f>
        <v/>
      </c>
    </row>
    <row r="166" spans="1:6" x14ac:dyDescent="0.25">
      <c r="A166" s="2" t="s">
        <v>96</v>
      </c>
      <c r="B166" s="3">
        <v>223</v>
      </c>
      <c r="C166" s="2" t="s">
        <v>140</v>
      </c>
      <c r="E166" s="14" t="str">
        <f t="array" ref="E166">INDEX(Numéro_Lot2,MIN(IF(COUNTIF(E$1:E165,NumLot2)=0,IF(NumLot2&lt;&gt;"",ROW(NumLot2)))))&amp;""</f>
        <v/>
      </c>
      <c r="F166" s="13" t="str">
        <f>IF($E166&lt;&gt;"",SUMPRODUCT((Tableau3[Numéro Lot]=$E166)*(Tableau3[Quantité])),"")</f>
        <v/>
      </c>
    </row>
    <row r="167" spans="1:6" x14ac:dyDescent="0.25">
      <c r="A167" s="2" t="s">
        <v>134</v>
      </c>
      <c r="B167" s="3">
        <v>84</v>
      </c>
      <c r="C167" s="2" t="s">
        <v>211</v>
      </c>
      <c r="E167" s="14" t="str">
        <f t="array" ref="E167">INDEX(Numéro_Lot2,MIN(IF(COUNTIF(E$1:E166,NumLot2)=0,IF(NumLot2&lt;&gt;"",ROW(NumLot2)))))&amp;""</f>
        <v/>
      </c>
      <c r="F167" s="13" t="str">
        <f>IF($E167&lt;&gt;"",SUMPRODUCT((Tableau3[Numéro Lot]=$E167)*(Tableau3[Quantité])),"")</f>
        <v/>
      </c>
    </row>
    <row r="168" spans="1:6" x14ac:dyDescent="0.25">
      <c r="A168" s="2" t="s">
        <v>180</v>
      </c>
      <c r="B168" s="3">
        <v>6</v>
      </c>
      <c r="C168" s="2" t="s">
        <v>211</v>
      </c>
      <c r="E168" s="14" t="str">
        <f t="array" ref="E168">INDEX(Numéro_Lot2,MIN(IF(COUNTIF(E$1:E167,NumLot2)=0,IF(NumLot2&lt;&gt;"",ROW(NumLot2)))))&amp;""</f>
        <v/>
      </c>
      <c r="F168" s="13" t="str">
        <f>IF($E168&lt;&gt;"",SUMPRODUCT((Tableau3[Numéro Lot]=$E168)*(Tableau3[Quantité])),"")</f>
        <v/>
      </c>
    </row>
    <row r="169" spans="1:6" x14ac:dyDescent="0.25">
      <c r="A169" s="2" t="s">
        <v>103</v>
      </c>
      <c r="B169" s="3">
        <v>9</v>
      </c>
      <c r="C169" s="2" t="s">
        <v>211</v>
      </c>
      <c r="E169" s="14" t="str">
        <f t="array" ref="E169">INDEX(Numéro_Lot2,MIN(IF(COUNTIF(E$1:E168,NumLot2)=0,IF(NumLot2&lt;&gt;"",ROW(NumLot2)))))&amp;""</f>
        <v/>
      </c>
      <c r="F169" s="13" t="str">
        <f>IF($E169&lt;&gt;"",SUMPRODUCT((Tableau3[Numéro Lot]=$E169)*(Tableau3[Quantité])),"")</f>
        <v/>
      </c>
    </row>
    <row r="170" spans="1:6" x14ac:dyDescent="0.25">
      <c r="A170" s="2" t="s">
        <v>139</v>
      </c>
      <c r="B170" s="3">
        <v>1</v>
      </c>
      <c r="C170" s="2" t="s">
        <v>211</v>
      </c>
      <c r="E170" s="14" t="str">
        <f t="array" ref="E170">INDEX(Numéro_Lot2,MIN(IF(COUNTIF(E$1:E169,NumLot2)=0,IF(NumLot2&lt;&gt;"",ROW(NumLot2)))))&amp;""</f>
        <v/>
      </c>
      <c r="F170" s="13" t="str">
        <f>IF($E170&lt;&gt;"",SUMPRODUCT((Tableau3[Numéro Lot]=$E170)*(Tableau3[Quantité])),"")</f>
        <v/>
      </c>
    </row>
    <row r="171" spans="1:6" x14ac:dyDescent="0.25">
      <c r="A171" s="2" t="s">
        <v>190</v>
      </c>
      <c r="B171" s="3">
        <v>35</v>
      </c>
      <c r="C171" s="2" t="s">
        <v>211</v>
      </c>
      <c r="E171" s="14" t="str">
        <f t="array" ref="E171">INDEX(Numéro_Lot2,MIN(IF(COUNTIF(E$1:E170,NumLot2)=0,IF(NumLot2&lt;&gt;"",ROW(NumLot2)))))&amp;""</f>
        <v/>
      </c>
      <c r="F171" s="13" t="str">
        <f>IF($E171&lt;&gt;"",SUMPRODUCT((Tableau3[Numéro Lot]=$E171)*(Tableau3[Quantité])),"")</f>
        <v/>
      </c>
    </row>
    <row r="172" spans="1:6" x14ac:dyDescent="0.25">
      <c r="A172" s="2" t="s">
        <v>146</v>
      </c>
      <c r="B172" s="3">
        <v>100</v>
      </c>
      <c r="C172" s="2" t="s">
        <v>211</v>
      </c>
      <c r="E172" s="14" t="str">
        <f t="array" ref="E172">INDEX(Numéro_Lot2,MIN(IF(COUNTIF(E$1:E171,NumLot2)=0,IF(NumLot2&lt;&gt;"",ROW(NumLot2)))))&amp;""</f>
        <v/>
      </c>
      <c r="F172" s="13" t="str">
        <f>IF($E172&lt;&gt;"",SUMPRODUCT((Tableau3[Numéro Lot]=$E172)*(Tableau3[Quantité])),"")</f>
        <v/>
      </c>
    </row>
    <row r="173" spans="1:6" x14ac:dyDescent="0.25">
      <c r="A173" s="2" t="s">
        <v>152</v>
      </c>
      <c r="B173" s="3">
        <v>46</v>
      </c>
      <c r="C173" s="2" t="s">
        <v>211</v>
      </c>
      <c r="E173" s="14" t="str">
        <f t="array" ref="E173">INDEX(Numéro_Lot2,MIN(IF(COUNTIF(E$1:E172,NumLot2)=0,IF(NumLot2&lt;&gt;"",ROW(NumLot2)))))&amp;""</f>
        <v/>
      </c>
      <c r="F173" s="13" t="str">
        <f>IF($E173&lt;&gt;"",SUMPRODUCT((Tableau3[Numéro Lot]=$E173)*(Tableau3[Quantité])),"")</f>
        <v/>
      </c>
    </row>
    <row r="174" spans="1:6" x14ac:dyDescent="0.25">
      <c r="A174" s="2" t="s">
        <v>160</v>
      </c>
      <c r="B174" s="3">
        <v>30</v>
      </c>
      <c r="C174" s="2" t="s">
        <v>211</v>
      </c>
      <c r="E174" s="14" t="str">
        <f t="array" ref="E174">INDEX(Numéro_Lot2,MIN(IF(COUNTIF(E$1:E173,NumLot2)=0,IF(NumLot2&lt;&gt;"",ROW(NumLot2)))))&amp;""</f>
        <v/>
      </c>
      <c r="F174" s="13" t="str">
        <f>IF($E174&lt;&gt;"",SUMPRODUCT((Tableau3[Numéro Lot]=$E174)*(Tableau3[Quantité])),"")</f>
        <v/>
      </c>
    </row>
    <row r="175" spans="1:6" x14ac:dyDescent="0.25">
      <c r="A175" s="2" t="s">
        <v>176</v>
      </c>
      <c r="B175" s="3">
        <v>27</v>
      </c>
      <c r="C175" s="2" t="s">
        <v>211</v>
      </c>
      <c r="E175" s="14" t="str">
        <f t="array" ref="E175">INDEX(Numéro_Lot2,MIN(IF(COUNTIF(E$1:E174,NumLot2)=0,IF(NumLot2&lt;&gt;"",ROW(NumLot2)))))&amp;""</f>
        <v/>
      </c>
      <c r="F175" s="13" t="str">
        <f>IF($E175&lt;&gt;"",SUMPRODUCT((Tableau3[Numéro Lot]=$E175)*(Tableau3[Quantité])),"")</f>
        <v/>
      </c>
    </row>
    <row r="176" spans="1:6" x14ac:dyDescent="0.25">
      <c r="A176" s="2" t="s">
        <v>172</v>
      </c>
      <c r="B176" s="3">
        <v>22</v>
      </c>
      <c r="C176" s="2" t="s">
        <v>211</v>
      </c>
      <c r="E176" s="14" t="str">
        <f t="array" ref="E176">INDEX(Numéro_Lot2,MIN(IF(COUNTIF(E$1:E175,NumLot2)=0,IF(NumLot2&lt;&gt;"",ROW(NumLot2)))))&amp;""</f>
        <v/>
      </c>
      <c r="F176" s="13" t="str">
        <f>IF($E176&lt;&gt;"",SUMPRODUCT((Tableau3[Numéro Lot]=$E176)*(Tableau3[Quantité])),"")</f>
        <v/>
      </c>
    </row>
    <row r="177" spans="1:6" x14ac:dyDescent="0.25">
      <c r="A177" s="2" t="s">
        <v>134</v>
      </c>
      <c r="B177" s="3">
        <v>104</v>
      </c>
      <c r="C177" s="2" t="s">
        <v>211</v>
      </c>
      <c r="E177" s="14" t="str">
        <f t="array" ref="E177">INDEX(Numéro_Lot2,MIN(IF(COUNTIF(E$1:E176,NumLot2)=0,IF(NumLot2&lt;&gt;"",ROW(NumLot2)))))&amp;""</f>
        <v/>
      </c>
      <c r="F177" s="13" t="str">
        <f>IF($E177&lt;&gt;"",SUMPRODUCT((Tableau3[Numéro Lot]=$E177)*(Tableau3[Quantité])),"")</f>
        <v/>
      </c>
    </row>
    <row r="178" spans="1:6" x14ac:dyDescent="0.25">
      <c r="A178" s="2" t="s">
        <v>100</v>
      </c>
      <c r="B178" s="3">
        <v>1750</v>
      </c>
      <c r="C178" s="2" t="s">
        <v>159</v>
      </c>
      <c r="E178" s="14" t="str">
        <f t="array" ref="E178">INDEX(Numéro_Lot2,MIN(IF(COUNTIF(E$1:E177,NumLot2)=0,IF(NumLot2&lt;&gt;"",ROW(NumLot2)))))&amp;""</f>
        <v/>
      </c>
      <c r="F178" s="13" t="str">
        <f>IF($E178&lt;&gt;"",SUMPRODUCT((Tableau3[Numéro Lot]=$E178)*(Tableau3[Quantité])),"")</f>
        <v/>
      </c>
    </row>
    <row r="179" spans="1:6" x14ac:dyDescent="0.25">
      <c r="A179" s="2" t="s">
        <v>139</v>
      </c>
      <c r="B179" s="3">
        <v>164</v>
      </c>
      <c r="C179" s="2" t="s">
        <v>218</v>
      </c>
      <c r="E179" s="14" t="str">
        <f t="array" ref="E179">INDEX(Numéro_Lot2,MIN(IF(COUNTIF(E$1:E178,NumLot2)=0,IF(NumLot2&lt;&gt;"",ROW(NumLot2)))))&amp;""</f>
        <v/>
      </c>
      <c r="F179" s="13" t="str">
        <f>IF($E179&lt;&gt;"",SUMPRODUCT((Tableau3[Numéro Lot]=$E179)*(Tableau3[Quantité])),"")</f>
        <v/>
      </c>
    </row>
    <row r="180" spans="1:6" x14ac:dyDescent="0.25">
      <c r="A180" s="2" t="s">
        <v>147</v>
      </c>
      <c r="B180" s="3">
        <v>82</v>
      </c>
      <c r="C180" s="2" t="s">
        <v>218</v>
      </c>
      <c r="E180" s="14" t="str">
        <f t="array" ref="E180">INDEX(Numéro_Lot2,MIN(IF(COUNTIF(E$1:E179,NumLot2)=0,IF(NumLot2&lt;&gt;"",ROW(NumLot2)))))&amp;""</f>
        <v/>
      </c>
      <c r="F180" s="13" t="str">
        <f>IF($E180&lt;&gt;"",SUMPRODUCT((Tableau3[Numéro Lot]=$E180)*(Tableau3[Quantité])),"")</f>
        <v/>
      </c>
    </row>
    <row r="181" spans="1:6" x14ac:dyDescent="0.25">
      <c r="A181" s="2" t="s">
        <v>216</v>
      </c>
      <c r="B181" s="3">
        <v>29</v>
      </c>
      <c r="C181" s="2" t="s">
        <v>218</v>
      </c>
      <c r="E181" s="14" t="str">
        <f t="array" ref="E181">INDEX(Numéro_Lot2,MIN(IF(COUNTIF(E$1:E180,NumLot2)=0,IF(NumLot2&lt;&gt;"",ROW(NumLot2)))))&amp;""</f>
        <v/>
      </c>
      <c r="F181" s="13" t="str">
        <f>IF($E181&lt;&gt;"",SUMPRODUCT((Tableau3[Numéro Lot]=$E181)*(Tableau3[Quantité])),"")</f>
        <v/>
      </c>
    </row>
    <row r="182" spans="1:6" x14ac:dyDescent="0.25">
      <c r="A182" s="2" t="s">
        <v>139</v>
      </c>
      <c r="B182" s="3">
        <v>164</v>
      </c>
      <c r="C182" s="2" t="s">
        <v>218</v>
      </c>
      <c r="E182" s="14" t="str">
        <f t="array" ref="E182">INDEX(Numéro_Lot2,MIN(IF(COUNTIF(E$1:E181,NumLot2)=0,IF(NumLot2&lt;&gt;"",ROW(NumLot2)))))&amp;""</f>
        <v/>
      </c>
      <c r="F182" s="13" t="str">
        <f>IF($E182&lt;&gt;"",SUMPRODUCT((Tableau3[Numéro Lot]=$E182)*(Tableau3[Quantité])),"")</f>
        <v/>
      </c>
    </row>
    <row r="183" spans="1:6" x14ac:dyDescent="0.25">
      <c r="A183" s="2" t="s">
        <v>147</v>
      </c>
      <c r="B183" s="3">
        <v>82</v>
      </c>
      <c r="C183" s="2" t="s">
        <v>218</v>
      </c>
      <c r="E183" s="14" t="str">
        <f t="array" ref="E183">INDEX(Numéro_Lot2,MIN(IF(COUNTIF(E$1:E182,NumLot2)=0,IF(NumLot2&lt;&gt;"",ROW(NumLot2)))))&amp;""</f>
        <v/>
      </c>
      <c r="F183" s="13" t="str">
        <f>IF($E183&lt;&gt;"",SUMPRODUCT((Tableau3[Numéro Lot]=$E183)*(Tableau3[Quantité])),"")</f>
        <v/>
      </c>
    </row>
    <row r="184" spans="1:6" x14ac:dyDescent="0.25">
      <c r="A184" s="2" t="s">
        <v>216</v>
      </c>
      <c r="B184" s="3">
        <v>29</v>
      </c>
      <c r="C184" s="2" t="s">
        <v>218</v>
      </c>
      <c r="E184" s="14" t="str">
        <f t="array" ref="E184">INDEX(Numéro_Lot2,MIN(IF(COUNTIF(E$1:E183,NumLot2)=0,IF(NumLot2&lt;&gt;"",ROW(NumLot2)))))&amp;""</f>
        <v/>
      </c>
      <c r="F184" s="13" t="str">
        <f>IF($E184&lt;&gt;"",SUMPRODUCT((Tableau3[Numéro Lot]=$E184)*(Tableau3[Quantité])),"")</f>
        <v/>
      </c>
    </row>
    <row r="185" spans="1:6" x14ac:dyDescent="0.25">
      <c r="A185" s="2" t="s">
        <v>97</v>
      </c>
      <c r="B185" s="3">
        <v>3</v>
      </c>
      <c r="C185" s="2" t="s">
        <v>89</v>
      </c>
      <c r="E185" s="14" t="str">
        <f t="array" ref="E185">INDEX(Numéro_Lot2,MIN(IF(COUNTIF(E$1:E184,NumLot2)=0,IF(NumLot2&lt;&gt;"",ROW(NumLot2)))))&amp;""</f>
        <v/>
      </c>
      <c r="F185" s="13" t="str">
        <f>IF($E185&lt;&gt;"",SUMPRODUCT((Tableau3[Numéro Lot]=$E185)*(Tableau3[Quantité])),"")</f>
        <v/>
      </c>
    </row>
    <row r="186" spans="1:6" x14ac:dyDescent="0.25">
      <c r="A186" s="2" t="s">
        <v>96</v>
      </c>
      <c r="B186" s="3">
        <v>1</v>
      </c>
      <c r="C186" s="2" t="s">
        <v>89</v>
      </c>
      <c r="E186" s="14" t="str">
        <f t="array" ref="E186">INDEX(Numéro_Lot2,MIN(IF(COUNTIF(E$1:E185,NumLot2)=0,IF(NumLot2&lt;&gt;"",ROW(NumLot2)))))&amp;""</f>
        <v/>
      </c>
      <c r="F186" s="13" t="str">
        <f>IF($E186&lt;&gt;"",SUMPRODUCT((Tableau3[Numéro Lot]=$E186)*(Tableau3[Quantité])),"")</f>
        <v/>
      </c>
    </row>
    <row r="187" spans="1:6" x14ac:dyDescent="0.25">
      <c r="A187" s="2" t="s">
        <v>126</v>
      </c>
      <c r="B187" s="3">
        <v>12</v>
      </c>
      <c r="C187" s="2" t="s">
        <v>89</v>
      </c>
      <c r="E187" s="14" t="str">
        <f t="array" ref="E187">INDEX(Numéro_Lot2,MIN(IF(COUNTIF(E$1:E186,NumLot2)=0,IF(NumLot2&lt;&gt;"",ROW(NumLot2)))))&amp;""</f>
        <v/>
      </c>
      <c r="F187" s="13" t="str">
        <f>IF($E187&lt;&gt;"",SUMPRODUCT((Tableau3[Numéro Lot]=$E187)*(Tableau3[Quantité])),"")</f>
        <v/>
      </c>
    </row>
    <row r="188" spans="1:6" x14ac:dyDescent="0.25">
      <c r="A188" s="2" t="s">
        <v>126</v>
      </c>
      <c r="B188" s="3">
        <v>3</v>
      </c>
      <c r="C188" s="2" t="s">
        <v>89</v>
      </c>
      <c r="E188" s="14" t="str">
        <f t="array" ref="E188">INDEX(Numéro_Lot2,MIN(IF(COUNTIF(E$1:E187,NumLot2)=0,IF(NumLot2&lt;&gt;"",ROW(NumLot2)))))&amp;""</f>
        <v/>
      </c>
      <c r="F188" s="13" t="str">
        <f>IF($E188&lt;&gt;"",SUMPRODUCT((Tableau3[Numéro Lot]=$E188)*(Tableau3[Quantité])),"")</f>
        <v/>
      </c>
    </row>
    <row r="189" spans="1:6" x14ac:dyDescent="0.25">
      <c r="A189" s="2" t="s">
        <v>161</v>
      </c>
      <c r="B189" s="3">
        <v>5</v>
      </c>
      <c r="C189" s="2" t="s">
        <v>89</v>
      </c>
      <c r="E189" s="14" t="str">
        <f t="array" ref="E189">INDEX(Numéro_Lot2,MIN(IF(COUNTIF(E$1:E188,NumLot2)=0,IF(NumLot2&lt;&gt;"",ROW(NumLot2)))))&amp;""</f>
        <v/>
      </c>
      <c r="F189" s="13" t="str">
        <f>IF($E189&lt;&gt;"",SUMPRODUCT((Tableau3[Numéro Lot]=$E189)*(Tableau3[Quantité])),"")</f>
        <v/>
      </c>
    </row>
    <row r="190" spans="1:6" x14ac:dyDescent="0.25">
      <c r="A190" s="2" t="s">
        <v>162</v>
      </c>
      <c r="B190" s="3">
        <v>35</v>
      </c>
      <c r="C190" s="2" t="s">
        <v>89</v>
      </c>
      <c r="E190" s="14" t="str">
        <f t="array" ref="E190">INDEX(Numéro_Lot2,MIN(IF(COUNTIF(E$1:E189,NumLot2)=0,IF(NumLot2&lt;&gt;"",ROW(NumLot2)))))&amp;""</f>
        <v/>
      </c>
      <c r="F190" s="13" t="str">
        <f>IF($E190&lt;&gt;"",SUMPRODUCT((Tableau3[Numéro Lot]=$E190)*(Tableau3[Quantité])),"")</f>
        <v/>
      </c>
    </row>
    <row r="191" spans="1:6" x14ac:dyDescent="0.25">
      <c r="A191" s="2" t="s">
        <v>106</v>
      </c>
      <c r="B191" s="3">
        <v>8</v>
      </c>
      <c r="C191" s="2" t="s">
        <v>89</v>
      </c>
      <c r="E191" s="14" t="str">
        <f t="array" ref="E191">INDEX(Numéro_Lot2,MIN(IF(COUNTIF(E$1:E190,NumLot2)=0,IF(NumLot2&lt;&gt;"",ROW(NumLot2)))))&amp;""</f>
        <v/>
      </c>
      <c r="F191" s="13" t="str">
        <f>IF($E191&lt;&gt;"",SUMPRODUCT((Tableau3[Numéro Lot]=$E191)*(Tableau3[Quantité])),"")</f>
        <v/>
      </c>
    </row>
    <row r="192" spans="1:6" x14ac:dyDescent="0.25">
      <c r="A192" s="2" t="s">
        <v>150</v>
      </c>
      <c r="B192" s="3">
        <v>50</v>
      </c>
      <c r="C192" s="2" t="s">
        <v>89</v>
      </c>
      <c r="E192" s="14" t="str">
        <f t="array" ref="E192">INDEX(Numéro_Lot2,MIN(IF(COUNTIF(E$1:E191,NumLot2)=0,IF(NumLot2&lt;&gt;"",ROW(NumLot2)))))&amp;""</f>
        <v/>
      </c>
      <c r="F192" s="13" t="str">
        <f>IF($E192&lt;&gt;"",SUMPRODUCT((Tableau3[Numéro Lot]=$E192)*(Tableau3[Quantité])),"")</f>
        <v/>
      </c>
    </row>
    <row r="193" spans="1:6" x14ac:dyDescent="0.25">
      <c r="A193" s="2" t="s">
        <v>160</v>
      </c>
      <c r="B193" s="3">
        <v>54</v>
      </c>
      <c r="C193" s="2" t="s">
        <v>89</v>
      </c>
      <c r="E193" s="14" t="str">
        <f t="array" ref="E193">INDEX(Numéro_Lot2,MIN(IF(COUNTIF(E$1:E192,NumLot2)=0,IF(NumLot2&lt;&gt;"",ROW(NumLot2)))))&amp;""</f>
        <v/>
      </c>
      <c r="F193" s="13" t="str">
        <f>IF($E193&lt;&gt;"",SUMPRODUCT((Tableau3[Numéro Lot]=$E193)*(Tableau3[Quantité])),"")</f>
        <v/>
      </c>
    </row>
    <row r="194" spans="1:6" x14ac:dyDescent="0.25">
      <c r="A194" s="2" t="s">
        <v>97</v>
      </c>
      <c r="B194" s="3">
        <v>637</v>
      </c>
      <c r="C194" s="2" t="s">
        <v>89</v>
      </c>
      <c r="E194" s="14" t="str">
        <f t="array" ref="E194">INDEX(Numéro_Lot2,MIN(IF(COUNTIF(E$1:E193,NumLot2)=0,IF(NumLot2&lt;&gt;"",ROW(NumLot2)))))&amp;""</f>
        <v/>
      </c>
      <c r="F194" s="13" t="str">
        <f>IF($E194&lt;&gt;"",SUMPRODUCT((Tableau3[Numéro Lot]=$E194)*(Tableau3[Quantité])),"")</f>
        <v/>
      </c>
    </row>
    <row r="195" spans="1:6" x14ac:dyDescent="0.25">
      <c r="A195" s="2" t="s">
        <v>96</v>
      </c>
      <c r="B195" s="3">
        <v>61</v>
      </c>
      <c r="C195" s="2" t="s">
        <v>89</v>
      </c>
      <c r="E195" s="14" t="str">
        <f t="array" ref="E195">INDEX(Numéro_Lot2,MIN(IF(COUNTIF(E$1:E194,NumLot2)=0,IF(NumLot2&lt;&gt;"",ROW(NumLot2)))))&amp;""</f>
        <v/>
      </c>
      <c r="F195" s="13" t="str">
        <f>IF($E195&lt;&gt;"",SUMPRODUCT((Tableau3[Numéro Lot]=$E195)*(Tableau3[Quantité])),"")</f>
        <v/>
      </c>
    </row>
    <row r="196" spans="1:6" x14ac:dyDescent="0.25">
      <c r="A196" s="2" t="s">
        <v>97</v>
      </c>
      <c r="B196" s="3">
        <v>12</v>
      </c>
      <c r="C196" s="2" t="s">
        <v>89</v>
      </c>
      <c r="E196" s="14" t="str">
        <f t="array" ref="E196">INDEX(Numéro_Lot2,MIN(IF(COUNTIF(E$1:E195,NumLot2)=0,IF(NumLot2&lt;&gt;"",ROW(NumLot2)))))&amp;""</f>
        <v/>
      </c>
      <c r="F196" s="13" t="str">
        <f>IF($E196&lt;&gt;"",SUMPRODUCT((Tableau3[Numéro Lot]=$E196)*(Tableau3[Quantité])),"")</f>
        <v/>
      </c>
    </row>
    <row r="197" spans="1:6" x14ac:dyDescent="0.25">
      <c r="A197" s="2" t="s">
        <v>223</v>
      </c>
      <c r="B197" s="3">
        <v>1</v>
      </c>
      <c r="C197" s="2" t="s">
        <v>89</v>
      </c>
      <c r="E197" s="14" t="str">
        <f t="array" ref="E197">INDEX(Numéro_Lot2,MIN(IF(COUNTIF(E$1:E196,NumLot2)=0,IF(NumLot2&lt;&gt;"",ROW(NumLot2)))))&amp;""</f>
        <v/>
      </c>
      <c r="F197" s="13" t="str">
        <f>IF($E197&lt;&gt;"",SUMPRODUCT((Tableau3[Numéro Lot]=$E197)*(Tableau3[Quantité])),"")</f>
        <v/>
      </c>
    </row>
    <row r="198" spans="1:6" x14ac:dyDescent="0.25">
      <c r="A198" s="2" t="s">
        <v>162</v>
      </c>
      <c r="B198" s="3">
        <v>8</v>
      </c>
      <c r="C198" s="2" t="s">
        <v>89</v>
      </c>
      <c r="E198" s="14" t="str">
        <f t="array" ref="E198">INDEX(Numéro_Lot2,MIN(IF(COUNTIF(E$1:E197,NumLot2)=0,IF(NumLot2&lt;&gt;"",ROW(NumLot2)))))&amp;""</f>
        <v/>
      </c>
      <c r="F198" s="13" t="str">
        <f>IF($E198&lt;&gt;"",SUMPRODUCT((Tableau3[Numéro Lot]=$E198)*(Tableau3[Quantité])),"")</f>
        <v/>
      </c>
    </row>
    <row r="199" spans="1:6" x14ac:dyDescent="0.25">
      <c r="A199" s="2" t="s">
        <v>114</v>
      </c>
      <c r="B199" s="3">
        <v>90</v>
      </c>
      <c r="C199" s="2" t="s">
        <v>115</v>
      </c>
      <c r="E199" s="14" t="str">
        <f t="array" ref="E199">INDEX(Numéro_Lot2,MIN(IF(COUNTIF(E$1:E198,NumLot2)=0,IF(NumLot2&lt;&gt;"",ROW(NumLot2)))))&amp;""</f>
        <v/>
      </c>
      <c r="F199" s="13" t="str">
        <f>IF($E199&lt;&gt;"",SUMPRODUCT((Tableau3[Numéro Lot]=$E199)*(Tableau3[Quantité])),"")</f>
        <v/>
      </c>
    </row>
    <row r="200" spans="1:6" x14ac:dyDescent="0.25">
      <c r="A200" s="2" t="s">
        <v>173</v>
      </c>
      <c r="B200" s="3">
        <v>2</v>
      </c>
      <c r="C200" s="2" t="s">
        <v>115</v>
      </c>
      <c r="E200" s="14" t="str">
        <f t="array" ref="E200">INDEX(Numéro_Lot2,MIN(IF(COUNTIF(E$1:E199,NumLot2)=0,IF(NumLot2&lt;&gt;"",ROW(NumLot2)))))&amp;""</f>
        <v/>
      </c>
      <c r="F200" s="13" t="str">
        <f>IF($E200&lt;&gt;"",SUMPRODUCT((Tableau3[Numéro Lot]=$E200)*(Tableau3[Quantité])),"")</f>
        <v/>
      </c>
    </row>
    <row r="201" spans="1:6" x14ac:dyDescent="0.25">
      <c r="A201" s="2" t="s">
        <v>167</v>
      </c>
      <c r="B201" s="3">
        <v>37</v>
      </c>
      <c r="C201" s="2" t="s">
        <v>115</v>
      </c>
      <c r="E201" s="14" t="str">
        <f t="array" ref="E201">INDEX(Numéro_Lot2,MIN(IF(COUNTIF(E$1:E200,NumLot2)=0,IF(NumLot2&lt;&gt;"",ROW(NumLot2)))))&amp;""</f>
        <v/>
      </c>
      <c r="F201" s="13" t="str">
        <f>IF($E201&lt;&gt;"",SUMPRODUCT((Tableau3[Numéro Lot]=$E201)*(Tableau3[Quantité])),"")</f>
        <v/>
      </c>
    </row>
    <row r="202" spans="1:6" x14ac:dyDescent="0.25">
      <c r="A202" s="2" t="s">
        <v>161</v>
      </c>
      <c r="B202" s="3">
        <v>1</v>
      </c>
      <c r="C202" s="2" t="s">
        <v>115</v>
      </c>
      <c r="E202" s="14" t="str">
        <f t="array" ref="E202">INDEX(Numéro_Lot2,MIN(IF(COUNTIF(E$1:E201,NumLot2)=0,IF(NumLot2&lt;&gt;"",ROW(NumLot2)))))&amp;""</f>
        <v/>
      </c>
      <c r="F202" s="13" t="str">
        <f>IF($E202&lt;&gt;"",SUMPRODUCT((Tableau3[Numéro Lot]=$E202)*(Tableau3[Quantité])),"")</f>
        <v/>
      </c>
    </row>
    <row r="203" spans="1:6" x14ac:dyDescent="0.25">
      <c r="A203" s="2" t="s">
        <v>146</v>
      </c>
      <c r="B203" s="3">
        <v>38</v>
      </c>
      <c r="C203" s="2" t="s">
        <v>115</v>
      </c>
      <c r="E203" s="14" t="str">
        <f t="array" ref="E203">INDEX(Numéro_Lot2,MIN(IF(COUNTIF(E$1:E202,NumLot2)=0,IF(NumLot2&lt;&gt;"",ROW(NumLot2)))))&amp;""</f>
        <v/>
      </c>
      <c r="F203" s="13" t="str">
        <f>IF($E203&lt;&gt;"",SUMPRODUCT((Tableau3[Numéro Lot]=$E203)*(Tableau3[Quantité])),"")</f>
        <v/>
      </c>
    </row>
    <row r="204" spans="1:6" x14ac:dyDescent="0.25">
      <c r="A204" s="2" t="s">
        <v>114</v>
      </c>
      <c r="B204" s="3">
        <v>81</v>
      </c>
      <c r="C204" s="2" t="s">
        <v>115</v>
      </c>
      <c r="E204" s="14" t="str">
        <f t="array" ref="E204">INDEX(Numéro_Lot2,MIN(IF(COUNTIF(E$1:E203,NumLot2)=0,IF(NumLot2&lt;&gt;"",ROW(NumLot2)))))&amp;""</f>
        <v/>
      </c>
      <c r="F204" s="13" t="str">
        <f>IF($E204&lt;&gt;"",SUMPRODUCT((Tableau3[Numéro Lot]=$E204)*(Tableau3[Quantité])),"")</f>
        <v/>
      </c>
    </row>
    <row r="205" spans="1:6" x14ac:dyDescent="0.25">
      <c r="A205" s="2" t="s">
        <v>105</v>
      </c>
      <c r="B205" s="3">
        <v>26</v>
      </c>
      <c r="C205" s="2" t="s">
        <v>115</v>
      </c>
      <c r="E205" s="14" t="str">
        <f t="array" ref="E205">INDEX(Numéro_Lot2,MIN(IF(COUNTIF(E$1:E204,NumLot2)=0,IF(NumLot2&lt;&gt;"",ROW(NumLot2)))))&amp;""</f>
        <v/>
      </c>
      <c r="F205" s="13" t="str">
        <f>IF($E205&lt;&gt;"",SUMPRODUCT((Tableau3[Numéro Lot]=$E205)*(Tableau3[Quantité])),"")</f>
        <v/>
      </c>
    </row>
    <row r="206" spans="1:6" x14ac:dyDescent="0.25">
      <c r="A206" s="2" t="s">
        <v>150</v>
      </c>
      <c r="B206" s="3">
        <v>8</v>
      </c>
      <c r="C206" s="2" t="s">
        <v>115</v>
      </c>
      <c r="E206" s="14" t="str">
        <f t="array" ref="E206">INDEX(Numéro_Lot2,MIN(IF(COUNTIF(E$1:E205,NumLot2)=0,IF(NumLot2&lt;&gt;"",ROW(NumLot2)))))&amp;""</f>
        <v/>
      </c>
      <c r="F206" s="13" t="str">
        <f>IF($E206&lt;&gt;"",SUMPRODUCT((Tableau3[Numéro Lot]=$E206)*(Tableau3[Quantité])),"")</f>
        <v/>
      </c>
    </row>
    <row r="207" spans="1:6" x14ac:dyDescent="0.25">
      <c r="A207" s="2" t="s">
        <v>224</v>
      </c>
      <c r="B207" s="3">
        <v>3</v>
      </c>
      <c r="C207" s="2" t="s">
        <v>115</v>
      </c>
      <c r="E207" s="14" t="str">
        <f t="array" ref="E207">INDEX(Numéro_Lot2,MIN(IF(COUNTIF(E$1:E206,NumLot2)=0,IF(NumLot2&lt;&gt;"",ROW(NumLot2)))))&amp;""</f>
        <v/>
      </c>
      <c r="F207" s="13" t="str">
        <f>IF($E207&lt;&gt;"",SUMPRODUCT((Tableau3[Numéro Lot]=$E207)*(Tableau3[Quantité])),"")</f>
        <v/>
      </c>
    </row>
    <row r="208" spans="1:6" x14ac:dyDescent="0.25">
      <c r="A208" s="2" t="s">
        <v>162</v>
      </c>
      <c r="B208" s="3">
        <v>3</v>
      </c>
      <c r="C208" s="2" t="s">
        <v>115</v>
      </c>
      <c r="E208" s="14" t="str">
        <f t="array" ref="E208">INDEX(Numéro_Lot2,MIN(IF(COUNTIF(E$1:E207,NumLot2)=0,IF(NumLot2&lt;&gt;"",ROW(NumLot2)))))&amp;""</f>
        <v/>
      </c>
      <c r="F208" s="13" t="str">
        <f>IF($E208&lt;&gt;"",SUMPRODUCT((Tableau3[Numéro Lot]=$E208)*(Tableau3[Quantité])),"")</f>
        <v/>
      </c>
    </row>
    <row r="209" spans="1:6" x14ac:dyDescent="0.25">
      <c r="A209" s="2" t="s">
        <v>173</v>
      </c>
      <c r="B209" s="3">
        <v>-2</v>
      </c>
      <c r="C209" s="2" t="s">
        <v>217</v>
      </c>
      <c r="E209" s="14" t="str">
        <f t="array" ref="E209">INDEX(Numéro_Lot2,MIN(IF(COUNTIF(E$1:E208,NumLot2)=0,IF(NumLot2&lt;&gt;"",ROW(NumLot2)))))&amp;""</f>
        <v/>
      </c>
      <c r="F209" s="13" t="str">
        <f>IF($E209&lt;&gt;"",SUMPRODUCT((Tableau3[Numéro Lot]=$E209)*(Tableau3[Quantité])),"")</f>
        <v/>
      </c>
    </row>
    <row r="210" spans="1:6" x14ac:dyDescent="0.25">
      <c r="A210" s="2" t="s">
        <v>167</v>
      </c>
      <c r="B210" s="3">
        <v>37</v>
      </c>
      <c r="C210" s="2" t="s">
        <v>217</v>
      </c>
      <c r="E210" s="14" t="str">
        <f t="array" ref="E210">INDEX(Numéro_Lot2,MIN(IF(COUNTIF(E$1:E209,NumLot2)=0,IF(NumLot2&lt;&gt;"",ROW(NumLot2)))))&amp;""</f>
        <v/>
      </c>
      <c r="F210" s="13" t="str">
        <f>IF($E210&lt;&gt;"",SUMPRODUCT((Tableau3[Numéro Lot]=$E210)*(Tableau3[Quantité])),"")</f>
        <v/>
      </c>
    </row>
    <row r="211" spans="1:6" x14ac:dyDescent="0.25">
      <c r="A211" s="2" t="s">
        <v>161</v>
      </c>
      <c r="B211" s="3">
        <v>1</v>
      </c>
      <c r="C211" s="2" t="s">
        <v>217</v>
      </c>
      <c r="E211" s="14" t="str">
        <f t="array" ref="E211">INDEX(Numéro_Lot2,MIN(IF(COUNTIF(E$1:E210,NumLot2)=0,IF(NumLot2&lt;&gt;"",ROW(NumLot2)))))&amp;""</f>
        <v/>
      </c>
      <c r="F211" s="13" t="str">
        <f>IF($E211&lt;&gt;"",SUMPRODUCT((Tableau3[Numéro Lot]=$E211)*(Tableau3[Quantité])),"")</f>
        <v/>
      </c>
    </row>
    <row r="212" spans="1:6" x14ac:dyDescent="0.25">
      <c r="A212" s="2" t="s">
        <v>146</v>
      </c>
      <c r="B212" s="3">
        <v>-38</v>
      </c>
      <c r="C212" s="2" t="s">
        <v>217</v>
      </c>
    </row>
    <row r="213" spans="1:6" x14ac:dyDescent="0.25">
      <c r="A213" s="2" t="s">
        <v>114</v>
      </c>
      <c r="B213" s="3">
        <v>81</v>
      </c>
      <c r="C213" s="2" t="s">
        <v>217</v>
      </c>
    </row>
    <row r="214" spans="1:6" x14ac:dyDescent="0.25">
      <c r="A214" s="2" t="s">
        <v>105</v>
      </c>
      <c r="B214" s="3">
        <v>26</v>
      </c>
      <c r="C214" s="2" t="s">
        <v>217</v>
      </c>
    </row>
    <row r="215" spans="1:6" x14ac:dyDescent="0.25">
      <c r="A215" s="2" t="s">
        <v>150</v>
      </c>
      <c r="B215" s="3">
        <v>5</v>
      </c>
      <c r="C215" s="2" t="s">
        <v>217</v>
      </c>
    </row>
    <row r="216" spans="1:6" x14ac:dyDescent="0.25">
      <c r="A216" s="2" t="s">
        <v>147</v>
      </c>
      <c r="B216" s="3">
        <v>3</v>
      </c>
      <c r="C216" s="2" t="s">
        <v>217</v>
      </c>
    </row>
    <row r="217" spans="1:6" x14ac:dyDescent="0.25">
      <c r="A217" s="2" t="s">
        <v>162</v>
      </c>
      <c r="B217" s="3">
        <v>-3</v>
      </c>
      <c r="C217" s="2" t="s">
        <v>217</v>
      </c>
    </row>
    <row r="218" spans="1:6" x14ac:dyDescent="0.25">
      <c r="A218" s="2" t="s">
        <v>100</v>
      </c>
      <c r="B218" s="3">
        <v>123</v>
      </c>
      <c r="C218" s="2" t="s">
        <v>206</v>
      </c>
    </row>
    <row r="219" spans="1:6" x14ac:dyDescent="0.25">
      <c r="A219" s="2" t="s">
        <v>114</v>
      </c>
      <c r="B219" s="3">
        <v>95</v>
      </c>
      <c r="C219" s="2" t="s">
        <v>202</v>
      </c>
    </row>
    <row r="220" spans="1:6" x14ac:dyDescent="0.25">
      <c r="A220" s="2" t="s">
        <v>100</v>
      </c>
      <c r="B220" s="3">
        <v>27</v>
      </c>
      <c r="C220" s="2" t="s">
        <v>202</v>
      </c>
    </row>
    <row r="221" spans="1:6" x14ac:dyDescent="0.25">
      <c r="A221" s="2" t="s">
        <v>100</v>
      </c>
      <c r="B221" s="3">
        <v>4</v>
      </c>
      <c r="C221" s="2" t="s">
        <v>202</v>
      </c>
    </row>
    <row r="222" spans="1:6" x14ac:dyDescent="0.25">
      <c r="A222" s="2" t="s">
        <v>114</v>
      </c>
      <c r="B222" s="3">
        <v>6</v>
      </c>
      <c r="C222" s="2" t="s">
        <v>202</v>
      </c>
    </row>
    <row r="223" spans="1:6" x14ac:dyDescent="0.25">
      <c r="A223" s="2" t="s">
        <v>108</v>
      </c>
      <c r="B223" s="3">
        <v>5</v>
      </c>
      <c r="C223" s="2" t="s">
        <v>168</v>
      </c>
    </row>
    <row r="224" spans="1:6" x14ac:dyDescent="0.25">
      <c r="A224" s="2" t="s">
        <v>128</v>
      </c>
      <c r="B224" s="3">
        <v>10</v>
      </c>
      <c r="C224" s="2" t="s">
        <v>131</v>
      </c>
    </row>
    <row r="225" spans="1:3" x14ac:dyDescent="0.25">
      <c r="A225" s="2" t="s">
        <v>126</v>
      </c>
      <c r="B225" s="3">
        <v>26</v>
      </c>
      <c r="C225" s="2" t="s">
        <v>131</v>
      </c>
    </row>
    <row r="226" spans="1:3" x14ac:dyDescent="0.25">
      <c r="A226" s="2" t="s">
        <v>125</v>
      </c>
      <c r="B226" s="3">
        <v>105</v>
      </c>
      <c r="C226" s="2" t="s">
        <v>131</v>
      </c>
    </row>
    <row r="227" spans="1:3" x14ac:dyDescent="0.25">
      <c r="A227" s="2" t="s">
        <v>124</v>
      </c>
      <c r="B227" s="3">
        <v>1</v>
      </c>
      <c r="C227" s="2" t="s">
        <v>131</v>
      </c>
    </row>
    <row r="228" spans="1:3" x14ac:dyDescent="0.25">
      <c r="A228" s="2" t="s">
        <v>127</v>
      </c>
      <c r="B228" s="3">
        <v>58</v>
      </c>
      <c r="C228" s="2" t="s">
        <v>131</v>
      </c>
    </row>
    <row r="229" spans="1:3" x14ac:dyDescent="0.25">
      <c r="A229" s="2" t="s">
        <v>105</v>
      </c>
      <c r="B229" s="3">
        <v>196</v>
      </c>
      <c r="C229" s="2" t="s">
        <v>131</v>
      </c>
    </row>
    <row r="230" spans="1:3" x14ac:dyDescent="0.25">
      <c r="A230" s="2" t="s">
        <v>100</v>
      </c>
      <c r="B230" s="3">
        <v>18</v>
      </c>
      <c r="C230" s="2" t="s">
        <v>131</v>
      </c>
    </row>
    <row r="231" spans="1:3" x14ac:dyDescent="0.25">
      <c r="A231" s="2" t="s">
        <v>105</v>
      </c>
      <c r="B231" s="3">
        <v>15</v>
      </c>
      <c r="C231" s="2" t="s">
        <v>131</v>
      </c>
    </row>
    <row r="232" spans="1:3" x14ac:dyDescent="0.25">
      <c r="A232" s="2" t="s">
        <v>125</v>
      </c>
      <c r="B232" s="3">
        <v>225</v>
      </c>
      <c r="C232" s="2" t="s">
        <v>131</v>
      </c>
    </row>
    <row r="233" spans="1:3" x14ac:dyDescent="0.25">
      <c r="A233" s="2" t="s">
        <v>214</v>
      </c>
      <c r="B233" s="3">
        <v>27</v>
      </c>
      <c r="C233" s="2" t="s">
        <v>131</v>
      </c>
    </row>
    <row r="234" spans="1:3" x14ac:dyDescent="0.25">
      <c r="A234" s="2" t="s">
        <v>146</v>
      </c>
      <c r="B234" s="3">
        <v>70</v>
      </c>
      <c r="C234" s="2" t="s">
        <v>131</v>
      </c>
    </row>
    <row r="235" spans="1:3" x14ac:dyDescent="0.25">
      <c r="A235" s="2" t="s">
        <v>123</v>
      </c>
      <c r="B235" s="3">
        <v>17</v>
      </c>
      <c r="C235" s="2" t="s">
        <v>131</v>
      </c>
    </row>
    <row r="236" spans="1:3" x14ac:dyDescent="0.25">
      <c r="A236" s="2" t="s">
        <v>108</v>
      </c>
      <c r="B236" s="3">
        <v>803</v>
      </c>
      <c r="C236" s="2" t="s">
        <v>131</v>
      </c>
    </row>
    <row r="237" spans="1:3" x14ac:dyDescent="0.25">
      <c r="A237" s="2" t="s">
        <v>96</v>
      </c>
      <c r="B237" s="3">
        <v>1100</v>
      </c>
      <c r="C237" s="2" t="s">
        <v>131</v>
      </c>
    </row>
    <row r="238" spans="1:3" x14ac:dyDescent="0.25">
      <c r="A238" s="2" t="s">
        <v>132</v>
      </c>
      <c r="B238" s="3">
        <v>6</v>
      </c>
      <c r="C238" s="2" t="s">
        <v>165</v>
      </c>
    </row>
    <row r="239" spans="1:3" x14ac:dyDescent="0.25">
      <c r="A239" s="2" t="s">
        <v>100</v>
      </c>
      <c r="B239" s="3">
        <v>14</v>
      </c>
      <c r="C239" s="2" t="s">
        <v>165</v>
      </c>
    </row>
    <row r="240" spans="1:3" x14ac:dyDescent="0.25">
      <c r="A240" s="2" t="s">
        <v>145</v>
      </c>
      <c r="B240" s="3">
        <v>1</v>
      </c>
      <c r="C240" s="2" t="s">
        <v>148</v>
      </c>
    </row>
    <row r="241" spans="1:3" x14ac:dyDescent="0.25">
      <c r="A241" s="2" t="s">
        <v>146</v>
      </c>
      <c r="B241" s="3">
        <v>8</v>
      </c>
      <c r="C241" s="2" t="s">
        <v>148</v>
      </c>
    </row>
    <row r="242" spans="1:3" x14ac:dyDescent="0.25">
      <c r="A242" s="2" t="s">
        <v>147</v>
      </c>
      <c r="B242" s="3">
        <v>9</v>
      </c>
      <c r="C242" s="2" t="s">
        <v>148</v>
      </c>
    </row>
    <row r="243" spans="1:3" x14ac:dyDescent="0.25">
      <c r="A243" s="2" t="s">
        <v>108</v>
      </c>
      <c r="B243" s="3">
        <v>46</v>
      </c>
      <c r="C243" s="2" t="s">
        <v>148</v>
      </c>
    </row>
    <row r="244" spans="1:3" x14ac:dyDescent="0.25">
      <c r="A244" s="2" t="s">
        <v>161</v>
      </c>
      <c r="B244" s="3">
        <v>6</v>
      </c>
      <c r="C244" s="2" t="s">
        <v>148</v>
      </c>
    </row>
    <row r="245" spans="1:3" x14ac:dyDescent="0.25">
      <c r="A245" s="2" t="s">
        <v>123</v>
      </c>
      <c r="B245" s="3">
        <v>14</v>
      </c>
      <c r="C245" s="2" t="s">
        <v>148</v>
      </c>
    </row>
    <row r="246" spans="1:3" x14ac:dyDescent="0.25">
      <c r="A246" s="2" t="s">
        <v>96</v>
      </c>
      <c r="B246" s="3">
        <v>71</v>
      </c>
      <c r="C246" s="2" t="s">
        <v>195</v>
      </c>
    </row>
    <row r="247" spans="1:3" x14ac:dyDescent="0.25">
      <c r="A247" s="2" t="s">
        <v>147</v>
      </c>
      <c r="B247" s="3">
        <v>5</v>
      </c>
      <c r="C247" s="2" t="s">
        <v>195</v>
      </c>
    </row>
    <row r="248" spans="1:3" x14ac:dyDescent="0.25">
      <c r="A248" s="2" t="s">
        <v>108</v>
      </c>
      <c r="B248" s="3">
        <v>31</v>
      </c>
      <c r="C248" s="2" t="s">
        <v>195</v>
      </c>
    </row>
    <row r="249" spans="1:3" x14ac:dyDescent="0.25">
      <c r="A249" s="2" t="s">
        <v>194</v>
      </c>
      <c r="B249" s="3">
        <v>5</v>
      </c>
      <c r="C249" s="2" t="s">
        <v>195</v>
      </c>
    </row>
    <row r="250" spans="1:3" x14ac:dyDescent="0.25">
      <c r="A250" s="2" t="s">
        <v>108</v>
      </c>
      <c r="B250" s="3">
        <v>2</v>
      </c>
      <c r="C250" s="2" t="s">
        <v>110</v>
      </c>
    </row>
    <row r="251" spans="1:3" x14ac:dyDescent="0.25">
      <c r="A251" s="2" t="s">
        <v>96</v>
      </c>
      <c r="B251" s="3">
        <v>74</v>
      </c>
      <c r="C251" s="2" t="s">
        <v>110</v>
      </c>
    </row>
    <row r="252" spans="1:3" x14ac:dyDescent="0.25">
      <c r="A252" s="2" t="s">
        <v>96</v>
      </c>
      <c r="B252" s="3">
        <v>90</v>
      </c>
      <c r="C252" s="2" t="s">
        <v>119</v>
      </c>
    </row>
    <row r="253" spans="1:3" x14ac:dyDescent="0.25">
      <c r="A253" s="2" t="s">
        <v>100</v>
      </c>
      <c r="B253" s="3">
        <v>10</v>
      </c>
      <c r="C253" s="2" t="s">
        <v>199</v>
      </c>
    </row>
    <row r="254" spans="1:3" x14ac:dyDescent="0.25">
      <c r="A254" s="2" t="s">
        <v>96</v>
      </c>
      <c r="B254" s="3">
        <v>204</v>
      </c>
      <c r="C254" s="2" t="s">
        <v>113</v>
      </c>
    </row>
    <row r="255" spans="1:3" x14ac:dyDescent="0.25">
      <c r="A255" s="2" t="s">
        <v>96</v>
      </c>
      <c r="B255" s="3">
        <v>114</v>
      </c>
      <c r="C255" s="2" t="s">
        <v>113</v>
      </c>
    </row>
    <row r="256" spans="1:3" x14ac:dyDescent="0.25">
      <c r="A256" s="2" t="s">
        <v>100</v>
      </c>
      <c r="B256" s="3">
        <v>193</v>
      </c>
      <c r="C256" s="2" t="s">
        <v>113</v>
      </c>
    </row>
    <row r="257" spans="1:3" x14ac:dyDescent="0.25">
      <c r="A257" s="2" t="s">
        <v>114</v>
      </c>
      <c r="B257" s="3">
        <v>53</v>
      </c>
      <c r="C257" s="2" t="s">
        <v>113</v>
      </c>
    </row>
    <row r="258" spans="1:3" x14ac:dyDescent="0.25">
      <c r="A258" s="2" t="s">
        <v>134</v>
      </c>
      <c r="B258" s="3">
        <v>70</v>
      </c>
      <c r="C258" s="2" t="s">
        <v>113</v>
      </c>
    </row>
    <row r="259" spans="1:3" x14ac:dyDescent="0.25">
      <c r="A259" s="2" t="s">
        <v>139</v>
      </c>
      <c r="B259" s="3">
        <v>23</v>
      </c>
      <c r="C259" s="2" t="s">
        <v>113</v>
      </c>
    </row>
    <row r="260" spans="1:3" x14ac:dyDescent="0.25">
      <c r="A260" s="2" t="s">
        <v>108</v>
      </c>
      <c r="B260" s="3">
        <v>35</v>
      </c>
      <c r="C260" s="2" t="s">
        <v>113</v>
      </c>
    </row>
    <row r="261" spans="1:3" x14ac:dyDescent="0.25">
      <c r="A261" s="2" t="s">
        <v>167</v>
      </c>
      <c r="B261" s="3">
        <v>40</v>
      </c>
      <c r="C261" s="2" t="s">
        <v>113</v>
      </c>
    </row>
    <row r="262" spans="1:3" x14ac:dyDescent="0.25">
      <c r="A262" s="2" t="s">
        <v>147</v>
      </c>
      <c r="B262" s="3">
        <v>7</v>
      </c>
      <c r="C262" s="2" t="s">
        <v>113</v>
      </c>
    </row>
    <row r="263" spans="1:3" x14ac:dyDescent="0.25">
      <c r="A263" s="2" t="s">
        <v>97</v>
      </c>
      <c r="B263" s="3">
        <v>5</v>
      </c>
      <c r="C263" s="2" t="s">
        <v>113</v>
      </c>
    </row>
    <row r="264" spans="1:3" x14ac:dyDescent="0.25">
      <c r="A264" s="2" t="s">
        <v>105</v>
      </c>
      <c r="B264" s="3">
        <v>11</v>
      </c>
      <c r="C264" s="2" t="s">
        <v>113</v>
      </c>
    </row>
    <row r="265" spans="1:3" x14ac:dyDescent="0.25">
      <c r="A265" s="2" t="s">
        <v>146</v>
      </c>
      <c r="B265" s="3">
        <v>46</v>
      </c>
      <c r="C265" s="2" t="s">
        <v>113</v>
      </c>
    </row>
    <row r="266" spans="1:3" x14ac:dyDescent="0.25">
      <c r="A266" s="2" t="s">
        <v>105</v>
      </c>
      <c r="B266" s="3">
        <v>27</v>
      </c>
      <c r="C266" s="2" t="s">
        <v>113</v>
      </c>
    </row>
    <row r="267" spans="1:3" x14ac:dyDescent="0.25">
      <c r="A267" s="2" t="s">
        <v>146</v>
      </c>
      <c r="B267" s="3">
        <v>9</v>
      </c>
      <c r="C267" s="2" t="s">
        <v>113</v>
      </c>
    </row>
    <row r="268" spans="1:3" x14ac:dyDescent="0.25">
      <c r="A268" s="2" t="s">
        <v>181</v>
      </c>
      <c r="B268" s="3">
        <v>5</v>
      </c>
      <c r="C268" s="2" t="s">
        <v>113</v>
      </c>
    </row>
    <row r="269" spans="1:3" x14ac:dyDescent="0.25">
      <c r="A269" s="2" t="s">
        <v>152</v>
      </c>
      <c r="B269" s="3">
        <v>84</v>
      </c>
      <c r="C269" s="2" t="s">
        <v>113</v>
      </c>
    </row>
    <row r="270" spans="1:3" x14ac:dyDescent="0.25">
      <c r="A270" s="2" t="s">
        <v>161</v>
      </c>
      <c r="B270" s="3">
        <v>20</v>
      </c>
      <c r="C270" s="2" t="s">
        <v>113</v>
      </c>
    </row>
    <row r="271" spans="1:3" x14ac:dyDescent="0.25">
      <c r="A271" s="2" t="s">
        <v>149</v>
      </c>
      <c r="B271" s="3">
        <v>63</v>
      </c>
      <c r="C271" s="2" t="s">
        <v>113</v>
      </c>
    </row>
    <row r="272" spans="1:3" x14ac:dyDescent="0.25">
      <c r="A272" s="2" t="s">
        <v>208</v>
      </c>
      <c r="B272" s="3">
        <v>70</v>
      </c>
      <c r="C272" s="2" t="s">
        <v>113</v>
      </c>
    </row>
    <row r="273" spans="1:3" x14ac:dyDescent="0.25">
      <c r="A273" s="2" t="s">
        <v>151</v>
      </c>
      <c r="B273" s="3">
        <v>23</v>
      </c>
      <c r="C273" s="2" t="s">
        <v>113</v>
      </c>
    </row>
    <row r="274" spans="1:3" x14ac:dyDescent="0.25">
      <c r="A274" s="2" t="s">
        <v>134</v>
      </c>
      <c r="B274" s="3">
        <v>7</v>
      </c>
      <c r="C274" s="2" t="s">
        <v>113</v>
      </c>
    </row>
    <row r="275" spans="1:3" x14ac:dyDescent="0.25">
      <c r="A275" s="2" t="s">
        <v>167</v>
      </c>
      <c r="B275" s="3">
        <v>19</v>
      </c>
      <c r="C275" s="2" t="s">
        <v>113</v>
      </c>
    </row>
    <row r="276" spans="1:3" x14ac:dyDescent="0.25">
      <c r="A276" s="2" t="s">
        <v>160</v>
      </c>
      <c r="B276" s="3">
        <v>38</v>
      </c>
      <c r="C276" s="2" t="s">
        <v>113</v>
      </c>
    </row>
    <row r="277" spans="1:3" x14ac:dyDescent="0.25">
      <c r="A277" s="2" t="s">
        <v>151</v>
      </c>
      <c r="B277" s="3">
        <v>47</v>
      </c>
      <c r="C277" s="2" t="s">
        <v>113</v>
      </c>
    </row>
    <row r="278" spans="1:3" x14ac:dyDescent="0.25">
      <c r="A278" s="2" t="s">
        <v>172</v>
      </c>
      <c r="B278" s="3">
        <v>5</v>
      </c>
      <c r="C278" s="2" t="s">
        <v>113</v>
      </c>
    </row>
    <row r="279" spans="1:3" x14ac:dyDescent="0.25">
      <c r="A279" s="2" t="s">
        <v>146</v>
      </c>
      <c r="B279" s="3">
        <v>19</v>
      </c>
      <c r="C279" s="2" t="s">
        <v>207</v>
      </c>
    </row>
    <row r="280" spans="1:3" x14ac:dyDescent="0.25">
      <c r="A280" s="2" t="s">
        <v>106</v>
      </c>
      <c r="B280" s="3">
        <v>6</v>
      </c>
      <c r="C280" s="2" t="s">
        <v>207</v>
      </c>
    </row>
    <row r="281" spans="1:3" x14ac:dyDescent="0.25">
      <c r="A281" s="2" t="s">
        <v>103</v>
      </c>
      <c r="B281" s="3">
        <v>144</v>
      </c>
      <c r="C281" s="2" t="s">
        <v>102</v>
      </c>
    </row>
    <row r="282" spans="1:3" x14ac:dyDescent="0.25">
      <c r="A282" s="2" t="s">
        <v>96</v>
      </c>
      <c r="B282" s="3">
        <v>110</v>
      </c>
      <c r="C282" s="2" t="s">
        <v>166</v>
      </c>
    </row>
    <row r="283" spans="1:3" x14ac:dyDescent="0.25">
      <c r="A283" s="2" t="s">
        <v>100</v>
      </c>
      <c r="B283" s="3">
        <v>613</v>
      </c>
      <c r="C283" s="2" t="s">
        <v>212</v>
      </c>
    </row>
    <row r="284" spans="1:3" x14ac:dyDescent="0.25">
      <c r="A284" s="2" t="s">
        <v>134</v>
      </c>
      <c r="B284" s="3">
        <v>100</v>
      </c>
      <c r="C284" s="2" t="s">
        <v>212</v>
      </c>
    </row>
    <row r="285" spans="1:3" x14ac:dyDescent="0.25">
      <c r="A285" s="2" t="s">
        <v>96</v>
      </c>
      <c r="B285" s="3">
        <v>1445</v>
      </c>
      <c r="C285" s="2" t="s">
        <v>212</v>
      </c>
    </row>
    <row r="286" spans="1:3" x14ac:dyDescent="0.25">
      <c r="A286" s="2" t="s">
        <v>108</v>
      </c>
      <c r="B286" s="3">
        <v>13</v>
      </c>
      <c r="C286" s="2" t="s">
        <v>212</v>
      </c>
    </row>
    <row r="287" spans="1:3" x14ac:dyDescent="0.25">
      <c r="A287" s="2" t="s">
        <v>139</v>
      </c>
      <c r="B287" s="3">
        <v>10</v>
      </c>
      <c r="C287" s="2" t="s">
        <v>212</v>
      </c>
    </row>
    <row r="288" spans="1:3" x14ac:dyDescent="0.25">
      <c r="A288" s="2" t="s">
        <v>97</v>
      </c>
      <c r="B288" s="3">
        <v>10</v>
      </c>
      <c r="C288" s="2" t="s">
        <v>212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Client</vt:lpstr>
      <vt:lpstr>Plus Nourrisson</vt:lpstr>
      <vt:lpstr>Nourrisson</vt:lpstr>
      <vt:lpstr>Num_Lot</vt:lpstr>
      <vt:lpstr>Numéro_Lot</vt:lpstr>
      <vt:lpstr>Numéro_Lot2</vt:lpstr>
      <vt:lpstr>NumLot2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2016-08-26T15:10:49Z</dcterms:created>
  <dcterms:modified xsi:type="dcterms:W3CDTF">2016-11-14T20:37:29Z</dcterms:modified>
</cp:coreProperties>
</file>