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 codeName="{4D1C537B-E38A-612A-F078-A93A15B4B7F4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htonini-adc\Desktop\carte\"/>
    </mc:Choice>
  </mc:AlternateContent>
  <xr:revisionPtr revIDLastSave="0" documentId="13_ncr:1_{C8A4E361-525A-482A-B135-1BC18366D2C8}" xr6:coauthVersionLast="47" xr6:coauthVersionMax="47" xr10:uidLastSave="{00000000-0000-0000-0000-000000000000}"/>
  <bookViews>
    <workbookView xWindow="-120" yWindow="-120" windowWidth="25440" windowHeight="15270" tabRatio="753" xr2:uid="{E91CB60D-C7E6-4F96-97DF-F78CE3872689}"/>
  </bookViews>
  <sheets>
    <sheet name="Liste projets" sheetId="1" r:id="rId1"/>
    <sheet name="Tableaux" sheetId="17" r:id="rId2"/>
    <sheet name="Carte" sheetId="29" r:id="rId3"/>
    <sheet name="Diag_Pins" sheetId="52" r:id="rId4"/>
  </sheets>
  <definedNames>
    <definedName name="_xlnm._FilterDatabase" localSheetId="0" hidden="1">'Liste projets'!$A$1:$H$96</definedName>
    <definedName name="grpFrance">"Forme libre : forme 120,Forme libre : forme 121,13,Forme libre : forme 123,Forme libre : forme 124,Forme libre : forme 125,Forme libre : forme 126,Forme libre : forme 127,Forme libre : forme 128,Forme libre : forme 129,Forme libre : forme 130"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7" l="1"/>
  <c r="C32" i="17"/>
  <c r="D32" i="17"/>
  <c r="E32" i="17"/>
  <c r="F32" i="17"/>
  <c r="G32" i="17"/>
  <c r="C33" i="17"/>
  <c r="D33" i="17"/>
  <c r="E33" i="17"/>
  <c r="F33" i="17"/>
  <c r="G33" i="17"/>
  <c r="C34" i="17"/>
  <c r="D34" i="17"/>
  <c r="E34" i="17"/>
  <c r="F34" i="17"/>
  <c r="G34" i="17"/>
  <c r="C35" i="17"/>
  <c r="D35" i="17"/>
  <c r="E35" i="17"/>
  <c r="F35" i="17"/>
  <c r="G35" i="17"/>
  <c r="G31" i="17"/>
  <c r="F31" i="17"/>
  <c r="E31" i="17"/>
  <c r="D31" i="17"/>
  <c r="C31" i="17"/>
  <c r="C15" i="17"/>
  <c r="D15" i="17"/>
  <c r="E15" i="17"/>
  <c r="F15" i="17"/>
  <c r="G15" i="17"/>
  <c r="C16" i="17"/>
  <c r="D16" i="17"/>
  <c r="E16" i="17"/>
  <c r="F16" i="17"/>
  <c r="G16" i="17"/>
  <c r="C17" i="17"/>
  <c r="D17" i="17"/>
  <c r="E17" i="17"/>
  <c r="F17" i="17"/>
  <c r="G17" i="17"/>
  <c r="C18" i="17"/>
  <c r="D18" i="17"/>
  <c r="E18" i="17"/>
  <c r="F18" i="17"/>
  <c r="G18" i="17"/>
  <c r="C19" i="17"/>
  <c r="D19" i="17"/>
  <c r="E19" i="17"/>
  <c r="F19" i="17"/>
  <c r="G19" i="17"/>
  <c r="C20" i="17"/>
  <c r="D20" i="17"/>
  <c r="E20" i="17"/>
  <c r="F20" i="17"/>
  <c r="G20" i="17"/>
  <c r="C21" i="17"/>
  <c r="D21" i="17"/>
  <c r="E21" i="17"/>
  <c r="F21" i="17"/>
  <c r="G21" i="17"/>
  <c r="C22" i="17"/>
  <c r="D22" i="17"/>
  <c r="E22" i="17"/>
  <c r="F22" i="17"/>
  <c r="G22" i="17"/>
  <c r="C23" i="17"/>
  <c r="D23" i="17"/>
  <c r="E23" i="17"/>
  <c r="F23" i="17"/>
  <c r="G23" i="17"/>
  <c r="C24" i="17"/>
  <c r="D24" i="17"/>
  <c r="E24" i="17"/>
  <c r="F24" i="17"/>
  <c r="G24" i="17"/>
  <c r="C25" i="17"/>
  <c r="D25" i="17"/>
  <c r="E25" i="17"/>
  <c r="F25" i="17"/>
  <c r="G25" i="17"/>
  <c r="G14" i="17"/>
  <c r="F14" i="17"/>
  <c r="E14" i="17"/>
  <c r="D14" i="17"/>
  <c r="C14" i="17"/>
  <c r="G4" i="17"/>
  <c r="G5" i="17"/>
  <c r="G6" i="17"/>
  <c r="G7" i="17"/>
  <c r="G8" i="17"/>
  <c r="G3" i="17"/>
  <c r="F4" i="17"/>
  <c r="F5" i="17"/>
  <c r="F6" i="17"/>
  <c r="F7" i="17"/>
  <c r="F8" i="17"/>
  <c r="F3" i="17"/>
  <c r="E4" i="17"/>
  <c r="E5" i="17"/>
  <c r="E6" i="17"/>
  <c r="E7" i="17"/>
  <c r="E8" i="17"/>
  <c r="E3" i="17"/>
  <c r="D4" i="17"/>
  <c r="D5" i="17"/>
  <c r="D6" i="17"/>
  <c r="D7" i="17"/>
  <c r="D8" i="17"/>
  <c r="D3" i="17"/>
  <c r="C4" i="17"/>
  <c r="C5" i="17"/>
  <c r="C6" i="17"/>
  <c r="C7" i="17"/>
  <c r="C8" i="17"/>
  <c r="I32" i="17"/>
  <c r="I15" i="17"/>
  <c r="I18" i="17" l="1"/>
  <c r="I31" i="17"/>
  <c r="H17" i="17"/>
  <c r="I16" i="17"/>
  <c r="H19" i="17"/>
  <c r="I14" i="17"/>
  <c r="I22" i="17"/>
  <c r="I23" i="17"/>
  <c r="H20" i="17"/>
  <c r="G36" i="17"/>
  <c r="I5" i="17"/>
  <c r="I6" i="17"/>
  <c r="I4" i="17"/>
  <c r="I34" i="17"/>
  <c r="I35" i="17"/>
  <c r="I8" i="17"/>
  <c r="I17" i="17"/>
  <c r="H34" i="17"/>
  <c r="H32" i="17"/>
  <c r="H6" i="17"/>
  <c r="H22" i="17"/>
  <c r="H21" i="17"/>
  <c r="I33" i="17"/>
  <c r="H14" i="17"/>
  <c r="E26" i="17"/>
  <c r="H35" i="17"/>
  <c r="H31" i="17"/>
  <c r="F36" i="17"/>
  <c r="H33" i="17"/>
  <c r="D36" i="17"/>
  <c r="C36" i="17"/>
  <c r="E36" i="17"/>
  <c r="H25" i="17"/>
  <c r="I25" i="17"/>
  <c r="I21" i="17"/>
  <c r="I19" i="17"/>
  <c r="H18" i="17"/>
  <c r="H16" i="17"/>
  <c r="H15" i="17"/>
  <c r="I24" i="17"/>
  <c r="F26" i="17"/>
  <c r="H24" i="17"/>
  <c r="H23" i="17"/>
  <c r="I20" i="17"/>
  <c r="D26" i="17"/>
  <c r="G26" i="17"/>
  <c r="H5" i="17"/>
  <c r="H4" i="17"/>
  <c r="H3" i="17"/>
  <c r="D9" i="17"/>
  <c r="H8" i="17"/>
  <c r="H7" i="17"/>
  <c r="I3" i="17"/>
  <c r="E9" i="17"/>
  <c r="F9" i="17"/>
  <c r="I7" i="17"/>
  <c r="C26" i="17"/>
  <c r="G9" i="17"/>
  <c r="C9" i="17"/>
  <c r="H36" i="17" l="1"/>
  <c r="I36" i="17"/>
  <c r="H9" i="17"/>
  <c r="I26" i="17"/>
  <c r="H26" i="17"/>
  <c r="I9" i="17"/>
</calcChain>
</file>

<file path=xl/sharedStrings.xml><?xml version="1.0" encoding="utf-8"?>
<sst xmlns="http://schemas.openxmlformats.org/spreadsheetml/2006/main" count="854" uniqueCount="218">
  <si>
    <t>Département</t>
  </si>
  <si>
    <t>Nom de projet</t>
  </si>
  <si>
    <t>Ville</t>
  </si>
  <si>
    <t>Type de projet</t>
  </si>
  <si>
    <t>Montant</t>
  </si>
  <si>
    <t>Nord-Ouest Ile de France</t>
  </si>
  <si>
    <t>Alpes Centre-Est</t>
  </si>
  <si>
    <t>Nord-Est</t>
  </si>
  <si>
    <t>Grand Sud-Ouest</t>
  </si>
  <si>
    <t>Méditérranée Grand-Sud</t>
  </si>
  <si>
    <t>Atlantique Grand-Ouest</t>
  </si>
  <si>
    <t>AMO</t>
  </si>
  <si>
    <t>MOM</t>
  </si>
  <si>
    <t>EXP</t>
  </si>
  <si>
    <t>Orléans</t>
  </si>
  <si>
    <t>Metz</t>
  </si>
  <si>
    <t>Nancy</t>
  </si>
  <si>
    <t>Colmar</t>
  </si>
  <si>
    <t>Annecy</t>
  </si>
  <si>
    <t>Toulon</t>
  </si>
  <si>
    <t>Bordeaux</t>
  </si>
  <si>
    <t>Pau</t>
  </si>
  <si>
    <t>Bayonne</t>
  </si>
  <si>
    <t>Rennes</t>
  </si>
  <si>
    <t>Brest</t>
  </si>
  <si>
    <t>La Rochelle</t>
  </si>
  <si>
    <t>Alpes-Maritimes</t>
  </si>
  <si>
    <t>Bouches-du-Rhône</t>
  </si>
  <si>
    <t>Marseille</t>
  </si>
  <si>
    <t>Charente-Maritime</t>
  </si>
  <si>
    <t>Finistère</t>
  </si>
  <si>
    <t>Haute-Garonne</t>
  </si>
  <si>
    <t>Toulouse</t>
  </si>
  <si>
    <t>Gironde</t>
  </si>
  <si>
    <t>Ille-et-Vilaine</t>
  </si>
  <si>
    <t>Isère</t>
  </si>
  <si>
    <t>Loire-Atlantique</t>
  </si>
  <si>
    <t>Nantes</t>
  </si>
  <si>
    <t>Loiret</t>
  </si>
  <si>
    <t>Meurthe-et-Moselle</t>
  </si>
  <si>
    <t>Moselle</t>
  </si>
  <si>
    <t>Nord</t>
  </si>
  <si>
    <t>Pyrénées-Atlantiques</t>
  </si>
  <si>
    <t>Bas-Rhin</t>
  </si>
  <si>
    <t>Strasbourg</t>
  </si>
  <si>
    <t>Haut-Rhin</t>
  </si>
  <si>
    <t>Rhône</t>
  </si>
  <si>
    <t>Lyon</t>
  </si>
  <si>
    <t>Haute-Savoie</t>
  </si>
  <si>
    <t>Paris</t>
  </si>
  <si>
    <t>Var</t>
  </si>
  <si>
    <t>Seine-Saint-Denis</t>
  </si>
  <si>
    <t>TOTAL</t>
  </si>
  <si>
    <t>Client</t>
  </si>
  <si>
    <t>Thématique</t>
  </si>
  <si>
    <t>MONTANT</t>
  </si>
  <si>
    <t>ANTENNE</t>
  </si>
  <si>
    <t>TOTAL PROJETS</t>
  </si>
  <si>
    <t>TOTAL MONTANTS</t>
  </si>
  <si>
    <t>Rénovation énergétique</t>
  </si>
  <si>
    <t>Densification</t>
  </si>
  <si>
    <t>Réaménagement des locaux</t>
  </si>
  <si>
    <t>TCE</t>
  </si>
  <si>
    <t>Ascenseurs</t>
  </si>
  <si>
    <t>Plomberie sanitaires</t>
  </si>
  <si>
    <t>Chauffage ventilation climatisation</t>
  </si>
  <si>
    <t>Etanchéité</t>
  </si>
  <si>
    <t>Construction</t>
  </si>
  <si>
    <t>Acoustique</t>
  </si>
  <si>
    <t>Structure</t>
  </si>
  <si>
    <t>Autres</t>
  </si>
  <si>
    <t>THÉMATIQUE</t>
  </si>
  <si>
    <t>DGFIP</t>
  </si>
  <si>
    <t>DGDDI</t>
  </si>
  <si>
    <t>INSEE</t>
  </si>
  <si>
    <t>DGCCRF</t>
  </si>
  <si>
    <t>AUTRES</t>
  </si>
  <si>
    <t>CLIENT</t>
  </si>
  <si>
    <t>Hautes-Alpes</t>
  </si>
  <si>
    <t>Gap</t>
  </si>
  <si>
    <t>Menton</t>
  </si>
  <si>
    <t>Ardennes</t>
  </si>
  <si>
    <t>Charleville-Mézières</t>
  </si>
  <si>
    <t>Sedan</t>
  </si>
  <si>
    <t>Le Port</t>
  </si>
  <si>
    <t>Aveyron</t>
  </si>
  <si>
    <t>Millau</t>
  </si>
  <si>
    <t>Calvados</t>
  </si>
  <si>
    <t>Caen</t>
  </si>
  <si>
    <t>Charente</t>
  </si>
  <si>
    <t>Angoulême</t>
  </si>
  <si>
    <t>Landes</t>
  </si>
  <si>
    <t>Royan</t>
  </si>
  <si>
    <t>Cher</t>
  </si>
  <si>
    <t>Bourges</t>
  </si>
  <si>
    <t>Corrèze</t>
  </si>
  <si>
    <t>Tulle</t>
  </si>
  <si>
    <t>Côte-d'Or</t>
  </si>
  <si>
    <t>Dijon</t>
  </si>
  <si>
    <t>Côtes-d'Armor</t>
  </si>
  <si>
    <t>Saint-Brieuc</t>
  </si>
  <si>
    <t>Dordogne</t>
  </si>
  <si>
    <t>Périgueux</t>
  </si>
  <si>
    <t>Doubs</t>
  </si>
  <si>
    <t>Besançon</t>
  </si>
  <si>
    <t>Vaucluse</t>
  </si>
  <si>
    <t>Eure</t>
  </si>
  <si>
    <t>Évreux</t>
  </si>
  <si>
    <t>Eure-et-Loir</t>
  </si>
  <si>
    <t>Chartres</t>
  </si>
  <si>
    <t>Montreuil</t>
  </si>
  <si>
    <t>Quimper</t>
  </si>
  <si>
    <t>Corse-du-Sud</t>
  </si>
  <si>
    <t>Ajaccio</t>
  </si>
  <si>
    <t>Haute-Corse</t>
  </si>
  <si>
    <t>Bastia</t>
  </si>
  <si>
    <t>Gard</t>
  </si>
  <si>
    <t>Nîmes</t>
  </si>
  <si>
    <t>Gers</t>
  </si>
  <si>
    <t>Auch</t>
  </si>
  <si>
    <t>Arcachon</t>
  </si>
  <si>
    <t>Cenon</t>
  </si>
  <si>
    <t>Hérault</t>
  </si>
  <si>
    <t>Montpellier</t>
  </si>
  <si>
    <t>Indre-et-Loire</t>
  </si>
  <si>
    <t>Tours</t>
  </si>
  <si>
    <t>Vienne</t>
  </si>
  <si>
    <t>Jura</t>
  </si>
  <si>
    <t>Lons-le-Saunier</t>
  </si>
  <si>
    <t>Mimizan</t>
  </si>
  <si>
    <t>Fleury-les-Aubrais</t>
  </si>
  <si>
    <t>Lot</t>
  </si>
  <si>
    <t>Cahors</t>
  </si>
  <si>
    <t>Figeac</t>
  </si>
  <si>
    <t>Agen</t>
  </si>
  <si>
    <t>Lot-et-Garonne</t>
  </si>
  <si>
    <t>La Réunion</t>
  </si>
  <si>
    <t>Manche</t>
  </si>
  <si>
    <t>Cherbourg-en-Cotentin</t>
  </si>
  <si>
    <t>Mayenne</t>
  </si>
  <si>
    <t>Laval</t>
  </si>
  <si>
    <t>Meuse</t>
  </si>
  <si>
    <t>Bar-le-Duc</t>
  </si>
  <si>
    <t>Morbihan</t>
  </si>
  <si>
    <t>Lorient</t>
  </si>
  <si>
    <t>Vannes</t>
  </si>
  <si>
    <t>Woippy</t>
  </si>
  <si>
    <t>Nièvre</t>
  </si>
  <si>
    <t>Nevers</t>
  </si>
  <si>
    <t>Mons-en-Barœul</t>
  </si>
  <si>
    <t>Tourcoing</t>
  </si>
  <si>
    <t>Oise</t>
  </si>
  <si>
    <t>Beauvais</t>
  </si>
  <si>
    <t>Senlis</t>
  </si>
  <si>
    <t>Alençon</t>
  </si>
  <si>
    <t>Orne</t>
  </si>
  <si>
    <t>Pas-de-Calais</t>
  </si>
  <si>
    <t>Calais</t>
  </si>
  <si>
    <t>Puy-de-Dôme</t>
  </si>
  <si>
    <t>Clermont-Ferrand</t>
  </si>
  <si>
    <t>Hautes-Pyrénées</t>
  </si>
  <si>
    <t>Tarbes</t>
  </si>
  <si>
    <t>Pyrénées-Orientales</t>
  </si>
  <si>
    <t>Le Perthus</t>
  </si>
  <si>
    <t>Saône-et-Loire</t>
  </si>
  <si>
    <t>Mâcon</t>
  </si>
  <si>
    <t>Sarthe</t>
  </si>
  <si>
    <t>Le Mans</t>
  </si>
  <si>
    <t>Seine-Maritime</t>
  </si>
  <si>
    <t>Dieppe</t>
  </si>
  <si>
    <t>Seine-et-Marne</t>
  </si>
  <si>
    <t>Nemours</t>
  </si>
  <si>
    <t>Deux-Sèvres</t>
  </si>
  <si>
    <t>Niort</t>
  </si>
  <si>
    <t>Abbeville</t>
  </si>
  <si>
    <t>Somme</t>
  </si>
  <si>
    <t>Amiens</t>
  </si>
  <si>
    <t>Avignon</t>
  </si>
  <si>
    <t>Vendée</t>
  </si>
  <si>
    <t>Les Sables-d'Olonne</t>
  </si>
  <si>
    <t>Haute-Vienne</t>
  </si>
  <si>
    <t>Limoges</t>
  </si>
  <si>
    <t>Yonne</t>
  </si>
  <si>
    <t>Auxerre</t>
  </si>
  <si>
    <t>Essonne</t>
  </si>
  <si>
    <t>Corbeil-Essonnes</t>
  </si>
  <si>
    <t>Guadeloupe</t>
  </si>
  <si>
    <t>Basse-Terre</t>
  </si>
  <si>
    <t>Martinique</t>
  </si>
  <si>
    <t>Le Carbet</t>
  </si>
  <si>
    <t>Guyane</t>
  </si>
  <si>
    <t>Kourou</t>
  </si>
  <si>
    <t>Mayotte</t>
  </si>
  <si>
    <t>Chiconi</t>
  </si>
  <si>
    <t xml:space="preserve">Porta </t>
  </si>
  <si>
    <t>OUI</t>
  </si>
  <si>
    <t>NON</t>
  </si>
  <si>
    <t>Ligne_Projet</t>
  </si>
  <si>
    <t>Nom_Projet</t>
  </si>
  <si>
    <t>Ville_Projet</t>
  </si>
  <si>
    <t>DeptCode_Normalise</t>
  </si>
  <si>
    <t>Commentaire</t>
  </si>
  <si>
    <t>Dept_Projet_Brut</t>
  </si>
  <si>
    <t>DOM-TOM ?</t>
  </si>
  <si>
    <t>Lon</t>
  </si>
  <si>
    <t>Lat</t>
  </si>
  <si>
    <t>X_calc</t>
  </si>
  <si>
    <t>Y_calc</t>
  </si>
  <si>
    <t>Pin_cree ?</t>
  </si>
  <si>
    <t>Diagnostic placement des pins (projection par département)</t>
  </si>
  <si>
    <t>DeptMinLon</t>
  </si>
  <si>
    <t>DeptMaxLon</t>
  </si>
  <si>
    <t>DeptMinLat</t>
  </si>
  <si>
    <t>DeptMaxLat</t>
  </si>
  <si>
    <t>Généré le : 2025-11-19 16:10:44</t>
  </si>
  <si>
    <t>2A</t>
  </si>
  <si>
    <t>2B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</si>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</sst>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21" x14ac:knownFonts="1">
    <font>
      <sz val="10"/>
      <name val="Arial"/>
      <family val="2"/>
      <charset val="1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Arial"/>
      <family val="2"/>
      <charset val="1"/>
    </font>
    <font>
      <sz val="8"/>
      <name val="Arial"/>
      <family val="2"/>
      <charset val="1"/>
    </font>
    <font>
      <b/>
      <sz val="10"/>
      <name val="Arial"/>
      <family val="2"/>
    </font>
  </fonts>
  <fills count="3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CCCCCC"/>
        <bgColor rgb="FFCCCCFF"/>
      </patternFill>
    </fill>
    <fill>
      <patternFill patternType="solid">
        <fgColor theme="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8" tint="0.39997558519241921"/>
        <bgColor indexed="64"/>
      </patternFill>
    </fill>
  </fills>
  <borders count="54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auto="1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7" fillId="13" borderId="0" applyNumberFormat="0" applyBorder="0" applyAlignment="0" applyProtection="0"/>
    <xf numFmtId="0" fontId="17" fillId="17" borderId="0" applyNumberFormat="0" applyBorder="0" applyAlignment="0" applyProtection="0"/>
    <xf numFmtId="0" fontId="17" fillId="21" borderId="0" applyNumberFormat="0" applyBorder="0" applyAlignment="0" applyProtection="0"/>
    <xf numFmtId="0" fontId="17" fillId="25" borderId="0" applyNumberFormat="0" applyBorder="0" applyAlignment="0" applyProtection="0"/>
    <xf numFmtId="0" fontId="17" fillId="29" borderId="0" applyNumberFormat="0" applyBorder="0" applyAlignment="0" applyProtection="0"/>
    <xf numFmtId="0" fontId="1" fillId="0" borderId="0"/>
    <xf numFmtId="0" fontId="1" fillId="8" borderId="8" applyNumberFormat="0" applyFont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85">
    <xf numFmtId="0" fontId="0" fillId="0" borderId="0" xfId="0"/>
    <xf numFmtId="164" fontId="0" fillId="0" borderId="0" xfId="0" applyNumberFormat="1"/>
    <xf numFmtId="0" fontId="0" fillId="0" borderId="16" xfId="0" applyBorder="1" applyAlignment="1">
      <alignment horizontal="left" vertical="center" indent="1"/>
    </xf>
    <xf numFmtId="0" fontId="0" fillId="0" borderId="17" xfId="0" applyBorder="1" applyAlignment="1">
      <alignment horizontal="left" vertical="center" indent="1"/>
    </xf>
    <xf numFmtId="0" fontId="0" fillId="34" borderId="0" xfId="0" applyFill="1"/>
    <xf numFmtId="0" fontId="20" fillId="0" borderId="25" xfId="0" applyFont="1" applyBorder="1" applyAlignment="1">
      <alignment horizontal="center" vertical="center"/>
    </xf>
    <xf numFmtId="0" fontId="0" fillId="0" borderId="30" xfId="0" applyBorder="1" applyAlignment="1">
      <alignment horizontal="center" vertical="center"/>
    </xf>
    <xf numFmtId="0" fontId="0" fillId="0" borderId="31" xfId="0" applyBorder="1" applyAlignment="1">
      <alignment horizontal="center" vertical="center"/>
    </xf>
    <xf numFmtId="0" fontId="0" fillId="0" borderId="34" xfId="0" applyBorder="1" applyAlignment="1">
      <alignment horizontal="center" vertical="center"/>
    </xf>
    <xf numFmtId="0" fontId="0" fillId="0" borderId="22" xfId="0" applyBorder="1" applyAlignment="1">
      <alignment horizontal="center" vertical="center"/>
    </xf>
    <xf numFmtId="0" fontId="20" fillId="0" borderId="34" xfId="0" applyFont="1" applyBorder="1" applyAlignment="1">
      <alignment horizontal="center" vertical="center"/>
    </xf>
    <xf numFmtId="0" fontId="20" fillId="0" borderId="22" xfId="0" applyFont="1" applyBorder="1" applyAlignment="1">
      <alignment horizontal="center" vertical="center"/>
    </xf>
    <xf numFmtId="0" fontId="0" fillId="0" borderId="48" xfId="0" applyBorder="1" applyAlignment="1">
      <alignment horizontal="center" vertical="center"/>
    </xf>
    <xf numFmtId="0" fontId="0" fillId="0" borderId="20" xfId="0" applyBorder="1" applyAlignment="1">
      <alignment horizontal="center" vertical="center"/>
    </xf>
    <xf numFmtId="0" fontId="20" fillId="0" borderId="15" xfId="0" applyFont="1" applyBorder="1" applyAlignment="1">
      <alignment horizontal="center" vertical="center"/>
    </xf>
    <xf numFmtId="0" fontId="0" fillId="0" borderId="27" xfId="0" applyBorder="1" applyAlignment="1">
      <alignment horizontal="left" vertical="center" indent="1"/>
    </xf>
    <xf numFmtId="0" fontId="0" fillId="35" borderId="17" xfId="0" applyFill="1" applyBorder="1" applyAlignment="1">
      <alignment horizontal="left" vertical="center" indent="1"/>
    </xf>
    <xf numFmtId="0" fontId="0" fillId="35" borderId="31" xfId="0" applyFill="1" applyBorder="1" applyAlignment="1">
      <alignment horizontal="center" vertical="center"/>
    </xf>
    <xf numFmtId="0" fontId="0" fillId="35" borderId="22" xfId="0" applyFill="1" applyBorder="1" applyAlignment="1">
      <alignment horizontal="center" vertical="center"/>
    </xf>
    <xf numFmtId="0" fontId="20" fillId="35" borderId="22" xfId="0" applyFont="1" applyFill="1" applyBorder="1" applyAlignment="1">
      <alignment horizontal="center" vertical="center"/>
    </xf>
    <xf numFmtId="0" fontId="0" fillId="35" borderId="18" xfId="0" applyFill="1" applyBorder="1" applyAlignment="1">
      <alignment horizontal="left" vertical="center" indent="1"/>
    </xf>
    <xf numFmtId="0" fontId="0" fillId="35" borderId="32" xfId="0" applyFill="1" applyBorder="1" applyAlignment="1">
      <alignment horizontal="center" vertical="center"/>
    </xf>
    <xf numFmtId="0" fontId="0" fillId="35" borderId="35" xfId="0" applyFill="1" applyBorder="1" applyAlignment="1">
      <alignment horizontal="center" vertical="center"/>
    </xf>
    <xf numFmtId="0" fontId="20" fillId="35" borderId="35" xfId="0" applyFont="1" applyFill="1" applyBorder="1" applyAlignment="1">
      <alignment horizontal="center" vertical="center"/>
    </xf>
    <xf numFmtId="0" fontId="20" fillId="35" borderId="15" xfId="0" applyFont="1" applyFill="1" applyBorder="1" applyAlignment="1">
      <alignment horizontal="center" vertical="center"/>
    </xf>
    <xf numFmtId="0" fontId="0" fillId="35" borderId="28" xfId="0" applyFill="1" applyBorder="1" applyAlignment="1">
      <alignment horizontal="left" vertical="center" indent="1"/>
    </xf>
    <xf numFmtId="0" fontId="0" fillId="35" borderId="49" xfId="0" applyFill="1" applyBorder="1" applyAlignment="1">
      <alignment horizontal="center" vertical="center"/>
    </xf>
    <xf numFmtId="0" fontId="0" fillId="35" borderId="23" xfId="0" applyFill="1" applyBorder="1" applyAlignment="1">
      <alignment horizontal="center" vertical="center"/>
    </xf>
    <xf numFmtId="0" fontId="20" fillId="35" borderId="26" xfId="0" applyFont="1" applyFill="1" applyBorder="1" applyAlignment="1">
      <alignment horizontal="center" vertical="center"/>
    </xf>
    <xf numFmtId="0" fontId="20" fillId="36" borderId="11" xfId="0" applyFont="1" applyFill="1" applyBorder="1" applyAlignment="1">
      <alignment horizontal="center" vertical="center"/>
    </xf>
    <xf numFmtId="0" fontId="20" fillId="36" borderId="29" xfId="0" applyFont="1" applyFill="1" applyBorder="1" applyAlignment="1">
      <alignment horizontal="center" vertical="center"/>
    </xf>
    <xf numFmtId="0" fontId="20" fillId="36" borderId="33" xfId="0" applyFont="1" applyFill="1" applyBorder="1" applyAlignment="1">
      <alignment horizontal="center" vertical="center"/>
    </xf>
    <xf numFmtId="0" fontId="20" fillId="36" borderId="33" xfId="0" applyFont="1" applyFill="1" applyBorder="1" applyAlignment="1">
      <alignment horizontal="center" vertical="center" wrapText="1"/>
    </xf>
    <xf numFmtId="0" fontId="20" fillId="36" borderId="39" xfId="0" applyFont="1" applyFill="1" applyBorder="1" applyAlignment="1">
      <alignment horizontal="center" vertical="center" wrapText="1"/>
    </xf>
    <xf numFmtId="0" fontId="20" fillId="36" borderId="11" xfId="0" applyFont="1" applyFill="1" applyBorder="1" applyAlignment="1">
      <alignment horizontal="left" vertical="center" indent="1"/>
    </xf>
    <xf numFmtId="0" fontId="20" fillId="36" borderId="40" xfId="0" applyFont="1" applyFill="1" applyBorder="1" applyAlignment="1">
      <alignment horizontal="center" vertical="center"/>
    </xf>
    <xf numFmtId="0" fontId="20" fillId="36" borderId="41" xfId="0" applyFont="1" applyFill="1" applyBorder="1" applyAlignment="1">
      <alignment horizontal="center" vertical="center"/>
    </xf>
    <xf numFmtId="0" fontId="20" fillId="36" borderId="42" xfId="0" applyFont="1" applyFill="1" applyBorder="1" applyAlignment="1">
      <alignment horizontal="center" vertical="center"/>
    </xf>
    <xf numFmtId="0" fontId="20" fillId="36" borderId="44" xfId="0" applyFont="1" applyFill="1" applyBorder="1" applyAlignment="1">
      <alignment horizontal="left" vertical="center" indent="1"/>
    </xf>
    <xf numFmtId="0" fontId="20" fillId="36" borderId="45" xfId="0" applyFont="1" applyFill="1" applyBorder="1" applyAlignment="1">
      <alignment horizontal="center" vertical="center"/>
    </xf>
    <xf numFmtId="0" fontId="20" fillId="36" borderId="46" xfId="0" applyFont="1" applyFill="1" applyBorder="1" applyAlignment="1">
      <alignment horizontal="center" vertical="center"/>
    </xf>
    <xf numFmtId="164" fontId="20" fillId="36" borderId="14" xfId="0" applyNumberFormat="1" applyFont="1" applyFill="1" applyBorder="1" applyAlignment="1">
      <alignment horizontal="center" vertical="center"/>
    </xf>
    <xf numFmtId="164" fontId="0" fillId="0" borderId="13" xfId="0" applyNumberFormat="1" applyBorder="1" applyAlignment="1">
      <alignment horizontal="center" vertical="center"/>
    </xf>
    <xf numFmtId="164" fontId="0" fillId="35" borderId="12" xfId="0" applyNumberFormat="1" applyFill="1" applyBorder="1" applyAlignment="1">
      <alignment horizontal="center" vertical="center"/>
    </xf>
    <xf numFmtId="164" fontId="0" fillId="0" borderId="12" xfId="0" applyNumberFormat="1" applyBorder="1" applyAlignment="1">
      <alignment horizontal="center" vertical="center"/>
    </xf>
    <xf numFmtId="164" fontId="0" fillId="35" borderId="19" xfId="0" applyNumberFormat="1" applyFill="1" applyBorder="1" applyAlignment="1">
      <alignment horizontal="center" vertical="center"/>
    </xf>
    <xf numFmtId="164" fontId="0" fillId="34" borderId="0" xfId="0" applyNumberFormat="1" applyFill="1"/>
    <xf numFmtId="164" fontId="20" fillId="36" borderId="43" xfId="0" applyNumberFormat="1" applyFont="1" applyFill="1" applyBorder="1" applyAlignment="1">
      <alignment horizontal="center" vertical="center"/>
    </xf>
    <xf numFmtId="164" fontId="0" fillId="0" borderId="21" xfId="0" applyNumberFormat="1" applyBorder="1" applyAlignment="1">
      <alignment horizontal="center" vertical="center"/>
    </xf>
    <xf numFmtId="164" fontId="0" fillId="35" borderId="24" xfId="0" applyNumberFormat="1" applyFill="1" applyBorder="1" applyAlignment="1">
      <alignment horizontal="center" vertical="center"/>
    </xf>
    <xf numFmtId="164" fontId="20" fillId="36" borderId="47" xfId="0" applyNumberFormat="1" applyFont="1" applyFill="1" applyBorder="1" applyAlignment="1">
      <alignment horizontal="center" vertical="center"/>
    </xf>
    <xf numFmtId="164" fontId="20" fillId="36" borderId="39" xfId="0" applyNumberFormat="1" applyFont="1" applyFill="1" applyBorder="1" applyAlignment="1">
      <alignment horizontal="center" vertical="center" wrapText="1"/>
    </xf>
    <xf numFmtId="164" fontId="20" fillId="0" borderId="50" xfId="0" applyNumberFormat="1" applyFont="1" applyBorder="1" applyAlignment="1">
      <alignment horizontal="center" vertical="center"/>
    </xf>
    <xf numFmtId="164" fontId="20" fillId="35" borderId="37" xfId="0" applyNumberFormat="1" applyFont="1" applyFill="1" applyBorder="1" applyAlignment="1">
      <alignment horizontal="center" vertical="center"/>
    </xf>
    <xf numFmtId="164" fontId="20" fillId="0" borderId="37" xfId="0" applyNumberFormat="1" applyFont="1" applyBorder="1" applyAlignment="1">
      <alignment horizontal="center" vertical="center"/>
    </xf>
    <xf numFmtId="164" fontId="20" fillId="35" borderId="38" xfId="0" applyNumberFormat="1" applyFont="1" applyFill="1" applyBorder="1" applyAlignment="1">
      <alignment horizontal="center" vertical="center"/>
    </xf>
    <xf numFmtId="164" fontId="20" fillId="36" borderId="36" xfId="0" applyNumberFormat="1" applyFont="1" applyFill="1" applyBorder="1" applyAlignment="1">
      <alignment horizontal="center" vertical="center"/>
    </xf>
    <xf numFmtId="164" fontId="20" fillId="0" borderId="21" xfId="0" applyNumberFormat="1" applyFont="1" applyBorder="1" applyAlignment="1">
      <alignment horizontal="center" vertical="center"/>
    </xf>
    <xf numFmtId="164" fontId="20" fillId="35" borderId="12" xfId="0" applyNumberFormat="1" applyFont="1" applyFill="1" applyBorder="1" applyAlignment="1">
      <alignment horizontal="center" vertical="center"/>
    </xf>
    <xf numFmtId="164" fontId="20" fillId="0" borderId="12" xfId="0" applyNumberFormat="1" applyFont="1" applyBorder="1" applyAlignment="1">
      <alignment horizontal="center" vertical="center"/>
    </xf>
    <xf numFmtId="164" fontId="20" fillId="35" borderId="24" xfId="0" applyNumberFormat="1" applyFont="1" applyFill="1" applyBorder="1" applyAlignment="1">
      <alignment horizontal="center" vertical="center"/>
    </xf>
    <xf numFmtId="164" fontId="20" fillId="36" borderId="44" xfId="0" applyNumberFormat="1" applyFont="1" applyFill="1" applyBorder="1" applyAlignment="1">
      <alignment horizontal="center" vertical="center"/>
    </xf>
    <xf numFmtId="0" fontId="0" fillId="0" borderId="10" xfId="0" applyFill="1" applyBorder="1"/>
    <xf numFmtId="0" fontId="0" fillId="0" borderId="10" xfId="0" applyBorder="1"/>
    <xf numFmtId="0" fontId="0" fillId="0" borderId="10" xfId="0" applyBorder="1" applyAlignment="1">
      <alignment horizontal="center"/>
    </xf>
    <xf numFmtId="164" fontId="0" fillId="0" borderId="10" xfId="0" applyNumberFormat="1" applyBorder="1"/>
    <xf numFmtId="0" fontId="0" fillId="0" borderId="51" xfId="0" applyBorder="1"/>
    <xf numFmtId="0" fontId="0" fillId="0" borderId="51" xfId="0" applyBorder="1" applyAlignment="1">
      <alignment horizontal="center"/>
    </xf>
    <xf numFmtId="164" fontId="0" fillId="0" borderId="51" xfId="0" applyNumberFormat="1" applyBorder="1"/>
    <xf numFmtId="0" fontId="0" fillId="0" borderId="21" xfId="0" applyBorder="1"/>
    <xf numFmtId="0" fontId="0" fillId="0" borderId="12" xfId="0" applyBorder="1"/>
    <xf numFmtId="0" fontId="0" fillId="0" borderId="51" xfId="0" applyFill="1" applyBorder="1"/>
    <xf numFmtId="0" fontId="0" fillId="0" borderId="22" xfId="0" applyBorder="1"/>
    <xf numFmtId="0" fontId="0" fillId="0" borderId="23" xfId="0" applyBorder="1"/>
    <xf numFmtId="0" fontId="0" fillId="0" borderId="52" xfId="0" applyBorder="1"/>
    <xf numFmtId="0" fontId="0" fillId="0" borderId="24" xfId="0" applyBorder="1"/>
    <xf numFmtId="0" fontId="0" fillId="0" borderId="20" xfId="0" applyBorder="1" applyAlignment="1">
      <alignment vertical="center" wrapText="1"/>
    </xf>
    <xf numFmtId="0" fontId="0" fillId="0" borderId="22" xfId="0" applyBorder="1" applyAlignment="1">
      <alignment vertical="center" wrapText="1"/>
    </xf>
    <xf numFmtId="0" fontId="20" fillId="0" borderId="0" xfId="0" applyFont="1"/>
    <xf numFmtId="0" fontId="0" fillId="0" borderId="10" xfId="0" applyFill="1" applyBorder="1" applyAlignment="1">
      <alignment horizontal="center"/>
    </xf>
    <xf numFmtId="0" fontId="0" fillId="0" borderId="52" xfId="0" applyFill="1" applyBorder="1"/>
    <xf numFmtId="0" fontId="0" fillId="0" borderId="52" xfId="0" applyFill="1" applyBorder="1" applyAlignment="1">
      <alignment horizontal="center"/>
    </xf>
    <xf numFmtId="0" fontId="18" fillId="33" borderId="33" xfId="0" applyFont="1" applyFill="1" applyBorder="1" applyAlignment="1">
      <alignment horizontal="center" vertical="center" wrapText="1"/>
    </xf>
    <xf numFmtId="0" fontId="18" fillId="33" borderId="53" xfId="0" applyFont="1" applyFill="1" applyBorder="1" applyAlignment="1">
      <alignment horizontal="center" vertical="center" wrapText="1"/>
    </xf>
    <xf numFmtId="0" fontId="18" fillId="33" borderId="14" xfId="0" applyFont="1" applyFill="1" applyBorder="1" applyAlignment="1">
      <alignment horizontal="center" vertical="center" wrapText="1"/>
    </xf>
  </cellXfs>
  <cellStyles count="43">
    <cellStyle name="20 % - Accent1 2" xfId="25" xr:uid="{DC7CD268-0B3F-4CCC-9985-ADA6107AE07C}"/>
    <cellStyle name="20 % - Accent2 2" xfId="28" xr:uid="{AB190462-EAAA-4552-9922-4DAA109B6826}"/>
    <cellStyle name="20 % - Accent3 2" xfId="31" xr:uid="{D920EAA7-A020-4815-B8F9-1D1806E49E02}"/>
    <cellStyle name="20 % - Accent4 2" xfId="34" xr:uid="{97211102-EE44-4D99-9BDE-D2A24FD9A658}"/>
    <cellStyle name="20 % - Accent5 2" xfId="37" xr:uid="{26F81B07-9C52-479D-B5E8-324CE3239A45}"/>
    <cellStyle name="20 % - Accent6 2" xfId="40" xr:uid="{B5605C62-E9A1-4169-9A6D-0E7B40F487D4}"/>
    <cellStyle name="40 % - Accent1 2" xfId="26" xr:uid="{5CDB33BE-A58D-4855-B002-697391FF4B18}"/>
    <cellStyle name="40 % - Accent2 2" xfId="29" xr:uid="{C1A1602D-CA82-4ECA-8D96-69D6228B8C08}"/>
    <cellStyle name="40 % - Accent3 2" xfId="32" xr:uid="{C98480A9-59B0-4306-9D8C-9E482CE90C5E}"/>
    <cellStyle name="40 % - Accent4 2" xfId="35" xr:uid="{6BE5ED6D-7968-4539-B5A8-CB96CD5DE2EF}"/>
    <cellStyle name="40 % - Accent5 2" xfId="38" xr:uid="{99B49243-3765-4CF7-B4E0-11334D88DF3C}"/>
    <cellStyle name="40 % - Accent6 2" xfId="41" xr:uid="{510B8A8C-DA04-4BEC-ACF8-6AC105DF229C}"/>
    <cellStyle name="60 % - Accent1 2" xfId="27" xr:uid="{F206802B-02CF-4254-A9AC-98B7B9871DA9}"/>
    <cellStyle name="60 % - Accent2 2" xfId="30" xr:uid="{2B370C57-F8BE-42AC-9250-7F3456335A51}"/>
    <cellStyle name="60 % - Accent3 2" xfId="33" xr:uid="{41BD5998-B3DF-425A-8245-427C9B57E422}"/>
    <cellStyle name="60 % - Accent4 2" xfId="36" xr:uid="{B473EEA5-DA8F-458B-9FDC-DD33E2A5C293}"/>
    <cellStyle name="60 % - Accent5 2" xfId="39" xr:uid="{6331FAC8-93B2-476F-B8C6-36C550798FE7}"/>
    <cellStyle name="60 % - Accent6 2" xfId="42" xr:uid="{B0695BDD-1859-4DEE-8818-C83D474AF9C0}"/>
    <cellStyle name="Accent1" xfId="17" builtinId="29" customBuiltin="1"/>
    <cellStyle name="Accent2" xfId="18" builtinId="33" customBuiltin="1"/>
    <cellStyle name="Accent3" xfId="19" builtinId="37" customBuiltin="1"/>
    <cellStyle name="Accent4" xfId="20" builtinId="41" customBuiltin="1"/>
    <cellStyle name="Accent5" xfId="21" builtinId="45" customBuiltin="1"/>
    <cellStyle name="Accent6" xfId="22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rmal 2" xfId="23" xr:uid="{2F1BB71C-991C-44E8-AA12-92861580BC92}"/>
    <cellStyle name="Note 2" xfId="24" xr:uid="{23BEB561-B5AD-4EDC-AC1F-7684CF1229FA}"/>
    <cellStyle name="Satisfaisant" xfId="6" builtinId="26" customBuiltin="1"/>
    <cellStyle name="Sortie" xfId="10" builtinId="21" customBuiltin="1"/>
    <cellStyle name="Texte explicatif" xfId="15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6" builtinId="25" customBuiltin="1"/>
    <cellStyle name="Vérification" xfId="13" builtinId="23" customBuiltin="1"/>
  </cellStyles>
  <dxfs count="0"/>
  <tableStyles count="0" defaultTableStyle="TableStyleMedium2" defaultPivotStyle="PivotStyleLight16"/>
  <colors>
    <mruColors>
      <color rgb="FFCCECFF"/>
      <color rgb="FF3399FF"/>
      <color rgb="FF0066FF"/>
      <color rgb="FF00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532924</xdr:colOff>
      <xdr:row>25</xdr:row>
      <xdr:rowOff>86619</xdr:rowOff>
    </xdr:from>
    <xdr:to>
      <xdr:col>1</xdr:col>
      <xdr:colOff>246879</xdr:colOff>
      <xdr:row>28</xdr:row>
      <xdr:rowOff>76799</xdr:rowOff>
    </xdr:to>
    <xdr:sp macro="" textlink="">
      <xdr:nvSpPr>
        <xdr:cNvPr id="107" name="971">
          <a:extLst>
            <a:ext uri="{FF2B5EF4-FFF2-40B4-BE49-F238E27FC236}">
              <a16:creationId xmlns:a16="http://schemas.microsoft.com/office/drawing/2014/main" id="{1BB13B9E-68A2-4E06-9953-EA5BFCADAEC1}"/>
            </a:ext>
          </a:extLst>
        </xdr:cNvPr>
        <xdr:cNvSpPr/>
      </xdr:nvSpPr>
      <xdr:spPr>
        <a:xfrm>
          <a:off x="532924" y="4134744"/>
          <a:ext cx="475955" cy="475955"/>
        </a:xfrm>
        <a:custGeom>
          <a:avLst/>
          <a:gdLst>
            <a:gd name="connsiteX0" fmla="*/ 32346 w 475955"/>
            <a:gd name="connsiteY0" fmla="*/ 383537 h 475955"/>
            <a:gd name="connsiteX1" fmla="*/ 0 w 475955"/>
            <a:gd name="connsiteY1" fmla="*/ 168664 h 475955"/>
            <a:gd name="connsiteX2" fmla="*/ 39278 w 475955"/>
            <a:gd name="connsiteY2" fmla="*/ 124765 h 475955"/>
            <a:gd name="connsiteX3" fmla="*/ 182527 w 475955"/>
            <a:gd name="connsiteY3" fmla="*/ 198700 h 475955"/>
            <a:gd name="connsiteX4" fmla="*/ 242599 w 475955"/>
            <a:gd name="connsiteY4" fmla="*/ 129386 h 475955"/>
            <a:gd name="connsiteX5" fmla="*/ 210252 w 475955"/>
            <a:gd name="connsiteY5" fmla="*/ 55451 h 475955"/>
            <a:gd name="connsiteX6" fmla="*/ 270324 w 475955"/>
            <a:gd name="connsiteY6" fmla="*/ 0 h 475955"/>
            <a:gd name="connsiteX7" fmla="*/ 328086 w 475955"/>
            <a:gd name="connsiteY7" fmla="*/ 43899 h 475955"/>
            <a:gd name="connsiteX8" fmla="*/ 323465 w 475955"/>
            <a:gd name="connsiteY8" fmla="*/ 124765 h 475955"/>
            <a:gd name="connsiteX9" fmla="*/ 434367 w 475955"/>
            <a:gd name="connsiteY9" fmla="*/ 168664 h 475955"/>
            <a:gd name="connsiteX10" fmla="*/ 475956 w 475955"/>
            <a:gd name="connsiteY10" fmla="*/ 210252 h 475955"/>
            <a:gd name="connsiteX11" fmla="*/ 272635 w 475955"/>
            <a:gd name="connsiteY11" fmla="*/ 261082 h 475955"/>
            <a:gd name="connsiteX12" fmla="*/ 175595 w 475955"/>
            <a:gd name="connsiteY12" fmla="*/ 231046 h 475955"/>
            <a:gd name="connsiteX13" fmla="*/ 203321 w 475955"/>
            <a:gd name="connsiteY13" fmla="*/ 395089 h 475955"/>
            <a:gd name="connsiteX14" fmla="*/ 140938 w 475955"/>
            <a:gd name="connsiteY14" fmla="*/ 452851 h 475955"/>
            <a:gd name="connsiteX15" fmla="*/ 83177 w 475955"/>
            <a:gd name="connsiteY15" fmla="*/ 475955 h 47595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75955" h="475955">
              <a:moveTo>
                <a:pt x="32346" y="383537"/>
              </a:moveTo>
              <a:lnTo>
                <a:pt x="0" y="168664"/>
              </a:lnTo>
              <a:lnTo>
                <a:pt x="39278" y="124765"/>
              </a:lnTo>
              <a:lnTo>
                <a:pt x="182527" y="198700"/>
              </a:lnTo>
              <a:lnTo>
                <a:pt x="242599" y="129386"/>
              </a:lnTo>
              <a:lnTo>
                <a:pt x="210252" y="55451"/>
              </a:lnTo>
              <a:lnTo>
                <a:pt x="270324" y="0"/>
              </a:lnTo>
              <a:lnTo>
                <a:pt x="328086" y="43899"/>
              </a:lnTo>
              <a:lnTo>
                <a:pt x="323465" y="124765"/>
              </a:lnTo>
              <a:lnTo>
                <a:pt x="434367" y="168664"/>
              </a:lnTo>
              <a:lnTo>
                <a:pt x="475956" y="210252"/>
              </a:lnTo>
              <a:lnTo>
                <a:pt x="272635" y="261082"/>
              </a:lnTo>
              <a:lnTo>
                <a:pt x="175595" y="231046"/>
              </a:lnTo>
              <a:lnTo>
                <a:pt x="203321" y="395089"/>
              </a:lnTo>
              <a:lnTo>
                <a:pt x="140938" y="452851"/>
              </a:lnTo>
              <a:lnTo>
                <a:pt x="83177" y="47595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</xdr:col>
      <xdr:colOff>149840</xdr:colOff>
      <xdr:row>28</xdr:row>
      <xdr:rowOff>19038</xdr:rowOff>
    </xdr:from>
    <xdr:to>
      <xdr:col>1</xdr:col>
      <xdr:colOff>265363</xdr:colOff>
      <xdr:row>28</xdr:row>
      <xdr:rowOff>141492</xdr:rowOff>
    </xdr:to>
    <xdr:sp macro="" textlink="">
      <xdr:nvSpPr>
        <xdr:cNvPr id="108" name="Forme libre : forme 107">
          <a:extLst>
            <a:ext uri="{FF2B5EF4-FFF2-40B4-BE49-F238E27FC236}">
              <a16:creationId xmlns:a16="http://schemas.microsoft.com/office/drawing/2014/main" id="{70E18589-8BE6-4C1A-BDB8-088BA123E665}"/>
            </a:ext>
          </a:extLst>
        </xdr:cNvPr>
        <xdr:cNvSpPr/>
      </xdr:nvSpPr>
      <xdr:spPr>
        <a:xfrm>
          <a:off x="911840" y="4552938"/>
          <a:ext cx="115523" cy="122454"/>
        </a:xfrm>
        <a:custGeom>
          <a:avLst/>
          <a:gdLst>
            <a:gd name="connsiteX0" fmla="*/ 46209 w 115523"/>
            <a:gd name="connsiteY0" fmla="*/ 0 h 122454"/>
            <a:gd name="connsiteX1" fmla="*/ 0 w 115523"/>
            <a:gd name="connsiteY1" fmla="*/ 57762 h 122454"/>
            <a:gd name="connsiteX2" fmla="*/ 9242 w 115523"/>
            <a:gd name="connsiteY2" fmla="*/ 103971 h 122454"/>
            <a:gd name="connsiteX3" fmla="*/ 55451 w 115523"/>
            <a:gd name="connsiteY3" fmla="*/ 122455 h 122454"/>
            <a:gd name="connsiteX4" fmla="*/ 110902 w 115523"/>
            <a:gd name="connsiteY4" fmla="*/ 90108 h 122454"/>
            <a:gd name="connsiteX5" fmla="*/ 115523 w 115523"/>
            <a:gd name="connsiteY5" fmla="*/ 53141 h 12245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</a:cxnLst>
          <a:rect l="l" t="t" r="r" b="b"/>
          <a:pathLst>
            <a:path w="115523" h="122454">
              <a:moveTo>
                <a:pt x="46209" y="0"/>
              </a:moveTo>
              <a:lnTo>
                <a:pt x="0" y="57762"/>
              </a:lnTo>
              <a:lnTo>
                <a:pt x="9242" y="103971"/>
              </a:lnTo>
              <a:lnTo>
                <a:pt x="55451" y="122455"/>
              </a:lnTo>
              <a:lnTo>
                <a:pt x="110902" y="90108"/>
              </a:lnTo>
              <a:lnTo>
                <a:pt x="115523" y="53141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604549</xdr:colOff>
      <xdr:row>30</xdr:row>
      <xdr:rowOff>76415</xdr:rowOff>
    </xdr:from>
    <xdr:to>
      <xdr:col>1</xdr:col>
      <xdr:colOff>189118</xdr:colOff>
      <xdr:row>32</xdr:row>
      <xdr:rowOff>161517</xdr:rowOff>
    </xdr:to>
    <xdr:sp macro="" textlink="">
      <xdr:nvSpPr>
        <xdr:cNvPr id="109" name="972">
          <a:extLst>
            <a:ext uri="{FF2B5EF4-FFF2-40B4-BE49-F238E27FC236}">
              <a16:creationId xmlns:a16="http://schemas.microsoft.com/office/drawing/2014/main" id="{34349EFF-B716-40A8-9C40-91B2479FD3FD}"/>
            </a:ext>
          </a:extLst>
        </xdr:cNvPr>
        <xdr:cNvSpPr/>
      </xdr:nvSpPr>
      <xdr:spPr>
        <a:xfrm>
          <a:off x="604549" y="4934165"/>
          <a:ext cx="346569" cy="408952"/>
        </a:xfrm>
        <a:custGeom>
          <a:avLst/>
          <a:gdLst>
            <a:gd name="connsiteX0" fmla="*/ 67003 w 346569"/>
            <a:gd name="connsiteY0" fmla="*/ 0 h 408952"/>
            <a:gd name="connsiteX1" fmla="*/ 161732 w 346569"/>
            <a:gd name="connsiteY1" fmla="*/ 41588 h 408952"/>
            <a:gd name="connsiteX2" fmla="*/ 226425 w 346569"/>
            <a:gd name="connsiteY2" fmla="*/ 108592 h 408952"/>
            <a:gd name="connsiteX3" fmla="*/ 293429 w 346569"/>
            <a:gd name="connsiteY3" fmla="*/ 83177 h 408952"/>
            <a:gd name="connsiteX4" fmla="*/ 274945 w 346569"/>
            <a:gd name="connsiteY4" fmla="*/ 117834 h 408952"/>
            <a:gd name="connsiteX5" fmla="*/ 240288 w 346569"/>
            <a:gd name="connsiteY5" fmla="*/ 108592 h 408952"/>
            <a:gd name="connsiteX6" fmla="*/ 235667 w 346569"/>
            <a:gd name="connsiteY6" fmla="*/ 134007 h 408952"/>
            <a:gd name="connsiteX7" fmla="*/ 272635 w 346569"/>
            <a:gd name="connsiteY7" fmla="*/ 150180 h 408952"/>
            <a:gd name="connsiteX8" fmla="*/ 237978 w 346569"/>
            <a:gd name="connsiteY8" fmla="*/ 170974 h 408952"/>
            <a:gd name="connsiteX9" fmla="*/ 249530 w 346569"/>
            <a:gd name="connsiteY9" fmla="*/ 187148 h 408952"/>
            <a:gd name="connsiteX10" fmla="*/ 286498 w 346569"/>
            <a:gd name="connsiteY10" fmla="*/ 177906 h 408952"/>
            <a:gd name="connsiteX11" fmla="*/ 277256 w 346569"/>
            <a:gd name="connsiteY11" fmla="*/ 207942 h 408952"/>
            <a:gd name="connsiteX12" fmla="*/ 325775 w 346569"/>
            <a:gd name="connsiteY12" fmla="*/ 258772 h 408952"/>
            <a:gd name="connsiteX13" fmla="*/ 346570 w 346569"/>
            <a:gd name="connsiteY13" fmla="*/ 348880 h 408952"/>
            <a:gd name="connsiteX14" fmla="*/ 302671 w 346569"/>
            <a:gd name="connsiteY14" fmla="*/ 408952 h 408952"/>
            <a:gd name="connsiteX15" fmla="*/ 268014 w 346569"/>
            <a:gd name="connsiteY15" fmla="*/ 348880 h 408952"/>
            <a:gd name="connsiteX16" fmla="*/ 168664 w 346569"/>
            <a:gd name="connsiteY16" fmla="*/ 337328 h 408952"/>
            <a:gd name="connsiteX17" fmla="*/ 138628 w 346569"/>
            <a:gd name="connsiteY17" fmla="*/ 358122 h 408952"/>
            <a:gd name="connsiteX18" fmla="*/ 110902 w 346569"/>
            <a:gd name="connsiteY18" fmla="*/ 300360 h 408952"/>
            <a:gd name="connsiteX19" fmla="*/ 145559 w 346569"/>
            <a:gd name="connsiteY19" fmla="*/ 274945 h 408952"/>
            <a:gd name="connsiteX20" fmla="*/ 196389 w 346569"/>
            <a:gd name="connsiteY20" fmla="*/ 286497 h 408952"/>
            <a:gd name="connsiteX21" fmla="*/ 175595 w 346569"/>
            <a:gd name="connsiteY21" fmla="*/ 237978 h 408952"/>
            <a:gd name="connsiteX22" fmla="*/ 120144 w 346569"/>
            <a:gd name="connsiteY22" fmla="*/ 233357 h 408952"/>
            <a:gd name="connsiteX23" fmla="*/ 76245 w 346569"/>
            <a:gd name="connsiteY23" fmla="*/ 201010 h 408952"/>
            <a:gd name="connsiteX24" fmla="*/ 39278 w 346569"/>
            <a:gd name="connsiteY24" fmla="*/ 145559 h 408952"/>
            <a:gd name="connsiteX25" fmla="*/ 46209 w 346569"/>
            <a:gd name="connsiteY25" fmla="*/ 115523 h 408952"/>
            <a:gd name="connsiteX26" fmla="*/ 0 w 346569"/>
            <a:gd name="connsiteY26" fmla="*/ 55451 h 408952"/>
            <a:gd name="connsiteX27" fmla="*/ 20794 w 346569"/>
            <a:gd name="connsiteY27" fmla="*/ 16173 h 40895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</a:cxnLst>
          <a:rect l="l" t="t" r="r" b="b"/>
          <a:pathLst>
            <a:path w="346569" h="408952">
              <a:moveTo>
                <a:pt x="67003" y="0"/>
              </a:moveTo>
              <a:lnTo>
                <a:pt x="161732" y="41588"/>
              </a:lnTo>
              <a:lnTo>
                <a:pt x="226425" y="108592"/>
              </a:lnTo>
              <a:lnTo>
                <a:pt x="293429" y="83177"/>
              </a:lnTo>
              <a:lnTo>
                <a:pt x="274945" y="117834"/>
              </a:lnTo>
              <a:lnTo>
                <a:pt x="240288" y="108592"/>
              </a:lnTo>
              <a:lnTo>
                <a:pt x="235667" y="134007"/>
              </a:lnTo>
              <a:lnTo>
                <a:pt x="272635" y="150180"/>
              </a:lnTo>
              <a:lnTo>
                <a:pt x="237978" y="170974"/>
              </a:lnTo>
              <a:lnTo>
                <a:pt x="249530" y="187148"/>
              </a:lnTo>
              <a:lnTo>
                <a:pt x="286498" y="177906"/>
              </a:lnTo>
              <a:lnTo>
                <a:pt x="277256" y="207942"/>
              </a:lnTo>
              <a:lnTo>
                <a:pt x="325775" y="258772"/>
              </a:lnTo>
              <a:lnTo>
                <a:pt x="346570" y="348880"/>
              </a:lnTo>
              <a:lnTo>
                <a:pt x="302671" y="408952"/>
              </a:lnTo>
              <a:lnTo>
                <a:pt x="268014" y="348880"/>
              </a:lnTo>
              <a:lnTo>
                <a:pt x="168664" y="337328"/>
              </a:lnTo>
              <a:lnTo>
                <a:pt x="138628" y="358122"/>
              </a:lnTo>
              <a:lnTo>
                <a:pt x="110902" y="300360"/>
              </a:lnTo>
              <a:lnTo>
                <a:pt x="145559" y="274945"/>
              </a:lnTo>
              <a:lnTo>
                <a:pt x="196389" y="286497"/>
              </a:lnTo>
              <a:lnTo>
                <a:pt x="175595" y="237978"/>
              </a:lnTo>
              <a:lnTo>
                <a:pt x="120144" y="233357"/>
              </a:lnTo>
              <a:lnTo>
                <a:pt x="76245" y="201010"/>
              </a:lnTo>
              <a:lnTo>
                <a:pt x="39278" y="145559"/>
              </a:lnTo>
              <a:lnTo>
                <a:pt x="46209" y="115523"/>
              </a:lnTo>
              <a:lnTo>
                <a:pt x="0" y="55451"/>
              </a:lnTo>
              <a:lnTo>
                <a:pt x="20794" y="16173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542166</xdr:colOff>
      <xdr:row>34</xdr:row>
      <xdr:rowOff>84886</xdr:rowOff>
    </xdr:from>
    <xdr:to>
      <xdr:col>1</xdr:col>
      <xdr:colOff>267673</xdr:colOff>
      <xdr:row>38</xdr:row>
      <xdr:rowOff>47148</xdr:rowOff>
    </xdr:to>
    <xdr:sp macro="" textlink="">
      <xdr:nvSpPr>
        <xdr:cNvPr id="110" name="973">
          <a:extLst>
            <a:ext uri="{FF2B5EF4-FFF2-40B4-BE49-F238E27FC236}">
              <a16:creationId xmlns:a16="http://schemas.microsoft.com/office/drawing/2014/main" id="{6131AF09-0523-42BF-B6E2-49B4786C3BB9}"/>
            </a:ext>
          </a:extLst>
        </xdr:cNvPr>
        <xdr:cNvSpPr/>
      </xdr:nvSpPr>
      <xdr:spPr>
        <a:xfrm>
          <a:off x="542166" y="5590336"/>
          <a:ext cx="487507" cy="609962"/>
        </a:xfrm>
        <a:custGeom>
          <a:avLst/>
          <a:gdLst>
            <a:gd name="connsiteX0" fmla="*/ 108592 w 487507"/>
            <a:gd name="connsiteY0" fmla="*/ 0 h 609962"/>
            <a:gd name="connsiteX1" fmla="*/ 11552 w 487507"/>
            <a:gd name="connsiteY1" fmla="*/ 134007 h 609962"/>
            <a:gd name="connsiteX2" fmla="*/ 25415 w 487507"/>
            <a:gd name="connsiteY2" fmla="*/ 281877 h 609962"/>
            <a:gd name="connsiteX3" fmla="*/ 92419 w 487507"/>
            <a:gd name="connsiteY3" fmla="*/ 365053 h 609962"/>
            <a:gd name="connsiteX4" fmla="*/ 0 w 487507"/>
            <a:gd name="connsiteY4" fmla="*/ 586858 h 609962"/>
            <a:gd name="connsiteX5" fmla="*/ 67003 w 487507"/>
            <a:gd name="connsiteY5" fmla="*/ 609962 h 609962"/>
            <a:gd name="connsiteX6" fmla="*/ 131696 w 487507"/>
            <a:gd name="connsiteY6" fmla="*/ 570685 h 609962"/>
            <a:gd name="connsiteX7" fmla="*/ 265703 w 487507"/>
            <a:gd name="connsiteY7" fmla="*/ 598410 h 609962"/>
            <a:gd name="connsiteX8" fmla="*/ 318844 w 487507"/>
            <a:gd name="connsiteY8" fmla="*/ 563753 h 609962"/>
            <a:gd name="connsiteX9" fmla="*/ 381227 w 487507"/>
            <a:gd name="connsiteY9" fmla="*/ 425125 h 609962"/>
            <a:gd name="connsiteX10" fmla="*/ 487508 w 487507"/>
            <a:gd name="connsiteY10" fmla="*/ 270324 h 609962"/>
            <a:gd name="connsiteX11" fmla="*/ 459782 w 487507"/>
            <a:gd name="connsiteY11" fmla="*/ 191768 h 609962"/>
            <a:gd name="connsiteX12" fmla="*/ 434367 w 487507"/>
            <a:gd name="connsiteY12" fmla="*/ 184837 h 609962"/>
            <a:gd name="connsiteX13" fmla="*/ 344259 w 487507"/>
            <a:gd name="connsiteY13" fmla="*/ 120144 h 609962"/>
            <a:gd name="connsiteX14" fmla="*/ 254151 w 487507"/>
            <a:gd name="connsiteY14" fmla="*/ 43899 h 609962"/>
            <a:gd name="connsiteX15" fmla="*/ 180216 w 487507"/>
            <a:gd name="connsiteY15" fmla="*/ 32346 h 60996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87507" h="609962">
              <a:moveTo>
                <a:pt x="108592" y="0"/>
              </a:moveTo>
              <a:lnTo>
                <a:pt x="11552" y="134007"/>
              </a:lnTo>
              <a:lnTo>
                <a:pt x="25415" y="281877"/>
              </a:lnTo>
              <a:lnTo>
                <a:pt x="92419" y="365053"/>
              </a:lnTo>
              <a:lnTo>
                <a:pt x="0" y="586858"/>
              </a:lnTo>
              <a:lnTo>
                <a:pt x="67003" y="609962"/>
              </a:lnTo>
              <a:lnTo>
                <a:pt x="131696" y="570685"/>
              </a:lnTo>
              <a:lnTo>
                <a:pt x="265703" y="598410"/>
              </a:lnTo>
              <a:lnTo>
                <a:pt x="318844" y="563753"/>
              </a:lnTo>
              <a:lnTo>
                <a:pt x="381227" y="425125"/>
              </a:lnTo>
              <a:lnTo>
                <a:pt x="487508" y="270324"/>
              </a:lnTo>
              <a:lnTo>
                <a:pt x="459782" y="191768"/>
              </a:lnTo>
              <a:lnTo>
                <a:pt x="434367" y="184837"/>
              </a:lnTo>
              <a:lnTo>
                <a:pt x="344259" y="120144"/>
              </a:lnTo>
              <a:lnTo>
                <a:pt x="254151" y="43899"/>
              </a:lnTo>
              <a:lnTo>
                <a:pt x="180216" y="32346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690036</xdr:colOff>
      <xdr:row>39</xdr:row>
      <xdr:rowOff>130133</xdr:rowOff>
    </xdr:from>
    <xdr:to>
      <xdr:col>1</xdr:col>
      <xdr:colOff>99010</xdr:colOff>
      <xdr:row>41</xdr:row>
      <xdr:rowOff>92780</xdr:rowOff>
    </xdr:to>
    <xdr:sp macro="" textlink="">
      <xdr:nvSpPr>
        <xdr:cNvPr id="111" name="976">
          <a:extLst>
            <a:ext uri="{FF2B5EF4-FFF2-40B4-BE49-F238E27FC236}">
              <a16:creationId xmlns:a16="http://schemas.microsoft.com/office/drawing/2014/main" id="{79417A40-02F2-473C-94DD-15F702825537}"/>
            </a:ext>
          </a:extLst>
        </xdr:cNvPr>
        <xdr:cNvSpPr/>
      </xdr:nvSpPr>
      <xdr:spPr>
        <a:xfrm>
          <a:off x="690036" y="6445208"/>
          <a:ext cx="170974" cy="286497"/>
        </a:xfrm>
        <a:custGeom>
          <a:avLst/>
          <a:gdLst>
            <a:gd name="connsiteX0" fmla="*/ 46209 w 170974"/>
            <a:gd name="connsiteY0" fmla="*/ 0 h 286497"/>
            <a:gd name="connsiteX1" fmla="*/ 92419 w 170974"/>
            <a:gd name="connsiteY1" fmla="*/ 67003 h 286497"/>
            <a:gd name="connsiteX2" fmla="*/ 115523 w 170974"/>
            <a:gd name="connsiteY2" fmla="*/ 55451 h 286497"/>
            <a:gd name="connsiteX3" fmla="*/ 170974 w 170974"/>
            <a:gd name="connsiteY3" fmla="*/ 83177 h 286497"/>
            <a:gd name="connsiteX4" fmla="*/ 127076 w 170974"/>
            <a:gd name="connsiteY4" fmla="*/ 152491 h 286497"/>
            <a:gd name="connsiteX5" fmla="*/ 150180 w 170974"/>
            <a:gd name="connsiteY5" fmla="*/ 180216 h 286497"/>
            <a:gd name="connsiteX6" fmla="*/ 110902 w 170974"/>
            <a:gd name="connsiteY6" fmla="*/ 242599 h 286497"/>
            <a:gd name="connsiteX7" fmla="*/ 138628 w 170974"/>
            <a:gd name="connsiteY7" fmla="*/ 272635 h 286497"/>
            <a:gd name="connsiteX8" fmla="*/ 101660 w 170974"/>
            <a:gd name="connsiteY8" fmla="*/ 268014 h 286497"/>
            <a:gd name="connsiteX9" fmla="*/ 94729 w 170974"/>
            <a:gd name="connsiteY9" fmla="*/ 286497 h 286497"/>
            <a:gd name="connsiteX10" fmla="*/ 62383 w 170974"/>
            <a:gd name="connsiteY10" fmla="*/ 270324 h 286497"/>
            <a:gd name="connsiteX11" fmla="*/ 30036 w 170974"/>
            <a:gd name="connsiteY11" fmla="*/ 198700 h 286497"/>
            <a:gd name="connsiteX12" fmla="*/ 53141 w 170974"/>
            <a:gd name="connsiteY12" fmla="*/ 198700 h 286497"/>
            <a:gd name="connsiteX13" fmla="*/ 60072 w 170974"/>
            <a:gd name="connsiteY13" fmla="*/ 221805 h 286497"/>
            <a:gd name="connsiteX14" fmla="*/ 90108 w 170974"/>
            <a:gd name="connsiteY14" fmla="*/ 231046 h 286497"/>
            <a:gd name="connsiteX15" fmla="*/ 92419 w 170974"/>
            <a:gd name="connsiteY15" fmla="*/ 207942 h 286497"/>
            <a:gd name="connsiteX16" fmla="*/ 53141 w 170974"/>
            <a:gd name="connsiteY16" fmla="*/ 166353 h 286497"/>
            <a:gd name="connsiteX17" fmla="*/ 53141 w 170974"/>
            <a:gd name="connsiteY17" fmla="*/ 101660 h 286497"/>
            <a:gd name="connsiteX18" fmla="*/ 0 w 170974"/>
            <a:gd name="connsiteY18" fmla="*/ 69314 h 28649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170974" h="286497">
              <a:moveTo>
                <a:pt x="46209" y="0"/>
              </a:moveTo>
              <a:lnTo>
                <a:pt x="92419" y="67003"/>
              </a:lnTo>
              <a:lnTo>
                <a:pt x="115523" y="55451"/>
              </a:lnTo>
              <a:lnTo>
                <a:pt x="170974" y="83177"/>
              </a:lnTo>
              <a:lnTo>
                <a:pt x="127076" y="152491"/>
              </a:lnTo>
              <a:lnTo>
                <a:pt x="150180" y="180216"/>
              </a:lnTo>
              <a:lnTo>
                <a:pt x="110902" y="242599"/>
              </a:lnTo>
              <a:lnTo>
                <a:pt x="138628" y="272635"/>
              </a:lnTo>
              <a:lnTo>
                <a:pt x="101660" y="268014"/>
              </a:lnTo>
              <a:lnTo>
                <a:pt x="94729" y="286497"/>
              </a:lnTo>
              <a:lnTo>
                <a:pt x="62383" y="270324"/>
              </a:lnTo>
              <a:lnTo>
                <a:pt x="30036" y="198700"/>
              </a:lnTo>
              <a:lnTo>
                <a:pt x="53141" y="198700"/>
              </a:lnTo>
              <a:lnTo>
                <a:pt x="60072" y="221805"/>
              </a:lnTo>
              <a:lnTo>
                <a:pt x="90108" y="231046"/>
              </a:lnTo>
              <a:lnTo>
                <a:pt x="92419" y="207942"/>
              </a:lnTo>
              <a:lnTo>
                <a:pt x="53141" y="166353"/>
              </a:lnTo>
              <a:lnTo>
                <a:pt x="53141" y="101660"/>
              </a:lnTo>
              <a:lnTo>
                <a:pt x="0" y="69314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</xdr:col>
      <xdr:colOff>108252</xdr:colOff>
      <xdr:row>40</xdr:row>
      <xdr:rowOff>53695</xdr:rowOff>
    </xdr:from>
    <xdr:to>
      <xdr:col>1</xdr:col>
      <xdr:colOff>145219</xdr:colOff>
      <xdr:row>40</xdr:row>
      <xdr:rowOff>99904</xdr:rowOff>
    </xdr:to>
    <xdr:sp macro="" textlink="">
      <xdr:nvSpPr>
        <xdr:cNvPr id="112" name="Forme libre : forme 111">
          <a:extLst>
            <a:ext uri="{FF2B5EF4-FFF2-40B4-BE49-F238E27FC236}">
              <a16:creationId xmlns:a16="http://schemas.microsoft.com/office/drawing/2014/main" id="{024D6B5C-B387-45B3-864D-2E34737D6734}"/>
            </a:ext>
          </a:extLst>
        </xdr:cNvPr>
        <xdr:cNvSpPr/>
      </xdr:nvSpPr>
      <xdr:spPr>
        <a:xfrm>
          <a:off x="870252" y="6530695"/>
          <a:ext cx="36967" cy="46209"/>
        </a:xfrm>
        <a:custGeom>
          <a:avLst/>
          <a:gdLst>
            <a:gd name="connsiteX0" fmla="*/ 25415 w 36967"/>
            <a:gd name="connsiteY0" fmla="*/ 0 h 46209"/>
            <a:gd name="connsiteX1" fmla="*/ 0 w 36967"/>
            <a:gd name="connsiteY1" fmla="*/ 20794 h 46209"/>
            <a:gd name="connsiteX2" fmla="*/ 23105 w 36967"/>
            <a:gd name="connsiteY2" fmla="*/ 46209 h 46209"/>
            <a:gd name="connsiteX3" fmla="*/ 36967 w 36967"/>
            <a:gd name="connsiteY3" fmla="*/ 20794 h 4620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36967" h="46209">
              <a:moveTo>
                <a:pt x="25415" y="0"/>
              </a:moveTo>
              <a:lnTo>
                <a:pt x="0" y="20794"/>
              </a:lnTo>
              <a:lnTo>
                <a:pt x="23105" y="46209"/>
              </a:lnTo>
              <a:lnTo>
                <a:pt x="36967" y="20794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544477</xdr:colOff>
      <xdr:row>43</xdr:row>
      <xdr:rowOff>23081</xdr:rowOff>
    </xdr:from>
    <xdr:to>
      <xdr:col>1</xdr:col>
      <xdr:colOff>272295</xdr:colOff>
      <xdr:row>45</xdr:row>
      <xdr:rowOff>133598</xdr:rowOff>
    </xdr:to>
    <xdr:sp macro="" textlink="">
      <xdr:nvSpPr>
        <xdr:cNvPr id="113" name="974">
          <a:extLst>
            <a:ext uri="{FF2B5EF4-FFF2-40B4-BE49-F238E27FC236}">
              <a16:creationId xmlns:a16="http://schemas.microsoft.com/office/drawing/2014/main" id="{D9D9B0EC-014E-4CCE-BBB0-9507C2D8CC1D}"/>
            </a:ext>
          </a:extLst>
        </xdr:cNvPr>
        <xdr:cNvSpPr/>
      </xdr:nvSpPr>
      <xdr:spPr>
        <a:xfrm>
          <a:off x="544477" y="6985856"/>
          <a:ext cx="489818" cy="434367"/>
        </a:xfrm>
        <a:custGeom>
          <a:avLst/>
          <a:gdLst>
            <a:gd name="connsiteX0" fmla="*/ 0 w 489818"/>
            <a:gd name="connsiteY0" fmla="*/ 134007 h 434367"/>
            <a:gd name="connsiteX1" fmla="*/ 48520 w 489818"/>
            <a:gd name="connsiteY1" fmla="*/ 110902 h 434367"/>
            <a:gd name="connsiteX2" fmla="*/ 53141 w 489818"/>
            <a:gd name="connsiteY2" fmla="*/ 43899 h 434367"/>
            <a:gd name="connsiteX3" fmla="*/ 90108 w 489818"/>
            <a:gd name="connsiteY3" fmla="*/ 48520 h 434367"/>
            <a:gd name="connsiteX4" fmla="*/ 152491 w 489818"/>
            <a:gd name="connsiteY4" fmla="*/ 0 h 434367"/>
            <a:gd name="connsiteX5" fmla="*/ 341949 w 489818"/>
            <a:gd name="connsiteY5" fmla="*/ 34657 h 434367"/>
            <a:gd name="connsiteX6" fmla="*/ 378916 w 489818"/>
            <a:gd name="connsiteY6" fmla="*/ 76245 h 434367"/>
            <a:gd name="connsiteX7" fmla="*/ 383537 w 489818"/>
            <a:gd name="connsiteY7" fmla="*/ 124765 h 434367"/>
            <a:gd name="connsiteX8" fmla="*/ 443609 w 489818"/>
            <a:gd name="connsiteY8" fmla="*/ 207942 h 434367"/>
            <a:gd name="connsiteX9" fmla="*/ 489818 w 489818"/>
            <a:gd name="connsiteY9" fmla="*/ 237978 h 434367"/>
            <a:gd name="connsiteX10" fmla="*/ 462093 w 489818"/>
            <a:gd name="connsiteY10" fmla="*/ 323465 h 434367"/>
            <a:gd name="connsiteX11" fmla="*/ 464403 w 489818"/>
            <a:gd name="connsiteY11" fmla="*/ 392779 h 434367"/>
            <a:gd name="connsiteX12" fmla="*/ 445920 w 489818"/>
            <a:gd name="connsiteY12" fmla="*/ 411263 h 434367"/>
            <a:gd name="connsiteX13" fmla="*/ 314223 w 489818"/>
            <a:gd name="connsiteY13" fmla="*/ 434367 h 434367"/>
            <a:gd name="connsiteX14" fmla="*/ 161732 w 489818"/>
            <a:gd name="connsiteY14" fmla="*/ 381226 h 434367"/>
            <a:gd name="connsiteX15" fmla="*/ 138628 w 489818"/>
            <a:gd name="connsiteY15" fmla="*/ 351190 h 434367"/>
            <a:gd name="connsiteX16" fmla="*/ 101660 w 489818"/>
            <a:gd name="connsiteY16" fmla="*/ 344259 h 434367"/>
            <a:gd name="connsiteX17" fmla="*/ 50830 w 489818"/>
            <a:gd name="connsiteY17" fmla="*/ 284187 h 434367"/>
            <a:gd name="connsiteX18" fmla="*/ 55451 w 489818"/>
            <a:gd name="connsiteY18" fmla="*/ 242599 h 434367"/>
            <a:gd name="connsiteX19" fmla="*/ 4621 w 489818"/>
            <a:gd name="connsiteY19" fmla="*/ 173285 h 43436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489818" h="434367">
              <a:moveTo>
                <a:pt x="0" y="134007"/>
              </a:moveTo>
              <a:lnTo>
                <a:pt x="48520" y="110902"/>
              </a:lnTo>
              <a:lnTo>
                <a:pt x="53141" y="43899"/>
              </a:lnTo>
              <a:lnTo>
                <a:pt x="90108" y="48520"/>
              </a:lnTo>
              <a:lnTo>
                <a:pt x="152491" y="0"/>
              </a:lnTo>
              <a:lnTo>
                <a:pt x="341949" y="34657"/>
              </a:lnTo>
              <a:lnTo>
                <a:pt x="378916" y="76245"/>
              </a:lnTo>
              <a:lnTo>
                <a:pt x="383537" y="124765"/>
              </a:lnTo>
              <a:lnTo>
                <a:pt x="443609" y="207942"/>
              </a:lnTo>
              <a:lnTo>
                <a:pt x="489818" y="237978"/>
              </a:lnTo>
              <a:lnTo>
                <a:pt x="462093" y="323465"/>
              </a:lnTo>
              <a:lnTo>
                <a:pt x="464403" y="392779"/>
              </a:lnTo>
              <a:lnTo>
                <a:pt x="445920" y="411263"/>
              </a:lnTo>
              <a:lnTo>
                <a:pt x="314223" y="434367"/>
              </a:lnTo>
              <a:lnTo>
                <a:pt x="161732" y="381226"/>
              </a:lnTo>
              <a:lnTo>
                <a:pt x="138628" y="351190"/>
              </a:lnTo>
              <a:lnTo>
                <a:pt x="101660" y="344259"/>
              </a:lnTo>
              <a:lnTo>
                <a:pt x="50830" y="284187"/>
              </a:lnTo>
              <a:lnTo>
                <a:pt x="55451" y="242599"/>
              </a:lnTo>
              <a:lnTo>
                <a:pt x="4621" y="17328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9</xdr:col>
      <xdr:colOff>620178</xdr:colOff>
      <xdr:row>41</xdr:row>
      <xdr:rowOff>83538</xdr:rowOff>
    </xdr:from>
    <xdr:to>
      <xdr:col>10</xdr:col>
      <xdr:colOff>401136</xdr:colOff>
      <xdr:row>46</xdr:row>
      <xdr:rowOff>131094</xdr:rowOff>
    </xdr:to>
    <xdr:sp macro="" textlink="">
      <xdr:nvSpPr>
        <xdr:cNvPr id="114" name="2A">
          <a:extLst>
            <a:ext uri="{FF2B5EF4-FFF2-40B4-BE49-F238E27FC236}">
              <a16:creationId xmlns:a16="http://schemas.microsoft.com/office/drawing/2014/main" id="{38C7E596-500F-4C01-B18F-69F8B6704362}"/>
            </a:ext>
          </a:extLst>
        </xdr:cNvPr>
        <xdr:cNvSpPr/>
      </xdr:nvSpPr>
      <xdr:spPr>
        <a:xfrm>
          <a:off x="7478178" y="6722463"/>
          <a:ext cx="542958" cy="857181"/>
        </a:xfrm>
        <a:custGeom>
          <a:avLst/>
          <a:gdLst>
            <a:gd name="connsiteX0" fmla="*/ 152491 w 542958"/>
            <a:gd name="connsiteY0" fmla="*/ 697760 h 857181"/>
            <a:gd name="connsiteX1" fmla="*/ 154801 w 542958"/>
            <a:gd name="connsiteY1" fmla="*/ 639998 h 857181"/>
            <a:gd name="connsiteX2" fmla="*/ 233357 w 542958"/>
            <a:gd name="connsiteY2" fmla="*/ 586858 h 857181"/>
            <a:gd name="connsiteX3" fmla="*/ 85487 w 542958"/>
            <a:gd name="connsiteY3" fmla="*/ 540648 h 857181"/>
            <a:gd name="connsiteX4" fmla="*/ 152491 w 542958"/>
            <a:gd name="connsiteY4" fmla="*/ 445919 h 857181"/>
            <a:gd name="connsiteX5" fmla="*/ 154801 w 542958"/>
            <a:gd name="connsiteY5" fmla="*/ 385847 h 857181"/>
            <a:gd name="connsiteX6" fmla="*/ 48520 w 542958"/>
            <a:gd name="connsiteY6" fmla="*/ 402021 h 857181"/>
            <a:gd name="connsiteX7" fmla="*/ 34657 w 542958"/>
            <a:gd name="connsiteY7" fmla="*/ 355811 h 857181"/>
            <a:gd name="connsiteX8" fmla="*/ 122455 w 542958"/>
            <a:gd name="connsiteY8" fmla="*/ 279566 h 857181"/>
            <a:gd name="connsiteX9" fmla="*/ 99350 w 542958"/>
            <a:gd name="connsiteY9" fmla="*/ 237978 h 857181"/>
            <a:gd name="connsiteX10" fmla="*/ 23105 w 542958"/>
            <a:gd name="connsiteY10" fmla="*/ 201010 h 857181"/>
            <a:gd name="connsiteX11" fmla="*/ 11552 w 542958"/>
            <a:gd name="connsiteY11" fmla="*/ 117834 h 857181"/>
            <a:gd name="connsiteX12" fmla="*/ 94729 w 542958"/>
            <a:gd name="connsiteY12" fmla="*/ 94729 h 857181"/>
            <a:gd name="connsiteX13" fmla="*/ 0 w 542958"/>
            <a:gd name="connsiteY13" fmla="*/ 13863 h 857181"/>
            <a:gd name="connsiteX14" fmla="*/ 27726 w 542958"/>
            <a:gd name="connsiteY14" fmla="*/ 0 h 857181"/>
            <a:gd name="connsiteX15" fmla="*/ 182527 w 542958"/>
            <a:gd name="connsiteY15" fmla="*/ 55451 h 857181"/>
            <a:gd name="connsiteX16" fmla="*/ 314223 w 542958"/>
            <a:gd name="connsiteY16" fmla="*/ 164043 h 857181"/>
            <a:gd name="connsiteX17" fmla="*/ 390468 w 542958"/>
            <a:gd name="connsiteY17" fmla="*/ 298050 h 857181"/>
            <a:gd name="connsiteX18" fmla="*/ 422815 w 542958"/>
            <a:gd name="connsiteY18" fmla="*/ 295739 h 857181"/>
            <a:gd name="connsiteX19" fmla="*/ 438988 w 542958"/>
            <a:gd name="connsiteY19" fmla="*/ 457472 h 857181"/>
            <a:gd name="connsiteX20" fmla="*/ 542959 w 542958"/>
            <a:gd name="connsiteY20" fmla="*/ 438988 h 857181"/>
            <a:gd name="connsiteX21" fmla="*/ 542959 w 542958"/>
            <a:gd name="connsiteY21" fmla="*/ 572995 h 857181"/>
            <a:gd name="connsiteX22" fmla="*/ 422815 w 542958"/>
            <a:gd name="connsiteY22" fmla="*/ 857182 h 857181"/>
            <a:gd name="connsiteX23" fmla="*/ 344259 w 542958"/>
            <a:gd name="connsiteY23" fmla="*/ 827146 h 857181"/>
            <a:gd name="connsiteX24" fmla="*/ 360432 w 542958"/>
            <a:gd name="connsiteY24" fmla="*/ 794799 h 85718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</a:cxnLst>
          <a:rect l="l" t="t" r="r" b="b"/>
          <a:pathLst>
            <a:path w="542958" h="857181">
              <a:moveTo>
                <a:pt x="152491" y="697760"/>
              </a:moveTo>
              <a:lnTo>
                <a:pt x="154801" y="639998"/>
              </a:lnTo>
              <a:lnTo>
                <a:pt x="233357" y="586858"/>
              </a:lnTo>
              <a:lnTo>
                <a:pt x="85487" y="540648"/>
              </a:lnTo>
              <a:lnTo>
                <a:pt x="152491" y="445919"/>
              </a:lnTo>
              <a:lnTo>
                <a:pt x="154801" y="385847"/>
              </a:lnTo>
              <a:lnTo>
                <a:pt x="48520" y="402021"/>
              </a:lnTo>
              <a:lnTo>
                <a:pt x="34657" y="355811"/>
              </a:lnTo>
              <a:lnTo>
                <a:pt x="122455" y="279566"/>
              </a:lnTo>
              <a:lnTo>
                <a:pt x="99350" y="237978"/>
              </a:lnTo>
              <a:lnTo>
                <a:pt x="23105" y="201010"/>
              </a:lnTo>
              <a:lnTo>
                <a:pt x="11552" y="117834"/>
              </a:lnTo>
              <a:lnTo>
                <a:pt x="94729" y="94729"/>
              </a:lnTo>
              <a:lnTo>
                <a:pt x="0" y="13863"/>
              </a:lnTo>
              <a:lnTo>
                <a:pt x="27726" y="0"/>
              </a:lnTo>
              <a:lnTo>
                <a:pt x="182527" y="55451"/>
              </a:lnTo>
              <a:lnTo>
                <a:pt x="314223" y="164043"/>
              </a:lnTo>
              <a:lnTo>
                <a:pt x="390468" y="298050"/>
              </a:lnTo>
              <a:lnTo>
                <a:pt x="422815" y="295739"/>
              </a:lnTo>
              <a:lnTo>
                <a:pt x="438988" y="457472"/>
              </a:lnTo>
              <a:lnTo>
                <a:pt x="542959" y="438988"/>
              </a:lnTo>
              <a:lnTo>
                <a:pt x="542959" y="572995"/>
              </a:lnTo>
              <a:lnTo>
                <a:pt x="422815" y="857182"/>
              </a:lnTo>
              <a:lnTo>
                <a:pt x="344259" y="827146"/>
              </a:lnTo>
              <a:lnTo>
                <a:pt x="360432" y="79479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9</xdr:col>
      <xdr:colOff>647904</xdr:colOff>
      <xdr:row>38</xdr:row>
      <xdr:rowOff>42528</xdr:rowOff>
    </xdr:from>
    <xdr:to>
      <xdr:col>10</xdr:col>
      <xdr:colOff>495866</xdr:colOff>
      <xdr:row>44</xdr:row>
      <xdr:rowOff>55235</xdr:rowOff>
    </xdr:to>
    <xdr:sp macro="" textlink="">
      <xdr:nvSpPr>
        <xdr:cNvPr id="115" name="2B">
          <a:extLst>
            <a:ext uri="{FF2B5EF4-FFF2-40B4-BE49-F238E27FC236}">
              <a16:creationId xmlns:a16="http://schemas.microsoft.com/office/drawing/2014/main" id="{EE2EF33F-85F8-4853-92DD-759EF49A23E9}"/>
            </a:ext>
          </a:extLst>
        </xdr:cNvPr>
        <xdr:cNvSpPr/>
      </xdr:nvSpPr>
      <xdr:spPr>
        <a:xfrm>
          <a:off x="7505904" y="6195678"/>
          <a:ext cx="609962" cy="984257"/>
        </a:xfrm>
        <a:custGeom>
          <a:avLst/>
          <a:gdLst>
            <a:gd name="connsiteX0" fmla="*/ 593789 w 609962"/>
            <a:gd name="connsiteY0" fmla="*/ 374295 h 984257"/>
            <a:gd name="connsiteX1" fmla="*/ 536028 w 609962"/>
            <a:gd name="connsiteY1" fmla="*/ 286497 h 984257"/>
            <a:gd name="connsiteX2" fmla="*/ 563753 w 609962"/>
            <a:gd name="connsiteY2" fmla="*/ 166353 h 984257"/>
            <a:gd name="connsiteX3" fmla="*/ 540649 w 609962"/>
            <a:gd name="connsiteY3" fmla="*/ 0 h 984257"/>
            <a:gd name="connsiteX4" fmla="*/ 475956 w 609962"/>
            <a:gd name="connsiteY4" fmla="*/ 4621 h 984257"/>
            <a:gd name="connsiteX5" fmla="*/ 475956 w 609962"/>
            <a:gd name="connsiteY5" fmla="*/ 67003 h 984257"/>
            <a:gd name="connsiteX6" fmla="*/ 457472 w 609962"/>
            <a:gd name="connsiteY6" fmla="*/ 143249 h 984257"/>
            <a:gd name="connsiteX7" fmla="*/ 473645 w 609962"/>
            <a:gd name="connsiteY7" fmla="*/ 221805 h 984257"/>
            <a:gd name="connsiteX8" fmla="*/ 443609 w 609962"/>
            <a:gd name="connsiteY8" fmla="*/ 279566 h 984257"/>
            <a:gd name="connsiteX9" fmla="*/ 408952 w 609962"/>
            <a:gd name="connsiteY9" fmla="*/ 235667 h 984257"/>
            <a:gd name="connsiteX10" fmla="*/ 346570 w 609962"/>
            <a:gd name="connsiteY10" fmla="*/ 226425 h 984257"/>
            <a:gd name="connsiteX11" fmla="*/ 293429 w 609962"/>
            <a:gd name="connsiteY11" fmla="*/ 263393 h 984257"/>
            <a:gd name="connsiteX12" fmla="*/ 295739 w 609962"/>
            <a:gd name="connsiteY12" fmla="*/ 288808 h 984257"/>
            <a:gd name="connsiteX13" fmla="*/ 85487 w 609962"/>
            <a:gd name="connsiteY13" fmla="*/ 371985 h 984257"/>
            <a:gd name="connsiteX14" fmla="*/ 36967 w 609962"/>
            <a:gd name="connsiteY14" fmla="*/ 489818 h 984257"/>
            <a:gd name="connsiteX15" fmla="*/ 0 w 609962"/>
            <a:gd name="connsiteY15" fmla="*/ 526786 h 984257"/>
            <a:gd name="connsiteX16" fmla="*/ 154801 w 609962"/>
            <a:gd name="connsiteY16" fmla="*/ 582237 h 984257"/>
            <a:gd name="connsiteX17" fmla="*/ 286498 w 609962"/>
            <a:gd name="connsiteY17" fmla="*/ 690829 h 984257"/>
            <a:gd name="connsiteX18" fmla="*/ 362743 w 609962"/>
            <a:gd name="connsiteY18" fmla="*/ 824835 h 984257"/>
            <a:gd name="connsiteX19" fmla="*/ 395089 w 609962"/>
            <a:gd name="connsiteY19" fmla="*/ 822525 h 984257"/>
            <a:gd name="connsiteX20" fmla="*/ 411263 w 609962"/>
            <a:gd name="connsiteY20" fmla="*/ 984257 h 984257"/>
            <a:gd name="connsiteX21" fmla="*/ 515233 w 609962"/>
            <a:gd name="connsiteY21" fmla="*/ 965774 h 984257"/>
            <a:gd name="connsiteX22" fmla="*/ 522165 w 609962"/>
            <a:gd name="connsiteY22" fmla="*/ 882597 h 984257"/>
            <a:gd name="connsiteX23" fmla="*/ 609962 w 609962"/>
            <a:gd name="connsiteY23" fmla="*/ 753211 h 9842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</a:cxnLst>
          <a:rect l="l" t="t" r="r" b="b"/>
          <a:pathLst>
            <a:path w="609962" h="984257">
              <a:moveTo>
                <a:pt x="593789" y="374295"/>
              </a:moveTo>
              <a:lnTo>
                <a:pt x="536028" y="286497"/>
              </a:lnTo>
              <a:lnTo>
                <a:pt x="563753" y="166353"/>
              </a:lnTo>
              <a:lnTo>
                <a:pt x="540649" y="0"/>
              </a:lnTo>
              <a:lnTo>
                <a:pt x="475956" y="4621"/>
              </a:lnTo>
              <a:lnTo>
                <a:pt x="475956" y="67003"/>
              </a:lnTo>
              <a:lnTo>
                <a:pt x="457472" y="143249"/>
              </a:lnTo>
              <a:lnTo>
                <a:pt x="473645" y="221805"/>
              </a:lnTo>
              <a:lnTo>
                <a:pt x="443609" y="279566"/>
              </a:lnTo>
              <a:lnTo>
                <a:pt x="408952" y="235667"/>
              </a:lnTo>
              <a:lnTo>
                <a:pt x="346570" y="226425"/>
              </a:lnTo>
              <a:lnTo>
                <a:pt x="293429" y="263393"/>
              </a:lnTo>
              <a:lnTo>
                <a:pt x="295739" y="288808"/>
              </a:lnTo>
              <a:lnTo>
                <a:pt x="85487" y="371985"/>
              </a:lnTo>
              <a:lnTo>
                <a:pt x="36967" y="489818"/>
              </a:lnTo>
              <a:lnTo>
                <a:pt x="0" y="526786"/>
              </a:lnTo>
              <a:lnTo>
                <a:pt x="154801" y="582237"/>
              </a:lnTo>
              <a:lnTo>
                <a:pt x="286498" y="690829"/>
              </a:lnTo>
              <a:lnTo>
                <a:pt x="362743" y="824835"/>
              </a:lnTo>
              <a:lnTo>
                <a:pt x="395089" y="822525"/>
              </a:lnTo>
              <a:lnTo>
                <a:pt x="411263" y="984257"/>
              </a:lnTo>
              <a:lnTo>
                <a:pt x="515233" y="965774"/>
              </a:lnTo>
              <a:lnTo>
                <a:pt x="522165" y="882597"/>
              </a:lnTo>
              <a:lnTo>
                <a:pt x="609962" y="753211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415952</xdr:colOff>
      <xdr:row>35</xdr:row>
      <xdr:rowOff>121661</xdr:rowOff>
    </xdr:from>
    <xdr:to>
      <xdr:col>8</xdr:col>
      <xdr:colOff>344780</xdr:colOff>
      <xdr:row>39</xdr:row>
      <xdr:rowOff>104717</xdr:rowOff>
    </xdr:to>
    <xdr:sp macro="" textlink="">
      <xdr:nvSpPr>
        <xdr:cNvPr id="116" name="84">
          <a:extLst>
            <a:ext uri="{FF2B5EF4-FFF2-40B4-BE49-F238E27FC236}">
              <a16:creationId xmlns:a16="http://schemas.microsoft.com/office/drawing/2014/main" id="{5C2AEAA0-49C9-4E00-8DCB-3C81CE62B6FD}"/>
            </a:ext>
          </a:extLst>
        </xdr:cNvPr>
        <xdr:cNvSpPr/>
      </xdr:nvSpPr>
      <xdr:spPr>
        <a:xfrm>
          <a:off x="5749952" y="5789036"/>
          <a:ext cx="690828" cy="630756"/>
        </a:xfrm>
        <a:custGeom>
          <a:avLst/>
          <a:gdLst>
            <a:gd name="connsiteX0" fmla="*/ 603031 w 690828"/>
            <a:gd name="connsiteY0" fmla="*/ 630757 h 630756"/>
            <a:gd name="connsiteX1" fmla="*/ 526786 w 690828"/>
            <a:gd name="connsiteY1" fmla="*/ 630757 h 630756"/>
            <a:gd name="connsiteX2" fmla="*/ 385847 w 690828"/>
            <a:gd name="connsiteY2" fmla="*/ 566064 h 630756"/>
            <a:gd name="connsiteX3" fmla="*/ 339638 w 690828"/>
            <a:gd name="connsiteY3" fmla="*/ 577616 h 630756"/>
            <a:gd name="connsiteX4" fmla="*/ 256461 w 690828"/>
            <a:gd name="connsiteY4" fmla="*/ 536028 h 630756"/>
            <a:gd name="connsiteX5" fmla="*/ 247220 w 690828"/>
            <a:gd name="connsiteY5" fmla="*/ 505992 h 630756"/>
            <a:gd name="connsiteX6" fmla="*/ 159422 w 690828"/>
            <a:gd name="connsiteY6" fmla="*/ 443609 h 630756"/>
            <a:gd name="connsiteX7" fmla="*/ 67003 w 690828"/>
            <a:gd name="connsiteY7" fmla="*/ 429746 h 630756"/>
            <a:gd name="connsiteX8" fmla="*/ 131696 w 690828"/>
            <a:gd name="connsiteY8" fmla="*/ 362743 h 630756"/>
            <a:gd name="connsiteX9" fmla="*/ 43899 w 690828"/>
            <a:gd name="connsiteY9" fmla="*/ 270324 h 630756"/>
            <a:gd name="connsiteX10" fmla="*/ 46209 w 690828"/>
            <a:gd name="connsiteY10" fmla="*/ 214873 h 630756"/>
            <a:gd name="connsiteX11" fmla="*/ 2310 w 690828"/>
            <a:gd name="connsiteY11" fmla="*/ 143249 h 630756"/>
            <a:gd name="connsiteX12" fmla="*/ 0 w 690828"/>
            <a:gd name="connsiteY12" fmla="*/ 90108 h 630756"/>
            <a:gd name="connsiteX13" fmla="*/ 90108 w 690828"/>
            <a:gd name="connsiteY13" fmla="*/ 97039 h 630756"/>
            <a:gd name="connsiteX14" fmla="*/ 103971 w 690828"/>
            <a:gd name="connsiteY14" fmla="*/ 168664 h 630756"/>
            <a:gd name="connsiteX15" fmla="*/ 198700 w 690828"/>
            <a:gd name="connsiteY15" fmla="*/ 120144 h 630756"/>
            <a:gd name="connsiteX16" fmla="*/ 129386 w 690828"/>
            <a:gd name="connsiteY16" fmla="*/ 67003 h 630756"/>
            <a:gd name="connsiteX17" fmla="*/ 187148 w 690828"/>
            <a:gd name="connsiteY17" fmla="*/ 0 h 630756"/>
            <a:gd name="connsiteX18" fmla="*/ 249530 w 690828"/>
            <a:gd name="connsiteY18" fmla="*/ 39278 h 630756"/>
            <a:gd name="connsiteX19" fmla="*/ 198700 w 690828"/>
            <a:gd name="connsiteY19" fmla="*/ 120144 h 630756"/>
            <a:gd name="connsiteX20" fmla="*/ 309602 w 690828"/>
            <a:gd name="connsiteY20" fmla="*/ 106281 h 630756"/>
            <a:gd name="connsiteX21" fmla="*/ 314223 w 690828"/>
            <a:gd name="connsiteY21" fmla="*/ 168664 h 630756"/>
            <a:gd name="connsiteX22" fmla="*/ 425125 w 690828"/>
            <a:gd name="connsiteY22" fmla="*/ 175595 h 630756"/>
            <a:gd name="connsiteX23" fmla="*/ 517544 w 690828"/>
            <a:gd name="connsiteY23" fmla="*/ 258772 h 630756"/>
            <a:gd name="connsiteX24" fmla="*/ 547580 w 690828"/>
            <a:gd name="connsiteY24" fmla="*/ 309602 h 630756"/>
            <a:gd name="connsiteX25" fmla="*/ 536028 w 690828"/>
            <a:gd name="connsiteY25" fmla="*/ 388158 h 630756"/>
            <a:gd name="connsiteX26" fmla="*/ 589168 w 690828"/>
            <a:gd name="connsiteY26" fmla="*/ 418194 h 630756"/>
            <a:gd name="connsiteX27" fmla="*/ 563753 w 690828"/>
            <a:gd name="connsiteY27" fmla="*/ 489818 h 630756"/>
            <a:gd name="connsiteX28" fmla="*/ 623825 w 690828"/>
            <a:gd name="connsiteY28" fmla="*/ 492129 h 630756"/>
            <a:gd name="connsiteX29" fmla="*/ 690829 w 690828"/>
            <a:gd name="connsiteY29" fmla="*/ 570685 h 6307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</a:cxnLst>
          <a:rect l="l" t="t" r="r" b="b"/>
          <a:pathLst>
            <a:path w="690828" h="630756">
              <a:moveTo>
                <a:pt x="603031" y="630757"/>
              </a:moveTo>
              <a:lnTo>
                <a:pt x="526786" y="630757"/>
              </a:lnTo>
              <a:lnTo>
                <a:pt x="385847" y="566064"/>
              </a:lnTo>
              <a:lnTo>
                <a:pt x="339638" y="577616"/>
              </a:lnTo>
              <a:lnTo>
                <a:pt x="256461" y="536028"/>
              </a:lnTo>
              <a:lnTo>
                <a:pt x="247220" y="505992"/>
              </a:lnTo>
              <a:lnTo>
                <a:pt x="159422" y="443609"/>
              </a:lnTo>
              <a:lnTo>
                <a:pt x="67003" y="429746"/>
              </a:lnTo>
              <a:lnTo>
                <a:pt x="131696" y="362743"/>
              </a:lnTo>
              <a:lnTo>
                <a:pt x="43899" y="270324"/>
              </a:lnTo>
              <a:lnTo>
                <a:pt x="46209" y="214873"/>
              </a:lnTo>
              <a:lnTo>
                <a:pt x="2310" y="143249"/>
              </a:lnTo>
              <a:lnTo>
                <a:pt x="0" y="90108"/>
              </a:lnTo>
              <a:lnTo>
                <a:pt x="90108" y="97039"/>
              </a:lnTo>
              <a:lnTo>
                <a:pt x="103971" y="168664"/>
              </a:lnTo>
              <a:lnTo>
                <a:pt x="198700" y="120144"/>
              </a:lnTo>
              <a:lnTo>
                <a:pt x="129386" y="67003"/>
              </a:lnTo>
              <a:lnTo>
                <a:pt x="187148" y="0"/>
              </a:lnTo>
              <a:lnTo>
                <a:pt x="249530" y="39278"/>
              </a:lnTo>
              <a:lnTo>
                <a:pt x="198700" y="120144"/>
              </a:lnTo>
              <a:lnTo>
                <a:pt x="309602" y="106281"/>
              </a:lnTo>
              <a:lnTo>
                <a:pt x="314223" y="168664"/>
              </a:lnTo>
              <a:lnTo>
                <a:pt x="425125" y="175595"/>
              </a:lnTo>
              <a:lnTo>
                <a:pt x="517544" y="258772"/>
              </a:lnTo>
              <a:lnTo>
                <a:pt x="547580" y="309602"/>
              </a:lnTo>
              <a:lnTo>
                <a:pt x="536028" y="388158"/>
              </a:lnTo>
              <a:lnTo>
                <a:pt x="589168" y="418194"/>
              </a:lnTo>
              <a:lnTo>
                <a:pt x="563753" y="489818"/>
              </a:lnTo>
              <a:lnTo>
                <a:pt x="623825" y="492129"/>
              </a:lnTo>
              <a:lnTo>
                <a:pt x="690829" y="57068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180284</xdr:colOff>
      <xdr:row>38</xdr:row>
      <xdr:rowOff>65632</xdr:rowOff>
    </xdr:from>
    <xdr:to>
      <xdr:col>8</xdr:col>
      <xdr:colOff>379436</xdr:colOff>
      <xdr:row>42</xdr:row>
      <xdr:rowOff>39446</xdr:rowOff>
    </xdr:to>
    <xdr:sp macro="" textlink="">
      <xdr:nvSpPr>
        <xdr:cNvPr id="117" name="13">
          <a:extLst>
            <a:ext uri="{FF2B5EF4-FFF2-40B4-BE49-F238E27FC236}">
              <a16:creationId xmlns:a16="http://schemas.microsoft.com/office/drawing/2014/main" id="{60BC06E2-52D8-4851-9317-97799F76B067}"/>
            </a:ext>
          </a:extLst>
        </xdr:cNvPr>
        <xdr:cNvSpPr/>
      </xdr:nvSpPr>
      <xdr:spPr>
        <a:xfrm>
          <a:off x="5514284" y="6218782"/>
          <a:ext cx="961152" cy="621514"/>
        </a:xfrm>
        <a:custGeom>
          <a:avLst/>
          <a:gdLst>
            <a:gd name="connsiteX0" fmla="*/ 762453 w 961152"/>
            <a:gd name="connsiteY0" fmla="*/ 201010 h 621514"/>
            <a:gd name="connsiteX1" fmla="*/ 838698 w 961152"/>
            <a:gd name="connsiteY1" fmla="*/ 201010 h 621514"/>
            <a:gd name="connsiteX2" fmla="*/ 926496 w 961152"/>
            <a:gd name="connsiteY2" fmla="*/ 140938 h 621514"/>
            <a:gd name="connsiteX3" fmla="*/ 961153 w 961152"/>
            <a:gd name="connsiteY3" fmla="*/ 177906 h 621514"/>
            <a:gd name="connsiteX4" fmla="*/ 884908 w 961152"/>
            <a:gd name="connsiteY4" fmla="*/ 226425 h 621514"/>
            <a:gd name="connsiteX5" fmla="*/ 914944 w 961152"/>
            <a:gd name="connsiteY5" fmla="*/ 358122 h 621514"/>
            <a:gd name="connsiteX6" fmla="*/ 954222 w 961152"/>
            <a:gd name="connsiteY6" fmla="*/ 408952 h 621514"/>
            <a:gd name="connsiteX7" fmla="*/ 896460 w 961152"/>
            <a:gd name="connsiteY7" fmla="*/ 418194 h 621514"/>
            <a:gd name="connsiteX8" fmla="*/ 905702 w 961152"/>
            <a:gd name="connsiteY8" fmla="*/ 480576 h 621514"/>
            <a:gd name="connsiteX9" fmla="*/ 949601 w 961152"/>
            <a:gd name="connsiteY9" fmla="*/ 524475 h 621514"/>
            <a:gd name="connsiteX10" fmla="*/ 903391 w 961152"/>
            <a:gd name="connsiteY10" fmla="*/ 556822 h 621514"/>
            <a:gd name="connsiteX11" fmla="*/ 896460 w 961152"/>
            <a:gd name="connsiteY11" fmla="*/ 603031 h 621514"/>
            <a:gd name="connsiteX12" fmla="*/ 866424 w 961152"/>
            <a:gd name="connsiteY12" fmla="*/ 600721 h 621514"/>
            <a:gd name="connsiteX13" fmla="*/ 852561 w 961152"/>
            <a:gd name="connsiteY13" fmla="*/ 621515 h 621514"/>
            <a:gd name="connsiteX14" fmla="*/ 810973 w 961152"/>
            <a:gd name="connsiteY14" fmla="*/ 593789 h 621514"/>
            <a:gd name="connsiteX15" fmla="*/ 688518 w 961152"/>
            <a:gd name="connsiteY15" fmla="*/ 584547 h 621514"/>
            <a:gd name="connsiteX16" fmla="*/ 707002 w 961152"/>
            <a:gd name="connsiteY16" fmla="*/ 552201 h 621514"/>
            <a:gd name="connsiteX17" fmla="*/ 686208 w 961152"/>
            <a:gd name="connsiteY17" fmla="*/ 478266 h 621514"/>
            <a:gd name="connsiteX18" fmla="*/ 663103 w 961152"/>
            <a:gd name="connsiteY18" fmla="*/ 462093 h 621514"/>
            <a:gd name="connsiteX19" fmla="*/ 619204 w 961152"/>
            <a:gd name="connsiteY19" fmla="*/ 489818 h 621514"/>
            <a:gd name="connsiteX20" fmla="*/ 496750 w 961152"/>
            <a:gd name="connsiteY20" fmla="*/ 494439 h 621514"/>
            <a:gd name="connsiteX21" fmla="*/ 464403 w 961152"/>
            <a:gd name="connsiteY21" fmla="*/ 436678 h 621514"/>
            <a:gd name="connsiteX22" fmla="*/ 512923 w 961152"/>
            <a:gd name="connsiteY22" fmla="*/ 432057 h 621514"/>
            <a:gd name="connsiteX23" fmla="*/ 563753 w 961152"/>
            <a:gd name="connsiteY23" fmla="*/ 432057 h 621514"/>
            <a:gd name="connsiteX24" fmla="*/ 614583 w 961152"/>
            <a:gd name="connsiteY24" fmla="*/ 381226 h 621514"/>
            <a:gd name="connsiteX25" fmla="*/ 603031 w 961152"/>
            <a:gd name="connsiteY25" fmla="*/ 351190 h 621514"/>
            <a:gd name="connsiteX26" fmla="*/ 561443 w 961152"/>
            <a:gd name="connsiteY26" fmla="*/ 383537 h 621514"/>
            <a:gd name="connsiteX27" fmla="*/ 536028 w 961152"/>
            <a:gd name="connsiteY27" fmla="*/ 325775 h 621514"/>
            <a:gd name="connsiteX28" fmla="*/ 475956 w 961152"/>
            <a:gd name="connsiteY28" fmla="*/ 325775 h 621514"/>
            <a:gd name="connsiteX29" fmla="*/ 473645 w 961152"/>
            <a:gd name="connsiteY29" fmla="*/ 374295 h 621514"/>
            <a:gd name="connsiteX30" fmla="*/ 503681 w 961152"/>
            <a:gd name="connsiteY30" fmla="*/ 378916 h 621514"/>
            <a:gd name="connsiteX31" fmla="*/ 512923 w 961152"/>
            <a:gd name="connsiteY31" fmla="*/ 432057 h 621514"/>
            <a:gd name="connsiteX32" fmla="*/ 464403 w 961152"/>
            <a:gd name="connsiteY32" fmla="*/ 436678 h 621514"/>
            <a:gd name="connsiteX33" fmla="*/ 455161 w 961152"/>
            <a:gd name="connsiteY33" fmla="*/ 415883 h 621514"/>
            <a:gd name="connsiteX34" fmla="*/ 420504 w 961152"/>
            <a:gd name="connsiteY34" fmla="*/ 411263 h 621514"/>
            <a:gd name="connsiteX35" fmla="*/ 376606 w 961152"/>
            <a:gd name="connsiteY35" fmla="*/ 452851 h 621514"/>
            <a:gd name="connsiteX36" fmla="*/ 406642 w 961152"/>
            <a:gd name="connsiteY36" fmla="*/ 475955 h 621514"/>
            <a:gd name="connsiteX37" fmla="*/ 383537 w 961152"/>
            <a:gd name="connsiteY37" fmla="*/ 501371 h 621514"/>
            <a:gd name="connsiteX38" fmla="*/ 335017 w 961152"/>
            <a:gd name="connsiteY38" fmla="*/ 480576 h 621514"/>
            <a:gd name="connsiteX39" fmla="*/ 268014 w 961152"/>
            <a:gd name="connsiteY39" fmla="*/ 487508 h 621514"/>
            <a:gd name="connsiteX40" fmla="*/ 219494 w 961152"/>
            <a:gd name="connsiteY40" fmla="*/ 478266 h 621514"/>
            <a:gd name="connsiteX41" fmla="*/ 203321 w 961152"/>
            <a:gd name="connsiteY41" fmla="*/ 462093 h 621514"/>
            <a:gd name="connsiteX42" fmla="*/ 226425 w 961152"/>
            <a:gd name="connsiteY42" fmla="*/ 438988 h 621514"/>
            <a:gd name="connsiteX43" fmla="*/ 214873 w 961152"/>
            <a:gd name="connsiteY43" fmla="*/ 413573 h 621514"/>
            <a:gd name="connsiteX44" fmla="*/ 187148 w 961152"/>
            <a:gd name="connsiteY44" fmla="*/ 399710 h 621514"/>
            <a:gd name="connsiteX45" fmla="*/ 0 w 961152"/>
            <a:gd name="connsiteY45" fmla="*/ 399710 h 621514"/>
            <a:gd name="connsiteX46" fmla="*/ 2310 w 961152"/>
            <a:gd name="connsiteY46" fmla="*/ 369674 h 621514"/>
            <a:gd name="connsiteX47" fmla="*/ 147870 w 961152"/>
            <a:gd name="connsiteY47" fmla="*/ 279566 h 621514"/>
            <a:gd name="connsiteX48" fmla="*/ 115523 w 961152"/>
            <a:gd name="connsiteY48" fmla="*/ 258772 h 621514"/>
            <a:gd name="connsiteX49" fmla="*/ 152491 w 961152"/>
            <a:gd name="connsiteY49" fmla="*/ 196389 h 621514"/>
            <a:gd name="connsiteX50" fmla="*/ 177906 w 961152"/>
            <a:gd name="connsiteY50" fmla="*/ 187148 h 621514"/>
            <a:gd name="connsiteX51" fmla="*/ 237978 w 961152"/>
            <a:gd name="connsiteY51" fmla="*/ 203321 h 621514"/>
            <a:gd name="connsiteX52" fmla="*/ 226425 w 961152"/>
            <a:gd name="connsiteY52" fmla="*/ 168664 h 621514"/>
            <a:gd name="connsiteX53" fmla="*/ 251841 w 961152"/>
            <a:gd name="connsiteY53" fmla="*/ 110902 h 621514"/>
            <a:gd name="connsiteX54" fmla="*/ 247220 w 961152"/>
            <a:gd name="connsiteY54" fmla="*/ 48520 h 621514"/>
            <a:gd name="connsiteX55" fmla="*/ 302671 w 961152"/>
            <a:gd name="connsiteY55" fmla="*/ 0 h 621514"/>
            <a:gd name="connsiteX56" fmla="*/ 395089 w 961152"/>
            <a:gd name="connsiteY56" fmla="*/ 13863 h 621514"/>
            <a:gd name="connsiteX57" fmla="*/ 482887 w 961152"/>
            <a:gd name="connsiteY57" fmla="*/ 76245 h 621514"/>
            <a:gd name="connsiteX58" fmla="*/ 492129 w 961152"/>
            <a:gd name="connsiteY58" fmla="*/ 106281 h 621514"/>
            <a:gd name="connsiteX59" fmla="*/ 575306 w 961152"/>
            <a:gd name="connsiteY59" fmla="*/ 147870 h 621514"/>
            <a:gd name="connsiteX60" fmla="*/ 621515 w 961152"/>
            <a:gd name="connsiteY60" fmla="*/ 136317 h 6215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  <a:cxn ang="0">
              <a:pos x="connsiteX45" y="connsiteY45"/>
            </a:cxn>
            <a:cxn ang="0">
              <a:pos x="connsiteX46" y="connsiteY46"/>
            </a:cxn>
            <a:cxn ang="0">
              <a:pos x="connsiteX47" y="connsiteY47"/>
            </a:cxn>
            <a:cxn ang="0">
              <a:pos x="connsiteX48" y="connsiteY48"/>
            </a:cxn>
            <a:cxn ang="0">
              <a:pos x="connsiteX49" y="connsiteY49"/>
            </a:cxn>
            <a:cxn ang="0">
              <a:pos x="connsiteX50" y="connsiteY50"/>
            </a:cxn>
            <a:cxn ang="0">
              <a:pos x="connsiteX51" y="connsiteY51"/>
            </a:cxn>
            <a:cxn ang="0">
              <a:pos x="connsiteX52" y="connsiteY52"/>
            </a:cxn>
            <a:cxn ang="0">
              <a:pos x="connsiteX53" y="connsiteY53"/>
            </a:cxn>
            <a:cxn ang="0">
              <a:pos x="connsiteX54" y="connsiteY54"/>
            </a:cxn>
            <a:cxn ang="0">
              <a:pos x="connsiteX55" y="connsiteY55"/>
            </a:cxn>
            <a:cxn ang="0">
              <a:pos x="connsiteX56" y="connsiteY56"/>
            </a:cxn>
            <a:cxn ang="0">
              <a:pos x="connsiteX57" y="connsiteY57"/>
            </a:cxn>
            <a:cxn ang="0">
              <a:pos x="connsiteX58" y="connsiteY58"/>
            </a:cxn>
            <a:cxn ang="0">
              <a:pos x="connsiteX59" y="connsiteY59"/>
            </a:cxn>
            <a:cxn ang="0">
              <a:pos x="connsiteX60" y="connsiteY60"/>
            </a:cxn>
          </a:cxnLst>
          <a:rect l="l" t="t" r="r" b="b"/>
          <a:pathLst>
            <a:path w="961152" h="621514">
              <a:moveTo>
                <a:pt x="762453" y="201010"/>
              </a:moveTo>
              <a:lnTo>
                <a:pt x="838698" y="201010"/>
              </a:lnTo>
              <a:lnTo>
                <a:pt x="926496" y="140938"/>
              </a:lnTo>
              <a:lnTo>
                <a:pt x="961153" y="177906"/>
              </a:lnTo>
              <a:lnTo>
                <a:pt x="884908" y="226425"/>
              </a:lnTo>
              <a:lnTo>
                <a:pt x="914944" y="358122"/>
              </a:lnTo>
              <a:lnTo>
                <a:pt x="954222" y="408952"/>
              </a:lnTo>
              <a:lnTo>
                <a:pt x="896460" y="418194"/>
              </a:lnTo>
              <a:lnTo>
                <a:pt x="905702" y="480576"/>
              </a:lnTo>
              <a:lnTo>
                <a:pt x="949601" y="524475"/>
              </a:lnTo>
              <a:lnTo>
                <a:pt x="903391" y="556822"/>
              </a:lnTo>
              <a:lnTo>
                <a:pt x="896460" y="603031"/>
              </a:lnTo>
              <a:lnTo>
                <a:pt x="866424" y="600721"/>
              </a:lnTo>
              <a:lnTo>
                <a:pt x="852561" y="621515"/>
              </a:lnTo>
              <a:lnTo>
                <a:pt x="810973" y="593789"/>
              </a:lnTo>
              <a:lnTo>
                <a:pt x="688518" y="584547"/>
              </a:lnTo>
              <a:lnTo>
                <a:pt x="707002" y="552201"/>
              </a:lnTo>
              <a:lnTo>
                <a:pt x="686208" y="478266"/>
              </a:lnTo>
              <a:lnTo>
                <a:pt x="663103" y="462093"/>
              </a:lnTo>
              <a:lnTo>
                <a:pt x="619204" y="489818"/>
              </a:lnTo>
              <a:lnTo>
                <a:pt x="496750" y="494439"/>
              </a:lnTo>
              <a:lnTo>
                <a:pt x="464403" y="436678"/>
              </a:lnTo>
              <a:lnTo>
                <a:pt x="512923" y="432057"/>
              </a:lnTo>
              <a:lnTo>
                <a:pt x="563753" y="432057"/>
              </a:lnTo>
              <a:lnTo>
                <a:pt x="614583" y="381226"/>
              </a:lnTo>
              <a:lnTo>
                <a:pt x="603031" y="351190"/>
              </a:lnTo>
              <a:lnTo>
                <a:pt x="561443" y="383537"/>
              </a:lnTo>
              <a:lnTo>
                <a:pt x="536028" y="325775"/>
              </a:lnTo>
              <a:lnTo>
                <a:pt x="475956" y="325775"/>
              </a:lnTo>
              <a:lnTo>
                <a:pt x="473645" y="374295"/>
              </a:lnTo>
              <a:lnTo>
                <a:pt x="503681" y="378916"/>
              </a:lnTo>
              <a:lnTo>
                <a:pt x="512923" y="432057"/>
              </a:lnTo>
              <a:lnTo>
                <a:pt x="464403" y="436678"/>
              </a:lnTo>
              <a:lnTo>
                <a:pt x="455161" y="415883"/>
              </a:lnTo>
              <a:lnTo>
                <a:pt x="420504" y="411263"/>
              </a:lnTo>
              <a:lnTo>
                <a:pt x="376606" y="452851"/>
              </a:lnTo>
              <a:lnTo>
                <a:pt x="406642" y="475955"/>
              </a:lnTo>
              <a:lnTo>
                <a:pt x="383537" y="501371"/>
              </a:lnTo>
              <a:lnTo>
                <a:pt x="335017" y="480576"/>
              </a:lnTo>
              <a:lnTo>
                <a:pt x="268014" y="487508"/>
              </a:lnTo>
              <a:lnTo>
                <a:pt x="219494" y="478266"/>
              </a:lnTo>
              <a:lnTo>
                <a:pt x="203321" y="462093"/>
              </a:lnTo>
              <a:lnTo>
                <a:pt x="226425" y="438988"/>
              </a:lnTo>
              <a:lnTo>
                <a:pt x="214873" y="413573"/>
              </a:lnTo>
              <a:lnTo>
                <a:pt x="187148" y="399710"/>
              </a:lnTo>
              <a:lnTo>
                <a:pt x="0" y="399710"/>
              </a:lnTo>
              <a:lnTo>
                <a:pt x="2310" y="369674"/>
              </a:lnTo>
              <a:lnTo>
                <a:pt x="147870" y="279566"/>
              </a:lnTo>
              <a:lnTo>
                <a:pt x="115523" y="258772"/>
              </a:lnTo>
              <a:lnTo>
                <a:pt x="152491" y="196389"/>
              </a:lnTo>
              <a:lnTo>
                <a:pt x="177906" y="187148"/>
              </a:lnTo>
              <a:lnTo>
                <a:pt x="237978" y="203321"/>
              </a:lnTo>
              <a:lnTo>
                <a:pt x="226425" y="168664"/>
              </a:lnTo>
              <a:lnTo>
                <a:pt x="251841" y="110902"/>
              </a:lnTo>
              <a:lnTo>
                <a:pt x="247220" y="48520"/>
              </a:lnTo>
              <a:lnTo>
                <a:pt x="302671" y="0"/>
              </a:lnTo>
              <a:lnTo>
                <a:pt x="395089" y="13863"/>
              </a:lnTo>
              <a:lnTo>
                <a:pt x="482887" y="76245"/>
              </a:lnTo>
              <a:lnTo>
                <a:pt x="492129" y="106281"/>
              </a:lnTo>
              <a:lnTo>
                <a:pt x="575306" y="147870"/>
              </a:lnTo>
              <a:lnTo>
                <a:pt x="621515" y="136317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415952</xdr:colOff>
      <xdr:row>31</xdr:row>
      <xdr:rowOff>2287</xdr:rowOff>
    </xdr:from>
    <xdr:to>
      <xdr:col>8</xdr:col>
      <xdr:colOff>340159</xdr:colOff>
      <xdr:row>37</xdr:row>
      <xdr:rowOff>56582</xdr:rowOff>
    </xdr:to>
    <xdr:sp macro="" textlink="">
      <xdr:nvSpPr>
        <xdr:cNvPr id="118" name="26">
          <a:extLst>
            <a:ext uri="{FF2B5EF4-FFF2-40B4-BE49-F238E27FC236}">
              <a16:creationId xmlns:a16="http://schemas.microsoft.com/office/drawing/2014/main" id="{DB0495C4-B55B-4960-A4D8-87AFE8195B4A}"/>
            </a:ext>
          </a:extLst>
        </xdr:cNvPr>
        <xdr:cNvSpPr/>
      </xdr:nvSpPr>
      <xdr:spPr>
        <a:xfrm>
          <a:off x="5749952" y="5021962"/>
          <a:ext cx="686207" cy="1025845"/>
        </a:xfrm>
        <a:custGeom>
          <a:avLst/>
          <a:gdLst>
            <a:gd name="connsiteX0" fmla="*/ 78556 w 686207"/>
            <a:gd name="connsiteY0" fmla="*/ 191768 h 1025845"/>
            <a:gd name="connsiteX1" fmla="*/ 122455 w 686207"/>
            <a:gd name="connsiteY1" fmla="*/ 351190 h 1025845"/>
            <a:gd name="connsiteX2" fmla="*/ 60072 w 686207"/>
            <a:gd name="connsiteY2" fmla="*/ 489818 h 1025845"/>
            <a:gd name="connsiteX3" fmla="*/ 71624 w 686207"/>
            <a:gd name="connsiteY3" fmla="*/ 577616 h 1025845"/>
            <a:gd name="connsiteX4" fmla="*/ 25415 w 686207"/>
            <a:gd name="connsiteY4" fmla="*/ 663103 h 1025845"/>
            <a:gd name="connsiteX5" fmla="*/ 0 w 686207"/>
            <a:gd name="connsiteY5" fmla="*/ 857182 h 1025845"/>
            <a:gd name="connsiteX6" fmla="*/ 90108 w 686207"/>
            <a:gd name="connsiteY6" fmla="*/ 864113 h 1025845"/>
            <a:gd name="connsiteX7" fmla="*/ 103971 w 686207"/>
            <a:gd name="connsiteY7" fmla="*/ 935738 h 1025845"/>
            <a:gd name="connsiteX8" fmla="*/ 198700 w 686207"/>
            <a:gd name="connsiteY8" fmla="*/ 887218 h 1025845"/>
            <a:gd name="connsiteX9" fmla="*/ 129386 w 686207"/>
            <a:gd name="connsiteY9" fmla="*/ 834077 h 1025845"/>
            <a:gd name="connsiteX10" fmla="*/ 187148 w 686207"/>
            <a:gd name="connsiteY10" fmla="*/ 767074 h 1025845"/>
            <a:gd name="connsiteX11" fmla="*/ 249530 w 686207"/>
            <a:gd name="connsiteY11" fmla="*/ 806352 h 1025845"/>
            <a:gd name="connsiteX12" fmla="*/ 198700 w 686207"/>
            <a:gd name="connsiteY12" fmla="*/ 887218 h 1025845"/>
            <a:gd name="connsiteX13" fmla="*/ 309602 w 686207"/>
            <a:gd name="connsiteY13" fmla="*/ 873355 h 1025845"/>
            <a:gd name="connsiteX14" fmla="*/ 314223 w 686207"/>
            <a:gd name="connsiteY14" fmla="*/ 935738 h 1025845"/>
            <a:gd name="connsiteX15" fmla="*/ 425125 w 686207"/>
            <a:gd name="connsiteY15" fmla="*/ 942669 h 1025845"/>
            <a:gd name="connsiteX16" fmla="*/ 517544 w 686207"/>
            <a:gd name="connsiteY16" fmla="*/ 1025846 h 1025845"/>
            <a:gd name="connsiteX17" fmla="*/ 577616 w 686207"/>
            <a:gd name="connsiteY17" fmla="*/ 961153 h 1025845"/>
            <a:gd name="connsiteX18" fmla="*/ 635378 w 686207"/>
            <a:gd name="connsiteY18" fmla="*/ 947290 h 1025845"/>
            <a:gd name="connsiteX19" fmla="*/ 593789 w 686207"/>
            <a:gd name="connsiteY19" fmla="*/ 847940 h 1025845"/>
            <a:gd name="connsiteX20" fmla="*/ 469024 w 686207"/>
            <a:gd name="connsiteY20" fmla="*/ 806352 h 1025845"/>
            <a:gd name="connsiteX21" fmla="*/ 494439 w 686207"/>
            <a:gd name="connsiteY21" fmla="*/ 700070 h 1025845"/>
            <a:gd name="connsiteX22" fmla="*/ 575306 w 686207"/>
            <a:gd name="connsiteY22" fmla="*/ 718554 h 1025845"/>
            <a:gd name="connsiteX23" fmla="*/ 600721 w 686207"/>
            <a:gd name="connsiteY23" fmla="*/ 683897 h 1025845"/>
            <a:gd name="connsiteX24" fmla="*/ 568374 w 686207"/>
            <a:gd name="connsiteY24" fmla="*/ 653861 h 1025845"/>
            <a:gd name="connsiteX25" fmla="*/ 596100 w 686207"/>
            <a:gd name="connsiteY25" fmla="*/ 566064 h 1025845"/>
            <a:gd name="connsiteX26" fmla="*/ 644619 w 686207"/>
            <a:gd name="connsiteY26" fmla="*/ 570685 h 1025845"/>
            <a:gd name="connsiteX27" fmla="*/ 686208 w 686207"/>
            <a:gd name="connsiteY27" fmla="*/ 522165 h 1025845"/>
            <a:gd name="connsiteX28" fmla="*/ 480576 w 686207"/>
            <a:gd name="connsiteY28" fmla="*/ 448230 h 1025845"/>
            <a:gd name="connsiteX29" fmla="*/ 475956 w 686207"/>
            <a:gd name="connsiteY29" fmla="*/ 201010 h 1025845"/>
            <a:gd name="connsiteX30" fmla="*/ 427436 w 686207"/>
            <a:gd name="connsiteY30" fmla="*/ 242599 h 1025845"/>
            <a:gd name="connsiteX31" fmla="*/ 293429 w 686207"/>
            <a:gd name="connsiteY31" fmla="*/ 214873 h 1025845"/>
            <a:gd name="connsiteX32" fmla="*/ 293429 w 686207"/>
            <a:gd name="connsiteY32" fmla="*/ 85487 h 1025845"/>
            <a:gd name="connsiteX33" fmla="*/ 184837 w 686207"/>
            <a:gd name="connsiteY33" fmla="*/ 0 h 1025845"/>
            <a:gd name="connsiteX34" fmla="*/ 67003 w 686207"/>
            <a:gd name="connsiteY34" fmla="*/ 41588 h 1025845"/>
            <a:gd name="connsiteX35" fmla="*/ 67003 w 686207"/>
            <a:gd name="connsiteY35" fmla="*/ 41588 h 10258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</a:cxnLst>
          <a:rect l="l" t="t" r="r" b="b"/>
          <a:pathLst>
            <a:path w="686207" h="1025845">
              <a:moveTo>
                <a:pt x="78556" y="191768"/>
              </a:moveTo>
              <a:lnTo>
                <a:pt x="122455" y="351190"/>
              </a:lnTo>
              <a:lnTo>
                <a:pt x="60072" y="489818"/>
              </a:lnTo>
              <a:lnTo>
                <a:pt x="71624" y="577616"/>
              </a:lnTo>
              <a:lnTo>
                <a:pt x="25415" y="663103"/>
              </a:lnTo>
              <a:lnTo>
                <a:pt x="0" y="857182"/>
              </a:lnTo>
              <a:lnTo>
                <a:pt x="90108" y="864113"/>
              </a:lnTo>
              <a:lnTo>
                <a:pt x="103971" y="935738"/>
              </a:lnTo>
              <a:lnTo>
                <a:pt x="198700" y="887218"/>
              </a:lnTo>
              <a:lnTo>
                <a:pt x="129386" y="834077"/>
              </a:lnTo>
              <a:lnTo>
                <a:pt x="187148" y="767074"/>
              </a:lnTo>
              <a:lnTo>
                <a:pt x="249530" y="806352"/>
              </a:lnTo>
              <a:lnTo>
                <a:pt x="198700" y="887218"/>
              </a:lnTo>
              <a:lnTo>
                <a:pt x="309602" y="873355"/>
              </a:lnTo>
              <a:lnTo>
                <a:pt x="314223" y="935738"/>
              </a:lnTo>
              <a:lnTo>
                <a:pt x="425125" y="942669"/>
              </a:lnTo>
              <a:lnTo>
                <a:pt x="517544" y="1025846"/>
              </a:lnTo>
              <a:lnTo>
                <a:pt x="577616" y="961153"/>
              </a:lnTo>
              <a:lnTo>
                <a:pt x="635378" y="947290"/>
              </a:lnTo>
              <a:lnTo>
                <a:pt x="593789" y="847940"/>
              </a:lnTo>
              <a:lnTo>
                <a:pt x="469024" y="806352"/>
              </a:lnTo>
              <a:lnTo>
                <a:pt x="494439" y="700070"/>
              </a:lnTo>
              <a:lnTo>
                <a:pt x="575306" y="718554"/>
              </a:lnTo>
              <a:lnTo>
                <a:pt x="600721" y="683897"/>
              </a:lnTo>
              <a:lnTo>
                <a:pt x="568374" y="653861"/>
              </a:lnTo>
              <a:lnTo>
                <a:pt x="596100" y="566064"/>
              </a:lnTo>
              <a:lnTo>
                <a:pt x="644619" y="570685"/>
              </a:lnTo>
              <a:lnTo>
                <a:pt x="686208" y="522165"/>
              </a:lnTo>
              <a:lnTo>
                <a:pt x="480576" y="448230"/>
              </a:lnTo>
              <a:lnTo>
                <a:pt x="475956" y="201010"/>
              </a:lnTo>
              <a:lnTo>
                <a:pt x="427436" y="242599"/>
              </a:lnTo>
              <a:lnTo>
                <a:pt x="293429" y="214873"/>
              </a:lnTo>
              <a:lnTo>
                <a:pt x="293429" y="85487"/>
              </a:lnTo>
              <a:lnTo>
                <a:pt x="184837" y="0"/>
              </a:lnTo>
              <a:lnTo>
                <a:pt x="67003" y="41588"/>
              </a:lnTo>
              <a:lnTo>
                <a:pt x="67003" y="4158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563368</xdr:colOff>
      <xdr:row>26</xdr:row>
      <xdr:rowOff>30976</xdr:rowOff>
    </xdr:from>
    <xdr:to>
      <xdr:col>7</xdr:col>
      <xdr:colOff>455229</xdr:colOff>
      <xdr:row>31</xdr:row>
      <xdr:rowOff>101637</xdr:rowOff>
    </xdr:to>
    <xdr:sp macro="" textlink="">
      <xdr:nvSpPr>
        <xdr:cNvPr id="119" name="42">
          <a:extLst>
            <a:ext uri="{FF2B5EF4-FFF2-40B4-BE49-F238E27FC236}">
              <a16:creationId xmlns:a16="http://schemas.microsoft.com/office/drawing/2014/main" id="{F2695CE8-C4CC-4906-B959-7AEB2CE92B75}"/>
            </a:ext>
          </a:extLst>
        </xdr:cNvPr>
        <xdr:cNvSpPr/>
      </xdr:nvSpPr>
      <xdr:spPr>
        <a:xfrm>
          <a:off x="5135368" y="4241026"/>
          <a:ext cx="653861" cy="880286"/>
        </a:xfrm>
        <a:custGeom>
          <a:avLst/>
          <a:gdLst>
            <a:gd name="connsiteX0" fmla="*/ 420504 w 653861"/>
            <a:gd name="connsiteY0" fmla="*/ 841009 h 880286"/>
            <a:gd name="connsiteX1" fmla="*/ 413573 w 653861"/>
            <a:gd name="connsiteY1" fmla="*/ 780937 h 880286"/>
            <a:gd name="connsiteX2" fmla="*/ 321154 w 653861"/>
            <a:gd name="connsiteY2" fmla="*/ 753211 h 880286"/>
            <a:gd name="connsiteX3" fmla="*/ 228736 w 653861"/>
            <a:gd name="connsiteY3" fmla="*/ 787868 h 880286"/>
            <a:gd name="connsiteX4" fmla="*/ 134007 w 653861"/>
            <a:gd name="connsiteY4" fmla="*/ 774005 h 880286"/>
            <a:gd name="connsiteX5" fmla="*/ 191768 w 653861"/>
            <a:gd name="connsiteY5" fmla="*/ 663103 h 880286"/>
            <a:gd name="connsiteX6" fmla="*/ 20794 w 653861"/>
            <a:gd name="connsiteY6" fmla="*/ 427436 h 880286"/>
            <a:gd name="connsiteX7" fmla="*/ 46209 w 653861"/>
            <a:gd name="connsiteY7" fmla="*/ 335017 h 880286"/>
            <a:gd name="connsiteX8" fmla="*/ 0 w 653861"/>
            <a:gd name="connsiteY8" fmla="*/ 279566 h 880286"/>
            <a:gd name="connsiteX9" fmla="*/ 85487 w 653861"/>
            <a:gd name="connsiteY9" fmla="*/ 258772 h 880286"/>
            <a:gd name="connsiteX10" fmla="*/ 62383 w 653861"/>
            <a:gd name="connsiteY10" fmla="*/ 34657 h 880286"/>
            <a:gd name="connsiteX11" fmla="*/ 127076 w 653861"/>
            <a:gd name="connsiteY11" fmla="*/ 0 h 880286"/>
            <a:gd name="connsiteX12" fmla="*/ 136317 w 653861"/>
            <a:gd name="connsiteY12" fmla="*/ 80866 h 880286"/>
            <a:gd name="connsiteX13" fmla="*/ 415883 w 653861"/>
            <a:gd name="connsiteY13" fmla="*/ 78556 h 880286"/>
            <a:gd name="connsiteX14" fmla="*/ 348880 w 653861"/>
            <a:gd name="connsiteY14" fmla="*/ 212563 h 880286"/>
            <a:gd name="connsiteX15" fmla="*/ 418194 w 653861"/>
            <a:gd name="connsiteY15" fmla="*/ 369674 h 880286"/>
            <a:gd name="connsiteX16" fmla="*/ 418194 w 653861"/>
            <a:gd name="connsiteY16" fmla="*/ 512923 h 880286"/>
            <a:gd name="connsiteX17" fmla="*/ 485197 w 653861"/>
            <a:gd name="connsiteY17" fmla="*/ 582237 h 880286"/>
            <a:gd name="connsiteX18" fmla="*/ 586858 w 653861"/>
            <a:gd name="connsiteY18" fmla="*/ 598410 h 880286"/>
            <a:gd name="connsiteX19" fmla="*/ 586858 w 653861"/>
            <a:gd name="connsiteY19" fmla="*/ 658482 h 880286"/>
            <a:gd name="connsiteX20" fmla="*/ 653861 w 653861"/>
            <a:gd name="connsiteY20" fmla="*/ 681587 h 880286"/>
            <a:gd name="connsiteX21" fmla="*/ 651551 w 653861"/>
            <a:gd name="connsiteY21" fmla="*/ 762453 h 880286"/>
            <a:gd name="connsiteX22" fmla="*/ 577616 w 653861"/>
            <a:gd name="connsiteY22" fmla="*/ 797110 h 880286"/>
            <a:gd name="connsiteX23" fmla="*/ 559132 w 653861"/>
            <a:gd name="connsiteY23" fmla="*/ 859492 h 880286"/>
            <a:gd name="connsiteX24" fmla="*/ 508302 w 653861"/>
            <a:gd name="connsiteY24" fmla="*/ 880287 h 8802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</a:cxnLst>
          <a:rect l="l" t="t" r="r" b="b"/>
          <a:pathLst>
            <a:path w="653861" h="880286">
              <a:moveTo>
                <a:pt x="420504" y="841009"/>
              </a:moveTo>
              <a:lnTo>
                <a:pt x="413573" y="780937"/>
              </a:lnTo>
              <a:lnTo>
                <a:pt x="321154" y="753211"/>
              </a:lnTo>
              <a:lnTo>
                <a:pt x="228736" y="787868"/>
              </a:lnTo>
              <a:lnTo>
                <a:pt x="134007" y="774005"/>
              </a:lnTo>
              <a:lnTo>
                <a:pt x="191768" y="663103"/>
              </a:lnTo>
              <a:lnTo>
                <a:pt x="20794" y="427436"/>
              </a:lnTo>
              <a:lnTo>
                <a:pt x="46209" y="335017"/>
              </a:lnTo>
              <a:lnTo>
                <a:pt x="0" y="279566"/>
              </a:lnTo>
              <a:lnTo>
                <a:pt x="85487" y="258772"/>
              </a:lnTo>
              <a:lnTo>
                <a:pt x="62383" y="34657"/>
              </a:lnTo>
              <a:lnTo>
                <a:pt x="127076" y="0"/>
              </a:lnTo>
              <a:lnTo>
                <a:pt x="136317" y="80866"/>
              </a:lnTo>
              <a:lnTo>
                <a:pt x="415883" y="78556"/>
              </a:lnTo>
              <a:lnTo>
                <a:pt x="348880" y="212563"/>
              </a:lnTo>
              <a:lnTo>
                <a:pt x="418194" y="369674"/>
              </a:lnTo>
              <a:lnTo>
                <a:pt x="418194" y="512923"/>
              </a:lnTo>
              <a:lnTo>
                <a:pt x="485197" y="582237"/>
              </a:lnTo>
              <a:lnTo>
                <a:pt x="586858" y="598410"/>
              </a:lnTo>
              <a:lnTo>
                <a:pt x="586858" y="658482"/>
              </a:lnTo>
              <a:lnTo>
                <a:pt x="653861" y="681587"/>
              </a:lnTo>
              <a:lnTo>
                <a:pt x="651551" y="762453"/>
              </a:lnTo>
              <a:lnTo>
                <a:pt x="577616" y="797110"/>
              </a:lnTo>
              <a:lnTo>
                <a:pt x="559132" y="859492"/>
              </a:lnTo>
              <a:lnTo>
                <a:pt x="508302" y="880287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412735</xdr:colOff>
      <xdr:row>1</xdr:row>
      <xdr:rowOff>38100</xdr:rowOff>
    </xdr:from>
    <xdr:to>
      <xdr:col>7</xdr:col>
      <xdr:colOff>41656</xdr:colOff>
      <xdr:row>6</xdr:row>
      <xdr:rowOff>157281</xdr:rowOff>
    </xdr:to>
    <xdr:sp macro="" textlink="">
      <xdr:nvSpPr>
        <xdr:cNvPr id="120" name="59">
          <a:extLst>
            <a:ext uri="{FF2B5EF4-FFF2-40B4-BE49-F238E27FC236}">
              <a16:creationId xmlns:a16="http://schemas.microsoft.com/office/drawing/2014/main" id="{D6BC91C1-6AEC-4573-872F-A53F51593052}"/>
            </a:ext>
          </a:extLst>
        </xdr:cNvPr>
        <xdr:cNvSpPr/>
      </xdr:nvSpPr>
      <xdr:spPr>
        <a:xfrm>
          <a:off x="4222735" y="200025"/>
          <a:ext cx="1152921" cy="928806"/>
        </a:xfrm>
        <a:custGeom>
          <a:avLst/>
          <a:gdLst>
            <a:gd name="connsiteX0" fmla="*/ 365053 w 1152921"/>
            <a:gd name="connsiteY0" fmla="*/ 353501 h 928806"/>
            <a:gd name="connsiteX1" fmla="*/ 351191 w 1152921"/>
            <a:gd name="connsiteY1" fmla="*/ 392779 h 928806"/>
            <a:gd name="connsiteX2" fmla="*/ 198700 w 1152921"/>
            <a:gd name="connsiteY2" fmla="*/ 381226 h 928806"/>
            <a:gd name="connsiteX3" fmla="*/ 124765 w 1152921"/>
            <a:gd name="connsiteY3" fmla="*/ 298050 h 928806"/>
            <a:gd name="connsiteX4" fmla="*/ 166353 w 1152921"/>
            <a:gd name="connsiteY4" fmla="*/ 268014 h 928806"/>
            <a:gd name="connsiteX5" fmla="*/ 73935 w 1152921"/>
            <a:gd name="connsiteY5" fmla="*/ 247220 h 928806"/>
            <a:gd name="connsiteX6" fmla="*/ 0 w 1152921"/>
            <a:gd name="connsiteY6" fmla="*/ 62383 h 928806"/>
            <a:gd name="connsiteX7" fmla="*/ 242599 w 1152921"/>
            <a:gd name="connsiteY7" fmla="*/ 0 h 928806"/>
            <a:gd name="connsiteX8" fmla="*/ 272635 w 1152921"/>
            <a:gd name="connsiteY8" fmla="*/ 108592 h 928806"/>
            <a:gd name="connsiteX9" fmla="*/ 281877 w 1152921"/>
            <a:gd name="connsiteY9" fmla="*/ 228736 h 928806"/>
            <a:gd name="connsiteX10" fmla="*/ 332707 w 1152921"/>
            <a:gd name="connsiteY10" fmla="*/ 231046 h 928806"/>
            <a:gd name="connsiteX11" fmla="*/ 369674 w 1152921"/>
            <a:gd name="connsiteY11" fmla="*/ 298050 h 928806"/>
            <a:gd name="connsiteX12" fmla="*/ 434367 w 1152921"/>
            <a:gd name="connsiteY12" fmla="*/ 325775 h 928806"/>
            <a:gd name="connsiteX13" fmla="*/ 455161 w 1152921"/>
            <a:gd name="connsiteY13" fmla="*/ 284187 h 928806"/>
            <a:gd name="connsiteX14" fmla="*/ 559132 w 1152921"/>
            <a:gd name="connsiteY14" fmla="*/ 242599 h 928806"/>
            <a:gd name="connsiteX15" fmla="*/ 616894 w 1152921"/>
            <a:gd name="connsiteY15" fmla="*/ 332707 h 928806"/>
            <a:gd name="connsiteX16" fmla="*/ 639998 w 1152921"/>
            <a:gd name="connsiteY16" fmla="*/ 471335 h 928806"/>
            <a:gd name="connsiteX17" fmla="*/ 688518 w 1152921"/>
            <a:gd name="connsiteY17" fmla="*/ 496750 h 928806"/>
            <a:gd name="connsiteX18" fmla="*/ 748590 w 1152921"/>
            <a:gd name="connsiteY18" fmla="*/ 473645 h 928806"/>
            <a:gd name="connsiteX19" fmla="*/ 838698 w 1152921"/>
            <a:gd name="connsiteY19" fmla="*/ 517544 h 928806"/>
            <a:gd name="connsiteX20" fmla="*/ 852561 w 1152921"/>
            <a:gd name="connsiteY20" fmla="*/ 630757 h 928806"/>
            <a:gd name="connsiteX21" fmla="*/ 1032777 w 1152921"/>
            <a:gd name="connsiteY21" fmla="*/ 607652 h 928806"/>
            <a:gd name="connsiteX22" fmla="*/ 1141369 w 1152921"/>
            <a:gd name="connsiteY22" fmla="*/ 693139 h 928806"/>
            <a:gd name="connsiteX23" fmla="*/ 1109023 w 1152921"/>
            <a:gd name="connsiteY23" fmla="*/ 774005 h 928806"/>
            <a:gd name="connsiteX24" fmla="*/ 1152921 w 1152921"/>
            <a:gd name="connsiteY24" fmla="*/ 845630 h 928806"/>
            <a:gd name="connsiteX25" fmla="*/ 1118265 w 1152921"/>
            <a:gd name="connsiteY25" fmla="*/ 882597 h 928806"/>
            <a:gd name="connsiteX26" fmla="*/ 1111333 w 1152921"/>
            <a:gd name="connsiteY26" fmla="*/ 928806 h 928806"/>
            <a:gd name="connsiteX27" fmla="*/ 887218 w 1152921"/>
            <a:gd name="connsiteY27" fmla="*/ 866424 h 928806"/>
            <a:gd name="connsiteX28" fmla="*/ 589168 w 1152921"/>
            <a:gd name="connsiteY28" fmla="*/ 903391 h 928806"/>
            <a:gd name="connsiteX29" fmla="*/ 538338 w 1152921"/>
            <a:gd name="connsiteY29" fmla="*/ 877976 h 928806"/>
            <a:gd name="connsiteX30" fmla="*/ 566064 w 1152921"/>
            <a:gd name="connsiteY30" fmla="*/ 718554 h 928806"/>
            <a:gd name="connsiteX31" fmla="*/ 478266 w 1152921"/>
            <a:gd name="connsiteY31" fmla="*/ 584547 h 928806"/>
            <a:gd name="connsiteX32" fmla="*/ 522165 w 1152921"/>
            <a:gd name="connsiteY32" fmla="*/ 552201 h 928806"/>
            <a:gd name="connsiteX33" fmla="*/ 480576 w 1152921"/>
            <a:gd name="connsiteY33" fmla="*/ 492129 h 928806"/>
            <a:gd name="connsiteX34" fmla="*/ 369674 w 1152921"/>
            <a:gd name="connsiteY34" fmla="*/ 464403 h 928806"/>
            <a:gd name="connsiteX35" fmla="*/ 411263 w 1152921"/>
            <a:gd name="connsiteY35" fmla="*/ 367364 h 92880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</a:cxnLst>
          <a:rect l="l" t="t" r="r" b="b"/>
          <a:pathLst>
            <a:path w="1152921" h="928806">
              <a:moveTo>
                <a:pt x="365053" y="353501"/>
              </a:moveTo>
              <a:lnTo>
                <a:pt x="351191" y="392779"/>
              </a:lnTo>
              <a:lnTo>
                <a:pt x="198700" y="381226"/>
              </a:lnTo>
              <a:lnTo>
                <a:pt x="124765" y="298050"/>
              </a:lnTo>
              <a:lnTo>
                <a:pt x="166353" y="268014"/>
              </a:lnTo>
              <a:lnTo>
                <a:pt x="73935" y="247220"/>
              </a:lnTo>
              <a:lnTo>
                <a:pt x="0" y="62383"/>
              </a:lnTo>
              <a:lnTo>
                <a:pt x="242599" y="0"/>
              </a:lnTo>
              <a:lnTo>
                <a:pt x="272635" y="108592"/>
              </a:lnTo>
              <a:lnTo>
                <a:pt x="281877" y="228736"/>
              </a:lnTo>
              <a:lnTo>
                <a:pt x="332707" y="231046"/>
              </a:lnTo>
              <a:lnTo>
                <a:pt x="369674" y="298050"/>
              </a:lnTo>
              <a:lnTo>
                <a:pt x="434367" y="325775"/>
              </a:lnTo>
              <a:lnTo>
                <a:pt x="455161" y="284187"/>
              </a:lnTo>
              <a:lnTo>
                <a:pt x="559132" y="242599"/>
              </a:lnTo>
              <a:lnTo>
                <a:pt x="616894" y="332707"/>
              </a:lnTo>
              <a:lnTo>
                <a:pt x="639998" y="471335"/>
              </a:lnTo>
              <a:lnTo>
                <a:pt x="688518" y="496750"/>
              </a:lnTo>
              <a:lnTo>
                <a:pt x="748590" y="473645"/>
              </a:lnTo>
              <a:lnTo>
                <a:pt x="838698" y="517544"/>
              </a:lnTo>
              <a:lnTo>
                <a:pt x="852561" y="630757"/>
              </a:lnTo>
              <a:lnTo>
                <a:pt x="1032777" y="607652"/>
              </a:lnTo>
              <a:lnTo>
                <a:pt x="1141369" y="693139"/>
              </a:lnTo>
              <a:lnTo>
                <a:pt x="1109023" y="774005"/>
              </a:lnTo>
              <a:lnTo>
                <a:pt x="1152921" y="845630"/>
              </a:lnTo>
              <a:lnTo>
                <a:pt x="1118265" y="882597"/>
              </a:lnTo>
              <a:lnTo>
                <a:pt x="1111333" y="928806"/>
              </a:lnTo>
              <a:lnTo>
                <a:pt x="887218" y="866424"/>
              </a:lnTo>
              <a:lnTo>
                <a:pt x="589168" y="903391"/>
              </a:lnTo>
              <a:lnTo>
                <a:pt x="538338" y="877976"/>
              </a:lnTo>
              <a:lnTo>
                <a:pt x="566064" y="718554"/>
              </a:lnTo>
              <a:lnTo>
                <a:pt x="478266" y="584547"/>
              </a:lnTo>
              <a:lnTo>
                <a:pt x="522165" y="552201"/>
              </a:lnTo>
              <a:lnTo>
                <a:pt x="480576" y="492129"/>
              </a:lnTo>
              <a:lnTo>
                <a:pt x="369674" y="464403"/>
              </a:lnTo>
              <a:lnTo>
                <a:pt x="411263" y="367364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116090</xdr:colOff>
      <xdr:row>9</xdr:row>
      <xdr:rowOff>128978</xdr:rowOff>
    </xdr:from>
    <xdr:to>
      <xdr:col>4</xdr:col>
      <xdr:colOff>255170</xdr:colOff>
      <xdr:row>13</xdr:row>
      <xdr:rowOff>24236</xdr:rowOff>
    </xdr:to>
    <xdr:sp macro="" textlink="">
      <xdr:nvSpPr>
        <xdr:cNvPr id="121" name="14">
          <a:extLst>
            <a:ext uri="{FF2B5EF4-FFF2-40B4-BE49-F238E27FC236}">
              <a16:creationId xmlns:a16="http://schemas.microsoft.com/office/drawing/2014/main" id="{E9B97641-37B4-401F-A7D6-252D093C4432}"/>
            </a:ext>
          </a:extLst>
        </xdr:cNvPr>
        <xdr:cNvSpPr/>
      </xdr:nvSpPr>
      <xdr:spPr>
        <a:xfrm>
          <a:off x="2402090" y="1586303"/>
          <a:ext cx="901080" cy="542958"/>
        </a:xfrm>
        <a:custGeom>
          <a:avLst/>
          <a:gdLst>
            <a:gd name="connsiteX0" fmla="*/ 667724 w 901080"/>
            <a:gd name="connsiteY0" fmla="*/ 80866 h 542958"/>
            <a:gd name="connsiteX1" fmla="*/ 566064 w 901080"/>
            <a:gd name="connsiteY1" fmla="*/ 115523 h 542958"/>
            <a:gd name="connsiteX2" fmla="*/ 501371 w 901080"/>
            <a:gd name="connsiteY2" fmla="*/ 106281 h 542958"/>
            <a:gd name="connsiteX3" fmla="*/ 445920 w 901080"/>
            <a:gd name="connsiteY3" fmla="*/ 69314 h 542958"/>
            <a:gd name="connsiteX4" fmla="*/ 201010 w 901080"/>
            <a:gd name="connsiteY4" fmla="*/ 41588 h 542958"/>
            <a:gd name="connsiteX5" fmla="*/ 143249 w 901080"/>
            <a:gd name="connsiteY5" fmla="*/ 4621 h 542958"/>
            <a:gd name="connsiteX6" fmla="*/ 69314 w 901080"/>
            <a:gd name="connsiteY6" fmla="*/ 6931 h 542958"/>
            <a:gd name="connsiteX7" fmla="*/ 46209 w 901080"/>
            <a:gd name="connsiteY7" fmla="*/ 34657 h 542958"/>
            <a:gd name="connsiteX8" fmla="*/ 30036 w 901080"/>
            <a:gd name="connsiteY8" fmla="*/ 101660 h 542958"/>
            <a:gd name="connsiteX9" fmla="*/ 159422 w 901080"/>
            <a:gd name="connsiteY9" fmla="*/ 205631 h 542958"/>
            <a:gd name="connsiteX10" fmla="*/ 166353 w 901080"/>
            <a:gd name="connsiteY10" fmla="*/ 316534 h 542958"/>
            <a:gd name="connsiteX11" fmla="*/ 0 w 901080"/>
            <a:gd name="connsiteY11" fmla="*/ 478266 h 542958"/>
            <a:gd name="connsiteX12" fmla="*/ 48520 w 901080"/>
            <a:gd name="connsiteY12" fmla="*/ 517544 h 542958"/>
            <a:gd name="connsiteX13" fmla="*/ 161732 w 901080"/>
            <a:gd name="connsiteY13" fmla="*/ 542959 h 542958"/>
            <a:gd name="connsiteX14" fmla="*/ 392779 w 901080"/>
            <a:gd name="connsiteY14" fmla="*/ 459782 h 542958"/>
            <a:gd name="connsiteX15" fmla="*/ 579926 w 901080"/>
            <a:gd name="connsiteY15" fmla="*/ 501371 h 542958"/>
            <a:gd name="connsiteX16" fmla="*/ 709312 w 901080"/>
            <a:gd name="connsiteY16" fmla="*/ 411263 h 542958"/>
            <a:gd name="connsiteX17" fmla="*/ 887218 w 901080"/>
            <a:gd name="connsiteY17" fmla="*/ 397400 h 542958"/>
            <a:gd name="connsiteX18" fmla="*/ 901081 w 901080"/>
            <a:gd name="connsiteY18" fmla="*/ 344259 h 542958"/>
            <a:gd name="connsiteX19" fmla="*/ 859493 w 901080"/>
            <a:gd name="connsiteY19" fmla="*/ 330396 h 542958"/>
            <a:gd name="connsiteX20" fmla="*/ 880287 w 901080"/>
            <a:gd name="connsiteY20" fmla="*/ 265703 h 542958"/>
            <a:gd name="connsiteX21" fmla="*/ 820215 w 901080"/>
            <a:gd name="connsiteY21" fmla="*/ 0 h 542958"/>
            <a:gd name="connsiteX22" fmla="*/ 787868 w 901080"/>
            <a:gd name="connsiteY22" fmla="*/ 0 h 542958"/>
            <a:gd name="connsiteX23" fmla="*/ 734727 w 901080"/>
            <a:gd name="connsiteY23" fmla="*/ 18484 h 5429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</a:cxnLst>
          <a:rect l="l" t="t" r="r" b="b"/>
          <a:pathLst>
            <a:path w="901080" h="542958">
              <a:moveTo>
                <a:pt x="667724" y="80866"/>
              </a:moveTo>
              <a:lnTo>
                <a:pt x="566064" y="115523"/>
              </a:lnTo>
              <a:lnTo>
                <a:pt x="501371" y="106281"/>
              </a:lnTo>
              <a:lnTo>
                <a:pt x="445920" y="69314"/>
              </a:lnTo>
              <a:lnTo>
                <a:pt x="201010" y="41588"/>
              </a:lnTo>
              <a:lnTo>
                <a:pt x="143249" y="4621"/>
              </a:lnTo>
              <a:lnTo>
                <a:pt x="69314" y="6931"/>
              </a:lnTo>
              <a:lnTo>
                <a:pt x="46209" y="34657"/>
              </a:lnTo>
              <a:lnTo>
                <a:pt x="30036" y="101660"/>
              </a:lnTo>
              <a:lnTo>
                <a:pt x="159422" y="205631"/>
              </a:lnTo>
              <a:lnTo>
                <a:pt x="166353" y="316534"/>
              </a:lnTo>
              <a:lnTo>
                <a:pt x="0" y="478266"/>
              </a:lnTo>
              <a:lnTo>
                <a:pt x="48520" y="517544"/>
              </a:lnTo>
              <a:lnTo>
                <a:pt x="161732" y="542959"/>
              </a:lnTo>
              <a:lnTo>
                <a:pt x="392779" y="459782"/>
              </a:lnTo>
              <a:lnTo>
                <a:pt x="579926" y="501371"/>
              </a:lnTo>
              <a:lnTo>
                <a:pt x="709312" y="411263"/>
              </a:lnTo>
              <a:lnTo>
                <a:pt x="887218" y="397400"/>
              </a:lnTo>
              <a:lnTo>
                <a:pt x="901081" y="344259"/>
              </a:lnTo>
              <a:lnTo>
                <a:pt x="859493" y="330396"/>
              </a:lnTo>
              <a:lnTo>
                <a:pt x="880287" y="265703"/>
              </a:lnTo>
              <a:lnTo>
                <a:pt x="820215" y="0"/>
              </a:lnTo>
              <a:lnTo>
                <a:pt x="787868" y="0"/>
              </a:lnTo>
              <a:lnTo>
                <a:pt x="734727" y="18484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156274</xdr:colOff>
      <xdr:row>43</xdr:row>
      <xdr:rowOff>124742</xdr:rowOff>
    </xdr:from>
    <xdr:to>
      <xdr:col>6</xdr:col>
      <xdr:colOff>304596</xdr:colOff>
      <xdr:row>46</xdr:row>
      <xdr:rowOff>121853</xdr:rowOff>
    </xdr:to>
    <xdr:sp macro="" textlink="">
      <xdr:nvSpPr>
        <xdr:cNvPr id="122" name="66">
          <a:extLst>
            <a:ext uri="{FF2B5EF4-FFF2-40B4-BE49-F238E27FC236}">
              <a16:creationId xmlns:a16="http://schemas.microsoft.com/office/drawing/2014/main" id="{FB487BF6-82B0-4769-B060-12E1E3EAFE60}"/>
            </a:ext>
          </a:extLst>
        </xdr:cNvPr>
        <xdr:cNvSpPr/>
      </xdr:nvSpPr>
      <xdr:spPr>
        <a:xfrm>
          <a:off x="3966274" y="7087517"/>
          <a:ext cx="910322" cy="482886"/>
        </a:xfrm>
        <a:custGeom>
          <a:avLst/>
          <a:gdLst>
            <a:gd name="connsiteX0" fmla="*/ 822525 w 910322"/>
            <a:gd name="connsiteY0" fmla="*/ 62383 h 482886"/>
            <a:gd name="connsiteX1" fmla="*/ 829457 w 910322"/>
            <a:gd name="connsiteY1" fmla="*/ 316534 h 482886"/>
            <a:gd name="connsiteX2" fmla="*/ 873355 w 910322"/>
            <a:gd name="connsiteY2" fmla="*/ 335017 h 482886"/>
            <a:gd name="connsiteX3" fmla="*/ 910323 w 910322"/>
            <a:gd name="connsiteY3" fmla="*/ 404331 h 482886"/>
            <a:gd name="connsiteX4" fmla="*/ 847940 w 910322"/>
            <a:gd name="connsiteY4" fmla="*/ 411263 h 482886"/>
            <a:gd name="connsiteX5" fmla="*/ 810973 w 910322"/>
            <a:gd name="connsiteY5" fmla="*/ 367364 h 482886"/>
            <a:gd name="connsiteX6" fmla="*/ 586858 w 910322"/>
            <a:gd name="connsiteY6" fmla="*/ 438988 h 482886"/>
            <a:gd name="connsiteX7" fmla="*/ 591479 w 910322"/>
            <a:gd name="connsiteY7" fmla="*/ 480576 h 482886"/>
            <a:gd name="connsiteX8" fmla="*/ 501371 w 910322"/>
            <a:gd name="connsiteY8" fmla="*/ 482887 h 482886"/>
            <a:gd name="connsiteX9" fmla="*/ 330396 w 910322"/>
            <a:gd name="connsiteY9" fmla="*/ 408952 h 482886"/>
            <a:gd name="connsiteX10" fmla="*/ 173285 w 910322"/>
            <a:gd name="connsiteY10" fmla="*/ 482887 h 482886"/>
            <a:gd name="connsiteX11" fmla="*/ 129386 w 910322"/>
            <a:gd name="connsiteY11" fmla="*/ 402021 h 482886"/>
            <a:gd name="connsiteX12" fmla="*/ 0 w 910322"/>
            <a:gd name="connsiteY12" fmla="*/ 348880 h 482886"/>
            <a:gd name="connsiteX13" fmla="*/ 25415 w 910322"/>
            <a:gd name="connsiteY13" fmla="*/ 288808 h 482886"/>
            <a:gd name="connsiteX14" fmla="*/ 281877 w 910322"/>
            <a:gd name="connsiteY14" fmla="*/ 207942 h 482886"/>
            <a:gd name="connsiteX15" fmla="*/ 397400 w 910322"/>
            <a:gd name="connsiteY15" fmla="*/ 164043 h 482886"/>
            <a:gd name="connsiteX16" fmla="*/ 378916 w 910322"/>
            <a:gd name="connsiteY16" fmla="*/ 64693 h 482886"/>
            <a:gd name="connsiteX17" fmla="*/ 626136 w 910322"/>
            <a:gd name="connsiteY17" fmla="*/ 69314 h 482886"/>
            <a:gd name="connsiteX18" fmla="*/ 695450 w 910322"/>
            <a:gd name="connsiteY18" fmla="*/ 0 h 4828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910322" h="482886">
              <a:moveTo>
                <a:pt x="822525" y="62383"/>
              </a:moveTo>
              <a:lnTo>
                <a:pt x="829457" y="316534"/>
              </a:lnTo>
              <a:lnTo>
                <a:pt x="873355" y="335017"/>
              </a:lnTo>
              <a:lnTo>
                <a:pt x="910323" y="404331"/>
              </a:lnTo>
              <a:lnTo>
                <a:pt x="847940" y="411263"/>
              </a:lnTo>
              <a:lnTo>
                <a:pt x="810973" y="367364"/>
              </a:lnTo>
              <a:lnTo>
                <a:pt x="586858" y="438988"/>
              </a:lnTo>
              <a:lnTo>
                <a:pt x="591479" y="480576"/>
              </a:lnTo>
              <a:lnTo>
                <a:pt x="501371" y="482887"/>
              </a:lnTo>
              <a:lnTo>
                <a:pt x="330396" y="408952"/>
              </a:lnTo>
              <a:lnTo>
                <a:pt x="173285" y="482887"/>
              </a:lnTo>
              <a:lnTo>
                <a:pt x="129386" y="402021"/>
              </a:lnTo>
              <a:lnTo>
                <a:pt x="0" y="348880"/>
              </a:lnTo>
              <a:lnTo>
                <a:pt x="25415" y="288808"/>
              </a:lnTo>
              <a:lnTo>
                <a:pt x="281877" y="207942"/>
              </a:lnTo>
              <a:lnTo>
                <a:pt x="397400" y="164043"/>
              </a:lnTo>
              <a:lnTo>
                <a:pt x="378916" y="64693"/>
              </a:lnTo>
              <a:lnTo>
                <a:pt x="626136" y="69314"/>
              </a:lnTo>
              <a:lnTo>
                <a:pt x="695450" y="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366073</xdr:colOff>
      <xdr:row>41</xdr:row>
      <xdr:rowOff>106643</xdr:rowOff>
    </xdr:from>
    <xdr:to>
      <xdr:col>5</xdr:col>
      <xdr:colOff>438150</xdr:colOff>
      <xdr:row>45</xdr:row>
      <xdr:rowOff>89699</xdr:rowOff>
    </xdr:to>
    <xdr:sp macro="" textlink="">
      <xdr:nvSpPr>
        <xdr:cNvPr id="123" name="09">
          <a:extLst>
            <a:ext uri="{FF2B5EF4-FFF2-40B4-BE49-F238E27FC236}">
              <a16:creationId xmlns:a16="http://schemas.microsoft.com/office/drawing/2014/main" id="{43990626-B510-4986-9973-8C987F0223D3}"/>
            </a:ext>
          </a:extLst>
        </xdr:cNvPr>
        <xdr:cNvSpPr/>
      </xdr:nvSpPr>
      <xdr:spPr>
        <a:xfrm>
          <a:off x="3414073" y="6745568"/>
          <a:ext cx="834077" cy="630756"/>
        </a:xfrm>
        <a:custGeom>
          <a:avLst/>
          <a:gdLst>
            <a:gd name="connsiteX0" fmla="*/ 265703 w 834077"/>
            <a:gd name="connsiteY0" fmla="*/ 196389 h 630756"/>
            <a:gd name="connsiteX1" fmla="*/ 288808 w 834077"/>
            <a:gd name="connsiteY1" fmla="*/ 161732 h 630756"/>
            <a:gd name="connsiteX2" fmla="*/ 244909 w 834077"/>
            <a:gd name="connsiteY2" fmla="*/ 124765 h 630756"/>
            <a:gd name="connsiteX3" fmla="*/ 353501 w 834077"/>
            <a:gd name="connsiteY3" fmla="*/ 83177 h 630756"/>
            <a:gd name="connsiteX4" fmla="*/ 286498 w 834077"/>
            <a:gd name="connsiteY4" fmla="*/ 32346 h 630756"/>
            <a:gd name="connsiteX5" fmla="*/ 330396 w 834077"/>
            <a:gd name="connsiteY5" fmla="*/ 0 h 630756"/>
            <a:gd name="connsiteX6" fmla="*/ 402021 w 834077"/>
            <a:gd name="connsiteY6" fmla="*/ 97039 h 630756"/>
            <a:gd name="connsiteX7" fmla="*/ 422815 w 834077"/>
            <a:gd name="connsiteY7" fmla="*/ 36967 h 630756"/>
            <a:gd name="connsiteX8" fmla="*/ 538338 w 834077"/>
            <a:gd name="connsiteY8" fmla="*/ 50830 h 630756"/>
            <a:gd name="connsiteX9" fmla="*/ 561443 w 834077"/>
            <a:gd name="connsiteY9" fmla="*/ 120144 h 630756"/>
            <a:gd name="connsiteX10" fmla="*/ 697760 w 834077"/>
            <a:gd name="connsiteY10" fmla="*/ 177906 h 630756"/>
            <a:gd name="connsiteX11" fmla="*/ 720865 w 834077"/>
            <a:gd name="connsiteY11" fmla="*/ 381226 h 630756"/>
            <a:gd name="connsiteX12" fmla="*/ 639998 w 834077"/>
            <a:gd name="connsiteY12" fmla="*/ 408952 h 630756"/>
            <a:gd name="connsiteX13" fmla="*/ 700071 w 834077"/>
            <a:gd name="connsiteY13" fmla="*/ 499060 h 630756"/>
            <a:gd name="connsiteX14" fmla="*/ 778626 w 834077"/>
            <a:gd name="connsiteY14" fmla="*/ 482887 h 630756"/>
            <a:gd name="connsiteX15" fmla="*/ 834077 w 834077"/>
            <a:gd name="connsiteY15" fmla="*/ 549890 h 630756"/>
            <a:gd name="connsiteX16" fmla="*/ 577616 w 834077"/>
            <a:gd name="connsiteY16" fmla="*/ 630757 h 630756"/>
            <a:gd name="connsiteX17" fmla="*/ 432057 w 834077"/>
            <a:gd name="connsiteY17" fmla="*/ 561443 h 630756"/>
            <a:gd name="connsiteX18" fmla="*/ 383537 w 834077"/>
            <a:gd name="connsiteY18" fmla="*/ 603031 h 630756"/>
            <a:gd name="connsiteX19" fmla="*/ 321154 w 834077"/>
            <a:gd name="connsiteY19" fmla="*/ 508302 h 630756"/>
            <a:gd name="connsiteX20" fmla="*/ 201010 w 834077"/>
            <a:gd name="connsiteY20" fmla="*/ 510612 h 630756"/>
            <a:gd name="connsiteX21" fmla="*/ 166353 w 834077"/>
            <a:gd name="connsiteY21" fmla="*/ 457472 h 630756"/>
            <a:gd name="connsiteX22" fmla="*/ 20794 w 834077"/>
            <a:gd name="connsiteY22" fmla="*/ 415883 h 630756"/>
            <a:gd name="connsiteX23" fmla="*/ 0 w 834077"/>
            <a:gd name="connsiteY23" fmla="*/ 335017 h 630756"/>
            <a:gd name="connsiteX24" fmla="*/ 113213 w 834077"/>
            <a:gd name="connsiteY24" fmla="*/ 270324 h 630756"/>
            <a:gd name="connsiteX25" fmla="*/ 101660 w 834077"/>
            <a:gd name="connsiteY25" fmla="*/ 189458 h 630756"/>
            <a:gd name="connsiteX26" fmla="*/ 189458 w 834077"/>
            <a:gd name="connsiteY26" fmla="*/ 138628 h 6307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</a:cxnLst>
          <a:rect l="l" t="t" r="r" b="b"/>
          <a:pathLst>
            <a:path w="834077" h="630756">
              <a:moveTo>
                <a:pt x="265703" y="196389"/>
              </a:moveTo>
              <a:lnTo>
                <a:pt x="288808" y="161732"/>
              </a:lnTo>
              <a:lnTo>
                <a:pt x="244909" y="124765"/>
              </a:lnTo>
              <a:lnTo>
                <a:pt x="353501" y="83177"/>
              </a:lnTo>
              <a:lnTo>
                <a:pt x="286498" y="32346"/>
              </a:lnTo>
              <a:lnTo>
                <a:pt x="330396" y="0"/>
              </a:lnTo>
              <a:lnTo>
                <a:pt x="402021" y="97039"/>
              </a:lnTo>
              <a:lnTo>
                <a:pt x="422815" y="36967"/>
              </a:lnTo>
              <a:lnTo>
                <a:pt x="538338" y="50830"/>
              </a:lnTo>
              <a:lnTo>
                <a:pt x="561443" y="120144"/>
              </a:lnTo>
              <a:lnTo>
                <a:pt x="697760" y="177906"/>
              </a:lnTo>
              <a:lnTo>
                <a:pt x="720865" y="381226"/>
              </a:lnTo>
              <a:lnTo>
                <a:pt x="639998" y="408952"/>
              </a:lnTo>
              <a:lnTo>
                <a:pt x="700071" y="499060"/>
              </a:lnTo>
              <a:lnTo>
                <a:pt x="778626" y="482887"/>
              </a:lnTo>
              <a:lnTo>
                <a:pt x="834077" y="549890"/>
              </a:lnTo>
              <a:lnTo>
                <a:pt x="577616" y="630757"/>
              </a:lnTo>
              <a:lnTo>
                <a:pt x="432057" y="561443"/>
              </a:lnTo>
              <a:lnTo>
                <a:pt x="383537" y="603031"/>
              </a:lnTo>
              <a:lnTo>
                <a:pt x="321154" y="508302"/>
              </a:lnTo>
              <a:lnTo>
                <a:pt x="201010" y="510612"/>
              </a:lnTo>
              <a:lnTo>
                <a:pt x="166353" y="457472"/>
              </a:lnTo>
              <a:lnTo>
                <a:pt x="20794" y="415883"/>
              </a:lnTo>
              <a:lnTo>
                <a:pt x="0" y="335017"/>
              </a:lnTo>
              <a:lnTo>
                <a:pt x="113213" y="270324"/>
              </a:lnTo>
              <a:lnTo>
                <a:pt x="101660" y="189458"/>
              </a:lnTo>
              <a:lnTo>
                <a:pt x="189458" y="13862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421071</xdr:colOff>
      <xdr:row>40</xdr:row>
      <xdr:rowOff>5175</xdr:rowOff>
    </xdr:from>
    <xdr:to>
      <xdr:col>4</xdr:col>
      <xdr:colOff>262102</xdr:colOff>
      <xdr:row>44</xdr:row>
      <xdr:rowOff>136101</xdr:rowOff>
    </xdr:to>
    <xdr:sp macro="" textlink="">
      <xdr:nvSpPr>
        <xdr:cNvPr id="124" name="65">
          <a:extLst>
            <a:ext uri="{FF2B5EF4-FFF2-40B4-BE49-F238E27FC236}">
              <a16:creationId xmlns:a16="http://schemas.microsoft.com/office/drawing/2014/main" id="{968CE91A-F005-468D-9048-E37291A7D173}"/>
            </a:ext>
          </a:extLst>
        </xdr:cNvPr>
        <xdr:cNvSpPr/>
      </xdr:nvSpPr>
      <xdr:spPr>
        <a:xfrm>
          <a:off x="2707071" y="6482175"/>
          <a:ext cx="603031" cy="778626"/>
        </a:xfrm>
        <a:custGeom>
          <a:avLst/>
          <a:gdLst>
            <a:gd name="connsiteX0" fmla="*/ 152491 w 603031"/>
            <a:gd name="connsiteY0" fmla="*/ 20794 h 778626"/>
            <a:gd name="connsiteX1" fmla="*/ 182527 w 603031"/>
            <a:gd name="connsiteY1" fmla="*/ 0 h 778626"/>
            <a:gd name="connsiteX2" fmla="*/ 286498 w 603031"/>
            <a:gd name="connsiteY2" fmla="*/ 103971 h 778626"/>
            <a:gd name="connsiteX3" fmla="*/ 316534 w 603031"/>
            <a:gd name="connsiteY3" fmla="*/ 196389 h 778626"/>
            <a:gd name="connsiteX4" fmla="*/ 603031 w 603031"/>
            <a:gd name="connsiteY4" fmla="*/ 261082 h 778626"/>
            <a:gd name="connsiteX5" fmla="*/ 478266 w 603031"/>
            <a:gd name="connsiteY5" fmla="*/ 408952 h 778626"/>
            <a:gd name="connsiteX6" fmla="*/ 591479 w 603031"/>
            <a:gd name="connsiteY6" fmla="*/ 547580 h 778626"/>
            <a:gd name="connsiteX7" fmla="*/ 542959 w 603031"/>
            <a:gd name="connsiteY7" fmla="*/ 639998 h 778626"/>
            <a:gd name="connsiteX8" fmla="*/ 485197 w 603031"/>
            <a:gd name="connsiteY8" fmla="*/ 628446 h 778626"/>
            <a:gd name="connsiteX9" fmla="*/ 475956 w 603031"/>
            <a:gd name="connsiteY9" fmla="*/ 776316 h 778626"/>
            <a:gd name="connsiteX10" fmla="*/ 288808 w 603031"/>
            <a:gd name="connsiteY10" fmla="*/ 755522 h 778626"/>
            <a:gd name="connsiteX11" fmla="*/ 170974 w 603031"/>
            <a:gd name="connsiteY11" fmla="*/ 778626 h 778626"/>
            <a:gd name="connsiteX12" fmla="*/ 0 w 603031"/>
            <a:gd name="connsiteY12" fmla="*/ 642309 h 778626"/>
            <a:gd name="connsiteX13" fmla="*/ 16173 w 603031"/>
            <a:gd name="connsiteY13" fmla="*/ 519854 h 778626"/>
            <a:gd name="connsiteX14" fmla="*/ 152491 w 603031"/>
            <a:gd name="connsiteY14" fmla="*/ 351190 h 778626"/>
            <a:gd name="connsiteX15" fmla="*/ 205631 w 603031"/>
            <a:gd name="connsiteY15" fmla="*/ 203321 h 7786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603031" h="778626">
              <a:moveTo>
                <a:pt x="152491" y="20794"/>
              </a:moveTo>
              <a:lnTo>
                <a:pt x="182527" y="0"/>
              </a:lnTo>
              <a:lnTo>
                <a:pt x="286498" y="103971"/>
              </a:lnTo>
              <a:lnTo>
                <a:pt x="316534" y="196389"/>
              </a:lnTo>
              <a:lnTo>
                <a:pt x="603031" y="261082"/>
              </a:lnTo>
              <a:lnTo>
                <a:pt x="478266" y="408952"/>
              </a:lnTo>
              <a:lnTo>
                <a:pt x="591479" y="547580"/>
              </a:lnTo>
              <a:lnTo>
                <a:pt x="542959" y="639998"/>
              </a:lnTo>
              <a:lnTo>
                <a:pt x="485197" y="628446"/>
              </a:lnTo>
              <a:lnTo>
                <a:pt x="475956" y="776316"/>
              </a:lnTo>
              <a:lnTo>
                <a:pt x="288808" y="755522"/>
              </a:lnTo>
              <a:lnTo>
                <a:pt x="170974" y="778626"/>
              </a:lnTo>
              <a:lnTo>
                <a:pt x="0" y="642309"/>
              </a:lnTo>
              <a:lnTo>
                <a:pt x="16173" y="519854"/>
              </a:lnTo>
              <a:lnTo>
                <a:pt x="152491" y="351190"/>
              </a:lnTo>
              <a:lnTo>
                <a:pt x="205631" y="203321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2</xdr:col>
      <xdr:colOff>286611</xdr:colOff>
      <xdr:row>40</xdr:row>
      <xdr:rowOff>19038</xdr:rowOff>
    </xdr:from>
    <xdr:to>
      <xdr:col>3</xdr:col>
      <xdr:colOff>626702</xdr:colOff>
      <xdr:row>44</xdr:row>
      <xdr:rowOff>41372</xdr:rowOff>
    </xdr:to>
    <xdr:sp macro="" textlink="">
      <xdr:nvSpPr>
        <xdr:cNvPr id="125" name="64">
          <a:extLst>
            <a:ext uri="{FF2B5EF4-FFF2-40B4-BE49-F238E27FC236}">
              <a16:creationId xmlns:a16="http://schemas.microsoft.com/office/drawing/2014/main" id="{68667D14-A772-4713-8F92-0237FDAEEBFD}"/>
            </a:ext>
          </a:extLst>
        </xdr:cNvPr>
        <xdr:cNvSpPr/>
      </xdr:nvSpPr>
      <xdr:spPr>
        <a:xfrm>
          <a:off x="1810611" y="6496038"/>
          <a:ext cx="1102091" cy="670034"/>
        </a:xfrm>
        <a:custGeom>
          <a:avLst/>
          <a:gdLst>
            <a:gd name="connsiteX0" fmla="*/ 110902 w 1102091"/>
            <a:gd name="connsiteY0" fmla="*/ 106281 h 670034"/>
            <a:gd name="connsiteX1" fmla="*/ 177906 w 1102091"/>
            <a:gd name="connsiteY1" fmla="*/ 13863 h 670034"/>
            <a:gd name="connsiteX2" fmla="*/ 263393 w 1102091"/>
            <a:gd name="connsiteY2" fmla="*/ 53141 h 670034"/>
            <a:gd name="connsiteX3" fmla="*/ 388158 w 1102091"/>
            <a:gd name="connsiteY3" fmla="*/ 18484 h 670034"/>
            <a:gd name="connsiteX4" fmla="*/ 427436 w 1102091"/>
            <a:gd name="connsiteY4" fmla="*/ 48520 h 670034"/>
            <a:gd name="connsiteX5" fmla="*/ 630757 w 1102091"/>
            <a:gd name="connsiteY5" fmla="*/ 11552 h 670034"/>
            <a:gd name="connsiteX6" fmla="*/ 910323 w 1102091"/>
            <a:gd name="connsiteY6" fmla="*/ 23105 h 670034"/>
            <a:gd name="connsiteX7" fmla="*/ 947290 w 1102091"/>
            <a:gd name="connsiteY7" fmla="*/ 0 h 670034"/>
            <a:gd name="connsiteX8" fmla="*/ 1048951 w 1102091"/>
            <a:gd name="connsiteY8" fmla="*/ 6931 h 670034"/>
            <a:gd name="connsiteX9" fmla="*/ 1102091 w 1102091"/>
            <a:gd name="connsiteY9" fmla="*/ 189458 h 670034"/>
            <a:gd name="connsiteX10" fmla="*/ 1048951 w 1102091"/>
            <a:gd name="connsiteY10" fmla="*/ 337328 h 670034"/>
            <a:gd name="connsiteX11" fmla="*/ 912633 w 1102091"/>
            <a:gd name="connsiteY11" fmla="*/ 505992 h 670034"/>
            <a:gd name="connsiteX12" fmla="*/ 896460 w 1102091"/>
            <a:gd name="connsiteY12" fmla="*/ 628446 h 670034"/>
            <a:gd name="connsiteX13" fmla="*/ 743969 w 1102091"/>
            <a:gd name="connsiteY13" fmla="*/ 670034 h 670034"/>
            <a:gd name="connsiteX14" fmla="*/ 623825 w 1102091"/>
            <a:gd name="connsiteY14" fmla="*/ 545269 h 670034"/>
            <a:gd name="connsiteX15" fmla="*/ 270324 w 1102091"/>
            <a:gd name="connsiteY15" fmla="*/ 404331 h 670034"/>
            <a:gd name="connsiteX16" fmla="*/ 258772 w 1102091"/>
            <a:gd name="connsiteY16" fmla="*/ 450540 h 670034"/>
            <a:gd name="connsiteX17" fmla="*/ 187148 w 1102091"/>
            <a:gd name="connsiteY17" fmla="*/ 413573 h 670034"/>
            <a:gd name="connsiteX18" fmla="*/ 254151 w 1102091"/>
            <a:gd name="connsiteY18" fmla="*/ 263393 h 670034"/>
            <a:gd name="connsiteX19" fmla="*/ 152491 w 1102091"/>
            <a:gd name="connsiteY19" fmla="*/ 212563 h 670034"/>
            <a:gd name="connsiteX20" fmla="*/ 122455 w 1102091"/>
            <a:gd name="connsiteY20" fmla="*/ 251841 h 670034"/>
            <a:gd name="connsiteX21" fmla="*/ 0 w 1102091"/>
            <a:gd name="connsiteY21" fmla="*/ 147870 h 67003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</a:cxnLst>
          <a:rect l="l" t="t" r="r" b="b"/>
          <a:pathLst>
            <a:path w="1102091" h="670034">
              <a:moveTo>
                <a:pt x="110902" y="106281"/>
              </a:moveTo>
              <a:lnTo>
                <a:pt x="177906" y="13863"/>
              </a:lnTo>
              <a:lnTo>
                <a:pt x="263393" y="53141"/>
              </a:lnTo>
              <a:lnTo>
                <a:pt x="388158" y="18484"/>
              </a:lnTo>
              <a:lnTo>
                <a:pt x="427436" y="48520"/>
              </a:lnTo>
              <a:lnTo>
                <a:pt x="630757" y="11552"/>
              </a:lnTo>
              <a:lnTo>
                <a:pt x="910323" y="23105"/>
              </a:lnTo>
              <a:lnTo>
                <a:pt x="947290" y="0"/>
              </a:lnTo>
              <a:lnTo>
                <a:pt x="1048951" y="6931"/>
              </a:lnTo>
              <a:lnTo>
                <a:pt x="1102091" y="189458"/>
              </a:lnTo>
              <a:lnTo>
                <a:pt x="1048951" y="337328"/>
              </a:lnTo>
              <a:lnTo>
                <a:pt x="912633" y="505992"/>
              </a:lnTo>
              <a:lnTo>
                <a:pt x="896460" y="628446"/>
              </a:lnTo>
              <a:lnTo>
                <a:pt x="743969" y="670034"/>
              </a:lnTo>
              <a:lnTo>
                <a:pt x="623825" y="545269"/>
              </a:lnTo>
              <a:lnTo>
                <a:pt x="270324" y="404331"/>
              </a:lnTo>
              <a:lnTo>
                <a:pt x="258772" y="450540"/>
              </a:lnTo>
              <a:lnTo>
                <a:pt x="187148" y="413573"/>
              </a:lnTo>
              <a:lnTo>
                <a:pt x="254151" y="263393"/>
              </a:lnTo>
              <a:lnTo>
                <a:pt x="152491" y="212563"/>
              </a:lnTo>
              <a:lnTo>
                <a:pt x="122455" y="251841"/>
              </a:lnTo>
              <a:lnTo>
                <a:pt x="0" y="14787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142411</xdr:colOff>
      <xdr:row>41</xdr:row>
      <xdr:rowOff>4983</xdr:rowOff>
    </xdr:from>
    <xdr:to>
      <xdr:col>6</xdr:col>
      <xdr:colOff>334632</xdr:colOff>
      <xdr:row>45</xdr:row>
      <xdr:rowOff>8833</xdr:rowOff>
    </xdr:to>
    <xdr:sp macro="" textlink="">
      <xdr:nvSpPr>
        <xdr:cNvPr id="126" name="11">
          <a:extLst>
            <a:ext uri="{FF2B5EF4-FFF2-40B4-BE49-F238E27FC236}">
              <a16:creationId xmlns:a16="http://schemas.microsoft.com/office/drawing/2014/main" id="{23112B8A-2853-4F0D-AF23-2253C7C5D5D8}"/>
            </a:ext>
          </a:extLst>
        </xdr:cNvPr>
        <xdr:cNvSpPr/>
      </xdr:nvSpPr>
      <xdr:spPr>
        <a:xfrm>
          <a:off x="3952411" y="6643908"/>
          <a:ext cx="954221" cy="651550"/>
        </a:xfrm>
        <a:custGeom>
          <a:avLst/>
          <a:gdLst>
            <a:gd name="connsiteX0" fmla="*/ 843319 w 954221"/>
            <a:gd name="connsiteY0" fmla="*/ 376606 h 651550"/>
            <a:gd name="connsiteX1" fmla="*/ 887218 w 954221"/>
            <a:gd name="connsiteY1" fmla="*/ 277256 h 651550"/>
            <a:gd name="connsiteX2" fmla="*/ 954222 w 954221"/>
            <a:gd name="connsiteY2" fmla="*/ 191768 h 651550"/>
            <a:gd name="connsiteX3" fmla="*/ 718554 w 954221"/>
            <a:gd name="connsiteY3" fmla="*/ 83177 h 651550"/>
            <a:gd name="connsiteX4" fmla="*/ 665414 w 954221"/>
            <a:gd name="connsiteY4" fmla="*/ 157112 h 651550"/>
            <a:gd name="connsiteX5" fmla="*/ 519854 w 954221"/>
            <a:gd name="connsiteY5" fmla="*/ 90108 h 651550"/>
            <a:gd name="connsiteX6" fmla="*/ 545269 w 954221"/>
            <a:gd name="connsiteY6" fmla="*/ 23105 h 651550"/>
            <a:gd name="connsiteX7" fmla="*/ 337328 w 954221"/>
            <a:gd name="connsiteY7" fmla="*/ 0 h 651550"/>
            <a:gd name="connsiteX8" fmla="*/ 323465 w 954221"/>
            <a:gd name="connsiteY8" fmla="*/ 41588 h 651550"/>
            <a:gd name="connsiteX9" fmla="*/ 207942 w 954221"/>
            <a:gd name="connsiteY9" fmla="*/ 23105 h 651550"/>
            <a:gd name="connsiteX10" fmla="*/ 99350 w 954221"/>
            <a:gd name="connsiteY10" fmla="*/ 13863 h 651550"/>
            <a:gd name="connsiteX11" fmla="*/ 0 w 954221"/>
            <a:gd name="connsiteY11" fmla="*/ 152491 h 651550"/>
            <a:gd name="connsiteX12" fmla="*/ 23105 w 954221"/>
            <a:gd name="connsiteY12" fmla="*/ 221805 h 651550"/>
            <a:gd name="connsiteX13" fmla="*/ 159422 w 954221"/>
            <a:gd name="connsiteY13" fmla="*/ 279566 h 651550"/>
            <a:gd name="connsiteX14" fmla="*/ 182527 w 954221"/>
            <a:gd name="connsiteY14" fmla="*/ 482887 h 651550"/>
            <a:gd name="connsiteX15" fmla="*/ 101660 w 954221"/>
            <a:gd name="connsiteY15" fmla="*/ 510612 h 651550"/>
            <a:gd name="connsiteX16" fmla="*/ 161732 w 954221"/>
            <a:gd name="connsiteY16" fmla="*/ 600721 h 651550"/>
            <a:gd name="connsiteX17" fmla="*/ 240288 w 954221"/>
            <a:gd name="connsiteY17" fmla="*/ 584547 h 651550"/>
            <a:gd name="connsiteX18" fmla="*/ 295739 w 954221"/>
            <a:gd name="connsiteY18" fmla="*/ 651551 h 651550"/>
            <a:gd name="connsiteX19" fmla="*/ 411263 w 954221"/>
            <a:gd name="connsiteY19" fmla="*/ 607652 h 651550"/>
            <a:gd name="connsiteX20" fmla="*/ 392779 w 954221"/>
            <a:gd name="connsiteY20" fmla="*/ 508302 h 651550"/>
            <a:gd name="connsiteX21" fmla="*/ 639998 w 954221"/>
            <a:gd name="connsiteY21" fmla="*/ 512923 h 651550"/>
            <a:gd name="connsiteX22" fmla="*/ 709312 w 954221"/>
            <a:gd name="connsiteY22" fmla="*/ 443609 h 651550"/>
            <a:gd name="connsiteX23" fmla="*/ 836388 w 954221"/>
            <a:gd name="connsiteY23" fmla="*/ 505992 h 651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</a:cxnLst>
          <a:rect l="l" t="t" r="r" b="b"/>
          <a:pathLst>
            <a:path w="954221" h="651550">
              <a:moveTo>
                <a:pt x="843319" y="376606"/>
              </a:moveTo>
              <a:lnTo>
                <a:pt x="887218" y="277256"/>
              </a:lnTo>
              <a:lnTo>
                <a:pt x="954222" y="191768"/>
              </a:lnTo>
              <a:lnTo>
                <a:pt x="718554" y="83177"/>
              </a:lnTo>
              <a:lnTo>
                <a:pt x="665414" y="157112"/>
              </a:lnTo>
              <a:lnTo>
                <a:pt x="519854" y="90108"/>
              </a:lnTo>
              <a:lnTo>
                <a:pt x="545269" y="23105"/>
              </a:lnTo>
              <a:lnTo>
                <a:pt x="337328" y="0"/>
              </a:lnTo>
              <a:lnTo>
                <a:pt x="323465" y="41588"/>
              </a:lnTo>
              <a:lnTo>
                <a:pt x="207942" y="23105"/>
              </a:lnTo>
              <a:lnTo>
                <a:pt x="99350" y="13863"/>
              </a:lnTo>
              <a:lnTo>
                <a:pt x="0" y="152491"/>
              </a:lnTo>
              <a:lnTo>
                <a:pt x="23105" y="221805"/>
              </a:lnTo>
              <a:lnTo>
                <a:pt x="159422" y="279566"/>
              </a:lnTo>
              <a:lnTo>
                <a:pt x="182527" y="482887"/>
              </a:lnTo>
              <a:lnTo>
                <a:pt x="101660" y="510612"/>
              </a:lnTo>
              <a:lnTo>
                <a:pt x="161732" y="600721"/>
              </a:lnTo>
              <a:lnTo>
                <a:pt x="240288" y="584547"/>
              </a:lnTo>
              <a:lnTo>
                <a:pt x="295739" y="651551"/>
              </a:lnTo>
              <a:lnTo>
                <a:pt x="411263" y="607652"/>
              </a:lnTo>
              <a:lnTo>
                <a:pt x="392779" y="508302"/>
              </a:lnTo>
              <a:lnTo>
                <a:pt x="639998" y="512923"/>
              </a:lnTo>
              <a:lnTo>
                <a:pt x="709312" y="443609"/>
              </a:lnTo>
              <a:lnTo>
                <a:pt x="836388" y="505992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2</xdr:col>
      <xdr:colOff>464517</xdr:colOff>
      <xdr:row>35</xdr:row>
      <xdr:rowOff>22311</xdr:rowOff>
    </xdr:from>
    <xdr:to>
      <xdr:col>3</xdr:col>
      <xdr:colOff>719121</xdr:colOff>
      <xdr:row>40</xdr:row>
      <xdr:rowOff>72178</xdr:rowOff>
    </xdr:to>
    <xdr:sp macro="" textlink="">
      <xdr:nvSpPr>
        <xdr:cNvPr id="127" name="40">
          <a:extLst>
            <a:ext uri="{FF2B5EF4-FFF2-40B4-BE49-F238E27FC236}">
              <a16:creationId xmlns:a16="http://schemas.microsoft.com/office/drawing/2014/main" id="{CA9B3CD6-CD2E-4164-AEB2-3F4EF549B25D}"/>
            </a:ext>
          </a:extLst>
        </xdr:cNvPr>
        <xdr:cNvSpPr/>
      </xdr:nvSpPr>
      <xdr:spPr>
        <a:xfrm>
          <a:off x="1988517" y="5689686"/>
          <a:ext cx="1016604" cy="859492"/>
        </a:xfrm>
        <a:custGeom>
          <a:avLst/>
          <a:gdLst>
            <a:gd name="connsiteX0" fmla="*/ 41588 w 1016604"/>
            <a:gd name="connsiteY0" fmla="*/ 732417 h 859492"/>
            <a:gd name="connsiteX1" fmla="*/ 143249 w 1016604"/>
            <a:gd name="connsiteY1" fmla="*/ 348880 h 859492"/>
            <a:gd name="connsiteX2" fmla="*/ 196389 w 1016604"/>
            <a:gd name="connsiteY2" fmla="*/ 43899 h 859492"/>
            <a:gd name="connsiteX3" fmla="*/ 353501 w 1016604"/>
            <a:gd name="connsiteY3" fmla="*/ 0 h 859492"/>
            <a:gd name="connsiteX4" fmla="*/ 344259 w 1016604"/>
            <a:gd name="connsiteY4" fmla="*/ 83177 h 859492"/>
            <a:gd name="connsiteX5" fmla="*/ 549890 w 1016604"/>
            <a:gd name="connsiteY5" fmla="*/ 78556 h 859492"/>
            <a:gd name="connsiteX6" fmla="*/ 713933 w 1016604"/>
            <a:gd name="connsiteY6" fmla="*/ 221805 h 859492"/>
            <a:gd name="connsiteX7" fmla="*/ 707002 w 1016604"/>
            <a:gd name="connsiteY7" fmla="*/ 279566 h 859492"/>
            <a:gd name="connsiteX8" fmla="*/ 806352 w 1016604"/>
            <a:gd name="connsiteY8" fmla="*/ 295739 h 859492"/>
            <a:gd name="connsiteX9" fmla="*/ 815594 w 1016604"/>
            <a:gd name="connsiteY9" fmla="*/ 231046 h 859492"/>
            <a:gd name="connsiteX10" fmla="*/ 866424 w 1016604"/>
            <a:gd name="connsiteY10" fmla="*/ 274945 h 859492"/>
            <a:gd name="connsiteX11" fmla="*/ 868734 w 1016604"/>
            <a:gd name="connsiteY11" fmla="*/ 330396 h 859492"/>
            <a:gd name="connsiteX12" fmla="*/ 1016604 w 1016604"/>
            <a:gd name="connsiteY12" fmla="*/ 362743 h 859492"/>
            <a:gd name="connsiteX13" fmla="*/ 979637 w 1016604"/>
            <a:gd name="connsiteY13" fmla="*/ 482887 h 859492"/>
            <a:gd name="connsiteX14" fmla="*/ 975016 w 1016604"/>
            <a:gd name="connsiteY14" fmla="*/ 556822 h 859492"/>
            <a:gd name="connsiteX15" fmla="*/ 912633 w 1016604"/>
            <a:gd name="connsiteY15" fmla="*/ 489818 h 859492"/>
            <a:gd name="connsiteX16" fmla="*/ 820215 w 1016604"/>
            <a:gd name="connsiteY16" fmla="*/ 522165 h 859492"/>
            <a:gd name="connsiteX17" fmla="*/ 769384 w 1016604"/>
            <a:gd name="connsiteY17" fmla="*/ 806352 h 859492"/>
            <a:gd name="connsiteX18" fmla="*/ 732417 w 1016604"/>
            <a:gd name="connsiteY18" fmla="*/ 829456 h 859492"/>
            <a:gd name="connsiteX19" fmla="*/ 452851 w 1016604"/>
            <a:gd name="connsiteY19" fmla="*/ 817904 h 859492"/>
            <a:gd name="connsiteX20" fmla="*/ 249530 w 1016604"/>
            <a:gd name="connsiteY20" fmla="*/ 854872 h 859492"/>
            <a:gd name="connsiteX21" fmla="*/ 210252 w 1016604"/>
            <a:gd name="connsiteY21" fmla="*/ 824835 h 859492"/>
            <a:gd name="connsiteX22" fmla="*/ 85487 w 1016604"/>
            <a:gd name="connsiteY22" fmla="*/ 859492 h 859492"/>
            <a:gd name="connsiteX23" fmla="*/ 0 w 1016604"/>
            <a:gd name="connsiteY23" fmla="*/ 820215 h 85949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</a:cxnLst>
          <a:rect l="l" t="t" r="r" b="b"/>
          <a:pathLst>
            <a:path w="1016604" h="859492">
              <a:moveTo>
                <a:pt x="41588" y="732417"/>
              </a:moveTo>
              <a:lnTo>
                <a:pt x="143249" y="348880"/>
              </a:lnTo>
              <a:lnTo>
                <a:pt x="196389" y="43899"/>
              </a:lnTo>
              <a:lnTo>
                <a:pt x="353501" y="0"/>
              </a:lnTo>
              <a:lnTo>
                <a:pt x="344259" y="83177"/>
              </a:lnTo>
              <a:lnTo>
                <a:pt x="549890" y="78556"/>
              </a:lnTo>
              <a:lnTo>
                <a:pt x="713933" y="221805"/>
              </a:lnTo>
              <a:lnTo>
                <a:pt x="707002" y="279566"/>
              </a:lnTo>
              <a:lnTo>
                <a:pt x="806352" y="295739"/>
              </a:lnTo>
              <a:lnTo>
                <a:pt x="815594" y="231046"/>
              </a:lnTo>
              <a:lnTo>
                <a:pt x="866424" y="274945"/>
              </a:lnTo>
              <a:lnTo>
                <a:pt x="868734" y="330396"/>
              </a:lnTo>
              <a:lnTo>
                <a:pt x="1016604" y="362743"/>
              </a:lnTo>
              <a:lnTo>
                <a:pt x="979637" y="482887"/>
              </a:lnTo>
              <a:lnTo>
                <a:pt x="975016" y="556822"/>
              </a:lnTo>
              <a:lnTo>
                <a:pt x="912633" y="489818"/>
              </a:lnTo>
              <a:lnTo>
                <a:pt x="820215" y="522165"/>
              </a:lnTo>
              <a:lnTo>
                <a:pt x="769384" y="806352"/>
              </a:lnTo>
              <a:lnTo>
                <a:pt x="732417" y="829456"/>
              </a:lnTo>
              <a:lnTo>
                <a:pt x="452851" y="817904"/>
              </a:lnTo>
              <a:lnTo>
                <a:pt x="249530" y="854872"/>
              </a:lnTo>
              <a:lnTo>
                <a:pt x="210252" y="824835"/>
              </a:lnTo>
              <a:lnTo>
                <a:pt x="85487" y="859492"/>
              </a:lnTo>
              <a:lnTo>
                <a:pt x="0" y="82021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662265</xdr:colOff>
      <xdr:row>38</xdr:row>
      <xdr:rowOff>35596</xdr:rowOff>
    </xdr:from>
    <xdr:to>
      <xdr:col>7</xdr:col>
      <xdr:colOff>157179</xdr:colOff>
      <xdr:row>42</xdr:row>
      <xdr:rowOff>34825</xdr:rowOff>
    </xdr:to>
    <xdr:sp macro="" textlink="">
      <xdr:nvSpPr>
        <xdr:cNvPr id="128" name="34">
          <a:extLst>
            <a:ext uri="{FF2B5EF4-FFF2-40B4-BE49-F238E27FC236}">
              <a16:creationId xmlns:a16="http://schemas.microsoft.com/office/drawing/2014/main" id="{71DB000F-6120-468E-82AC-7E02B9EFF443}"/>
            </a:ext>
          </a:extLst>
        </xdr:cNvPr>
        <xdr:cNvSpPr/>
      </xdr:nvSpPr>
      <xdr:spPr>
        <a:xfrm>
          <a:off x="4472265" y="6188746"/>
          <a:ext cx="1018914" cy="646929"/>
        </a:xfrm>
        <a:custGeom>
          <a:avLst/>
          <a:gdLst>
            <a:gd name="connsiteX0" fmla="*/ 901081 w 1018914"/>
            <a:gd name="connsiteY0" fmla="*/ 351190 h 646929"/>
            <a:gd name="connsiteX1" fmla="*/ 817904 w 1018914"/>
            <a:gd name="connsiteY1" fmla="*/ 402021 h 646929"/>
            <a:gd name="connsiteX2" fmla="*/ 771695 w 1018914"/>
            <a:gd name="connsiteY2" fmla="*/ 455161 h 646929"/>
            <a:gd name="connsiteX3" fmla="*/ 674655 w 1018914"/>
            <a:gd name="connsiteY3" fmla="*/ 508302 h 646929"/>
            <a:gd name="connsiteX4" fmla="*/ 600721 w 1018914"/>
            <a:gd name="connsiteY4" fmla="*/ 596100 h 646929"/>
            <a:gd name="connsiteX5" fmla="*/ 533717 w 1018914"/>
            <a:gd name="connsiteY5" fmla="*/ 582237 h 646929"/>
            <a:gd name="connsiteX6" fmla="*/ 434367 w 1018914"/>
            <a:gd name="connsiteY6" fmla="*/ 646930 h 646929"/>
            <a:gd name="connsiteX7" fmla="*/ 198700 w 1018914"/>
            <a:gd name="connsiteY7" fmla="*/ 538338 h 646929"/>
            <a:gd name="connsiteX8" fmla="*/ 145559 w 1018914"/>
            <a:gd name="connsiteY8" fmla="*/ 612273 h 646929"/>
            <a:gd name="connsiteX9" fmla="*/ 0 w 1018914"/>
            <a:gd name="connsiteY9" fmla="*/ 545269 h 646929"/>
            <a:gd name="connsiteX10" fmla="*/ 25415 w 1018914"/>
            <a:gd name="connsiteY10" fmla="*/ 478266 h 646929"/>
            <a:gd name="connsiteX11" fmla="*/ 76245 w 1018914"/>
            <a:gd name="connsiteY11" fmla="*/ 436678 h 646929"/>
            <a:gd name="connsiteX12" fmla="*/ 57762 w 1018914"/>
            <a:gd name="connsiteY12" fmla="*/ 281877 h 646929"/>
            <a:gd name="connsiteX13" fmla="*/ 157112 w 1018914"/>
            <a:gd name="connsiteY13" fmla="*/ 304981 h 646929"/>
            <a:gd name="connsiteX14" fmla="*/ 244909 w 1018914"/>
            <a:gd name="connsiteY14" fmla="*/ 251841 h 646929"/>
            <a:gd name="connsiteX15" fmla="*/ 318844 w 1018914"/>
            <a:gd name="connsiteY15" fmla="*/ 235667 h 646929"/>
            <a:gd name="connsiteX16" fmla="*/ 321154 w 1018914"/>
            <a:gd name="connsiteY16" fmla="*/ 129386 h 646929"/>
            <a:gd name="connsiteX17" fmla="*/ 411263 w 1018914"/>
            <a:gd name="connsiteY17" fmla="*/ 138628 h 646929"/>
            <a:gd name="connsiteX18" fmla="*/ 485197 w 1018914"/>
            <a:gd name="connsiteY18" fmla="*/ 46209 h 646929"/>
            <a:gd name="connsiteX19" fmla="*/ 621515 w 1018914"/>
            <a:gd name="connsiteY19" fmla="*/ 101660 h 646929"/>
            <a:gd name="connsiteX20" fmla="*/ 737038 w 1018914"/>
            <a:gd name="connsiteY20" fmla="*/ 0 h 646929"/>
            <a:gd name="connsiteX21" fmla="*/ 790179 w 1018914"/>
            <a:gd name="connsiteY21" fmla="*/ 34657 h 646929"/>
            <a:gd name="connsiteX22" fmla="*/ 767074 w 1018914"/>
            <a:gd name="connsiteY22" fmla="*/ 80866 h 646929"/>
            <a:gd name="connsiteX23" fmla="*/ 838698 w 1018914"/>
            <a:gd name="connsiteY23" fmla="*/ 83177 h 646929"/>
            <a:gd name="connsiteX24" fmla="*/ 988879 w 1018914"/>
            <a:gd name="connsiteY24" fmla="*/ 210252 h 646929"/>
            <a:gd name="connsiteX25" fmla="*/ 1018915 w 1018914"/>
            <a:gd name="connsiteY25" fmla="*/ 279566 h 646929"/>
            <a:gd name="connsiteX26" fmla="*/ 954222 w 1018914"/>
            <a:gd name="connsiteY26" fmla="*/ 348880 h 64692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</a:cxnLst>
          <a:rect l="l" t="t" r="r" b="b"/>
          <a:pathLst>
            <a:path w="1018914" h="646929">
              <a:moveTo>
                <a:pt x="901081" y="351190"/>
              </a:moveTo>
              <a:lnTo>
                <a:pt x="817904" y="402021"/>
              </a:lnTo>
              <a:lnTo>
                <a:pt x="771695" y="455161"/>
              </a:lnTo>
              <a:lnTo>
                <a:pt x="674655" y="508302"/>
              </a:lnTo>
              <a:lnTo>
                <a:pt x="600721" y="596100"/>
              </a:lnTo>
              <a:lnTo>
                <a:pt x="533717" y="582237"/>
              </a:lnTo>
              <a:lnTo>
                <a:pt x="434367" y="646930"/>
              </a:lnTo>
              <a:lnTo>
                <a:pt x="198700" y="538338"/>
              </a:lnTo>
              <a:lnTo>
                <a:pt x="145559" y="612273"/>
              </a:lnTo>
              <a:lnTo>
                <a:pt x="0" y="545269"/>
              </a:lnTo>
              <a:lnTo>
                <a:pt x="25415" y="478266"/>
              </a:lnTo>
              <a:lnTo>
                <a:pt x="76245" y="436678"/>
              </a:lnTo>
              <a:lnTo>
                <a:pt x="57762" y="281877"/>
              </a:lnTo>
              <a:lnTo>
                <a:pt x="157112" y="304981"/>
              </a:lnTo>
              <a:lnTo>
                <a:pt x="244909" y="251841"/>
              </a:lnTo>
              <a:lnTo>
                <a:pt x="318844" y="235667"/>
              </a:lnTo>
              <a:lnTo>
                <a:pt x="321154" y="129386"/>
              </a:lnTo>
              <a:lnTo>
                <a:pt x="411263" y="138628"/>
              </a:lnTo>
              <a:lnTo>
                <a:pt x="485197" y="46209"/>
              </a:lnTo>
              <a:lnTo>
                <a:pt x="621515" y="101660"/>
              </a:lnTo>
              <a:lnTo>
                <a:pt x="737038" y="0"/>
              </a:lnTo>
              <a:lnTo>
                <a:pt x="790179" y="34657"/>
              </a:lnTo>
              <a:lnTo>
                <a:pt x="767074" y="80866"/>
              </a:lnTo>
              <a:lnTo>
                <a:pt x="838698" y="83177"/>
              </a:lnTo>
              <a:lnTo>
                <a:pt x="988879" y="210252"/>
              </a:lnTo>
              <a:lnTo>
                <a:pt x="1018915" y="279566"/>
              </a:lnTo>
              <a:lnTo>
                <a:pt x="954222" y="34888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161348</xdr:colOff>
      <xdr:row>33</xdr:row>
      <xdr:rowOff>6523</xdr:rowOff>
    </xdr:from>
    <xdr:to>
      <xdr:col>7</xdr:col>
      <xdr:colOff>25483</xdr:colOff>
      <xdr:row>37</xdr:row>
      <xdr:rowOff>77377</xdr:rowOff>
    </xdr:to>
    <xdr:sp macro="" textlink="">
      <xdr:nvSpPr>
        <xdr:cNvPr id="129" name="48">
          <a:extLst>
            <a:ext uri="{FF2B5EF4-FFF2-40B4-BE49-F238E27FC236}">
              <a16:creationId xmlns:a16="http://schemas.microsoft.com/office/drawing/2014/main" id="{F45801EC-33BD-4302-9ABE-8C1EF2FA54A3}"/>
            </a:ext>
          </a:extLst>
        </xdr:cNvPr>
        <xdr:cNvSpPr/>
      </xdr:nvSpPr>
      <xdr:spPr>
        <a:xfrm>
          <a:off x="4733348" y="5350048"/>
          <a:ext cx="626135" cy="718554"/>
        </a:xfrm>
        <a:custGeom>
          <a:avLst/>
          <a:gdLst>
            <a:gd name="connsiteX0" fmla="*/ 124765 w 626135"/>
            <a:gd name="connsiteY0" fmla="*/ 94729 h 718554"/>
            <a:gd name="connsiteX1" fmla="*/ 231046 w 626135"/>
            <a:gd name="connsiteY1" fmla="*/ 0 h 718554"/>
            <a:gd name="connsiteX2" fmla="*/ 304981 w 626135"/>
            <a:gd name="connsiteY2" fmla="*/ 140938 h 718554"/>
            <a:gd name="connsiteX3" fmla="*/ 404331 w 626135"/>
            <a:gd name="connsiteY3" fmla="*/ 78556 h 718554"/>
            <a:gd name="connsiteX4" fmla="*/ 529096 w 626135"/>
            <a:gd name="connsiteY4" fmla="*/ 196389 h 718554"/>
            <a:gd name="connsiteX5" fmla="*/ 626136 w 626135"/>
            <a:gd name="connsiteY5" fmla="*/ 432057 h 718554"/>
            <a:gd name="connsiteX6" fmla="*/ 563753 w 626135"/>
            <a:gd name="connsiteY6" fmla="*/ 487508 h 718554"/>
            <a:gd name="connsiteX7" fmla="*/ 600721 w 626135"/>
            <a:gd name="connsiteY7" fmla="*/ 621515 h 718554"/>
            <a:gd name="connsiteX8" fmla="*/ 547580 w 626135"/>
            <a:gd name="connsiteY8" fmla="*/ 716244 h 718554"/>
            <a:gd name="connsiteX9" fmla="*/ 413573 w 626135"/>
            <a:gd name="connsiteY9" fmla="*/ 663103 h 718554"/>
            <a:gd name="connsiteX10" fmla="*/ 399710 w 626135"/>
            <a:gd name="connsiteY10" fmla="*/ 718554 h 718554"/>
            <a:gd name="connsiteX11" fmla="*/ 298050 w 626135"/>
            <a:gd name="connsiteY11" fmla="*/ 711623 h 718554"/>
            <a:gd name="connsiteX12" fmla="*/ 242599 w 626135"/>
            <a:gd name="connsiteY12" fmla="*/ 672345 h 718554"/>
            <a:gd name="connsiteX13" fmla="*/ 106281 w 626135"/>
            <a:gd name="connsiteY13" fmla="*/ 609962 h 718554"/>
            <a:gd name="connsiteX14" fmla="*/ 87798 w 626135"/>
            <a:gd name="connsiteY14" fmla="*/ 395089 h 718554"/>
            <a:gd name="connsiteX15" fmla="*/ 0 w 626135"/>
            <a:gd name="connsiteY15" fmla="*/ 281877 h 718554"/>
            <a:gd name="connsiteX16" fmla="*/ 90108 w 626135"/>
            <a:gd name="connsiteY16" fmla="*/ 57762 h 71855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626135" h="718554">
              <a:moveTo>
                <a:pt x="124765" y="94729"/>
              </a:moveTo>
              <a:lnTo>
                <a:pt x="231046" y="0"/>
              </a:lnTo>
              <a:lnTo>
                <a:pt x="304981" y="140938"/>
              </a:lnTo>
              <a:lnTo>
                <a:pt x="404331" y="78556"/>
              </a:lnTo>
              <a:lnTo>
                <a:pt x="529096" y="196389"/>
              </a:lnTo>
              <a:lnTo>
                <a:pt x="626136" y="432057"/>
              </a:lnTo>
              <a:lnTo>
                <a:pt x="563753" y="487508"/>
              </a:lnTo>
              <a:lnTo>
                <a:pt x="600721" y="621515"/>
              </a:lnTo>
              <a:lnTo>
                <a:pt x="547580" y="716244"/>
              </a:lnTo>
              <a:lnTo>
                <a:pt x="413573" y="663103"/>
              </a:lnTo>
              <a:lnTo>
                <a:pt x="399710" y="718554"/>
              </a:lnTo>
              <a:lnTo>
                <a:pt x="298050" y="711623"/>
              </a:lnTo>
              <a:lnTo>
                <a:pt x="242599" y="672345"/>
              </a:lnTo>
              <a:lnTo>
                <a:pt x="106281" y="609962"/>
              </a:lnTo>
              <a:lnTo>
                <a:pt x="87798" y="395089"/>
              </a:lnTo>
              <a:lnTo>
                <a:pt x="0" y="281877"/>
              </a:lnTo>
              <a:lnTo>
                <a:pt x="90108" y="57762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647496</xdr:colOff>
      <xdr:row>29</xdr:row>
      <xdr:rowOff>30398</xdr:rowOff>
    </xdr:from>
    <xdr:to>
      <xdr:col>5</xdr:col>
      <xdr:colOff>1472</xdr:colOff>
      <xdr:row>35</xdr:row>
      <xdr:rowOff>8448</xdr:rowOff>
    </xdr:to>
    <xdr:sp macro="" textlink="">
      <xdr:nvSpPr>
        <xdr:cNvPr id="130" name="24">
          <a:extLst>
            <a:ext uri="{FF2B5EF4-FFF2-40B4-BE49-F238E27FC236}">
              <a16:creationId xmlns:a16="http://schemas.microsoft.com/office/drawing/2014/main" id="{7EC00F9E-FBDC-4A35-8028-53E400EF3F03}"/>
            </a:ext>
          </a:extLst>
        </xdr:cNvPr>
        <xdr:cNvSpPr/>
      </xdr:nvSpPr>
      <xdr:spPr>
        <a:xfrm>
          <a:off x="2933496" y="4726223"/>
          <a:ext cx="877976" cy="949600"/>
        </a:xfrm>
        <a:custGeom>
          <a:avLst/>
          <a:gdLst>
            <a:gd name="connsiteX0" fmla="*/ 489818 w 877976"/>
            <a:gd name="connsiteY0" fmla="*/ 27726 h 949600"/>
            <a:gd name="connsiteX1" fmla="*/ 489818 w 877976"/>
            <a:gd name="connsiteY1" fmla="*/ 101660 h 949600"/>
            <a:gd name="connsiteX2" fmla="*/ 619204 w 877976"/>
            <a:gd name="connsiteY2" fmla="*/ 85487 h 949600"/>
            <a:gd name="connsiteX3" fmla="*/ 771695 w 877976"/>
            <a:gd name="connsiteY3" fmla="*/ 224115 h 949600"/>
            <a:gd name="connsiteX4" fmla="*/ 804041 w 877976"/>
            <a:gd name="connsiteY4" fmla="*/ 288808 h 949600"/>
            <a:gd name="connsiteX5" fmla="*/ 762453 w 877976"/>
            <a:gd name="connsiteY5" fmla="*/ 353501 h 949600"/>
            <a:gd name="connsiteX6" fmla="*/ 771695 w 877976"/>
            <a:gd name="connsiteY6" fmla="*/ 464403 h 949600"/>
            <a:gd name="connsiteX7" fmla="*/ 843319 w 877976"/>
            <a:gd name="connsiteY7" fmla="*/ 496750 h 949600"/>
            <a:gd name="connsiteX8" fmla="*/ 868734 w 877976"/>
            <a:gd name="connsiteY8" fmla="*/ 584547 h 949600"/>
            <a:gd name="connsiteX9" fmla="*/ 877976 w 877976"/>
            <a:gd name="connsiteY9" fmla="*/ 702381 h 949600"/>
            <a:gd name="connsiteX10" fmla="*/ 672345 w 877976"/>
            <a:gd name="connsiteY10" fmla="*/ 949601 h 949600"/>
            <a:gd name="connsiteX11" fmla="*/ 598410 w 877976"/>
            <a:gd name="connsiteY11" fmla="*/ 903391 h 949600"/>
            <a:gd name="connsiteX12" fmla="*/ 515233 w 877976"/>
            <a:gd name="connsiteY12" fmla="*/ 938048 h 949600"/>
            <a:gd name="connsiteX13" fmla="*/ 508302 w 877976"/>
            <a:gd name="connsiteY13" fmla="*/ 857182 h 949600"/>
            <a:gd name="connsiteX14" fmla="*/ 242599 w 877976"/>
            <a:gd name="connsiteY14" fmla="*/ 882597 h 949600"/>
            <a:gd name="connsiteX15" fmla="*/ 191768 w 877976"/>
            <a:gd name="connsiteY15" fmla="*/ 787868 h 949600"/>
            <a:gd name="connsiteX16" fmla="*/ 184837 w 877976"/>
            <a:gd name="connsiteY16" fmla="*/ 693139 h 949600"/>
            <a:gd name="connsiteX17" fmla="*/ 124765 w 877976"/>
            <a:gd name="connsiteY17" fmla="*/ 739348 h 949600"/>
            <a:gd name="connsiteX18" fmla="*/ 9242 w 877976"/>
            <a:gd name="connsiteY18" fmla="*/ 718554 h 949600"/>
            <a:gd name="connsiteX19" fmla="*/ 67003 w 877976"/>
            <a:gd name="connsiteY19" fmla="*/ 499060 h 949600"/>
            <a:gd name="connsiteX20" fmla="*/ 0 w 877976"/>
            <a:gd name="connsiteY20" fmla="*/ 485197 h 949600"/>
            <a:gd name="connsiteX21" fmla="*/ 36967 w 877976"/>
            <a:gd name="connsiteY21" fmla="*/ 404331 h 949600"/>
            <a:gd name="connsiteX22" fmla="*/ 106281 w 877976"/>
            <a:gd name="connsiteY22" fmla="*/ 406642 h 949600"/>
            <a:gd name="connsiteX23" fmla="*/ 184837 w 877976"/>
            <a:gd name="connsiteY23" fmla="*/ 332707 h 949600"/>
            <a:gd name="connsiteX24" fmla="*/ 180216 w 877976"/>
            <a:gd name="connsiteY24" fmla="*/ 251841 h 949600"/>
            <a:gd name="connsiteX25" fmla="*/ 298050 w 877976"/>
            <a:gd name="connsiteY25" fmla="*/ 154801 h 949600"/>
            <a:gd name="connsiteX26" fmla="*/ 406642 w 877976"/>
            <a:gd name="connsiteY26" fmla="*/ 0 h 949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</a:cxnLst>
          <a:rect l="l" t="t" r="r" b="b"/>
          <a:pathLst>
            <a:path w="877976" h="949600">
              <a:moveTo>
                <a:pt x="489818" y="27726"/>
              </a:moveTo>
              <a:lnTo>
                <a:pt x="489818" y="101660"/>
              </a:lnTo>
              <a:lnTo>
                <a:pt x="619204" y="85487"/>
              </a:lnTo>
              <a:lnTo>
                <a:pt x="771695" y="224115"/>
              </a:lnTo>
              <a:lnTo>
                <a:pt x="804041" y="288808"/>
              </a:lnTo>
              <a:lnTo>
                <a:pt x="762453" y="353501"/>
              </a:lnTo>
              <a:lnTo>
                <a:pt x="771695" y="464403"/>
              </a:lnTo>
              <a:lnTo>
                <a:pt x="843319" y="496750"/>
              </a:lnTo>
              <a:lnTo>
                <a:pt x="868734" y="584547"/>
              </a:lnTo>
              <a:lnTo>
                <a:pt x="877976" y="702381"/>
              </a:lnTo>
              <a:lnTo>
                <a:pt x="672345" y="949601"/>
              </a:lnTo>
              <a:lnTo>
                <a:pt x="598410" y="903391"/>
              </a:lnTo>
              <a:lnTo>
                <a:pt x="515233" y="938048"/>
              </a:lnTo>
              <a:lnTo>
                <a:pt x="508302" y="857182"/>
              </a:lnTo>
              <a:lnTo>
                <a:pt x="242599" y="882597"/>
              </a:lnTo>
              <a:lnTo>
                <a:pt x="191768" y="787868"/>
              </a:lnTo>
              <a:lnTo>
                <a:pt x="184837" y="693139"/>
              </a:lnTo>
              <a:lnTo>
                <a:pt x="124765" y="739348"/>
              </a:lnTo>
              <a:lnTo>
                <a:pt x="9242" y="718554"/>
              </a:lnTo>
              <a:lnTo>
                <a:pt x="67003" y="499060"/>
              </a:lnTo>
              <a:lnTo>
                <a:pt x="0" y="485197"/>
              </a:lnTo>
              <a:lnTo>
                <a:pt x="36967" y="404331"/>
              </a:lnTo>
              <a:lnTo>
                <a:pt x="106281" y="406642"/>
              </a:lnTo>
              <a:lnTo>
                <a:pt x="184837" y="332707"/>
              </a:lnTo>
              <a:lnTo>
                <a:pt x="180216" y="251841"/>
              </a:lnTo>
              <a:lnTo>
                <a:pt x="298050" y="154801"/>
              </a:lnTo>
              <a:lnTo>
                <a:pt x="406642" y="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375768</xdr:colOff>
      <xdr:row>30</xdr:row>
      <xdr:rowOff>81036</xdr:rowOff>
    </xdr:from>
    <xdr:to>
      <xdr:col>6</xdr:col>
      <xdr:colOff>392394</xdr:colOff>
      <xdr:row>34</xdr:row>
      <xdr:rowOff>126475</xdr:rowOff>
    </xdr:to>
    <xdr:sp macro="" textlink="">
      <xdr:nvSpPr>
        <xdr:cNvPr id="131" name="15">
          <a:extLst>
            <a:ext uri="{FF2B5EF4-FFF2-40B4-BE49-F238E27FC236}">
              <a16:creationId xmlns:a16="http://schemas.microsoft.com/office/drawing/2014/main" id="{E8E3F432-CE77-4BCF-BFAB-1734F9AA4570}"/>
            </a:ext>
          </a:extLst>
        </xdr:cNvPr>
        <xdr:cNvSpPr/>
      </xdr:nvSpPr>
      <xdr:spPr>
        <a:xfrm>
          <a:off x="4185768" y="4938786"/>
          <a:ext cx="778626" cy="693139"/>
        </a:xfrm>
        <a:custGeom>
          <a:avLst/>
          <a:gdLst>
            <a:gd name="connsiteX0" fmla="*/ 76245 w 778626"/>
            <a:gd name="connsiteY0" fmla="*/ 219494 h 693139"/>
            <a:gd name="connsiteX1" fmla="*/ 97039 w 778626"/>
            <a:gd name="connsiteY1" fmla="*/ 256461 h 693139"/>
            <a:gd name="connsiteX2" fmla="*/ 25415 w 778626"/>
            <a:gd name="connsiteY2" fmla="*/ 353501 h 693139"/>
            <a:gd name="connsiteX3" fmla="*/ 50830 w 778626"/>
            <a:gd name="connsiteY3" fmla="*/ 404331 h 693139"/>
            <a:gd name="connsiteX4" fmla="*/ 0 w 778626"/>
            <a:gd name="connsiteY4" fmla="*/ 411263 h 693139"/>
            <a:gd name="connsiteX5" fmla="*/ 60072 w 778626"/>
            <a:gd name="connsiteY5" fmla="*/ 575305 h 693139"/>
            <a:gd name="connsiteX6" fmla="*/ 48520 w 778626"/>
            <a:gd name="connsiteY6" fmla="*/ 639998 h 693139"/>
            <a:gd name="connsiteX7" fmla="*/ 73935 w 778626"/>
            <a:gd name="connsiteY7" fmla="*/ 688518 h 693139"/>
            <a:gd name="connsiteX8" fmla="*/ 249530 w 778626"/>
            <a:gd name="connsiteY8" fmla="*/ 690829 h 693139"/>
            <a:gd name="connsiteX9" fmla="*/ 337328 w 778626"/>
            <a:gd name="connsiteY9" fmla="*/ 512923 h 693139"/>
            <a:gd name="connsiteX10" fmla="*/ 411263 w 778626"/>
            <a:gd name="connsiteY10" fmla="*/ 438988 h 693139"/>
            <a:gd name="connsiteX11" fmla="*/ 432057 w 778626"/>
            <a:gd name="connsiteY11" fmla="*/ 505992 h 693139"/>
            <a:gd name="connsiteX12" fmla="*/ 473645 w 778626"/>
            <a:gd name="connsiteY12" fmla="*/ 501371 h 693139"/>
            <a:gd name="connsiteX13" fmla="*/ 547580 w 778626"/>
            <a:gd name="connsiteY13" fmla="*/ 693139 h 693139"/>
            <a:gd name="connsiteX14" fmla="*/ 637688 w 778626"/>
            <a:gd name="connsiteY14" fmla="*/ 469024 h 693139"/>
            <a:gd name="connsiteX15" fmla="*/ 672345 w 778626"/>
            <a:gd name="connsiteY15" fmla="*/ 505992 h 693139"/>
            <a:gd name="connsiteX16" fmla="*/ 778626 w 778626"/>
            <a:gd name="connsiteY16" fmla="*/ 411263 h 693139"/>
            <a:gd name="connsiteX17" fmla="*/ 686208 w 778626"/>
            <a:gd name="connsiteY17" fmla="*/ 161732 h 693139"/>
            <a:gd name="connsiteX18" fmla="*/ 603031 w 778626"/>
            <a:gd name="connsiteY18" fmla="*/ 145559 h 693139"/>
            <a:gd name="connsiteX19" fmla="*/ 524475 w 778626"/>
            <a:gd name="connsiteY19" fmla="*/ 136317 h 693139"/>
            <a:gd name="connsiteX20" fmla="*/ 510613 w 778626"/>
            <a:gd name="connsiteY20" fmla="*/ 85487 h 693139"/>
            <a:gd name="connsiteX21" fmla="*/ 263393 w 778626"/>
            <a:gd name="connsiteY21" fmla="*/ 0 h 693139"/>
            <a:gd name="connsiteX22" fmla="*/ 263393 w 778626"/>
            <a:gd name="connsiteY22" fmla="*/ 76245 h 693139"/>
            <a:gd name="connsiteX23" fmla="*/ 196389 w 778626"/>
            <a:gd name="connsiteY23" fmla="*/ 60072 h 69313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</a:cxnLst>
          <a:rect l="l" t="t" r="r" b="b"/>
          <a:pathLst>
            <a:path w="778626" h="693139">
              <a:moveTo>
                <a:pt x="76245" y="219494"/>
              </a:moveTo>
              <a:lnTo>
                <a:pt x="97039" y="256461"/>
              </a:lnTo>
              <a:lnTo>
                <a:pt x="25415" y="353501"/>
              </a:lnTo>
              <a:lnTo>
                <a:pt x="50830" y="404331"/>
              </a:lnTo>
              <a:lnTo>
                <a:pt x="0" y="411263"/>
              </a:lnTo>
              <a:lnTo>
                <a:pt x="60072" y="575305"/>
              </a:lnTo>
              <a:lnTo>
                <a:pt x="48520" y="639998"/>
              </a:lnTo>
              <a:lnTo>
                <a:pt x="73935" y="688518"/>
              </a:lnTo>
              <a:lnTo>
                <a:pt x="249530" y="690829"/>
              </a:lnTo>
              <a:lnTo>
                <a:pt x="337328" y="512923"/>
              </a:lnTo>
              <a:lnTo>
                <a:pt x="411263" y="438988"/>
              </a:lnTo>
              <a:lnTo>
                <a:pt x="432057" y="505992"/>
              </a:lnTo>
              <a:lnTo>
                <a:pt x="473645" y="501371"/>
              </a:lnTo>
              <a:lnTo>
                <a:pt x="547580" y="693139"/>
              </a:lnTo>
              <a:lnTo>
                <a:pt x="637688" y="469024"/>
              </a:lnTo>
              <a:lnTo>
                <a:pt x="672345" y="505992"/>
              </a:lnTo>
              <a:lnTo>
                <a:pt x="778626" y="411263"/>
              </a:lnTo>
              <a:lnTo>
                <a:pt x="686208" y="161732"/>
              </a:lnTo>
              <a:lnTo>
                <a:pt x="603031" y="145559"/>
              </a:lnTo>
              <a:lnTo>
                <a:pt x="524475" y="136317"/>
              </a:lnTo>
              <a:lnTo>
                <a:pt x="510613" y="85487"/>
              </a:lnTo>
              <a:lnTo>
                <a:pt x="263393" y="0"/>
              </a:lnTo>
              <a:lnTo>
                <a:pt x="263393" y="76245"/>
              </a:lnTo>
              <a:lnTo>
                <a:pt x="196389" y="60072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292138</xdr:colOff>
      <xdr:row>25</xdr:row>
      <xdr:rowOff>107414</xdr:rowOff>
    </xdr:from>
    <xdr:to>
      <xdr:col>5</xdr:col>
      <xdr:colOff>274107</xdr:colOff>
      <xdr:row>30</xdr:row>
      <xdr:rowOff>92588</xdr:rowOff>
    </xdr:to>
    <xdr:sp macro="" textlink="">
      <xdr:nvSpPr>
        <xdr:cNvPr id="132" name="87">
          <a:extLst>
            <a:ext uri="{FF2B5EF4-FFF2-40B4-BE49-F238E27FC236}">
              <a16:creationId xmlns:a16="http://schemas.microsoft.com/office/drawing/2014/main" id="{A3CB48CA-DD7E-4B5F-B37B-61AEBF8994C5}"/>
            </a:ext>
          </a:extLst>
        </xdr:cNvPr>
        <xdr:cNvSpPr/>
      </xdr:nvSpPr>
      <xdr:spPr>
        <a:xfrm>
          <a:off x="3340138" y="4155539"/>
          <a:ext cx="743969" cy="794799"/>
        </a:xfrm>
        <a:custGeom>
          <a:avLst/>
          <a:gdLst>
            <a:gd name="connsiteX0" fmla="*/ 743969 w 743969"/>
            <a:gd name="connsiteY0" fmla="*/ 593789 h 794799"/>
            <a:gd name="connsiteX1" fmla="*/ 365053 w 743969"/>
            <a:gd name="connsiteY1" fmla="*/ 794799 h 794799"/>
            <a:gd name="connsiteX2" fmla="*/ 212563 w 743969"/>
            <a:gd name="connsiteY2" fmla="*/ 656172 h 794799"/>
            <a:gd name="connsiteX3" fmla="*/ 83177 w 743969"/>
            <a:gd name="connsiteY3" fmla="*/ 672345 h 794799"/>
            <a:gd name="connsiteX4" fmla="*/ 83177 w 743969"/>
            <a:gd name="connsiteY4" fmla="*/ 598410 h 794799"/>
            <a:gd name="connsiteX5" fmla="*/ 0 w 743969"/>
            <a:gd name="connsiteY5" fmla="*/ 570685 h 794799"/>
            <a:gd name="connsiteX6" fmla="*/ 110902 w 743969"/>
            <a:gd name="connsiteY6" fmla="*/ 457472 h 794799"/>
            <a:gd name="connsiteX7" fmla="*/ 117834 w 743969"/>
            <a:gd name="connsiteY7" fmla="*/ 390468 h 794799"/>
            <a:gd name="connsiteX8" fmla="*/ 168664 w 743969"/>
            <a:gd name="connsiteY8" fmla="*/ 390468 h 794799"/>
            <a:gd name="connsiteX9" fmla="*/ 191768 w 743969"/>
            <a:gd name="connsiteY9" fmla="*/ 332707 h 794799"/>
            <a:gd name="connsiteX10" fmla="*/ 122455 w 743969"/>
            <a:gd name="connsiteY10" fmla="*/ 286497 h 794799"/>
            <a:gd name="connsiteX11" fmla="*/ 127076 w 743969"/>
            <a:gd name="connsiteY11" fmla="*/ 198700 h 794799"/>
            <a:gd name="connsiteX12" fmla="*/ 110902 w 743969"/>
            <a:gd name="connsiteY12" fmla="*/ 138628 h 794799"/>
            <a:gd name="connsiteX13" fmla="*/ 337328 w 743969"/>
            <a:gd name="connsiteY13" fmla="*/ 4621 h 794799"/>
            <a:gd name="connsiteX14" fmla="*/ 441299 w 743969"/>
            <a:gd name="connsiteY14" fmla="*/ 0 h 794799"/>
            <a:gd name="connsiteX15" fmla="*/ 485197 w 743969"/>
            <a:gd name="connsiteY15" fmla="*/ 39278 h 794799"/>
            <a:gd name="connsiteX16" fmla="*/ 455161 w 743969"/>
            <a:gd name="connsiteY16" fmla="*/ 161732 h 794799"/>
            <a:gd name="connsiteX17" fmla="*/ 517544 w 743969"/>
            <a:gd name="connsiteY17" fmla="*/ 221805 h 794799"/>
            <a:gd name="connsiteX18" fmla="*/ 582237 w 743969"/>
            <a:gd name="connsiteY18" fmla="*/ 452851 h 794799"/>
            <a:gd name="connsiteX19" fmla="*/ 741659 w 743969"/>
            <a:gd name="connsiteY19" fmla="*/ 496750 h 79479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743969" h="794799">
              <a:moveTo>
                <a:pt x="743969" y="593789"/>
              </a:moveTo>
              <a:lnTo>
                <a:pt x="365053" y="794799"/>
              </a:lnTo>
              <a:lnTo>
                <a:pt x="212563" y="656172"/>
              </a:lnTo>
              <a:lnTo>
                <a:pt x="83177" y="672345"/>
              </a:lnTo>
              <a:lnTo>
                <a:pt x="83177" y="598410"/>
              </a:lnTo>
              <a:lnTo>
                <a:pt x="0" y="570685"/>
              </a:lnTo>
              <a:lnTo>
                <a:pt x="110902" y="457472"/>
              </a:lnTo>
              <a:lnTo>
                <a:pt x="117834" y="390468"/>
              </a:lnTo>
              <a:lnTo>
                <a:pt x="168664" y="390468"/>
              </a:lnTo>
              <a:lnTo>
                <a:pt x="191768" y="332707"/>
              </a:lnTo>
              <a:lnTo>
                <a:pt x="122455" y="286497"/>
              </a:lnTo>
              <a:lnTo>
                <a:pt x="127076" y="198700"/>
              </a:lnTo>
              <a:lnTo>
                <a:pt x="110902" y="138628"/>
              </a:lnTo>
              <a:lnTo>
                <a:pt x="337328" y="4621"/>
              </a:lnTo>
              <a:lnTo>
                <a:pt x="441299" y="0"/>
              </a:lnTo>
              <a:lnTo>
                <a:pt x="485197" y="39278"/>
              </a:lnTo>
              <a:lnTo>
                <a:pt x="455161" y="161732"/>
              </a:lnTo>
              <a:lnTo>
                <a:pt x="517544" y="221805"/>
              </a:lnTo>
              <a:lnTo>
                <a:pt x="582237" y="452851"/>
              </a:lnTo>
              <a:lnTo>
                <a:pt x="741659" y="49675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654428</xdr:colOff>
      <xdr:row>21</xdr:row>
      <xdr:rowOff>87390</xdr:rowOff>
    </xdr:from>
    <xdr:to>
      <xdr:col>4</xdr:col>
      <xdr:colOff>629465</xdr:colOff>
      <xdr:row>27</xdr:row>
      <xdr:rowOff>65440</xdr:rowOff>
    </xdr:to>
    <xdr:sp macro="" textlink="">
      <xdr:nvSpPr>
        <xdr:cNvPr id="133" name="86">
          <a:extLst>
            <a:ext uri="{FF2B5EF4-FFF2-40B4-BE49-F238E27FC236}">
              <a16:creationId xmlns:a16="http://schemas.microsoft.com/office/drawing/2014/main" id="{A3AB383B-97B4-4AC8-924E-44D47A0D226D}"/>
            </a:ext>
          </a:extLst>
        </xdr:cNvPr>
        <xdr:cNvSpPr/>
      </xdr:nvSpPr>
      <xdr:spPr>
        <a:xfrm>
          <a:off x="2940428" y="3487815"/>
          <a:ext cx="737037" cy="949600"/>
        </a:xfrm>
        <a:custGeom>
          <a:avLst/>
          <a:gdLst>
            <a:gd name="connsiteX0" fmla="*/ 0 w 737037"/>
            <a:gd name="connsiteY0" fmla="*/ 83177 h 949600"/>
            <a:gd name="connsiteX1" fmla="*/ 90108 w 737037"/>
            <a:gd name="connsiteY1" fmla="*/ 0 h 949600"/>
            <a:gd name="connsiteX2" fmla="*/ 237978 w 737037"/>
            <a:gd name="connsiteY2" fmla="*/ 120144 h 949600"/>
            <a:gd name="connsiteX3" fmla="*/ 242599 w 737037"/>
            <a:gd name="connsiteY3" fmla="*/ 201010 h 949600"/>
            <a:gd name="connsiteX4" fmla="*/ 441299 w 737037"/>
            <a:gd name="connsiteY4" fmla="*/ 170974 h 949600"/>
            <a:gd name="connsiteX5" fmla="*/ 572995 w 737037"/>
            <a:gd name="connsiteY5" fmla="*/ 374295 h 949600"/>
            <a:gd name="connsiteX6" fmla="*/ 579926 w 737037"/>
            <a:gd name="connsiteY6" fmla="*/ 487508 h 949600"/>
            <a:gd name="connsiteX7" fmla="*/ 716244 w 737037"/>
            <a:gd name="connsiteY7" fmla="*/ 572995 h 949600"/>
            <a:gd name="connsiteX8" fmla="*/ 737038 w 737037"/>
            <a:gd name="connsiteY8" fmla="*/ 672345 h 949600"/>
            <a:gd name="connsiteX9" fmla="*/ 510613 w 737037"/>
            <a:gd name="connsiteY9" fmla="*/ 806352 h 949600"/>
            <a:gd name="connsiteX10" fmla="*/ 526786 w 737037"/>
            <a:gd name="connsiteY10" fmla="*/ 866424 h 949600"/>
            <a:gd name="connsiteX11" fmla="*/ 388158 w 737037"/>
            <a:gd name="connsiteY11" fmla="*/ 924185 h 949600"/>
            <a:gd name="connsiteX12" fmla="*/ 321154 w 737037"/>
            <a:gd name="connsiteY12" fmla="*/ 875666 h 949600"/>
            <a:gd name="connsiteX13" fmla="*/ 304981 w 737037"/>
            <a:gd name="connsiteY13" fmla="*/ 949601 h 949600"/>
            <a:gd name="connsiteX14" fmla="*/ 150180 w 737037"/>
            <a:gd name="connsiteY14" fmla="*/ 912633 h 949600"/>
            <a:gd name="connsiteX15" fmla="*/ 164043 w 737037"/>
            <a:gd name="connsiteY15" fmla="*/ 866424 h 949600"/>
            <a:gd name="connsiteX16" fmla="*/ 108592 w 737037"/>
            <a:gd name="connsiteY16" fmla="*/ 824835 h 949600"/>
            <a:gd name="connsiteX17" fmla="*/ 145559 w 737037"/>
            <a:gd name="connsiteY17" fmla="*/ 695450 h 949600"/>
            <a:gd name="connsiteX18" fmla="*/ 71624 w 737037"/>
            <a:gd name="connsiteY18" fmla="*/ 720865 h 949600"/>
            <a:gd name="connsiteX19" fmla="*/ 27726 w 737037"/>
            <a:gd name="connsiteY19" fmla="*/ 577616 h 949600"/>
            <a:gd name="connsiteX20" fmla="*/ 64693 w 737037"/>
            <a:gd name="connsiteY20" fmla="*/ 478266 h 949600"/>
            <a:gd name="connsiteX21" fmla="*/ 23105 w 737037"/>
            <a:gd name="connsiteY21" fmla="*/ 445919 h 949600"/>
            <a:gd name="connsiteX22" fmla="*/ 60072 w 737037"/>
            <a:gd name="connsiteY22" fmla="*/ 381226 h 949600"/>
            <a:gd name="connsiteX23" fmla="*/ 50830 w 737037"/>
            <a:gd name="connsiteY23" fmla="*/ 203321 h 94960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</a:cxnLst>
          <a:rect l="l" t="t" r="r" b="b"/>
          <a:pathLst>
            <a:path w="737037" h="949600">
              <a:moveTo>
                <a:pt x="0" y="83177"/>
              </a:moveTo>
              <a:lnTo>
                <a:pt x="90108" y="0"/>
              </a:lnTo>
              <a:lnTo>
                <a:pt x="237978" y="120144"/>
              </a:lnTo>
              <a:lnTo>
                <a:pt x="242599" y="201010"/>
              </a:lnTo>
              <a:lnTo>
                <a:pt x="441299" y="170974"/>
              </a:lnTo>
              <a:lnTo>
                <a:pt x="572995" y="374295"/>
              </a:lnTo>
              <a:lnTo>
                <a:pt x="579926" y="487508"/>
              </a:lnTo>
              <a:lnTo>
                <a:pt x="716244" y="572995"/>
              </a:lnTo>
              <a:lnTo>
                <a:pt x="737038" y="672345"/>
              </a:lnTo>
              <a:lnTo>
                <a:pt x="510613" y="806352"/>
              </a:lnTo>
              <a:lnTo>
                <a:pt x="526786" y="866424"/>
              </a:lnTo>
              <a:lnTo>
                <a:pt x="388158" y="924185"/>
              </a:lnTo>
              <a:lnTo>
                <a:pt x="321154" y="875666"/>
              </a:lnTo>
              <a:lnTo>
                <a:pt x="304981" y="949601"/>
              </a:lnTo>
              <a:lnTo>
                <a:pt x="150180" y="912633"/>
              </a:lnTo>
              <a:lnTo>
                <a:pt x="164043" y="866424"/>
              </a:lnTo>
              <a:lnTo>
                <a:pt x="108592" y="824835"/>
              </a:lnTo>
              <a:lnTo>
                <a:pt x="145559" y="695450"/>
              </a:lnTo>
              <a:lnTo>
                <a:pt x="71624" y="720865"/>
              </a:lnTo>
              <a:lnTo>
                <a:pt x="27726" y="577616"/>
              </a:lnTo>
              <a:lnTo>
                <a:pt x="64693" y="478266"/>
              </a:lnTo>
              <a:lnTo>
                <a:pt x="23105" y="445919"/>
              </a:lnTo>
              <a:lnTo>
                <a:pt x="60072" y="381226"/>
              </a:lnTo>
              <a:lnTo>
                <a:pt x="50830" y="203321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517159</xdr:colOff>
      <xdr:row>21</xdr:row>
      <xdr:rowOff>105873</xdr:rowOff>
    </xdr:from>
    <xdr:to>
      <xdr:col>8</xdr:col>
      <xdr:colOff>55972</xdr:colOff>
      <xdr:row>26</xdr:row>
      <xdr:rowOff>111841</xdr:rowOff>
    </xdr:to>
    <xdr:sp macro="" textlink="">
      <xdr:nvSpPr>
        <xdr:cNvPr id="134" name="71">
          <a:extLst>
            <a:ext uri="{FF2B5EF4-FFF2-40B4-BE49-F238E27FC236}">
              <a16:creationId xmlns:a16="http://schemas.microsoft.com/office/drawing/2014/main" id="{C658354B-E238-4CB8-A6E5-DE860D918388}"/>
            </a:ext>
          </a:extLst>
        </xdr:cNvPr>
        <xdr:cNvSpPr/>
      </xdr:nvSpPr>
      <xdr:spPr>
        <a:xfrm>
          <a:off x="5089159" y="3506298"/>
          <a:ext cx="1062813" cy="815593"/>
        </a:xfrm>
        <a:custGeom>
          <a:avLst/>
          <a:gdLst>
            <a:gd name="connsiteX0" fmla="*/ 69314 w 1062813"/>
            <a:gd name="connsiteY0" fmla="*/ 464403 h 815593"/>
            <a:gd name="connsiteX1" fmla="*/ 0 w 1062813"/>
            <a:gd name="connsiteY1" fmla="*/ 346570 h 815593"/>
            <a:gd name="connsiteX2" fmla="*/ 83177 w 1062813"/>
            <a:gd name="connsiteY2" fmla="*/ 346570 h 815593"/>
            <a:gd name="connsiteX3" fmla="*/ 115523 w 1062813"/>
            <a:gd name="connsiteY3" fmla="*/ 383537 h 815593"/>
            <a:gd name="connsiteX4" fmla="*/ 261082 w 1062813"/>
            <a:gd name="connsiteY4" fmla="*/ 304981 h 815593"/>
            <a:gd name="connsiteX5" fmla="*/ 247220 w 1062813"/>
            <a:gd name="connsiteY5" fmla="*/ 32346 h 815593"/>
            <a:gd name="connsiteX6" fmla="*/ 346570 w 1062813"/>
            <a:gd name="connsiteY6" fmla="*/ 0 h 815593"/>
            <a:gd name="connsiteX7" fmla="*/ 628446 w 1062813"/>
            <a:gd name="connsiteY7" fmla="*/ 196389 h 815593"/>
            <a:gd name="connsiteX8" fmla="*/ 753211 w 1062813"/>
            <a:gd name="connsiteY8" fmla="*/ 152491 h 815593"/>
            <a:gd name="connsiteX9" fmla="*/ 933427 w 1062813"/>
            <a:gd name="connsiteY9" fmla="*/ 134007 h 815593"/>
            <a:gd name="connsiteX10" fmla="*/ 1062813 w 1062813"/>
            <a:gd name="connsiteY10" fmla="*/ 247220 h 815593"/>
            <a:gd name="connsiteX11" fmla="*/ 991189 w 1062813"/>
            <a:gd name="connsiteY11" fmla="*/ 258772 h 815593"/>
            <a:gd name="connsiteX12" fmla="*/ 1058192 w 1062813"/>
            <a:gd name="connsiteY12" fmla="*/ 413573 h 815593"/>
            <a:gd name="connsiteX13" fmla="*/ 1009673 w 1062813"/>
            <a:gd name="connsiteY13" fmla="*/ 505992 h 815593"/>
            <a:gd name="connsiteX14" fmla="*/ 1062813 w 1062813"/>
            <a:gd name="connsiteY14" fmla="*/ 542959 h 815593"/>
            <a:gd name="connsiteX15" fmla="*/ 975016 w 1062813"/>
            <a:gd name="connsiteY15" fmla="*/ 579926 h 815593"/>
            <a:gd name="connsiteX16" fmla="*/ 910323 w 1062813"/>
            <a:gd name="connsiteY16" fmla="*/ 522165 h 815593"/>
            <a:gd name="connsiteX17" fmla="*/ 845630 w 1062813"/>
            <a:gd name="connsiteY17" fmla="*/ 545269 h 815593"/>
            <a:gd name="connsiteX18" fmla="*/ 771695 w 1062813"/>
            <a:gd name="connsiteY18" fmla="*/ 522165 h 815593"/>
            <a:gd name="connsiteX19" fmla="*/ 688518 w 1062813"/>
            <a:gd name="connsiteY19" fmla="*/ 815594 h 815593"/>
            <a:gd name="connsiteX20" fmla="*/ 660793 w 1062813"/>
            <a:gd name="connsiteY20" fmla="*/ 813283 h 815593"/>
            <a:gd name="connsiteX21" fmla="*/ 639998 w 1062813"/>
            <a:gd name="connsiteY21" fmla="*/ 720865 h 815593"/>
            <a:gd name="connsiteX22" fmla="*/ 469024 w 1062813"/>
            <a:gd name="connsiteY22" fmla="*/ 727796 h 815593"/>
            <a:gd name="connsiteX23" fmla="*/ 462093 w 1062813"/>
            <a:gd name="connsiteY23" fmla="*/ 813283 h 815593"/>
            <a:gd name="connsiteX24" fmla="*/ 182527 w 1062813"/>
            <a:gd name="connsiteY24" fmla="*/ 815594 h 815593"/>
            <a:gd name="connsiteX25" fmla="*/ 173285 w 1062813"/>
            <a:gd name="connsiteY25" fmla="*/ 734727 h 815593"/>
            <a:gd name="connsiteX26" fmla="*/ 224115 w 1062813"/>
            <a:gd name="connsiteY26" fmla="*/ 707002 h 815593"/>
            <a:gd name="connsiteX27" fmla="*/ 221805 w 1062813"/>
            <a:gd name="connsiteY27" fmla="*/ 575305 h 815593"/>
            <a:gd name="connsiteX28" fmla="*/ 76245 w 1062813"/>
            <a:gd name="connsiteY28" fmla="*/ 519854 h 81559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</a:cxnLst>
          <a:rect l="l" t="t" r="r" b="b"/>
          <a:pathLst>
            <a:path w="1062813" h="815593">
              <a:moveTo>
                <a:pt x="69314" y="464403"/>
              </a:moveTo>
              <a:lnTo>
                <a:pt x="0" y="346570"/>
              </a:lnTo>
              <a:lnTo>
                <a:pt x="83177" y="346570"/>
              </a:lnTo>
              <a:lnTo>
                <a:pt x="115523" y="383537"/>
              </a:lnTo>
              <a:lnTo>
                <a:pt x="261082" y="304981"/>
              </a:lnTo>
              <a:lnTo>
                <a:pt x="247220" y="32346"/>
              </a:lnTo>
              <a:lnTo>
                <a:pt x="346570" y="0"/>
              </a:lnTo>
              <a:lnTo>
                <a:pt x="628446" y="196389"/>
              </a:lnTo>
              <a:lnTo>
                <a:pt x="753211" y="152491"/>
              </a:lnTo>
              <a:lnTo>
                <a:pt x="933427" y="134007"/>
              </a:lnTo>
              <a:lnTo>
                <a:pt x="1062813" y="247220"/>
              </a:lnTo>
              <a:lnTo>
                <a:pt x="991189" y="258772"/>
              </a:lnTo>
              <a:lnTo>
                <a:pt x="1058192" y="413573"/>
              </a:lnTo>
              <a:lnTo>
                <a:pt x="1009673" y="505992"/>
              </a:lnTo>
              <a:lnTo>
                <a:pt x="1062813" y="542959"/>
              </a:lnTo>
              <a:lnTo>
                <a:pt x="975016" y="579926"/>
              </a:lnTo>
              <a:lnTo>
                <a:pt x="910323" y="522165"/>
              </a:lnTo>
              <a:lnTo>
                <a:pt x="845630" y="545269"/>
              </a:lnTo>
              <a:lnTo>
                <a:pt x="771695" y="522165"/>
              </a:lnTo>
              <a:lnTo>
                <a:pt x="688518" y="815594"/>
              </a:lnTo>
              <a:lnTo>
                <a:pt x="660793" y="813283"/>
              </a:lnTo>
              <a:lnTo>
                <a:pt x="639998" y="720865"/>
              </a:lnTo>
              <a:lnTo>
                <a:pt x="469024" y="727796"/>
              </a:lnTo>
              <a:lnTo>
                <a:pt x="462093" y="813283"/>
              </a:lnTo>
              <a:lnTo>
                <a:pt x="182527" y="815594"/>
              </a:lnTo>
              <a:lnTo>
                <a:pt x="173285" y="734727"/>
              </a:lnTo>
              <a:lnTo>
                <a:pt x="224115" y="707002"/>
              </a:lnTo>
              <a:lnTo>
                <a:pt x="221805" y="575305"/>
              </a:lnTo>
              <a:lnTo>
                <a:pt x="76245" y="519854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688586</xdr:colOff>
      <xdr:row>20</xdr:row>
      <xdr:rowOff>129171</xdr:rowOff>
    </xdr:from>
    <xdr:to>
      <xdr:col>8</xdr:col>
      <xdr:colOff>490339</xdr:colOff>
      <xdr:row>26</xdr:row>
      <xdr:rowOff>24044</xdr:rowOff>
    </xdr:to>
    <xdr:sp macro="" textlink="">
      <xdr:nvSpPr>
        <xdr:cNvPr id="135" name="39">
          <a:extLst>
            <a:ext uri="{FF2B5EF4-FFF2-40B4-BE49-F238E27FC236}">
              <a16:creationId xmlns:a16="http://schemas.microsoft.com/office/drawing/2014/main" id="{328FABA8-FED1-4BB1-9264-4A51052E9126}"/>
            </a:ext>
          </a:extLst>
        </xdr:cNvPr>
        <xdr:cNvSpPr/>
      </xdr:nvSpPr>
      <xdr:spPr>
        <a:xfrm>
          <a:off x="6022586" y="3367671"/>
          <a:ext cx="563753" cy="866423"/>
        </a:xfrm>
        <a:custGeom>
          <a:avLst/>
          <a:gdLst>
            <a:gd name="connsiteX0" fmla="*/ 0 w 563753"/>
            <a:gd name="connsiteY0" fmla="*/ 272635 h 866423"/>
            <a:gd name="connsiteX1" fmla="*/ 113213 w 563753"/>
            <a:gd name="connsiteY1" fmla="*/ 120144 h 866423"/>
            <a:gd name="connsiteX2" fmla="*/ 143249 w 563753"/>
            <a:gd name="connsiteY2" fmla="*/ 0 h 866423"/>
            <a:gd name="connsiteX3" fmla="*/ 254151 w 563753"/>
            <a:gd name="connsiteY3" fmla="*/ 25415 h 866423"/>
            <a:gd name="connsiteX4" fmla="*/ 325775 w 563753"/>
            <a:gd name="connsiteY4" fmla="*/ 108592 h 866423"/>
            <a:gd name="connsiteX5" fmla="*/ 295739 w 563753"/>
            <a:gd name="connsiteY5" fmla="*/ 212563 h 866423"/>
            <a:gd name="connsiteX6" fmla="*/ 420504 w 563753"/>
            <a:gd name="connsiteY6" fmla="*/ 251841 h 866423"/>
            <a:gd name="connsiteX7" fmla="*/ 443609 w 563753"/>
            <a:gd name="connsiteY7" fmla="*/ 330396 h 866423"/>
            <a:gd name="connsiteX8" fmla="*/ 563753 w 563753"/>
            <a:gd name="connsiteY8" fmla="*/ 408952 h 866423"/>
            <a:gd name="connsiteX9" fmla="*/ 480576 w 563753"/>
            <a:gd name="connsiteY9" fmla="*/ 559132 h 866423"/>
            <a:gd name="connsiteX10" fmla="*/ 515233 w 563753"/>
            <a:gd name="connsiteY10" fmla="*/ 584547 h 866423"/>
            <a:gd name="connsiteX11" fmla="*/ 542959 w 563753"/>
            <a:gd name="connsiteY11" fmla="*/ 607652 h 866423"/>
            <a:gd name="connsiteX12" fmla="*/ 499060 w 563753"/>
            <a:gd name="connsiteY12" fmla="*/ 718554 h 866423"/>
            <a:gd name="connsiteX13" fmla="*/ 385847 w 563753"/>
            <a:gd name="connsiteY13" fmla="*/ 857182 h 866423"/>
            <a:gd name="connsiteX14" fmla="*/ 314223 w 563753"/>
            <a:gd name="connsiteY14" fmla="*/ 852561 h 866423"/>
            <a:gd name="connsiteX15" fmla="*/ 261082 w 563753"/>
            <a:gd name="connsiteY15" fmla="*/ 799420 h 866423"/>
            <a:gd name="connsiteX16" fmla="*/ 170974 w 563753"/>
            <a:gd name="connsiteY16" fmla="*/ 866424 h 866423"/>
            <a:gd name="connsiteX17" fmla="*/ 41588 w 563753"/>
            <a:gd name="connsiteY17" fmla="*/ 718554 h 866423"/>
            <a:gd name="connsiteX18" fmla="*/ 129386 w 563753"/>
            <a:gd name="connsiteY18" fmla="*/ 681587 h 866423"/>
            <a:gd name="connsiteX19" fmla="*/ 76245 w 563753"/>
            <a:gd name="connsiteY19" fmla="*/ 644619 h 866423"/>
            <a:gd name="connsiteX20" fmla="*/ 124765 w 563753"/>
            <a:gd name="connsiteY20" fmla="*/ 552201 h 866423"/>
            <a:gd name="connsiteX21" fmla="*/ 57762 w 563753"/>
            <a:gd name="connsiteY21" fmla="*/ 397400 h 866423"/>
            <a:gd name="connsiteX22" fmla="*/ 129386 w 563753"/>
            <a:gd name="connsiteY22" fmla="*/ 385847 h 86642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</a:cxnLst>
          <a:rect l="l" t="t" r="r" b="b"/>
          <a:pathLst>
            <a:path w="563753" h="866423">
              <a:moveTo>
                <a:pt x="0" y="272635"/>
              </a:moveTo>
              <a:lnTo>
                <a:pt x="113213" y="120144"/>
              </a:lnTo>
              <a:lnTo>
                <a:pt x="143249" y="0"/>
              </a:lnTo>
              <a:lnTo>
                <a:pt x="254151" y="25415"/>
              </a:lnTo>
              <a:lnTo>
                <a:pt x="325775" y="108592"/>
              </a:lnTo>
              <a:lnTo>
                <a:pt x="295739" y="212563"/>
              </a:lnTo>
              <a:lnTo>
                <a:pt x="420504" y="251841"/>
              </a:lnTo>
              <a:lnTo>
                <a:pt x="443609" y="330396"/>
              </a:lnTo>
              <a:lnTo>
                <a:pt x="563753" y="408952"/>
              </a:lnTo>
              <a:lnTo>
                <a:pt x="480576" y="559132"/>
              </a:lnTo>
              <a:lnTo>
                <a:pt x="515233" y="584547"/>
              </a:lnTo>
              <a:lnTo>
                <a:pt x="542959" y="607652"/>
              </a:lnTo>
              <a:lnTo>
                <a:pt x="499060" y="718554"/>
              </a:lnTo>
              <a:lnTo>
                <a:pt x="385847" y="857182"/>
              </a:lnTo>
              <a:lnTo>
                <a:pt x="314223" y="852561"/>
              </a:lnTo>
              <a:lnTo>
                <a:pt x="261082" y="799420"/>
              </a:lnTo>
              <a:lnTo>
                <a:pt x="170974" y="866424"/>
              </a:lnTo>
              <a:lnTo>
                <a:pt x="41588" y="718554"/>
              </a:lnTo>
              <a:lnTo>
                <a:pt x="129386" y="681587"/>
              </a:lnTo>
              <a:lnTo>
                <a:pt x="76245" y="644619"/>
              </a:lnTo>
              <a:lnTo>
                <a:pt x="124765" y="552201"/>
              </a:lnTo>
              <a:lnTo>
                <a:pt x="57762" y="397400"/>
              </a:lnTo>
              <a:lnTo>
                <a:pt x="129386" y="385847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465423</xdr:colOff>
      <xdr:row>21</xdr:row>
      <xdr:rowOff>8834</xdr:rowOff>
    </xdr:from>
    <xdr:to>
      <xdr:col>5</xdr:col>
      <xdr:colOff>449702</xdr:colOff>
      <xdr:row>25</xdr:row>
      <xdr:rowOff>146691</xdr:rowOff>
    </xdr:to>
    <xdr:sp macro="" textlink="">
      <xdr:nvSpPr>
        <xdr:cNvPr id="136" name="36">
          <a:extLst>
            <a:ext uri="{FF2B5EF4-FFF2-40B4-BE49-F238E27FC236}">
              <a16:creationId xmlns:a16="http://schemas.microsoft.com/office/drawing/2014/main" id="{DB909DD7-4EBD-470A-AB1B-5852B2C4113A}"/>
            </a:ext>
          </a:extLst>
        </xdr:cNvPr>
        <xdr:cNvSpPr/>
      </xdr:nvSpPr>
      <xdr:spPr>
        <a:xfrm>
          <a:off x="3513423" y="3409259"/>
          <a:ext cx="746279" cy="785557"/>
        </a:xfrm>
        <a:custGeom>
          <a:avLst/>
          <a:gdLst>
            <a:gd name="connsiteX0" fmla="*/ 702381 w 746279"/>
            <a:gd name="connsiteY0" fmla="*/ 242599 h 785557"/>
            <a:gd name="connsiteX1" fmla="*/ 679276 w 746279"/>
            <a:gd name="connsiteY1" fmla="*/ 295739 h 785557"/>
            <a:gd name="connsiteX2" fmla="*/ 732417 w 746279"/>
            <a:gd name="connsiteY2" fmla="*/ 316534 h 785557"/>
            <a:gd name="connsiteX3" fmla="*/ 674655 w 746279"/>
            <a:gd name="connsiteY3" fmla="*/ 385847 h 785557"/>
            <a:gd name="connsiteX4" fmla="*/ 711623 w 746279"/>
            <a:gd name="connsiteY4" fmla="*/ 425125 h 785557"/>
            <a:gd name="connsiteX5" fmla="*/ 683897 w 746279"/>
            <a:gd name="connsiteY5" fmla="*/ 457472 h 785557"/>
            <a:gd name="connsiteX6" fmla="*/ 746280 w 746279"/>
            <a:gd name="connsiteY6" fmla="*/ 542959 h 785557"/>
            <a:gd name="connsiteX7" fmla="*/ 739348 w 746279"/>
            <a:gd name="connsiteY7" fmla="*/ 725486 h 785557"/>
            <a:gd name="connsiteX8" fmla="*/ 501371 w 746279"/>
            <a:gd name="connsiteY8" fmla="*/ 704691 h 785557"/>
            <a:gd name="connsiteX9" fmla="*/ 489818 w 746279"/>
            <a:gd name="connsiteY9" fmla="*/ 746280 h 785557"/>
            <a:gd name="connsiteX10" fmla="*/ 353501 w 746279"/>
            <a:gd name="connsiteY10" fmla="*/ 732417 h 785557"/>
            <a:gd name="connsiteX11" fmla="*/ 311913 w 746279"/>
            <a:gd name="connsiteY11" fmla="*/ 785558 h 785557"/>
            <a:gd name="connsiteX12" fmla="*/ 268014 w 746279"/>
            <a:gd name="connsiteY12" fmla="*/ 746280 h 785557"/>
            <a:gd name="connsiteX13" fmla="*/ 164043 w 746279"/>
            <a:gd name="connsiteY13" fmla="*/ 750901 h 785557"/>
            <a:gd name="connsiteX14" fmla="*/ 143249 w 746279"/>
            <a:gd name="connsiteY14" fmla="*/ 651551 h 785557"/>
            <a:gd name="connsiteX15" fmla="*/ 6931 w 746279"/>
            <a:gd name="connsiteY15" fmla="*/ 566064 h 785557"/>
            <a:gd name="connsiteX16" fmla="*/ 0 w 746279"/>
            <a:gd name="connsiteY16" fmla="*/ 452851 h 785557"/>
            <a:gd name="connsiteX17" fmla="*/ 55451 w 746279"/>
            <a:gd name="connsiteY17" fmla="*/ 436678 h 785557"/>
            <a:gd name="connsiteX18" fmla="*/ 110902 w 746279"/>
            <a:gd name="connsiteY18" fmla="*/ 214873 h 785557"/>
            <a:gd name="connsiteX19" fmla="*/ 217184 w 746279"/>
            <a:gd name="connsiteY19" fmla="*/ 207942 h 785557"/>
            <a:gd name="connsiteX20" fmla="*/ 277256 w 746279"/>
            <a:gd name="connsiteY20" fmla="*/ 124765 h 785557"/>
            <a:gd name="connsiteX21" fmla="*/ 258772 w 746279"/>
            <a:gd name="connsiteY21" fmla="*/ 76245 h 785557"/>
            <a:gd name="connsiteX22" fmla="*/ 436678 w 746279"/>
            <a:gd name="connsiteY22" fmla="*/ 0 h 785557"/>
            <a:gd name="connsiteX23" fmla="*/ 563753 w 746279"/>
            <a:gd name="connsiteY23" fmla="*/ 60072 h 785557"/>
            <a:gd name="connsiteX24" fmla="*/ 517544 w 746279"/>
            <a:gd name="connsiteY24" fmla="*/ 131696 h 785557"/>
            <a:gd name="connsiteX25" fmla="*/ 584547 w 746279"/>
            <a:gd name="connsiteY25" fmla="*/ 154801 h 785557"/>
            <a:gd name="connsiteX26" fmla="*/ 637688 w 746279"/>
            <a:gd name="connsiteY26" fmla="*/ 131696 h 78555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</a:cxnLst>
          <a:rect l="l" t="t" r="r" b="b"/>
          <a:pathLst>
            <a:path w="746279" h="785557">
              <a:moveTo>
                <a:pt x="702381" y="242599"/>
              </a:moveTo>
              <a:lnTo>
                <a:pt x="679276" y="295739"/>
              </a:lnTo>
              <a:lnTo>
                <a:pt x="732417" y="316534"/>
              </a:lnTo>
              <a:lnTo>
                <a:pt x="674655" y="385847"/>
              </a:lnTo>
              <a:lnTo>
                <a:pt x="711623" y="425125"/>
              </a:lnTo>
              <a:lnTo>
                <a:pt x="683897" y="457472"/>
              </a:lnTo>
              <a:lnTo>
                <a:pt x="746280" y="542959"/>
              </a:lnTo>
              <a:lnTo>
                <a:pt x="739348" y="725486"/>
              </a:lnTo>
              <a:lnTo>
                <a:pt x="501371" y="704691"/>
              </a:lnTo>
              <a:lnTo>
                <a:pt x="489818" y="746280"/>
              </a:lnTo>
              <a:lnTo>
                <a:pt x="353501" y="732417"/>
              </a:lnTo>
              <a:lnTo>
                <a:pt x="311913" y="785558"/>
              </a:lnTo>
              <a:lnTo>
                <a:pt x="268014" y="746280"/>
              </a:lnTo>
              <a:lnTo>
                <a:pt x="164043" y="750901"/>
              </a:lnTo>
              <a:lnTo>
                <a:pt x="143249" y="651551"/>
              </a:lnTo>
              <a:lnTo>
                <a:pt x="6931" y="566064"/>
              </a:lnTo>
              <a:lnTo>
                <a:pt x="0" y="452851"/>
              </a:lnTo>
              <a:lnTo>
                <a:pt x="55451" y="436678"/>
              </a:lnTo>
              <a:lnTo>
                <a:pt x="110902" y="214873"/>
              </a:lnTo>
              <a:lnTo>
                <a:pt x="217184" y="207942"/>
              </a:lnTo>
              <a:lnTo>
                <a:pt x="277256" y="124765"/>
              </a:lnTo>
              <a:lnTo>
                <a:pt x="258772" y="76245"/>
              </a:lnTo>
              <a:lnTo>
                <a:pt x="436678" y="0"/>
              </a:lnTo>
              <a:lnTo>
                <a:pt x="563753" y="60072"/>
              </a:lnTo>
              <a:lnTo>
                <a:pt x="517544" y="131696"/>
              </a:lnTo>
              <a:lnTo>
                <a:pt x="584547" y="154801"/>
              </a:lnTo>
              <a:lnTo>
                <a:pt x="637688" y="131696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6999</xdr:colOff>
      <xdr:row>17</xdr:row>
      <xdr:rowOff>14225</xdr:rowOff>
    </xdr:from>
    <xdr:to>
      <xdr:col>8</xdr:col>
      <xdr:colOff>69834</xdr:colOff>
      <xdr:row>22</xdr:row>
      <xdr:rowOff>140337</xdr:rowOff>
    </xdr:to>
    <xdr:sp macro="" textlink="">
      <xdr:nvSpPr>
        <xdr:cNvPr id="137" name="21">
          <a:extLst>
            <a:ext uri="{FF2B5EF4-FFF2-40B4-BE49-F238E27FC236}">
              <a16:creationId xmlns:a16="http://schemas.microsoft.com/office/drawing/2014/main" id="{F3A8233A-6226-4E8A-99C5-949DEB1CD879}"/>
            </a:ext>
          </a:extLst>
        </xdr:cNvPr>
        <xdr:cNvSpPr/>
      </xdr:nvSpPr>
      <xdr:spPr>
        <a:xfrm>
          <a:off x="5340999" y="2766950"/>
          <a:ext cx="824835" cy="935737"/>
        </a:xfrm>
        <a:custGeom>
          <a:avLst/>
          <a:gdLst>
            <a:gd name="connsiteX0" fmla="*/ 794800 w 824835"/>
            <a:gd name="connsiteY0" fmla="*/ 325775 h 935737"/>
            <a:gd name="connsiteX1" fmla="*/ 810973 w 824835"/>
            <a:gd name="connsiteY1" fmla="*/ 395089 h 935737"/>
            <a:gd name="connsiteX2" fmla="*/ 760143 w 824835"/>
            <a:gd name="connsiteY2" fmla="*/ 445919 h 935737"/>
            <a:gd name="connsiteX3" fmla="*/ 824836 w 824835"/>
            <a:gd name="connsiteY3" fmla="*/ 600721 h 935737"/>
            <a:gd name="connsiteX4" fmla="*/ 794800 w 824835"/>
            <a:gd name="connsiteY4" fmla="*/ 720865 h 935737"/>
            <a:gd name="connsiteX5" fmla="*/ 681587 w 824835"/>
            <a:gd name="connsiteY5" fmla="*/ 873355 h 935737"/>
            <a:gd name="connsiteX6" fmla="*/ 501371 w 824835"/>
            <a:gd name="connsiteY6" fmla="*/ 891839 h 935737"/>
            <a:gd name="connsiteX7" fmla="*/ 376606 w 824835"/>
            <a:gd name="connsiteY7" fmla="*/ 935738 h 935737"/>
            <a:gd name="connsiteX8" fmla="*/ 94729 w 824835"/>
            <a:gd name="connsiteY8" fmla="*/ 739348 h 935737"/>
            <a:gd name="connsiteX9" fmla="*/ 23105 w 824835"/>
            <a:gd name="connsiteY9" fmla="*/ 584547 h 935737"/>
            <a:gd name="connsiteX10" fmla="*/ 0 w 824835"/>
            <a:gd name="connsiteY10" fmla="*/ 524475 h 935737"/>
            <a:gd name="connsiteX11" fmla="*/ 136317 w 824835"/>
            <a:gd name="connsiteY11" fmla="*/ 203321 h 935737"/>
            <a:gd name="connsiteX12" fmla="*/ 103971 w 824835"/>
            <a:gd name="connsiteY12" fmla="*/ 73935 h 935737"/>
            <a:gd name="connsiteX13" fmla="*/ 258772 w 824835"/>
            <a:gd name="connsiteY13" fmla="*/ 43899 h 935737"/>
            <a:gd name="connsiteX14" fmla="*/ 261082 w 824835"/>
            <a:gd name="connsiteY14" fmla="*/ 0 h 935737"/>
            <a:gd name="connsiteX15" fmla="*/ 346570 w 824835"/>
            <a:gd name="connsiteY15" fmla="*/ 2310 h 935737"/>
            <a:gd name="connsiteX16" fmla="*/ 395089 w 824835"/>
            <a:gd name="connsiteY16" fmla="*/ 20794 h 935737"/>
            <a:gd name="connsiteX17" fmla="*/ 522165 w 824835"/>
            <a:gd name="connsiteY17" fmla="*/ 168664 h 935737"/>
            <a:gd name="connsiteX18" fmla="*/ 487508 w 824835"/>
            <a:gd name="connsiteY18" fmla="*/ 203321 h 935737"/>
            <a:gd name="connsiteX19" fmla="*/ 510613 w 824835"/>
            <a:gd name="connsiteY19" fmla="*/ 261082 h 935737"/>
            <a:gd name="connsiteX20" fmla="*/ 683897 w 824835"/>
            <a:gd name="connsiteY20" fmla="*/ 341949 h 935737"/>
            <a:gd name="connsiteX21" fmla="*/ 741659 w 824835"/>
            <a:gd name="connsiteY21" fmla="*/ 341949 h 93573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</a:cxnLst>
          <a:rect l="l" t="t" r="r" b="b"/>
          <a:pathLst>
            <a:path w="824835" h="935737">
              <a:moveTo>
                <a:pt x="794800" y="325775"/>
              </a:moveTo>
              <a:lnTo>
                <a:pt x="810973" y="395089"/>
              </a:lnTo>
              <a:lnTo>
                <a:pt x="760143" y="445919"/>
              </a:lnTo>
              <a:lnTo>
                <a:pt x="824836" y="600721"/>
              </a:lnTo>
              <a:lnTo>
                <a:pt x="794800" y="720865"/>
              </a:lnTo>
              <a:lnTo>
                <a:pt x="681587" y="873355"/>
              </a:lnTo>
              <a:lnTo>
                <a:pt x="501371" y="891839"/>
              </a:lnTo>
              <a:lnTo>
                <a:pt x="376606" y="935738"/>
              </a:lnTo>
              <a:lnTo>
                <a:pt x="94729" y="739348"/>
              </a:lnTo>
              <a:lnTo>
                <a:pt x="23105" y="584547"/>
              </a:lnTo>
              <a:lnTo>
                <a:pt x="0" y="524475"/>
              </a:lnTo>
              <a:lnTo>
                <a:pt x="136317" y="203321"/>
              </a:lnTo>
              <a:lnTo>
                <a:pt x="103971" y="73935"/>
              </a:lnTo>
              <a:lnTo>
                <a:pt x="258772" y="43899"/>
              </a:lnTo>
              <a:lnTo>
                <a:pt x="261082" y="0"/>
              </a:lnTo>
              <a:lnTo>
                <a:pt x="346570" y="2310"/>
              </a:lnTo>
              <a:lnTo>
                <a:pt x="395089" y="20794"/>
              </a:lnTo>
              <a:lnTo>
                <a:pt x="522165" y="168664"/>
              </a:lnTo>
              <a:lnTo>
                <a:pt x="487508" y="203321"/>
              </a:lnTo>
              <a:lnTo>
                <a:pt x="510613" y="261082"/>
              </a:lnTo>
              <a:lnTo>
                <a:pt x="683897" y="341949"/>
              </a:lnTo>
              <a:lnTo>
                <a:pt x="741659" y="34194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71239</xdr:colOff>
      <xdr:row>15</xdr:row>
      <xdr:rowOff>49267</xdr:rowOff>
    </xdr:from>
    <xdr:to>
      <xdr:col>7</xdr:col>
      <xdr:colOff>143316</xdr:colOff>
      <xdr:row>20</xdr:row>
      <xdr:rowOff>136101</xdr:rowOff>
    </xdr:to>
    <xdr:sp macro="" textlink="">
      <xdr:nvSpPr>
        <xdr:cNvPr id="138" name="89">
          <a:extLst>
            <a:ext uri="{FF2B5EF4-FFF2-40B4-BE49-F238E27FC236}">
              <a16:creationId xmlns:a16="http://schemas.microsoft.com/office/drawing/2014/main" id="{F7A817C7-6B1E-48AE-A487-1D60B18878BF}"/>
            </a:ext>
          </a:extLst>
        </xdr:cNvPr>
        <xdr:cNvSpPr/>
      </xdr:nvSpPr>
      <xdr:spPr>
        <a:xfrm>
          <a:off x="4643239" y="2478142"/>
          <a:ext cx="834077" cy="896459"/>
        </a:xfrm>
        <a:custGeom>
          <a:avLst/>
          <a:gdLst>
            <a:gd name="connsiteX0" fmla="*/ 101660 w 834077"/>
            <a:gd name="connsiteY0" fmla="*/ 117834 h 896459"/>
            <a:gd name="connsiteX1" fmla="*/ 99350 w 834077"/>
            <a:gd name="connsiteY1" fmla="*/ 25415 h 896459"/>
            <a:gd name="connsiteX2" fmla="*/ 309602 w 834077"/>
            <a:gd name="connsiteY2" fmla="*/ 0 h 896459"/>
            <a:gd name="connsiteX3" fmla="*/ 385847 w 834077"/>
            <a:gd name="connsiteY3" fmla="*/ 30036 h 896459"/>
            <a:gd name="connsiteX4" fmla="*/ 459782 w 834077"/>
            <a:gd name="connsiteY4" fmla="*/ 203321 h 896459"/>
            <a:gd name="connsiteX5" fmla="*/ 499060 w 834077"/>
            <a:gd name="connsiteY5" fmla="*/ 175595 h 896459"/>
            <a:gd name="connsiteX6" fmla="*/ 603031 w 834077"/>
            <a:gd name="connsiteY6" fmla="*/ 371985 h 896459"/>
            <a:gd name="connsiteX7" fmla="*/ 801731 w 834077"/>
            <a:gd name="connsiteY7" fmla="*/ 362743 h 896459"/>
            <a:gd name="connsiteX8" fmla="*/ 834077 w 834077"/>
            <a:gd name="connsiteY8" fmla="*/ 492129 h 896459"/>
            <a:gd name="connsiteX9" fmla="*/ 697760 w 834077"/>
            <a:gd name="connsiteY9" fmla="*/ 813283 h 896459"/>
            <a:gd name="connsiteX10" fmla="*/ 720865 w 834077"/>
            <a:gd name="connsiteY10" fmla="*/ 873355 h 896459"/>
            <a:gd name="connsiteX11" fmla="*/ 656172 w 834077"/>
            <a:gd name="connsiteY11" fmla="*/ 896460 h 896459"/>
            <a:gd name="connsiteX12" fmla="*/ 633067 w 834077"/>
            <a:gd name="connsiteY12" fmla="*/ 836388 h 896459"/>
            <a:gd name="connsiteX13" fmla="*/ 505992 w 834077"/>
            <a:gd name="connsiteY13" fmla="*/ 824835 h 896459"/>
            <a:gd name="connsiteX14" fmla="*/ 378916 w 834077"/>
            <a:gd name="connsiteY14" fmla="*/ 725486 h 896459"/>
            <a:gd name="connsiteX15" fmla="*/ 263393 w 834077"/>
            <a:gd name="connsiteY15" fmla="*/ 767074 h 896459"/>
            <a:gd name="connsiteX16" fmla="*/ 134007 w 834077"/>
            <a:gd name="connsiteY16" fmla="*/ 686208 h 896459"/>
            <a:gd name="connsiteX17" fmla="*/ 71624 w 834077"/>
            <a:gd name="connsiteY17" fmla="*/ 688518 h 896459"/>
            <a:gd name="connsiteX18" fmla="*/ 0 w 834077"/>
            <a:gd name="connsiteY18" fmla="*/ 533717 h 896459"/>
            <a:gd name="connsiteX19" fmla="*/ 94729 w 834077"/>
            <a:gd name="connsiteY19" fmla="*/ 505992 h 896459"/>
            <a:gd name="connsiteX20" fmla="*/ 92419 w 834077"/>
            <a:gd name="connsiteY20" fmla="*/ 411263 h 896459"/>
            <a:gd name="connsiteX21" fmla="*/ 159422 w 834077"/>
            <a:gd name="connsiteY21" fmla="*/ 346570 h 896459"/>
            <a:gd name="connsiteX22" fmla="*/ 90108 w 834077"/>
            <a:gd name="connsiteY22" fmla="*/ 210252 h 896459"/>
            <a:gd name="connsiteX23" fmla="*/ 41588 w 834077"/>
            <a:gd name="connsiteY23" fmla="*/ 189458 h 89645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</a:cxnLst>
          <a:rect l="l" t="t" r="r" b="b"/>
          <a:pathLst>
            <a:path w="834077" h="896459">
              <a:moveTo>
                <a:pt x="101660" y="117834"/>
              </a:moveTo>
              <a:lnTo>
                <a:pt x="99350" y="25415"/>
              </a:lnTo>
              <a:lnTo>
                <a:pt x="309602" y="0"/>
              </a:lnTo>
              <a:lnTo>
                <a:pt x="385847" y="30036"/>
              </a:lnTo>
              <a:lnTo>
                <a:pt x="459782" y="203321"/>
              </a:lnTo>
              <a:lnTo>
                <a:pt x="499060" y="175595"/>
              </a:lnTo>
              <a:lnTo>
                <a:pt x="603031" y="371985"/>
              </a:lnTo>
              <a:lnTo>
                <a:pt x="801731" y="362743"/>
              </a:lnTo>
              <a:lnTo>
                <a:pt x="834077" y="492129"/>
              </a:lnTo>
              <a:lnTo>
                <a:pt x="697760" y="813283"/>
              </a:lnTo>
              <a:lnTo>
                <a:pt x="720865" y="873355"/>
              </a:lnTo>
              <a:lnTo>
                <a:pt x="656172" y="896460"/>
              </a:lnTo>
              <a:lnTo>
                <a:pt x="633067" y="836388"/>
              </a:lnTo>
              <a:lnTo>
                <a:pt x="505992" y="824835"/>
              </a:lnTo>
              <a:lnTo>
                <a:pt x="378916" y="725486"/>
              </a:lnTo>
              <a:lnTo>
                <a:pt x="263393" y="767074"/>
              </a:lnTo>
              <a:lnTo>
                <a:pt x="134007" y="686208"/>
              </a:lnTo>
              <a:lnTo>
                <a:pt x="71624" y="688518"/>
              </a:lnTo>
              <a:lnTo>
                <a:pt x="0" y="533717"/>
              </a:lnTo>
              <a:lnTo>
                <a:pt x="94729" y="505992"/>
              </a:lnTo>
              <a:lnTo>
                <a:pt x="92419" y="411263"/>
              </a:lnTo>
              <a:lnTo>
                <a:pt x="159422" y="346570"/>
              </a:lnTo>
              <a:lnTo>
                <a:pt x="90108" y="210252"/>
              </a:lnTo>
              <a:lnTo>
                <a:pt x="41588" y="18945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744536</xdr:colOff>
      <xdr:row>18</xdr:row>
      <xdr:rowOff>134177</xdr:rowOff>
    </xdr:from>
    <xdr:to>
      <xdr:col>4</xdr:col>
      <xdr:colOff>742678</xdr:colOff>
      <xdr:row>23</xdr:row>
      <xdr:rowOff>137835</xdr:rowOff>
    </xdr:to>
    <xdr:sp macro="" textlink="">
      <xdr:nvSpPr>
        <xdr:cNvPr id="139" name="37">
          <a:extLst>
            <a:ext uri="{FF2B5EF4-FFF2-40B4-BE49-F238E27FC236}">
              <a16:creationId xmlns:a16="http://schemas.microsoft.com/office/drawing/2014/main" id="{E46B26B6-C1B6-4F9F-9356-473168E28EDF}"/>
            </a:ext>
          </a:extLst>
        </xdr:cNvPr>
        <xdr:cNvSpPr/>
      </xdr:nvSpPr>
      <xdr:spPr>
        <a:xfrm>
          <a:off x="3030536" y="3048827"/>
          <a:ext cx="760142" cy="813283"/>
        </a:xfrm>
        <a:custGeom>
          <a:avLst/>
          <a:gdLst>
            <a:gd name="connsiteX0" fmla="*/ 131696 w 760142"/>
            <a:gd name="connsiteY0" fmla="*/ 69314 h 813283"/>
            <a:gd name="connsiteX1" fmla="*/ 184837 w 760142"/>
            <a:gd name="connsiteY1" fmla="*/ 90108 h 813283"/>
            <a:gd name="connsiteX2" fmla="*/ 335017 w 760142"/>
            <a:gd name="connsiteY2" fmla="*/ 0 h 813283"/>
            <a:gd name="connsiteX3" fmla="*/ 480576 w 760142"/>
            <a:gd name="connsiteY3" fmla="*/ 20794 h 813283"/>
            <a:gd name="connsiteX4" fmla="*/ 475956 w 760142"/>
            <a:gd name="connsiteY4" fmla="*/ 64693 h 813283"/>
            <a:gd name="connsiteX5" fmla="*/ 589168 w 760142"/>
            <a:gd name="connsiteY5" fmla="*/ 87798 h 813283"/>
            <a:gd name="connsiteX6" fmla="*/ 628446 w 760142"/>
            <a:gd name="connsiteY6" fmla="*/ 353501 h 813283"/>
            <a:gd name="connsiteX7" fmla="*/ 690829 w 760142"/>
            <a:gd name="connsiteY7" fmla="*/ 351190 h 813283"/>
            <a:gd name="connsiteX8" fmla="*/ 741659 w 760142"/>
            <a:gd name="connsiteY8" fmla="*/ 436678 h 813283"/>
            <a:gd name="connsiteX9" fmla="*/ 760143 w 760142"/>
            <a:gd name="connsiteY9" fmla="*/ 485197 h 813283"/>
            <a:gd name="connsiteX10" fmla="*/ 700071 w 760142"/>
            <a:gd name="connsiteY10" fmla="*/ 568374 h 813283"/>
            <a:gd name="connsiteX11" fmla="*/ 593789 w 760142"/>
            <a:gd name="connsiteY11" fmla="*/ 575305 h 813283"/>
            <a:gd name="connsiteX12" fmla="*/ 538338 w 760142"/>
            <a:gd name="connsiteY12" fmla="*/ 797110 h 813283"/>
            <a:gd name="connsiteX13" fmla="*/ 482887 w 760142"/>
            <a:gd name="connsiteY13" fmla="*/ 813283 h 813283"/>
            <a:gd name="connsiteX14" fmla="*/ 351191 w 760142"/>
            <a:gd name="connsiteY14" fmla="*/ 609962 h 813283"/>
            <a:gd name="connsiteX15" fmla="*/ 152491 w 760142"/>
            <a:gd name="connsiteY15" fmla="*/ 639998 h 813283"/>
            <a:gd name="connsiteX16" fmla="*/ 147870 w 760142"/>
            <a:gd name="connsiteY16" fmla="*/ 559132 h 813283"/>
            <a:gd name="connsiteX17" fmla="*/ 0 w 760142"/>
            <a:gd name="connsiteY17" fmla="*/ 438988 h 81328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</a:cxnLst>
          <a:rect l="l" t="t" r="r" b="b"/>
          <a:pathLst>
            <a:path w="760142" h="813283">
              <a:moveTo>
                <a:pt x="131696" y="69314"/>
              </a:moveTo>
              <a:lnTo>
                <a:pt x="184837" y="90108"/>
              </a:lnTo>
              <a:lnTo>
                <a:pt x="335017" y="0"/>
              </a:lnTo>
              <a:lnTo>
                <a:pt x="480576" y="20794"/>
              </a:lnTo>
              <a:lnTo>
                <a:pt x="475956" y="64693"/>
              </a:lnTo>
              <a:lnTo>
                <a:pt x="589168" y="87798"/>
              </a:lnTo>
              <a:lnTo>
                <a:pt x="628446" y="353501"/>
              </a:lnTo>
              <a:lnTo>
                <a:pt x="690829" y="351190"/>
              </a:lnTo>
              <a:lnTo>
                <a:pt x="741659" y="436678"/>
              </a:lnTo>
              <a:lnTo>
                <a:pt x="760143" y="485197"/>
              </a:lnTo>
              <a:lnTo>
                <a:pt x="700071" y="568374"/>
              </a:lnTo>
              <a:lnTo>
                <a:pt x="593789" y="575305"/>
              </a:lnTo>
              <a:lnTo>
                <a:pt x="538338" y="797110"/>
              </a:lnTo>
              <a:lnTo>
                <a:pt x="482887" y="813283"/>
              </a:lnTo>
              <a:lnTo>
                <a:pt x="351191" y="609962"/>
              </a:lnTo>
              <a:lnTo>
                <a:pt x="152491" y="639998"/>
              </a:lnTo>
              <a:lnTo>
                <a:pt x="147870" y="559132"/>
              </a:lnTo>
              <a:lnTo>
                <a:pt x="0" y="43898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748658</xdr:colOff>
      <xdr:row>16</xdr:row>
      <xdr:rowOff>141493</xdr:rowOff>
    </xdr:from>
    <xdr:to>
      <xdr:col>9</xdr:col>
      <xdr:colOff>42562</xdr:colOff>
      <xdr:row>20</xdr:row>
      <xdr:rowOff>154585</xdr:rowOff>
    </xdr:to>
    <xdr:sp macro="" textlink="">
      <xdr:nvSpPr>
        <xdr:cNvPr id="140" name="70">
          <a:extLst>
            <a:ext uri="{FF2B5EF4-FFF2-40B4-BE49-F238E27FC236}">
              <a16:creationId xmlns:a16="http://schemas.microsoft.com/office/drawing/2014/main" id="{34639423-61C2-48FD-8C90-A6409233C36B}"/>
            </a:ext>
          </a:extLst>
        </xdr:cNvPr>
        <xdr:cNvSpPr/>
      </xdr:nvSpPr>
      <xdr:spPr>
        <a:xfrm>
          <a:off x="6082658" y="2732293"/>
          <a:ext cx="817904" cy="660792"/>
        </a:xfrm>
        <a:custGeom>
          <a:avLst/>
          <a:gdLst>
            <a:gd name="connsiteX0" fmla="*/ 743969 w 817904"/>
            <a:gd name="connsiteY0" fmla="*/ 376606 h 660792"/>
            <a:gd name="connsiteX1" fmla="*/ 817904 w 817904"/>
            <a:gd name="connsiteY1" fmla="*/ 383537 h 660792"/>
            <a:gd name="connsiteX2" fmla="*/ 776316 w 817904"/>
            <a:gd name="connsiteY2" fmla="*/ 214873 h 660792"/>
            <a:gd name="connsiteX3" fmla="*/ 817904 w 817904"/>
            <a:gd name="connsiteY3" fmla="*/ 154801 h 660792"/>
            <a:gd name="connsiteX4" fmla="*/ 681587 w 817904"/>
            <a:gd name="connsiteY4" fmla="*/ 60072 h 660792"/>
            <a:gd name="connsiteX5" fmla="*/ 621515 w 817904"/>
            <a:gd name="connsiteY5" fmla="*/ 101660 h 660792"/>
            <a:gd name="connsiteX6" fmla="*/ 552201 w 817904"/>
            <a:gd name="connsiteY6" fmla="*/ 46209 h 660792"/>
            <a:gd name="connsiteX7" fmla="*/ 457472 w 817904"/>
            <a:gd name="connsiteY7" fmla="*/ 71624 h 660792"/>
            <a:gd name="connsiteX8" fmla="*/ 408952 w 817904"/>
            <a:gd name="connsiteY8" fmla="*/ 0 h 660792"/>
            <a:gd name="connsiteX9" fmla="*/ 277256 w 817904"/>
            <a:gd name="connsiteY9" fmla="*/ 90108 h 660792"/>
            <a:gd name="connsiteX10" fmla="*/ 173285 w 817904"/>
            <a:gd name="connsiteY10" fmla="*/ 203321 h 660792"/>
            <a:gd name="connsiteX11" fmla="*/ 170974 w 817904"/>
            <a:gd name="connsiteY11" fmla="*/ 298050 h 660792"/>
            <a:gd name="connsiteX12" fmla="*/ 18484 w 817904"/>
            <a:gd name="connsiteY12" fmla="*/ 311913 h 660792"/>
            <a:gd name="connsiteX13" fmla="*/ 0 w 817904"/>
            <a:gd name="connsiteY13" fmla="*/ 376606 h 660792"/>
            <a:gd name="connsiteX14" fmla="*/ 53141 w 817904"/>
            <a:gd name="connsiteY14" fmla="*/ 360432 h 660792"/>
            <a:gd name="connsiteX15" fmla="*/ 69314 w 817904"/>
            <a:gd name="connsiteY15" fmla="*/ 429746 h 660792"/>
            <a:gd name="connsiteX16" fmla="*/ 18484 w 817904"/>
            <a:gd name="connsiteY16" fmla="*/ 480576 h 660792"/>
            <a:gd name="connsiteX17" fmla="*/ 83177 w 817904"/>
            <a:gd name="connsiteY17" fmla="*/ 635377 h 660792"/>
            <a:gd name="connsiteX18" fmla="*/ 194079 w 817904"/>
            <a:gd name="connsiteY18" fmla="*/ 660793 h 660792"/>
            <a:gd name="connsiteX19" fmla="*/ 499060 w 817904"/>
            <a:gd name="connsiteY19" fmla="*/ 505992 h 660792"/>
            <a:gd name="connsiteX20" fmla="*/ 563753 w 817904"/>
            <a:gd name="connsiteY20" fmla="*/ 420504 h 660792"/>
            <a:gd name="connsiteX21" fmla="*/ 670035 w 817904"/>
            <a:gd name="connsiteY21" fmla="*/ 429746 h 66079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</a:cxnLst>
          <a:rect l="l" t="t" r="r" b="b"/>
          <a:pathLst>
            <a:path w="817904" h="660792">
              <a:moveTo>
                <a:pt x="743969" y="376606"/>
              </a:moveTo>
              <a:lnTo>
                <a:pt x="817904" y="383537"/>
              </a:lnTo>
              <a:lnTo>
                <a:pt x="776316" y="214873"/>
              </a:lnTo>
              <a:lnTo>
                <a:pt x="817904" y="154801"/>
              </a:lnTo>
              <a:lnTo>
                <a:pt x="681587" y="60072"/>
              </a:lnTo>
              <a:lnTo>
                <a:pt x="621515" y="101660"/>
              </a:lnTo>
              <a:lnTo>
                <a:pt x="552201" y="46209"/>
              </a:lnTo>
              <a:lnTo>
                <a:pt x="457472" y="71624"/>
              </a:lnTo>
              <a:lnTo>
                <a:pt x="408952" y="0"/>
              </a:lnTo>
              <a:lnTo>
                <a:pt x="277256" y="90108"/>
              </a:lnTo>
              <a:lnTo>
                <a:pt x="173285" y="203321"/>
              </a:lnTo>
              <a:lnTo>
                <a:pt x="170974" y="298050"/>
              </a:lnTo>
              <a:lnTo>
                <a:pt x="18484" y="311913"/>
              </a:lnTo>
              <a:lnTo>
                <a:pt x="0" y="376606"/>
              </a:lnTo>
              <a:lnTo>
                <a:pt x="53141" y="360432"/>
              </a:lnTo>
              <a:lnTo>
                <a:pt x="69314" y="429746"/>
              </a:lnTo>
              <a:lnTo>
                <a:pt x="18484" y="480576"/>
              </a:lnTo>
              <a:lnTo>
                <a:pt x="83177" y="635377"/>
              </a:lnTo>
              <a:lnTo>
                <a:pt x="194079" y="660793"/>
              </a:lnTo>
              <a:lnTo>
                <a:pt x="499060" y="505992"/>
              </a:lnTo>
              <a:lnTo>
                <a:pt x="563753" y="420504"/>
              </a:lnTo>
              <a:lnTo>
                <a:pt x="670035" y="429746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77718</xdr:colOff>
      <xdr:row>15</xdr:row>
      <xdr:rowOff>104718</xdr:rowOff>
    </xdr:from>
    <xdr:to>
      <xdr:col>6</xdr:col>
      <xdr:colOff>230661</xdr:colOff>
      <xdr:row>19</xdr:row>
      <xdr:rowOff>159398</xdr:rowOff>
    </xdr:to>
    <xdr:sp macro="" textlink="">
      <xdr:nvSpPr>
        <xdr:cNvPr id="141" name="45">
          <a:extLst>
            <a:ext uri="{FF2B5EF4-FFF2-40B4-BE49-F238E27FC236}">
              <a16:creationId xmlns:a16="http://schemas.microsoft.com/office/drawing/2014/main" id="{9BD089F1-92D3-4B01-A3ED-56AF8974EDE7}"/>
            </a:ext>
          </a:extLst>
        </xdr:cNvPr>
        <xdr:cNvSpPr/>
      </xdr:nvSpPr>
      <xdr:spPr>
        <a:xfrm>
          <a:off x="3887718" y="2533593"/>
          <a:ext cx="914943" cy="702380"/>
        </a:xfrm>
        <a:custGeom>
          <a:avLst/>
          <a:gdLst>
            <a:gd name="connsiteX0" fmla="*/ 270324 w 914943"/>
            <a:gd name="connsiteY0" fmla="*/ 27726 h 702380"/>
            <a:gd name="connsiteX1" fmla="*/ 492129 w 914943"/>
            <a:gd name="connsiteY1" fmla="*/ 0 h 702380"/>
            <a:gd name="connsiteX2" fmla="*/ 568374 w 914943"/>
            <a:gd name="connsiteY2" fmla="*/ 99350 h 702380"/>
            <a:gd name="connsiteX3" fmla="*/ 533717 w 914943"/>
            <a:gd name="connsiteY3" fmla="*/ 168664 h 702380"/>
            <a:gd name="connsiteX4" fmla="*/ 797110 w 914943"/>
            <a:gd name="connsiteY4" fmla="*/ 134007 h 702380"/>
            <a:gd name="connsiteX5" fmla="*/ 845630 w 914943"/>
            <a:gd name="connsiteY5" fmla="*/ 154801 h 702380"/>
            <a:gd name="connsiteX6" fmla="*/ 914944 w 914943"/>
            <a:gd name="connsiteY6" fmla="*/ 291118 h 702380"/>
            <a:gd name="connsiteX7" fmla="*/ 847940 w 914943"/>
            <a:gd name="connsiteY7" fmla="*/ 355811 h 702380"/>
            <a:gd name="connsiteX8" fmla="*/ 850251 w 914943"/>
            <a:gd name="connsiteY8" fmla="*/ 450540 h 702380"/>
            <a:gd name="connsiteX9" fmla="*/ 755522 w 914943"/>
            <a:gd name="connsiteY9" fmla="*/ 478266 h 702380"/>
            <a:gd name="connsiteX10" fmla="*/ 827146 w 914943"/>
            <a:gd name="connsiteY10" fmla="*/ 633067 h 702380"/>
            <a:gd name="connsiteX11" fmla="*/ 764764 w 914943"/>
            <a:gd name="connsiteY11" fmla="*/ 665414 h 702380"/>
            <a:gd name="connsiteX12" fmla="*/ 663103 w 914943"/>
            <a:gd name="connsiteY12" fmla="*/ 702381 h 702380"/>
            <a:gd name="connsiteX13" fmla="*/ 584547 w 914943"/>
            <a:gd name="connsiteY13" fmla="*/ 635377 h 702380"/>
            <a:gd name="connsiteX14" fmla="*/ 413573 w 914943"/>
            <a:gd name="connsiteY14" fmla="*/ 584547 h 702380"/>
            <a:gd name="connsiteX15" fmla="*/ 392779 w 914943"/>
            <a:gd name="connsiteY15" fmla="*/ 545269 h 702380"/>
            <a:gd name="connsiteX16" fmla="*/ 122455 w 914943"/>
            <a:gd name="connsiteY16" fmla="*/ 554511 h 702380"/>
            <a:gd name="connsiteX17" fmla="*/ 108592 w 914943"/>
            <a:gd name="connsiteY17" fmla="*/ 496750 h 702380"/>
            <a:gd name="connsiteX18" fmla="*/ 25415 w 914943"/>
            <a:gd name="connsiteY18" fmla="*/ 475955 h 702380"/>
            <a:gd name="connsiteX19" fmla="*/ 6931 w 914943"/>
            <a:gd name="connsiteY19" fmla="*/ 413573 h 702380"/>
            <a:gd name="connsiteX20" fmla="*/ 36967 w 914943"/>
            <a:gd name="connsiteY20" fmla="*/ 374295 h 702380"/>
            <a:gd name="connsiteX21" fmla="*/ 2310 w 914943"/>
            <a:gd name="connsiteY21" fmla="*/ 277256 h 702380"/>
            <a:gd name="connsiteX22" fmla="*/ 0 w 914943"/>
            <a:gd name="connsiteY22" fmla="*/ 242599 h 702380"/>
            <a:gd name="connsiteX23" fmla="*/ 210252 w 914943"/>
            <a:gd name="connsiteY23" fmla="*/ 182527 h 70238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</a:cxnLst>
          <a:rect l="l" t="t" r="r" b="b"/>
          <a:pathLst>
            <a:path w="914943" h="702380">
              <a:moveTo>
                <a:pt x="270324" y="27726"/>
              </a:moveTo>
              <a:lnTo>
                <a:pt x="492129" y="0"/>
              </a:lnTo>
              <a:lnTo>
                <a:pt x="568374" y="99350"/>
              </a:lnTo>
              <a:lnTo>
                <a:pt x="533717" y="168664"/>
              </a:lnTo>
              <a:lnTo>
                <a:pt x="797110" y="134007"/>
              </a:lnTo>
              <a:lnTo>
                <a:pt x="845630" y="154801"/>
              </a:lnTo>
              <a:lnTo>
                <a:pt x="914944" y="291118"/>
              </a:lnTo>
              <a:lnTo>
                <a:pt x="847940" y="355811"/>
              </a:lnTo>
              <a:lnTo>
                <a:pt x="850251" y="450540"/>
              </a:lnTo>
              <a:lnTo>
                <a:pt x="755522" y="478266"/>
              </a:lnTo>
              <a:lnTo>
                <a:pt x="827146" y="633067"/>
              </a:lnTo>
              <a:lnTo>
                <a:pt x="764764" y="665414"/>
              </a:lnTo>
              <a:lnTo>
                <a:pt x="663103" y="702381"/>
              </a:lnTo>
              <a:lnTo>
                <a:pt x="584547" y="635377"/>
              </a:lnTo>
              <a:lnTo>
                <a:pt x="413573" y="584547"/>
              </a:lnTo>
              <a:lnTo>
                <a:pt x="392779" y="545269"/>
              </a:lnTo>
              <a:lnTo>
                <a:pt x="122455" y="554511"/>
              </a:lnTo>
              <a:lnTo>
                <a:pt x="108592" y="496750"/>
              </a:lnTo>
              <a:lnTo>
                <a:pt x="25415" y="475955"/>
              </a:lnTo>
              <a:lnTo>
                <a:pt x="6931" y="413573"/>
              </a:lnTo>
              <a:lnTo>
                <a:pt x="36967" y="374295"/>
              </a:lnTo>
              <a:lnTo>
                <a:pt x="2310" y="277256"/>
              </a:lnTo>
              <a:lnTo>
                <a:pt x="0" y="242599"/>
              </a:lnTo>
              <a:lnTo>
                <a:pt x="210252" y="182527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419213</xdr:colOff>
      <xdr:row>12</xdr:row>
      <xdr:rowOff>68328</xdr:rowOff>
    </xdr:from>
    <xdr:to>
      <xdr:col>5</xdr:col>
      <xdr:colOff>348041</xdr:colOff>
      <xdr:row>17</xdr:row>
      <xdr:rowOff>85848</xdr:rowOff>
    </xdr:to>
    <xdr:sp macro="" textlink="">
      <xdr:nvSpPr>
        <xdr:cNvPr id="142" name="28">
          <a:extLst>
            <a:ext uri="{FF2B5EF4-FFF2-40B4-BE49-F238E27FC236}">
              <a16:creationId xmlns:a16="http://schemas.microsoft.com/office/drawing/2014/main" id="{18E4ABD4-CF86-42C4-BEF0-C5958BDA32C8}"/>
            </a:ext>
          </a:extLst>
        </xdr:cNvPr>
        <xdr:cNvSpPr/>
      </xdr:nvSpPr>
      <xdr:spPr>
        <a:xfrm>
          <a:off x="3467213" y="2011428"/>
          <a:ext cx="690828" cy="827145"/>
        </a:xfrm>
        <a:custGeom>
          <a:avLst/>
          <a:gdLst>
            <a:gd name="connsiteX0" fmla="*/ 16173 w 690828"/>
            <a:gd name="connsiteY0" fmla="*/ 224115 h 827145"/>
            <a:gd name="connsiteX1" fmla="*/ 212563 w 690828"/>
            <a:gd name="connsiteY1" fmla="*/ 138628 h 827145"/>
            <a:gd name="connsiteX2" fmla="*/ 339638 w 690828"/>
            <a:gd name="connsiteY2" fmla="*/ 145559 h 827145"/>
            <a:gd name="connsiteX3" fmla="*/ 339638 w 690828"/>
            <a:gd name="connsiteY3" fmla="*/ 94729 h 827145"/>
            <a:gd name="connsiteX4" fmla="*/ 420504 w 690828"/>
            <a:gd name="connsiteY4" fmla="*/ 0 h 827145"/>
            <a:gd name="connsiteX5" fmla="*/ 459782 w 690828"/>
            <a:gd name="connsiteY5" fmla="*/ 62383 h 827145"/>
            <a:gd name="connsiteX6" fmla="*/ 473645 w 690828"/>
            <a:gd name="connsiteY6" fmla="*/ 217184 h 827145"/>
            <a:gd name="connsiteX7" fmla="*/ 605342 w 690828"/>
            <a:gd name="connsiteY7" fmla="*/ 418194 h 827145"/>
            <a:gd name="connsiteX8" fmla="*/ 653861 w 690828"/>
            <a:gd name="connsiteY8" fmla="*/ 427436 h 827145"/>
            <a:gd name="connsiteX9" fmla="*/ 690829 w 690828"/>
            <a:gd name="connsiteY9" fmla="*/ 549890 h 827145"/>
            <a:gd name="connsiteX10" fmla="*/ 630757 w 690828"/>
            <a:gd name="connsiteY10" fmla="*/ 704691 h 827145"/>
            <a:gd name="connsiteX11" fmla="*/ 420504 w 690828"/>
            <a:gd name="connsiteY11" fmla="*/ 764763 h 827145"/>
            <a:gd name="connsiteX12" fmla="*/ 422815 w 690828"/>
            <a:gd name="connsiteY12" fmla="*/ 799420 h 827145"/>
            <a:gd name="connsiteX13" fmla="*/ 270324 w 690828"/>
            <a:gd name="connsiteY13" fmla="*/ 827146 h 827145"/>
            <a:gd name="connsiteX14" fmla="*/ 152491 w 690828"/>
            <a:gd name="connsiteY14" fmla="*/ 702381 h 827145"/>
            <a:gd name="connsiteX15" fmla="*/ 62383 w 690828"/>
            <a:gd name="connsiteY15" fmla="*/ 693139 h 827145"/>
            <a:gd name="connsiteX16" fmla="*/ 27726 w 690828"/>
            <a:gd name="connsiteY16" fmla="*/ 614583 h 827145"/>
            <a:gd name="connsiteX17" fmla="*/ 0 w 690828"/>
            <a:gd name="connsiteY17" fmla="*/ 512923 h 827145"/>
            <a:gd name="connsiteX18" fmla="*/ 99350 w 690828"/>
            <a:gd name="connsiteY18" fmla="*/ 462093 h 827145"/>
            <a:gd name="connsiteX19" fmla="*/ 108592 w 690828"/>
            <a:gd name="connsiteY19" fmla="*/ 348880 h 8271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690828" h="827145">
              <a:moveTo>
                <a:pt x="16173" y="224115"/>
              </a:moveTo>
              <a:lnTo>
                <a:pt x="212563" y="138628"/>
              </a:lnTo>
              <a:lnTo>
                <a:pt x="339638" y="145559"/>
              </a:lnTo>
              <a:lnTo>
                <a:pt x="339638" y="94729"/>
              </a:lnTo>
              <a:lnTo>
                <a:pt x="420504" y="0"/>
              </a:lnTo>
              <a:lnTo>
                <a:pt x="459782" y="62383"/>
              </a:lnTo>
              <a:lnTo>
                <a:pt x="473645" y="217184"/>
              </a:lnTo>
              <a:lnTo>
                <a:pt x="605342" y="418194"/>
              </a:lnTo>
              <a:lnTo>
                <a:pt x="653861" y="427436"/>
              </a:lnTo>
              <a:lnTo>
                <a:pt x="690829" y="549890"/>
              </a:lnTo>
              <a:lnTo>
                <a:pt x="630757" y="704691"/>
              </a:lnTo>
              <a:lnTo>
                <a:pt x="420504" y="764763"/>
              </a:lnTo>
              <a:lnTo>
                <a:pt x="422815" y="799420"/>
              </a:lnTo>
              <a:lnTo>
                <a:pt x="270324" y="827146"/>
              </a:lnTo>
              <a:lnTo>
                <a:pt x="152491" y="702381"/>
              </a:lnTo>
              <a:lnTo>
                <a:pt x="62383" y="693139"/>
              </a:lnTo>
              <a:lnTo>
                <a:pt x="27726" y="614583"/>
              </a:lnTo>
              <a:lnTo>
                <a:pt x="0" y="512923"/>
              </a:lnTo>
              <a:lnTo>
                <a:pt x="99350" y="462093"/>
              </a:lnTo>
              <a:lnTo>
                <a:pt x="108592" y="34888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131311</xdr:colOff>
      <xdr:row>6</xdr:row>
      <xdr:rowOff>94899</xdr:rowOff>
    </xdr:from>
    <xdr:to>
      <xdr:col>7</xdr:col>
      <xdr:colOff>50897</xdr:colOff>
      <xdr:row>12</xdr:row>
      <xdr:rowOff>151505</xdr:rowOff>
    </xdr:to>
    <xdr:sp macro="" textlink="">
      <xdr:nvSpPr>
        <xdr:cNvPr id="143" name="02">
          <a:extLst>
            <a:ext uri="{FF2B5EF4-FFF2-40B4-BE49-F238E27FC236}">
              <a16:creationId xmlns:a16="http://schemas.microsoft.com/office/drawing/2014/main" id="{9B2DABC9-52EF-41D2-8020-8C98FCE76995}"/>
            </a:ext>
          </a:extLst>
        </xdr:cNvPr>
        <xdr:cNvSpPr/>
      </xdr:nvSpPr>
      <xdr:spPr>
        <a:xfrm>
          <a:off x="4703311" y="1066449"/>
          <a:ext cx="681586" cy="1028156"/>
        </a:xfrm>
        <a:custGeom>
          <a:avLst/>
          <a:gdLst>
            <a:gd name="connsiteX0" fmla="*/ 630757 w 681586"/>
            <a:gd name="connsiteY0" fmla="*/ 62383 h 1028156"/>
            <a:gd name="connsiteX1" fmla="*/ 679276 w 681586"/>
            <a:gd name="connsiteY1" fmla="*/ 73935 h 1028156"/>
            <a:gd name="connsiteX2" fmla="*/ 681587 w 681586"/>
            <a:gd name="connsiteY2" fmla="*/ 258772 h 1028156"/>
            <a:gd name="connsiteX3" fmla="*/ 589168 w 681586"/>
            <a:gd name="connsiteY3" fmla="*/ 374295 h 1028156"/>
            <a:gd name="connsiteX4" fmla="*/ 586858 w 681586"/>
            <a:gd name="connsiteY4" fmla="*/ 545269 h 1028156"/>
            <a:gd name="connsiteX5" fmla="*/ 584547 w 681586"/>
            <a:gd name="connsiteY5" fmla="*/ 584547 h 1028156"/>
            <a:gd name="connsiteX6" fmla="*/ 522165 w 681586"/>
            <a:gd name="connsiteY6" fmla="*/ 549890 h 1028156"/>
            <a:gd name="connsiteX7" fmla="*/ 360432 w 681586"/>
            <a:gd name="connsiteY7" fmla="*/ 628446 h 1028156"/>
            <a:gd name="connsiteX8" fmla="*/ 420504 w 681586"/>
            <a:gd name="connsiteY8" fmla="*/ 757832 h 1028156"/>
            <a:gd name="connsiteX9" fmla="*/ 360432 w 681586"/>
            <a:gd name="connsiteY9" fmla="*/ 767074 h 1028156"/>
            <a:gd name="connsiteX10" fmla="*/ 341949 w 681586"/>
            <a:gd name="connsiteY10" fmla="*/ 857182 h 1028156"/>
            <a:gd name="connsiteX11" fmla="*/ 392779 w 681586"/>
            <a:gd name="connsiteY11" fmla="*/ 866424 h 1028156"/>
            <a:gd name="connsiteX12" fmla="*/ 279566 w 681586"/>
            <a:gd name="connsiteY12" fmla="*/ 1028156 h 1028156"/>
            <a:gd name="connsiteX13" fmla="*/ 129386 w 681586"/>
            <a:gd name="connsiteY13" fmla="*/ 896460 h 1028156"/>
            <a:gd name="connsiteX14" fmla="*/ 87798 w 681586"/>
            <a:gd name="connsiteY14" fmla="*/ 799420 h 1028156"/>
            <a:gd name="connsiteX15" fmla="*/ 0 w 681586"/>
            <a:gd name="connsiteY15" fmla="*/ 621515 h 1028156"/>
            <a:gd name="connsiteX16" fmla="*/ 67003 w 681586"/>
            <a:gd name="connsiteY16" fmla="*/ 584547 h 1028156"/>
            <a:gd name="connsiteX17" fmla="*/ 76245 w 681586"/>
            <a:gd name="connsiteY17" fmla="*/ 302671 h 1028156"/>
            <a:gd name="connsiteX18" fmla="*/ 48520 w 681586"/>
            <a:gd name="connsiteY18" fmla="*/ 196389 h 1028156"/>
            <a:gd name="connsiteX19" fmla="*/ 108592 w 681586"/>
            <a:gd name="connsiteY19" fmla="*/ 36967 h 1028156"/>
            <a:gd name="connsiteX20" fmla="*/ 406642 w 681586"/>
            <a:gd name="connsiteY20" fmla="*/ 0 h 102815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681586" h="1028156">
              <a:moveTo>
                <a:pt x="630757" y="62383"/>
              </a:moveTo>
              <a:lnTo>
                <a:pt x="679276" y="73935"/>
              </a:lnTo>
              <a:lnTo>
                <a:pt x="681587" y="258772"/>
              </a:lnTo>
              <a:lnTo>
                <a:pt x="589168" y="374295"/>
              </a:lnTo>
              <a:lnTo>
                <a:pt x="586858" y="545269"/>
              </a:lnTo>
              <a:lnTo>
                <a:pt x="584547" y="584547"/>
              </a:lnTo>
              <a:lnTo>
                <a:pt x="522165" y="549890"/>
              </a:lnTo>
              <a:lnTo>
                <a:pt x="360432" y="628446"/>
              </a:lnTo>
              <a:lnTo>
                <a:pt x="420504" y="757832"/>
              </a:lnTo>
              <a:lnTo>
                <a:pt x="360432" y="767074"/>
              </a:lnTo>
              <a:lnTo>
                <a:pt x="341949" y="857182"/>
              </a:lnTo>
              <a:lnTo>
                <a:pt x="392779" y="866424"/>
              </a:lnTo>
              <a:lnTo>
                <a:pt x="279566" y="1028156"/>
              </a:lnTo>
              <a:lnTo>
                <a:pt x="129386" y="896460"/>
              </a:lnTo>
              <a:lnTo>
                <a:pt x="87798" y="799420"/>
              </a:lnTo>
              <a:lnTo>
                <a:pt x="0" y="621515"/>
              </a:lnTo>
              <a:lnTo>
                <a:pt x="67003" y="584547"/>
              </a:lnTo>
              <a:lnTo>
                <a:pt x="76245" y="302671"/>
              </a:lnTo>
              <a:lnTo>
                <a:pt x="48520" y="196389"/>
              </a:lnTo>
              <a:lnTo>
                <a:pt x="108592" y="36967"/>
              </a:lnTo>
              <a:lnTo>
                <a:pt x="406642" y="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174304</xdr:colOff>
      <xdr:row>9</xdr:row>
      <xdr:rowOff>82769</xdr:rowOff>
    </xdr:from>
    <xdr:to>
      <xdr:col>5</xdr:col>
      <xdr:colOff>237139</xdr:colOff>
      <xdr:row>13</xdr:row>
      <xdr:rowOff>130518</xdr:rowOff>
    </xdr:to>
    <xdr:sp macro="" textlink="">
      <xdr:nvSpPr>
        <xdr:cNvPr id="144" name="27">
          <a:extLst>
            <a:ext uri="{FF2B5EF4-FFF2-40B4-BE49-F238E27FC236}">
              <a16:creationId xmlns:a16="http://schemas.microsoft.com/office/drawing/2014/main" id="{37DB1F0C-8AEC-4719-ABF8-91659F59381C}"/>
            </a:ext>
          </a:extLst>
        </xdr:cNvPr>
        <xdr:cNvSpPr/>
      </xdr:nvSpPr>
      <xdr:spPr>
        <a:xfrm>
          <a:off x="3222304" y="1540094"/>
          <a:ext cx="824835" cy="695449"/>
        </a:xfrm>
        <a:custGeom>
          <a:avLst/>
          <a:gdLst>
            <a:gd name="connsiteX0" fmla="*/ 395089 w 824835"/>
            <a:gd name="connsiteY0" fmla="*/ 201010 h 695449"/>
            <a:gd name="connsiteX1" fmla="*/ 323465 w 824835"/>
            <a:gd name="connsiteY1" fmla="*/ 140938 h 695449"/>
            <a:gd name="connsiteX2" fmla="*/ 353501 w 824835"/>
            <a:gd name="connsiteY2" fmla="*/ 101660 h 695449"/>
            <a:gd name="connsiteX3" fmla="*/ 277256 w 824835"/>
            <a:gd name="connsiteY3" fmla="*/ 64693 h 695449"/>
            <a:gd name="connsiteX4" fmla="*/ 194079 w 824835"/>
            <a:gd name="connsiteY4" fmla="*/ 67003 h 695449"/>
            <a:gd name="connsiteX5" fmla="*/ 122455 w 824835"/>
            <a:gd name="connsiteY5" fmla="*/ 0 h 695449"/>
            <a:gd name="connsiteX6" fmla="*/ 48520 w 824835"/>
            <a:gd name="connsiteY6" fmla="*/ 36967 h 695449"/>
            <a:gd name="connsiteX7" fmla="*/ 0 w 824835"/>
            <a:gd name="connsiteY7" fmla="*/ 46209 h 695449"/>
            <a:gd name="connsiteX8" fmla="*/ 60072 w 824835"/>
            <a:gd name="connsiteY8" fmla="*/ 311913 h 695449"/>
            <a:gd name="connsiteX9" fmla="*/ 39278 w 824835"/>
            <a:gd name="connsiteY9" fmla="*/ 376606 h 695449"/>
            <a:gd name="connsiteX10" fmla="*/ 80866 w 824835"/>
            <a:gd name="connsiteY10" fmla="*/ 390468 h 695449"/>
            <a:gd name="connsiteX11" fmla="*/ 67003 w 824835"/>
            <a:gd name="connsiteY11" fmla="*/ 443609 h 695449"/>
            <a:gd name="connsiteX12" fmla="*/ 41588 w 824835"/>
            <a:gd name="connsiteY12" fmla="*/ 489818 h 695449"/>
            <a:gd name="connsiteX13" fmla="*/ 161732 w 824835"/>
            <a:gd name="connsiteY13" fmla="*/ 526786 h 695449"/>
            <a:gd name="connsiteX14" fmla="*/ 237978 w 824835"/>
            <a:gd name="connsiteY14" fmla="*/ 616894 h 695449"/>
            <a:gd name="connsiteX15" fmla="*/ 261082 w 824835"/>
            <a:gd name="connsiteY15" fmla="*/ 695450 h 695449"/>
            <a:gd name="connsiteX16" fmla="*/ 457472 w 824835"/>
            <a:gd name="connsiteY16" fmla="*/ 609962 h 695449"/>
            <a:gd name="connsiteX17" fmla="*/ 584547 w 824835"/>
            <a:gd name="connsiteY17" fmla="*/ 616894 h 695449"/>
            <a:gd name="connsiteX18" fmla="*/ 584547 w 824835"/>
            <a:gd name="connsiteY18" fmla="*/ 566064 h 695449"/>
            <a:gd name="connsiteX19" fmla="*/ 665414 w 824835"/>
            <a:gd name="connsiteY19" fmla="*/ 471335 h 695449"/>
            <a:gd name="connsiteX20" fmla="*/ 637688 w 824835"/>
            <a:gd name="connsiteY20" fmla="*/ 371985 h 695449"/>
            <a:gd name="connsiteX21" fmla="*/ 734727 w 824835"/>
            <a:gd name="connsiteY21" fmla="*/ 341949 h 695449"/>
            <a:gd name="connsiteX22" fmla="*/ 783247 w 824835"/>
            <a:gd name="connsiteY22" fmla="*/ 210252 h 695449"/>
            <a:gd name="connsiteX23" fmla="*/ 824836 w 824835"/>
            <a:gd name="connsiteY23" fmla="*/ 196389 h 695449"/>
            <a:gd name="connsiteX24" fmla="*/ 792489 w 824835"/>
            <a:gd name="connsiteY24" fmla="*/ 83177 h 695449"/>
            <a:gd name="connsiteX25" fmla="*/ 614583 w 824835"/>
            <a:gd name="connsiteY25" fmla="*/ 34657 h 69544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824835" h="695449">
              <a:moveTo>
                <a:pt x="395089" y="201010"/>
              </a:moveTo>
              <a:lnTo>
                <a:pt x="323465" y="140938"/>
              </a:lnTo>
              <a:lnTo>
                <a:pt x="353501" y="101660"/>
              </a:lnTo>
              <a:lnTo>
                <a:pt x="277256" y="64693"/>
              </a:lnTo>
              <a:lnTo>
                <a:pt x="194079" y="67003"/>
              </a:lnTo>
              <a:lnTo>
                <a:pt x="122455" y="0"/>
              </a:lnTo>
              <a:lnTo>
                <a:pt x="48520" y="36967"/>
              </a:lnTo>
              <a:lnTo>
                <a:pt x="0" y="46209"/>
              </a:lnTo>
              <a:lnTo>
                <a:pt x="60072" y="311913"/>
              </a:lnTo>
              <a:lnTo>
                <a:pt x="39278" y="376606"/>
              </a:lnTo>
              <a:lnTo>
                <a:pt x="80866" y="390468"/>
              </a:lnTo>
              <a:lnTo>
                <a:pt x="67003" y="443609"/>
              </a:lnTo>
              <a:lnTo>
                <a:pt x="41588" y="489818"/>
              </a:lnTo>
              <a:lnTo>
                <a:pt x="161732" y="526786"/>
              </a:lnTo>
              <a:lnTo>
                <a:pt x="237978" y="616894"/>
              </a:lnTo>
              <a:lnTo>
                <a:pt x="261082" y="695450"/>
              </a:lnTo>
              <a:lnTo>
                <a:pt x="457472" y="609962"/>
              </a:lnTo>
              <a:lnTo>
                <a:pt x="584547" y="616894"/>
              </a:lnTo>
              <a:lnTo>
                <a:pt x="584547" y="566064"/>
              </a:lnTo>
              <a:lnTo>
                <a:pt x="665414" y="471335"/>
              </a:lnTo>
              <a:lnTo>
                <a:pt x="637688" y="371985"/>
              </a:lnTo>
              <a:lnTo>
                <a:pt x="734727" y="341949"/>
              </a:lnTo>
              <a:lnTo>
                <a:pt x="783247" y="210252"/>
              </a:lnTo>
              <a:lnTo>
                <a:pt x="824836" y="196389"/>
              </a:lnTo>
              <a:lnTo>
                <a:pt x="792489" y="83177"/>
              </a:lnTo>
              <a:lnTo>
                <a:pt x="614583" y="34657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193241</xdr:colOff>
      <xdr:row>8</xdr:row>
      <xdr:rowOff>11337</xdr:rowOff>
    </xdr:from>
    <xdr:to>
      <xdr:col>6</xdr:col>
      <xdr:colOff>219109</xdr:colOff>
      <xdr:row>11</xdr:row>
      <xdr:rowOff>119351</xdr:rowOff>
    </xdr:to>
    <xdr:sp macro="" textlink="">
      <xdr:nvSpPr>
        <xdr:cNvPr id="145" name="60">
          <a:extLst>
            <a:ext uri="{FF2B5EF4-FFF2-40B4-BE49-F238E27FC236}">
              <a16:creationId xmlns:a16="http://schemas.microsoft.com/office/drawing/2014/main" id="{C24654E4-4E1C-411C-8FC1-2B473684ECB5}"/>
            </a:ext>
          </a:extLst>
        </xdr:cNvPr>
        <xdr:cNvSpPr/>
      </xdr:nvSpPr>
      <xdr:spPr>
        <a:xfrm>
          <a:off x="4003241" y="1306737"/>
          <a:ext cx="787868" cy="593789"/>
        </a:xfrm>
        <a:custGeom>
          <a:avLst/>
          <a:gdLst>
            <a:gd name="connsiteX0" fmla="*/ 776316 w 787868"/>
            <a:gd name="connsiteY0" fmla="*/ 62383 h 593789"/>
            <a:gd name="connsiteX1" fmla="*/ 767074 w 787868"/>
            <a:gd name="connsiteY1" fmla="*/ 344259 h 593789"/>
            <a:gd name="connsiteX2" fmla="*/ 700071 w 787868"/>
            <a:gd name="connsiteY2" fmla="*/ 381226 h 593789"/>
            <a:gd name="connsiteX3" fmla="*/ 787868 w 787868"/>
            <a:gd name="connsiteY3" fmla="*/ 559132 h 593789"/>
            <a:gd name="connsiteX4" fmla="*/ 584547 w 787868"/>
            <a:gd name="connsiteY4" fmla="*/ 593789 h 593789"/>
            <a:gd name="connsiteX5" fmla="*/ 492129 w 787868"/>
            <a:gd name="connsiteY5" fmla="*/ 572995 h 593789"/>
            <a:gd name="connsiteX6" fmla="*/ 339638 w 787868"/>
            <a:gd name="connsiteY6" fmla="*/ 512923 h 593789"/>
            <a:gd name="connsiteX7" fmla="*/ 194079 w 787868"/>
            <a:gd name="connsiteY7" fmla="*/ 489818 h 593789"/>
            <a:gd name="connsiteX8" fmla="*/ 106281 w 787868"/>
            <a:gd name="connsiteY8" fmla="*/ 510612 h 593789"/>
            <a:gd name="connsiteX9" fmla="*/ 18484 w 787868"/>
            <a:gd name="connsiteY9" fmla="*/ 496750 h 593789"/>
            <a:gd name="connsiteX10" fmla="*/ 2310 w 787868"/>
            <a:gd name="connsiteY10" fmla="*/ 443609 h 593789"/>
            <a:gd name="connsiteX11" fmla="*/ 43899 w 787868"/>
            <a:gd name="connsiteY11" fmla="*/ 429746 h 593789"/>
            <a:gd name="connsiteX12" fmla="*/ 11552 w 787868"/>
            <a:gd name="connsiteY12" fmla="*/ 316534 h 593789"/>
            <a:gd name="connsiteX13" fmla="*/ 25415 w 787868"/>
            <a:gd name="connsiteY13" fmla="*/ 247220 h 593789"/>
            <a:gd name="connsiteX14" fmla="*/ 0 w 787868"/>
            <a:gd name="connsiteY14" fmla="*/ 67003 h 593789"/>
            <a:gd name="connsiteX15" fmla="*/ 32346 w 787868"/>
            <a:gd name="connsiteY15" fmla="*/ 0 h 593789"/>
            <a:gd name="connsiteX16" fmla="*/ 83177 w 787868"/>
            <a:gd name="connsiteY16" fmla="*/ 57762 h 593789"/>
            <a:gd name="connsiteX17" fmla="*/ 304981 w 787868"/>
            <a:gd name="connsiteY17" fmla="*/ 69314 h 593789"/>
            <a:gd name="connsiteX18" fmla="*/ 524475 w 787868"/>
            <a:gd name="connsiteY18" fmla="*/ 159422 h 593789"/>
            <a:gd name="connsiteX19" fmla="*/ 656172 w 787868"/>
            <a:gd name="connsiteY19" fmla="*/ 71624 h 59378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787868" h="593789">
              <a:moveTo>
                <a:pt x="776316" y="62383"/>
              </a:moveTo>
              <a:lnTo>
                <a:pt x="767074" y="344259"/>
              </a:lnTo>
              <a:lnTo>
                <a:pt x="700071" y="381226"/>
              </a:lnTo>
              <a:lnTo>
                <a:pt x="787868" y="559132"/>
              </a:lnTo>
              <a:lnTo>
                <a:pt x="584547" y="593789"/>
              </a:lnTo>
              <a:lnTo>
                <a:pt x="492129" y="572995"/>
              </a:lnTo>
              <a:lnTo>
                <a:pt x="339638" y="512923"/>
              </a:lnTo>
              <a:lnTo>
                <a:pt x="194079" y="489818"/>
              </a:lnTo>
              <a:lnTo>
                <a:pt x="106281" y="510612"/>
              </a:lnTo>
              <a:lnTo>
                <a:pt x="18484" y="496750"/>
              </a:lnTo>
              <a:lnTo>
                <a:pt x="2310" y="443609"/>
              </a:lnTo>
              <a:lnTo>
                <a:pt x="43899" y="429746"/>
              </a:lnTo>
              <a:lnTo>
                <a:pt x="11552" y="316534"/>
              </a:lnTo>
              <a:lnTo>
                <a:pt x="25415" y="247220"/>
              </a:lnTo>
              <a:lnTo>
                <a:pt x="0" y="67003"/>
              </a:lnTo>
              <a:lnTo>
                <a:pt x="32346" y="0"/>
              </a:lnTo>
              <a:lnTo>
                <a:pt x="83177" y="57762"/>
              </a:lnTo>
              <a:lnTo>
                <a:pt x="304981" y="69314"/>
              </a:lnTo>
              <a:lnTo>
                <a:pt x="524475" y="159422"/>
              </a:lnTo>
              <a:lnTo>
                <a:pt x="656172" y="71624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346185</xdr:colOff>
      <xdr:row>35</xdr:row>
      <xdr:rowOff>114730</xdr:rowOff>
    </xdr:from>
    <xdr:to>
      <xdr:col>7</xdr:col>
      <xdr:colOff>547648</xdr:colOff>
      <xdr:row>40</xdr:row>
      <xdr:rowOff>141492</xdr:rowOff>
    </xdr:to>
    <xdr:sp macro="" textlink="">
      <xdr:nvSpPr>
        <xdr:cNvPr id="146" name="30">
          <a:extLst>
            <a:ext uri="{FF2B5EF4-FFF2-40B4-BE49-F238E27FC236}">
              <a16:creationId xmlns:a16="http://schemas.microsoft.com/office/drawing/2014/main" id="{B4020DFF-4F3F-4103-BDF6-41796D436756}"/>
            </a:ext>
          </a:extLst>
        </xdr:cNvPr>
        <xdr:cNvSpPr/>
      </xdr:nvSpPr>
      <xdr:spPr>
        <a:xfrm>
          <a:off x="4918185" y="5782105"/>
          <a:ext cx="963463" cy="836387"/>
        </a:xfrm>
        <a:custGeom>
          <a:avLst/>
          <a:gdLst>
            <a:gd name="connsiteX0" fmla="*/ 774005 w 963463"/>
            <a:gd name="connsiteY0" fmla="*/ 623825 h 836387"/>
            <a:gd name="connsiteX1" fmla="*/ 748590 w 963463"/>
            <a:gd name="connsiteY1" fmla="*/ 633067 h 836387"/>
            <a:gd name="connsiteX2" fmla="*/ 711623 w 963463"/>
            <a:gd name="connsiteY2" fmla="*/ 695450 h 836387"/>
            <a:gd name="connsiteX3" fmla="*/ 743969 w 963463"/>
            <a:gd name="connsiteY3" fmla="*/ 716244 h 836387"/>
            <a:gd name="connsiteX4" fmla="*/ 598410 w 963463"/>
            <a:gd name="connsiteY4" fmla="*/ 806352 h 836387"/>
            <a:gd name="connsiteX5" fmla="*/ 596100 w 963463"/>
            <a:gd name="connsiteY5" fmla="*/ 836388 h 836387"/>
            <a:gd name="connsiteX6" fmla="*/ 542959 w 963463"/>
            <a:gd name="connsiteY6" fmla="*/ 822525 h 836387"/>
            <a:gd name="connsiteX7" fmla="*/ 524475 w 963463"/>
            <a:gd name="connsiteY7" fmla="*/ 801731 h 836387"/>
            <a:gd name="connsiteX8" fmla="*/ 538338 w 963463"/>
            <a:gd name="connsiteY8" fmla="*/ 780937 h 836387"/>
            <a:gd name="connsiteX9" fmla="*/ 533717 w 963463"/>
            <a:gd name="connsiteY9" fmla="*/ 767074 h 836387"/>
            <a:gd name="connsiteX10" fmla="*/ 508302 w 963463"/>
            <a:gd name="connsiteY10" fmla="*/ 755522 h 836387"/>
            <a:gd name="connsiteX11" fmla="*/ 572995 w 963463"/>
            <a:gd name="connsiteY11" fmla="*/ 686208 h 836387"/>
            <a:gd name="connsiteX12" fmla="*/ 542959 w 963463"/>
            <a:gd name="connsiteY12" fmla="*/ 616894 h 836387"/>
            <a:gd name="connsiteX13" fmla="*/ 392779 w 963463"/>
            <a:gd name="connsiteY13" fmla="*/ 489818 h 836387"/>
            <a:gd name="connsiteX14" fmla="*/ 321154 w 963463"/>
            <a:gd name="connsiteY14" fmla="*/ 487508 h 836387"/>
            <a:gd name="connsiteX15" fmla="*/ 344259 w 963463"/>
            <a:gd name="connsiteY15" fmla="*/ 441299 h 836387"/>
            <a:gd name="connsiteX16" fmla="*/ 291118 w 963463"/>
            <a:gd name="connsiteY16" fmla="*/ 406642 h 836387"/>
            <a:gd name="connsiteX17" fmla="*/ 175595 w 963463"/>
            <a:gd name="connsiteY17" fmla="*/ 508302 h 836387"/>
            <a:gd name="connsiteX18" fmla="*/ 39278 w 963463"/>
            <a:gd name="connsiteY18" fmla="*/ 452851 h 836387"/>
            <a:gd name="connsiteX19" fmla="*/ 113213 w 963463"/>
            <a:gd name="connsiteY19" fmla="*/ 371985 h 836387"/>
            <a:gd name="connsiteX20" fmla="*/ 0 w 963463"/>
            <a:gd name="connsiteY20" fmla="*/ 321154 h 836387"/>
            <a:gd name="connsiteX21" fmla="*/ 57762 w 963463"/>
            <a:gd name="connsiteY21" fmla="*/ 240288 h 836387"/>
            <a:gd name="connsiteX22" fmla="*/ 113213 w 963463"/>
            <a:gd name="connsiteY22" fmla="*/ 279566 h 836387"/>
            <a:gd name="connsiteX23" fmla="*/ 214873 w 963463"/>
            <a:gd name="connsiteY23" fmla="*/ 286497 h 836387"/>
            <a:gd name="connsiteX24" fmla="*/ 228736 w 963463"/>
            <a:gd name="connsiteY24" fmla="*/ 231046 h 836387"/>
            <a:gd name="connsiteX25" fmla="*/ 362743 w 963463"/>
            <a:gd name="connsiteY25" fmla="*/ 284187 h 836387"/>
            <a:gd name="connsiteX26" fmla="*/ 415883 w 963463"/>
            <a:gd name="connsiteY26" fmla="*/ 189458 h 836387"/>
            <a:gd name="connsiteX27" fmla="*/ 378916 w 963463"/>
            <a:gd name="connsiteY27" fmla="*/ 55451 h 836387"/>
            <a:gd name="connsiteX28" fmla="*/ 441299 w 963463"/>
            <a:gd name="connsiteY28" fmla="*/ 0 h 836387"/>
            <a:gd name="connsiteX29" fmla="*/ 482887 w 963463"/>
            <a:gd name="connsiteY29" fmla="*/ 90108 h 836387"/>
            <a:gd name="connsiteX30" fmla="*/ 598410 w 963463"/>
            <a:gd name="connsiteY30" fmla="*/ 152491 h 836387"/>
            <a:gd name="connsiteX31" fmla="*/ 635378 w 963463"/>
            <a:gd name="connsiteY31" fmla="*/ 99350 h 836387"/>
            <a:gd name="connsiteX32" fmla="*/ 753211 w 963463"/>
            <a:gd name="connsiteY32" fmla="*/ 99350 h 836387"/>
            <a:gd name="connsiteX33" fmla="*/ 834077 w 963463"/>
            <a:gd name="connsiteY33" fmla="*/ 150180 h 836387"/>
            <a:gd name="connsiteX34" fmla="*/ 877976 w 963463"/>
            <a:gd name="connsiteY34" fmla="*/ 221805 h 836387"/>
            <a:gd name="connsiteX35" fmla="*/ 875666 w 963463"/>
            <a:gd name="connsiteY35" fmla="*/ 277256 h 836387"/>
            <a:gd name="connsiteX36" fmla="*/ 963463 w 963463"/>
            <a:gd name="connsiteY36" fmla="*/ 369674 h 836387"/>
            <a:gd name="connsiteX37" fmla="*/ 898770 w 963463"/>
            <a:gd name="connsiteY37" fmla="*/ 436678 h 836387"/>
            <a:gd name="connsiteX38" fmla="*/ 843319 w 963463"/>
            <a:gd name="connsiteY38" fmla="*/ 485197 h 836387"/>
            <a:gd name="connsiteX39" fmla="*/ 847940 w 963463"/>
            <a:gd name="connsiteY39" fmla="*/ 547580 h 836387"/>
            <a:gd name="connsiteX40" fmla="*/ 822525 w 963463"/>
            <a:gd name="connsiteY40" fmla="*/ 605341 h 836387"/>
            <a:gd name="connsiteX41" fmla="*/ 834077 w 963463"/>
            <a:gd name="connsiteY41" fmla="*/ 639998 h 83638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</a:cxnLst>
          <a:rect l="l" t="t" r="r" b="b"/>
          <a:pathLst>
            <a:path w="963463" h="836387">
              <a:moveTo>
                <a:pt x="774005" y="623825"/>
              </a:moveTo>
              <a:lnTo>
                <a:pt x="748590" y="633067"/>
              </a:lnTo>
              <a:lnTo>
                <a:pt x="711623" y="695450"/>
              </a:lnTo>
              <a:lnTo>
                <a:pt x="743969" y="716244"/>
              </a:lnTo>
              <a:lnTo>
                <a:pt x="598410" y="806352"/>
              </a:lnTo>
              <a:lnTo>
                <a:pt x="596100" y="836388"/>
              </a:lnTo>
              <a:lnTo>
                <a:pt x="542959" y="822525"/>
              </a:lnTo>
              <a:lnTo>
                <a:pt x="524475" y="801731"/>
              </a:lnTo>
              <a:lnTo>
                <a:pt x="538338" y="780937"/>
              </a:lnTo>
              <a:lnTo>
                <a:pt x="533717" y="767074"/>
              </a:lnTo>
              <a:lnTo>
                <a:pt x="508302" y="755522"/>
              </a:lnTo>
              <a:lnTo>
                <a:pt x="572995" y="686208"/>
              </a:lnTo>
              <a:lnTo>
                <a:pt x="542959" y="616894"/>
              </a:lnTo>
              <a:lnTo>
                <a:pt x="392779" y="489818"/>
              </a:lnTo>
              <a:lnTo>
                <a:pt x="321154" y="487508"/>
              </a:lnTo>
              <a:lnTo>
                <a:pt x="344259" y="441299"/>
              </a:lnTo>
              <a:lnTo>
                <a:pt x="291118" y="406642"/>
              </a:lnTo>
              <a:lnTo>
                <a:pt x="175595" y="508302"/>
              </a:lnTo>
              <a:lnTo>
                <a:pt x="39278" y="452851"/>
              </a:lnTo>
              <a:lnTo>
                <a:pt x="113213" y="371985"/>
              </a:lnTo>
              <a:lnTo>
                <a:pt x="0" y="321154"/>
              </a:lnTo>
              <a:lnTo>
                <a:pt x="57762" y="240288"/>
              </a:lnTo>
              <a:lnTo>
                <a:pt x="113213" y="279566"/>
              </a:lnTo>
              <a:lnTo>
                <a:pt x="214873" y="286497"/>
              </a:lnTo>
              <a:lnTo>
                <a:pt x="228736" y="231046"/>
              </a:lnTo>
              <a:lnTo>
                <a:pt x="362743" y="284187"/>
              </a:lnTo>
              <a:lnTo>
                <a:pt x="415883" y="189458"/>
              </a:lnTo>
              <a:lnTo>
                <a:pt x="378916" y="55451"/>
              </a:lnTo>
              <a:lnTo>
                <a:pt x="441299" y="0"/>
              </a:lnTo>
              <a:lnTo>
                <a:pt x="482887" y="90108"/>
              </a:lnTo>
              <a:lnTo>
                <a:pt x="598410" y="152491"/>
              </a:lnTo>
              <a:lnTo>
                <a:pt x="635378" y="99350"/>
              </a:lnTo>
              <a:lnTo>
                <a:pt x="753211" y="99350"/>
              </a:lnTo>
              <a:lnTo>
                <a:pt x="834077" y="150180"/>
              </a:lnTo>
              <a:lnTo>
                <a:pt x="877976" y="221805"/>
              </a:lnTo>
              <a:lnTo>
                <a:pt x="875666" y="277256"/>
              </a:lnTo>
              <a:lnTo>
                <a:pt x="963463" y="369674"/>
              </a:lnTo>
              <a:lnTo>
                <a:pt x="898770" y="436678"/>
              </a:lnTo>
              <a:lnTo>
                <a:pt x="843319" y="485197"/>
              </a:lnTo>
              <a:lnTo>
                <a:pt x="847940" y="547580"/>
              </a:lnTo>
              <a:lnTo>
                <a:pt x="822525" y="605341"/>
              </a:lnTo>
              <a:lnTo>
                <a:pt x="834077" y="63999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647949</xdr:colOff>
      <xdr:row>29</xdr:row>
      <xdr:rowOff>362</xdr:rowOff>
    </xdr:from>
    <xdr:to>
      <xdr:col>5</xdr:col>
      <xdr:colOff>639160</xdr:colOff>
      <xdr:row>33</xdr:row>
      <xdr:rowOff>41180</xdr:rowOff>
    </xdr:to>
    <xdr:sp macro="" textlink="">
      <xdr:nvSpPr>
        <xdr:cNvPr id="147" name="19">
          <a:extLst>
            <a:ext uri="{FF2B5EF4-FFF2-40B4-BE49-F238E27FC236}">
              <a16:creationId xmlns:a16="http://schemas.microsoft.com/office/drawing/2014/main" id="{8C2A9041-1DAF-44A1-AA70-3A4BD5B84955}"/>
            </a:ext>
          </a:extLst>
        </xdr:cNvPr>
        <xdr:cNvSpPr/>
      </xdr:nvSpPr>
      <xdr:spPr>
        <a:xfrm>
          <a:off x="3695949" y="4696187"/>
          <a:ext cx="753211" cy="688518"/>
        </a:xfrm>
        <a:custGeom>
          <a:avLst/>
          <a:gdLst>
            <a:gd name="connsiteX0" fmla="*/ 226425 w 753211"/>
            <a:gd name="connsiteY0" fmla="*/ 600721 h 688518"/>
            <a:gd name="connsiteX1" fmla="*/ 106281 w 753211"/>
            <a:gd name="connsiteY1" fmla="*/ 614583 h 688518"/>
            <a:gd name="connsiteX2" fmla="*/ 80866 w 753211"/>
            <a:gd name="connsiteY2" fmla="*/ 526786 h 688518"/>
            <a:gd name="connsiteX3" fmla="*/ 9242 w 753211"/>
            <a:gd name="connsiteY3" fmla="*/ 494439 h 688518"/>
            <a:gd name="connsiteX4" fmla="*/ 0 w 753211"/>
            <a:gd name="connsiteY4" fmla="*/ 383537 h 688518"/>
            <a:gd name="connsiteX5" fmla="*/ 41588 w 753211"/>
            <a:gd name="connsiteY5" fmla="*/ 318844 h 688518"/>
            <a:gd name="connsiteX6" fmla="*/ 9242 w 753211"/>
            <a:gd name="connsiteY6" fmla="*/ 254151 h 688518"/>
            <a:gd name="connsiteX7" fmla="*/ 388158 w 753211"/>
            <a:gd name="connsiteY7" fmla="*/ 53141 h 688518"/>
            <a:gd name="connsiteX8" fmla="*/ 482887 w 753211"/>
            <a:gd name="connsiteY8" fmla="*/ 0 h 688518"/>
            <a:gd name="connsiteX9" fmla="*/ 621515 w 753211"/>
            <a:gd name="connsiteY9" fmla="*/ 69314 h 688518"/>
            <a:gd name="connsiteX10" fmla="*/ 748590 w 753211"/>
            <a:gd name="connsiteY10" fmla="*/ 23105 h 688518"/>
            <a:gd name="connsiteX11" fmla="*/ 753211 w 753211"/>
            <a:gd name="connsiteY11" fmla="*/ 242599 h 688518"/>
            <a:gd name="connsiteX12" fmla="*/ 753211 w 753211"/>
            <a:gd name="connsiteY12" fmla="*/ 318844 h 688518"/>
            <a:gd name="connsiteX13" fmla="*/ 686208 w 753211"/>
            <a:gd name="connsiteY13" fmla="*/ 302671 h 688518"/>
            <a:gd name="connsiteX14" fmla="*/ 566064 w 753211"/>
            <a:gd name="connsiteY14" fmla="*/ 462093 h 688518"/>
            <a:gd name="connsiteX15" fmla="*/ 586858 w 753211"/>
            <a:gd name="connsiteY15" fmla="*/ 499060 h 688518"/>
            <a:gd name="connsiteX16" fmla="*/ 515233 w 753211"/>
            <a:gd name="connsiteY16" fmla="*/ 596100 h 688518"/>
            <a:gd name="connsiteX17" fmla="*/ 540649 w 753211"/>
            <a:gd name="connsiteY17" fmla="*/ 646930 h 688518"/>
            <a:gd name="connsiteX18" fmla="*/ 489818 w 753211"/>
            <a:gd name="connsiteY18" fmla="*/ 653861 h 688518"/>
            <a:gd name="connsiteX19" fmla="*/ 311913 w 753211"/>
            <a:gd name="connsiteY19" fmla="*/ 688518 h 6885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753211" h="688518">
              <a:moveTo>
                <a:pt x="226425" y="600721"/>
              </a:moveTo>
              <a:lnTo>
                <a:pt x="106281" y="614583"/>
              </a:lnTo>
              <a:lnTo>
                <a:pt x="80866" y="526786"/>
              </a:lnTo>
              <a:lnTo>
                <a:pt x="9242" y="494439"/>
              </a:lnTo>
              <a:lnTo>
                <a:pt x="0" y="383537"/>
              </a:lnTo>
              <a:lnTo>
                <a:pt x="41588" y="318844"/>
              </a:lnTo>
              <a:lnTo>
                <a:pt x="9242" y="254151"/>
              </a:lnTo>
              <a:lnTo>
                <a:pt x="388158" y="53141"/>
              </a:lnTo>
              <a:lnTo>
                <a:pt x="482887" y="0"/>
              </a:lnTo>
              <a:lnTo>
                <a:pt x="621515" y="69314"/>
              </a:lnTo>
              <a:lnTo>
                <a:pt x="748590" y="23105"/>
              </a:lnTo>
              <a:lnTo>
                <a:pt x="753211" y="242599"/>
              </a:lnTo>
              <a:lnTo>
                <a:pt x="753211" y="318844"/>
              </a:lnTo>
              <a:lnTo>
                <a:pt x="686208" y="302671"/>
              </a:lnTo>
              <a:lnTo>
                <a:pt x="566064" y="462093"/>
              </a:lnTo>
              <a:lnTo>
                <a:pt x="586858" y="499060"/>
              </a:lnTo>
              <a:lnTo>
                <a:pt x="515233" y="596100"/>
              </a:lnTo>
              <a:lnTo>
                <a:pt x="540649" y="646930"/>
              </a:lnTo>
              <a:lnTo>
                <a:pt x="489818" y="653861"/>
              </a:lnTo>
              <a:lnTo>
                <a:pt x="311913" y="68851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2</xdr:col>
      <xdr:colOff>660906</xdr:colOff>
      <xdr:row>29</xdr:row>
      <xdr:rowOff>108954</xdr:rowOff>
    </xdr:from>
    <xdr:to>
      <xdr:col>4</xdr:col>
      <xdr:colOff>77264</xdr:colOff>
      <xdr:row>36</xdr:row>
      <xdr:rowOff>156125</xdr:rowOff>
    </xdr:to>
    <xdr:sp macro="" textlink="">
      <xdr:nvSpPr>
        <xdr:cNvPr id="148" name="33">
          <a:extLst>
            <a:ext uri="{FF2B5EF4-FFF2-40B4-BE49-F238E27FC236}">
              <a16:creationId xmlns:a16="http://schemas.microsoft.com/office/drawing/2014/main" id="{5D0247A6-242F-426D-AE1F-49A63B34AC0D}"/>
            </a:ext>
          </a:extLst>
        </xdr:cNvPr>
        <xdr:cNvSpPr/>
      </xdr:nvSpPr>
      <xdr:spPr>
        <a:xfrm>
          <a:off x="2184906" y="4804779"/>
          <a:ext cx="940358" cy="1180646"/>
        </a:xfrm>
        <a:custGeom>
          <a:avLst/>
          <a:gdLst>
            <a:gd name="connsiteX0" fmla="*/ 360432 w 940358"/>
            <a:gd name="connsiteY0" fmla="*/ 418194 h 1180646"/>
            <a:gd name="connsiteX1" fmla="*/ 302671 w 940358"/>
            <a:gd name="connsiteY1" fmla="*/ 201010 h 1180646"/>
            <a:gd name="connsiteX2" fmla="*/ 164043 w 940358"/>
            <a:gd name="connsiteY2" fmla="*/ 60072 h 1180646"/>
            <a:gd name="connsiteX3" fmla="*/ 150180 w 940358"/>
            <a:gd name="connsiteY3" fmla="*/ 0 h 1180646"/>
            <a:gd name="connsiteX4" fmla="*/ 97039 w 940358"/>
            <a:gd name="connsiteY4" fmla="*/ 71624 h 1180646"/>
            <a:gd name="connsiteX5" fmla="*/ 83177 w 940358"/>
            <a:gd name="connsiteY5" fmla="*/ 261082 h 1180646"/>
            <a:gd name="connsiteX6" fmla="*/ 4621 w 940358"/>
            <a:gd name="connsiteY6" fmla="*/ 771695 h 1180646"/>
            <a:gd name="connsiteX7" fmla="*/ 67003 w 940358"/>
            <a:gd name="connsiteY7" fmla="*/ 672345 h 1180646"/>
            <a:gd name="connsiteX8" fmla="*/ 129386 w 940358"/>
            <a:gd name="connsiteY8" fmla="*/ 730106 h 1180646"/>
            <a:gd name="connsiteX9" fmla="*/ 154801 w 940358"/>
            <a:gd name="connsiteY9" fmla="*/ 783247 h 1180646"/>
            <a:gd name="connsiteX10" fmla="*/ 46209 w 940358"/>
            <a:gd name="connsiteY10" fmla="*/ 771695 h 1180646"/>
            <a:gd name="connsiteX11" fmla="*/ 0 w 940358"/>
            <a:gd name="connsiteY11" fmla="*/ 868734 h 1180646"/>
            <a:gd name="connsiteX12" fmla="*/ 0 w 940358"/>
            <a:gd name="connsiteY12" fmla="*/ 928806 h 1180646"/>
            <a:gd name="connsiteX13" fmla="*/ 157112 w 940358"/>
            <a:gd name="connsiteY13" fmla="*/ 884908 h 1180646"/>
            <a:gd name="connsiteX14" fmla="*/ 147870 w 940358"/>
            <a:gd name="connsiteY14" fmla="*/ 968084 h 1180646"/>
            <a:gd name="connsiteX15" fmla="*/ 353501 w 940358"/>
            <a:gd name="connsiteY15" fmla="*/ 963463 h 1180646"/>
            <a:gd name="connsiteX16" fmla="*/ 517544 w 940358"/>
            <a:gd name="connsiteY16" fmla="*/ 1106712 h 1180646"/>
            <a:gd name="connsiteX17" fmla="*/ 510613 w 940358"/>
            <a:gd name="connsiteY17" fmla="*/ 1164474 h 1180646"/>
            <a:gd name="connsiteX18" fmla="*/ 609962 w 940358"/>
            <a:gd name="connsiteY18" fmla="*/ 1180647 h 1180646"/>
            <a:gd name="connsiteX19" fmla="*/ 619204 w 940358"/>
            <a:gd name="connsiteY19" fmla="*/ 1115954 h 1180646"/>
            <a:gd name="connsiteX20" fmla="*/ 670035 w 940358"/>
            <a:gd name="connsiteY20" fmla="*/ 1159853 h 1180646"/>
            <a:gd name="connsiteX21" fmla="*/ 732417 w 940358"/>
            <a:gd name="connsiteY21" fmla="*/ 1118264 h 1180646"/>
            <a:gd name="connsiteX22" fmla="*/ 700071 w 940358"/>
            <a:gd name="connsiteY22" fmla="*/ 1053571 h 1180646"/>
            <a:gd name="connsiteX23" fmla="*/ 755522 w 940358"/>
            <a:gd name="connsiteY23" fmla="*/ 1037398 h 1180646"/>
            <a:gd name="connsiteX24" fmla="*/ 746280 w 940358"/>
            <a:gd name="connsiteY24" fmla="*/ 924185 h 1180646"/>
            <a:gd name="connsiteX25" fmla="*/ 873355 w 940358"/>
            <a:gd name="connsiteY25" fmla="*/ 806352 h 1180646"/>
            <a:gd name="connsiteX26" fmla="*/ 820215 w 940358"/>
            <a:gd name="connsiteY26" fmla="*/ 757832 h 1180646"/>
            <a:gd name="connsiteX27" fmla="*/ 940359 w 940358"/>
            <a:gd name="connsiteY27" fmla="*/ 709312 h 1180646"/>
            <a:gd name="connsiteX28" fmla="*/ 933427 w 940358"/>
            <a:gd name="connsiteY28" fmla="*/ 614583 h 1180646"/>
            <a:gd name="connsiteX29" fmla="*/ 873355 w 940358"/>
            <a:gd name="connsiteY29" fmla="*/ 660793 h 1180646"/>
            <a:gd name="connsiteX30" fmla="*/ 757832 w 940358"/>
            <a:gd name="connsiteY30" fmla="*/ 639998 h 1180646"/>
            <a:gd name="connsiteX31" fmla="*/ 815594 w 940358"/>
            <a:gd name="connsiteY31" fmla="*/ 420504 h 1180646"/>
            <a:gd name="connsiteX32" fmla="*/ 748590 w 940358"/>
            <a:gd name="connsiteY32" fmla="*/ 406642 h 1180646"/>
            <a:gd name="connsiteX33" fmla="*/ 670035 w 940358"/>
            <a:gd name="connsiteY33" fmla="*/ 427436 h 1180646"/>
            <a:gd name="connsiteX34" fmla="*/ 540649 w 940358"/>
            <a:gd name="connsiteY34" fmla="*/ 353501 h 1180646"/>
            <a:gd name="connsiteX35" fmla="*/ 522165 w 940358"/>
            <a:gd name="connsiteY35" fmla="*/ 263393 h 1180646"/>
            <a:gd name="connsiteX36" fmla="*/ 351191 w 940358"/>
            <a:gd name="connsiteY36" fmla="*/ 212563 h 1180646"/>
            <a:gd name="connsiteX37" fmla="*/ 385847 w 940358"/>
            <a:gd name="connsiteY37" fmla="*/ 448230 h 118064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</a:cxnLst>
          <a:rect l="l" t="t" r="r" b="b"/>
          <a:pathLst>
            <a:path w="940358" h="1180646">
              <a:moveTo>
                <a:pt x="360432" y="418194"/>
              </a:moveTo>
              <a:lnTo>
                <a:pt x="302671" y="201010"/>
              </a:lnTo>
              <a:lnTo>
                <a:pt x="164043" y="60072"/>
              </a:lnTo>
              <a:lnTo>
                <a:pt x="150180" y="0"/>
              </a:lnTo>
              <a:lnTo>
                <a:pt x="97039" y="71624"/>
              </a:lnTo>
              <a:lnTo>
                <a:pt x="83177" y="261082"/>
              </a:lnTo>
              <a:lnTo>
                <a:pt x="4621" y="771695"/>
              </a:lnTo>
              <a:lnTo>
                <a:pt x="67003" y="672345"/>
              </a:lnTo>
              <a:lnTo>
                <a:pt x="129386" y="730106"/>
              </a:lnTo>
              <a:lnTo>
                <a:pt x="154801" y="783247"/>
              </a:lnTo>
              <a:lnTo>
                <a:pt x="46209" y="771695"/>
              </a:lnTo>
              <a:lnTo>
                <a:pt x="0" y="868734"/>
              </a:lnTo>
              <a:lnTo>
                <a:pt x="0" y="928806"/>
              </a:lnTo>
              <a:lnTo>
                <a:pt x="157112" y="884908"/>
              </a:lnTo>
              <a:lnTo>
                <a:pt x="147870" y="968084"/>
              </a:lnTo>
              <a:lnTo>
                <a:pt x="353501" y="963463"/>
              </a:lnTo>
              <a:lnTo>
                <a:pt x="517544" y="1106712"/>
              </a:lnTo>
              <a:lnTo>
                <a:pt x="510613" y="1164474"/>
              </a:lnTo>
              <a:lnTo>
                <a:pt x="609962" y="1180647"/>
              </a:lnTo>
              <a:lnTo>
                <a:pt x="619204" y="1115954"/>
              </a:lnTo>
              <a:lnTo>
                <a:pt x="670035" y="1159853"/>
              </a:lnTo>
              <a:lnTo>
                <a:pt x="732417" y="1118264"/>
              </a:lnTo>
              <a:lnTo>
                <a:pt x="700071" y="1053571"/>
              </a:lnTo>
              <a:lnTo>
                <a:pt x="755522" y="1037398"/>
              </a:lnTo>
              <a:lnTo>
                <a:pt x="746280" y="924185"/>
              </a:lnTo>
              <a:lnTo>
                <a:pt x="873355" y="806352"/>
              </a:lnTo>
              <a:lnTo>
                <a:pt x="820215" y="757832"/>
              </a:lnTo>
              <a:lnTo>
                <a:pt x="940359" y="709312"/>
              </a:lnTo>
              <a:lnTo>
                <a:pt x="933427" y="614583"/>
              </a:lnTo>
              <a:lnTo>
                <a:pt x="873355" y="660793"/>
              </a:lnTo>
              <a:lnTo>
                <a:pt x="757832" y="639998"/>
              </a:lnTo>
              <a:lnTo>
                <a:pt x="815594" y="420504"/>
              </a:lnTo>
              <a:lnTo>
                <a:pt x="748590" y="406642"/>
              </a:lnTo>
              <a:lnTo>
                <a:pt x="670035" y="427436"/>
              </a:lnTo>
              <a:lnTo>
                <a:pt x="540649" y="353501"/>
              </a:lnTo>
              <a:lnTo>
                <a:pt x="522165" y="263393"/>
              </a:lnTo>
              <a:lnTo>
                <a:pt x="351191" y="212563"/>
              </a:lnTo>
              <a:lnTo>
                <a:pt x="385847" y="44823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434934</xdr:colOff>
      <xdr:row>26</xdr:row>
      <xdr:rowOff>144188</xdr:rowOff>
    </xdr:from>
    <xdr:to>
      <xdr:col>4</xdr:col>
      <xdr:colOff>483906</xdr:colOff>
      <xdr:row>31</xdr:row>
      <xdr:rowOff>113189</xdr:rowOff>
    </xdr:to>
    <xdr:sp macro="" textlink="">
      <xdr:nvSpPr>
        <xdr:cNvPr id="149" name="16">
          <a:extLst>
            <a:ext uri="{FF2B5EF4-FFF2-40B4-BE49-F238E27FC236}">
              <a16:creationId xmlns:a16="http://schemas.microsoft.com/office/drawing/2014/main" id="{9FEAD220-4DE8-4516-8540-4652DAF06906}"/>
            </a:ext>
          </a:extLst>
        </xdr:cNvPr>
        <xdr:cNvSpPr/>
      </xdr:nvSpPr>
      <xdr:spPr>
        <a:xfrm>
          <a:off x="2720934" y="4354238"/>
          <a:ext cx="810972" cy="778626"/>
        </a:xfrm>
        <a:custGeom>
          <a:avLst/>
          <a:gdLst>
            <a:gd name="connsiteX0" fmla="*/ 94729 w 810972"/>
            <a:gd name="connsiteY0" fmla="*/ 524475 h 778626"/>
            <a:gd name="connsiteX1" fmla="*/ 13863 w 810972"/>
            <a:gd name="connsiteY1" fmla="*/ 415883 h 778626"/>
            <a:gd name="connsiteX2" fmla="*/ 0 w 810972"/>
            <a:gd name="connsiteY2" fmla="*/ 302671 h 778626"/>
            <a:gd name="connsiteX3" fmla="*/ 85487 w 810972"/>
            <a:gd name="connsiteY3" fmla="*/ 274945 h 778626"/>
            <a:gd name="connsiteX4" fmla="*/ 164043 w 810972"/>
            <a:gd name="connsiteY4" fmla="*/ 288808 h 778626"/>
            <a:gd name="connsiteX5" fmla="*/ 198700 w 810972"/>
            <a:gd name="connsiteY5" fmla="*/ 143249 h 778626"/>
            <a:gd name="connsiteX6" fmla="*/ 307292 w 810972"/>
            <a:gd name="connsiteY6" fmla="*/ 32346 h 778626"/>
            <a:gd name="connsiteX7" fmla="*/ 369674 w 810972"/>
            <a:gd name="connsiteY7" fmla="*/ 46209 h 778626"/>
            <a:gd name="connsiteX8" fmla="*/ 524475 w 810972"/>
            <a:gd name="connsiteY8" fmla="*/ 83177 h 778626"/>
            <a:gd name="connsiteX9" fmla="*/ 540649 w 810972"/>
            <a:gd name="connsiteY9" fmla="*/ 9242 h 778626"/>
            <a:gd name="connsiteX10" fmla="*/ 607652 w 810972"/>
            <a:gd name="connsiteY10" fmla="*/ 57762 h 778626"/>
            <a:gd name="connsiteX11" fmla="*/ 746280 w 810972"/>
            <a:gd name="connsiteY11" fmla="*/ 0 h 778626"/>
            <a:gd name="connsiteX12" fmla="*/ 741659 w 810972"/>
            <a:gd name="connsiteY12" fmla="*/ 87798 h 778626"/>
            <a:gd name="connsiteX13" fmla="*/ 810973 w 810972"/>
            <a:gd name="connsiteY13" fmla="*/ 134007 h 778626"/>
            <a:gd name="connsiteX14" fmla="*/ 787868 w 810972"/>
            <a:gd name="connsiteY14" fmla="*/ 191768 h 778626"/>
            <a:gd name="connsiteX15" fmla="*/ 737038 w 810972"/>
            <a:gd name="connsiteY15" fmla="*/ 191768 h 778626"/>
            <a:gd name="connsiteX16" fmla="*/ 730107 w 810972"/>
            <a:gd name="connsiteY16" fmla="*/ 258772 h 778626"/>
            <a:gd name="connsiteX17" fmla="*/ 619204 w 810972"/>
            <a:gd name="connsiteY17" fmla="*/ 371985 h 778626"/>
            <a:gd name="connsiteX18" fmla="*/ 510613 w 810972"/>
            <a:gd name="connsiteY18" fmla="*/ 526786 h 778626"/>
            <a:gd name="connsiteX19" fmla="*/ 392779 w 810972"/>
            <a:gd name="connsiteY19" fmla="*/ 623825 h 778626"/>
            <a:gd name="connsiteX20" fmla="*/ 397400 w 810972"/>
            <a:gd name="connsiteY20" fmla="*/ 704691 h 778626"/>
            <a:gd name="connsiteX21" fmla="*/ 318844 w 810972"/>
            <a:gd name="connsiteY21" fmla="*/ 778626 h 778626"/>
            <a:gd name="connsiteX22" fmla="*/ 249530 w 810972"/>
            <a:gd name="connsiteY22" fmla="*/ 776316 h 778626"/>
            <a:gd name="connsiteX23" fmla="*/ 83177 w 810972"/>
            <a:gd name="connsiteY23" fmla="*/ 672345 h 7786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</a:cxnLst>
          <a:rect l="l" t="t" r="r" b="b"/>
          <a:pathLst>
            <a:path w="810972" h="778626">
              <a:moveTo>
                <a:pt x="94729" y="524475"/>
              </a:moveTo>
              <a:lnTo>
                <a:pt x="13863" y="415883"/>
              </a:lnTo>
              <a:lnTo>
                <a:pt x="0" y="302671"/>
              </a:lnTo>
              <a:lnTo>
                <a:pt x="85487" y="274945"/>
              </a:lnTo>
              <a:lnTo>
                <a:pt x="164043" y="288808"/>
              </a:lnTo>
              <a:lnTo>
                <a:pt x="198700" y="143249"/>
              </a:lnTo>
              <a:lnTo>
                <a:pt x="307292" y="32346"/>
              </a:lnTo>
              <a:lnTo>
                <a:pt x="369674" y="46209"/>
              </a:lnTo>
              <a:lnTo>
                <a:pt x="524475" y="83177"/>
              </a:lnTo>
              <a:lnTo>
                <a:pt x="540649" y="9242"/>
              </a:lnTo>
              <a:lnTo>
                <a:pt x="607652" y="57762"/>
              </a:lnTo>
              <a:lnTo>
                <a:pt x="746280" y="0"/>
              </a:lnTo>
              <a:lnTo>
                <a:pt x="741659" y="87798"/>
              </a:lnTo>
              <a:lnTo>
                <a:pt x="810973" y="134007"/>
              </a:lnTo>
              <a:lnTo>
                <a:pt x="787868" y="191768"/>
              </a:lnTo>
              <a:lnTo>
                <a:pt x="737038" y="191768"/>
              </a:lnTo>
              <a:lnTo>
                <a:pt x="730107" y="258772"/>
              </a:lnTo>
              <a:lnTo>
                <a:pt x="619204" y="371985"/>
              </a:lnTo>
              <a:lnTo>
                <a:pt x="510613" y="526786"/>
              </a:lnTo>
              <a:lnTo>
                <a:pt x="392779" y="623825"/>
              </a:lnTo>
              <a:lnTo>
                <a:pt x="397400" y="704691"/>
              </a:lnTo>
              <a:lnTo>
                <a:pt x="318844" y="778626"/>
              </a:lnTo>
              <a:lnTo>
                <a:pt x="249530" y="776316"/>
              </a:lnTo>
              <a:lnTo>
                <a:pt x="83177" y="67234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376221</xdr:colOff>
      <xdr:row>13</xdr:row>
      <xdr:rowOff>84309</xdr:rowOff>
    </xdr:from>
    <xdr:to>
      <xdr:col>7</xdr:col>
      <xdr:colOff>429814</xdr:colOff>
      <xdr:row>17</xdr:row>
      <xdr:rowOff>97401</xdr:rowOff>
    </xdr:to>
    <xdr:sp macro="" textlink="">
      <xdr:nvSpPr>
        <xdr:cNvPr id="150" name="10">
          <a:extLst>
            <a:ext uri="{FF2B5EF4-FFF2-40B4-BE49-F238E27FC236}">
              <a16:creationId xmlns:a16="http://schemas.microsoft.com/office/drawing/2014/main" id="{D84EB301-75EF-4AA3-BF3A-56C663D9C5F6}"/>
            </a:ext>
          </a:extLst>
        </xdr:cNvPr>
        <xdr:cNvSpPr/>
      </xdr:nvSpPr>
      <xdr:spPr>
        <a:xfrm>
          <a:off x="4948221" y="2189334"/>
          <a:ext cx="815593" cy="660792"/>
        </a:xfrm>
        <a:custGeom>
          <a:avLst/>
          <a:gdLst>
            <a:gd name="connsiteX0" fmla="*/ 0 w 815593"/>
            <a:gd name="connsiteY0" fmla="*/ 207942 h 660792"/>
            <a:gd name="connsiteX1" fmla="*/ 64693 w 815593"/>
            <a:gd name="connsiteY1" fmla="*/ 90108 h 660792"/>
            <a:gd name="connsiteX2" fmla="*/ 140938 w 815593"/>
            <a:gd name="connsiteY2" fmla="*/ 154801 h 660792"/>
            <a:gd name="connsiteX3" fmla="*/ 228736 w 815593"/>
            <a:gd name="connsiteY3" fmla="*/ 170974 h 660792"/>
            <a:gd name="connsiteX4" fmla="*/ 381227 w 815593"/>
            <a:gd name="connsiteY4" fmla="*/ 20794 h 660792"/>
            <a:gd name="connsiteX5" fmla="*/ 505992 w 815593"/>
            <a:gd name="connsiteY5" fmla="*/ 0 h 660792"/>
            <a:gd name="connsiteX6" fmla="*/ 515233 w 815593"/>
            <a:gd name="connsiteY6" fmla="*/ 90108 h 660792"/>
            <a:gd name="connsiteX7" fmla="*/ 575306 w 815593"/>
            <a:gd name="connsiteY7" fmla="*/ 140938 h 660792"/>
            <a:gd name="connsiteX8" fmla="*/ 713933 w 815593"/>
            <a:gd name="connsiteY8" fmla="*/ 143249 h 660792"/>
            <a:gd name="connsiteX9" fmla="*/ 693139 w 815593"/>
            <a:gd name="connsiteY9" fmla="*/ 210252 h 660792"/>
            <a:gd name="connsiteX10" fmla="*/ 815594 w 815593"/>
            <a:gd name="connsiteY10" fmla="*/ 339638 h 660792"/>
            <a:gd name="connsiteX11" fmla="*/ 813283 w 815593"/>
            <a:gd name="connsiteY11" fmla="*/ 503681 h 660792"/>
            <a:gd name="connsiteX12" fmla="*/ 741659 w 815593"/>
            <a:gd name="connsiteY12" fmla="*/ 501371 h 660792"/>
            <a:gd name="connsiteX13" fmla="*/ 739348 w 815593"/>
            <a:gd name="connsiteY13" fmla="*/ 579926 h 660792"/>
            <a:gd name="connsiteX14" fmla="*/ 653861 w 815593"/>
            <a:gd name="connsiteY14" fmla="*/ 577616 h 660792"/>
            <a:gd name="connsiteX15" fmla="*/ 651551 w 815593"/>
            <a:gd name="connsiteY15" fmla="*/ 621515 h 660792"/>
            <a:gd name="connsiteX16" fmla="*/ 496750 w 815593"/>
            <a:gd name="connsiteY16" fmla="*/ 651551 h 660792"/>
            <a:gd name="connsiteX17" fmla="*/ 298050 w 815593"/>
            <a:gd name="connsiteY17" fmla="*/ 660793 h 660792"/>
            <a:gd name="connsiteX18" fmla="*/ 194079 w 815593"/>
            <a:gd name="connsiteY18" fmla="*/ 464403 h 660792"/>
            <a:gd name="connsiteX19" fmla="*/ 154801 w 815593"/>
            <a:gd name="connsiteY19" fmla="*/ 492129 h 660792"/>
            <a:gd name="connsiteX20" fmla="*/ 80866 w 815593"/>
            <a:gd name="connsiteY20" fmla="*/ 318844 h 660792"/>
            <a:gd name="connsiteX21" fmla="*/ 4621 w 815593"/>
            <a:gd name="connsiteY21" fmla="*/ 288808 h 66079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</a:cxnLst>
          <a:rect l="l" t="t" r="r" b="b"/>
          <a:pathLst>
            <a:path w="815593" h="660792">
              <a:moveTo>
                <a:pt x="0" y="207942"/>
              </a:moveTo>
              <a:lnTo>
                <a:pt x="64693" y="90108"/>
              </a:lnTo>
              <a:lnTo>
                <a:pt x="140938" y="154801"/>
              </a:lnTo>
              <a:lnTo>
                <a:pt x="228736" y="170974"/>
              </a:lnTo>
              <a:lnTo>
                <a:pt x="381227" y="20794"/>
              </a:lnTo>
              <a:lnTo>
                <a:pt x="505992" y="0"/>
              </a:lnTo>
              <a:lnTo>
                <a:pt x="515233" y="90108"/>
              </a:lnTo>
              <a:lnTo>
                <a:pt x="575306" y="140938"/>
              </a:lnTo>
              <a:lnTo>
                <a:pt x="713933" y="143249"/>
              </a:lnTo>
              <a:lnTo>
                <a:pt x="693139" y="210252"/>
              </a:lnTo>
              <a:lnTo>
                <a:pt x="815594" y="339638"/>
              </a:lnTo>
              <a:lnTo>
                <a:pt x="813283" y="503681"/>
              </a:lnTo>
              <a:lnTo>
                <a:pt x="741659" y="501371"/>
              </a:lnTo>
              <a:lnTo>
                <a:pt x="739348" y="579926"/>
              </a:lnTo>
              <a:lnTo>
                <a:pt x="653861" y="577616"/>
              </a:lnTo>
              <a:lnTo>
                <a:pt x="651551" y="621515"/>
              </a:lnTo>
              <a:lnTo>
                <a:pt x="496750" y="651551"/>
              </a:lnTo>
              <a:lnTo>
                <a:pt x="298050" y="660793"/>
              </a:lnTo>
              <a:lnTo>
                <a:pt x="194079" y="464403"/>
              </a:lnTo>
              <a:lnTo>
                <a:pt x="154801" y="492129"/>
              </a:lnTo>
              <a:lnTo>
                <a:pt x="80866" y="318844"/>
              </a:lnTo>
              <a:lnTo>
                <a:pt x="4621" y="28880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569847</xdr:colOff>
      <xdr:row>11</xdr:row>
      <xdr:rowOff>84694</xdr:rowOff>
    </xdr:from>
    <xdr:to>
      <xdr:col>6</xdr:col>
      <xdr:colOff>440914</xdr:colOff>
      <xdr:row>16</xdr:row>
      <xdr:rowOff>111456</xdr:rowOff>
    </xdr:to>
    <xdr:sp macro="" textlink="">
      <xdr:nvSpPr>
        <xdr:cNvPr id="151" name="77">
          <a:extLst>
            <a:ext uri="{FF2B5EF4-FFF2-40B4-BE49-F238E27FC236}">
              <a16:creationId xmlns:a16="http://schemas.microsoft.com/office/drawing/2014/main" id="{E371A681-E28D-46B8-B729-87A9C881B435}"/>
            </a:ext>
          </a:extLst>
        </xdr:cNvPr>
        <xdr:cNvSpPr/>
      </xdr:nvSpPr>
      <xdr:spPr>
        <a:xfrm>
          <a:off x="4379847" y="1865869"/>
          <a:ext cx="633067" cy="836387"/>
        </a:xfrm>
        <a:custGeom>
          <a:avLst/>
          <a:gdLst>
            <a:gd name="connsiteX0" fmla="*/ 568374 w 633067"/>
            <a:gd name="connsiteY0" fmla="*/ 531407 h 836387"/>
            <a:gd name="connsiteX1" fmla="*/ 572995 w 633067"/>
            <a:gd name="connsiteY1" fmla="*/ 612273 h 836387"/>
            <a:gd name="connsiteX2" fmla="*/ 362743 w 633067"/>
            <a:gd name="connsiteY2" fmla="*/ 637688 h 836387"/>
            <a:gd name="connsiteX3" fmla="*/ 365053 w 633067"/>
            <a:gd name="connsiteY3" fmla="*/ 730106 h 836387"/>
            <a:gd name="connsiteX4" fmla="*/ 304981 w 633067"/>
            <a:gd name="connsiteY4" fmla="*/ 801731 h 836387"/>
            <a:gd name="connsiteX5" fmla="*/ 41588 w 633067"/>
            <a:gd name="connsiteY5" fmla="*/ 836388 h 836387"/>
            <a:gd name="connsiteX6" fmla="*/ 76245 w 633067"/>
            <a:gd name="connsiteY6" fmla="*/ 767074 h 836387"/>
            <a:gd name="connsiteX7" fmla="*/ 0 w 633067"/>
            <a:gd name="connsiteY7" fmla="*/ 667724 h 836387"/>
            <a:gd name="connsiteX8" fmla="*/ 71624 w 633067"/>
            <a:gd name="connsiteY8" fmla="*/ 598410 h 836387"/>
            <a:gd name="connsiteX9" fmla="*/ 71624 w 633067"/>
            <a:gd name="connsiteY9" fmla="*/ 459782 h 836387"/>
            <a:gd name="connsiteX10" fmla="*/ 106281 w 633067"/>
            <a:gd name="connsiteY10" fmla="*/ 374295 h 836387"/>
            <a:gd name="connsiteX11" fmla="*/ 124765 w 633067"/>
            <a:gd name="connsiteY11" fmla="*/ 263393 h 836387"/>
            <a:gd name="connsiteX12" fmla="*/ 106281 w 633067"/>
            <a:gd name="connsiteY12" fmla="*/ 196389 h 836387"/>
            <a:gd name="connsiteX13" fmla="*/ 124765 w 633067"/>
            <a:gd name="connsiteY13" fmla="*/ 147870 h 836387"/>
            <a:gd name="connsiteX14" fmla="*/ 101660 w 633067"/>
            <a:gd name="connsiteY14" fmla="*/ 76245 h 836387"/>
            <a:gd name="connsiteX15" fmla="*/ 115523 w 633067"/>
            <a:gd name="connsiteY15" fmla="*/ 13863 h 836387"/>
            <a:gd name="connsiteX16" fmla="*/ 207942 w 633067"/>
            <a:gd name="connsiteY16" fmla="*/ 34657 h 836387"/>
            <a:gd name="connsiteX17" fmla="*/ 411263 w 633067"/>
            <a:gd name="connsiteY17" fmla="*/ 0 h 836387"/>
            <a:gd name="connsiteX18" fmla="*/ 452851 w 633067"/>
            <a:gd name="connsiteY18" fmla="*/ 97039 h 836387"/>
            <a:gd name="connsiteX19" fmla="*/ 603031 w 633067"/>
            <a:gd name="connsiteY19" fmla="*/ 228736 h 836387"/>
            <a:gd name="connsiteX20" fmla="*/ 570685 w 633067"/>
            <a:gd name="connsiteY20" fmla="*/ 286497 h 836387"/>
            <a:gd name="connsiteX21" fmla="*/ 633067 w 633067"/>
            <a:gd name="connsiteY21" fmla="*/ 413573 h 83638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</a:cxnLst>
          <a:rect l="l" t="t" r="r" b="b"/>
          <a:pathLst>
            <a:path w="633067" h="836387">
              <a:moveTo>
                <a:pt x="568374" y="531407"/>
              </a:moveTo>
              <a:lnTo>
                <a:pt x="572995" y="612273"/>
              </a:lnTo>
              <a:lnTo>
                <a:pt x="362743" y="637688"/>
              </a:lnTo>
              <a:lnTo>
                <a:pt x="365053" y="730106"/>
              </a:lnTo>
              <a:lnTo>
                <a:pt x="304981" y="801731"/>
              </a:lnTo>
              <a:lnTo>
                <a:pt x="41588" y="836388"/>
              </a:lnTo>
              <a:lnTo>
                <a:pt x="76245" y="767074"/>
              </a:lnTo>
              <a:lnTo>
                <a:pt x="0" y="667724"/>
              </a:lnTo>
              <a:lnTo>
                <a:pt x="71624" y="598410"/>
              </a:lnTo>
              <a:lnTo>
                <a:pt x="71624" y="459782"/>
              </a:lnTo>
              <a:lnTo>
                <a:pt x="106281" y="374295"/>
              </a:lnTo>
              <a:lnTo>
                <a:pt x="124765" y="263393"/>
              </a:lnTo>
              <a:lnTo>
                <a:pt x="106281" y="196389"/>
              </a:lnTo>
              <a:lnTo>
                <a:pt x="124765" y="147870"/>
              </a:lnTo>
              <a:lnTo>
                <a:pt x="101660" y="76245"/>
              </a:lnTo>
              <a:lnTo>
                <a:pt x="115523" y="13863"/>
              </a:lnTo>
              <a:lnTo>
                <a:pt x="207942" y="34657"/>
              </a:lnTo>
              <a:lnTo>
                <a:pt x="411263" y="0"/>
              </a:lnTo>
              <a:lnTo>
                <a:pt x="452851" y="97039"/>
              </a:lnTo>
              <a:lnTo>
                <a:pt x="603031" y="228736"/>
              </a:lnTo>
              <a:lnTo>
                <a:pt x="570685" y="286497"/>
              </a:lnTo>
              <a:lnTo>
                <a:pt x="633067" y="413573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80481</xdr:colOff>
      <xdr:row>19</xdr:row>
      <xdr:rowOff>87775</xdr:rowOff>
    </xdr:from>
    <xdr:to>
      <xdr:col>7</xdr:col>
      <xdr:colOff>101728</xdr:colOff>
      <xdr:row>24</xdr:row>
      <xdr:rowOff>56776</xdr:rowOff>
    </xdr:to>
    <xdr:sp macro="" textlink="">
      <xdr:nvSpPr>
        <xdr:cNvPr id="152" name="58">
          <a:extLst>
            <a:ext uri="{FF2B5EF4-FFF2-40B4-BE49-F238E27FC236}">
              <a16:creationId xmlns:a16="http://schemas.microsoft.com/office/drawing/2014/main" id="{9FE91B66-E5A6-4D66-BD9F-135D54E868C7}"/>
            </a:ext>
          </a:extLst>
        </xdr:cNvPr>
        <xdr:cNvSpPr/>
      </xdr:nvSpPr>
      <xdr:spPr>
        <a:xfrm>
          <a:off x="4652481" y="3164350"/>
          <a:ext cx="783247" cy="778626"/>
        </a:xfrm>
        <a:custGeom>
          <a:avLst/>
          <a:gdLst>
            <a:gd name="connsiteX0" fmla="*/ 120144 w 783247"/>
            <a:gd name="connsiteY0" fmla="*/ 603031 h 778626"/>
            <a:gd name="connsiteX1" fmla="*/ 101660 w 783247"/>
            <a:gd name="connsiteY1" fmla="*/ 646930 h 778626"/>
            <a:gd name="connsiteX2" fmla="*/ 103971 w 783247"/>
            <a:gd name="connsiteY2" fmla="*/ 679276 h 778626"/>
            <a:gd name="connsiteX3" fmla="*/ 189458 w 783247"/>
            <a:gd name="connsiteY3" fmla="*/ 743969 h 778626"/>
            <a:gd name="connsiteX4" fmla="*/ 328086 w 783247"/>
            <a:gd name="connsiteY4" fmla="*/ 723175 h 778626"/>
            <a:gd name="connsiteX5" fmla="*/ 353501 w 783247"/>
            <a:gd name="connsiteY5" fmla="*/ 778626 h 778626"/>
            <a:gd name="connsiteX6" fmla="*/ 436678 w 783247"/>
            <a:gd name="connsiteY6" fmla="*/ 688518 h 778626"/>
            <a:gd name="connsiteX7" fmla="*/ 519854 w 783247"/>
            <a:gd name="connsiteY7" fmla="*/ 688518 h 778626"/>
            <a:gd name="connsiteX8" fmla="*/ 552201 w 783247"/>
            <a:gd name="connsiteY8" fmla="*/ 725486 h 778626"/>
            <a:gd name="connsiteX9" fmla="*/ 697760 w 783247"/>
            <a:gd name="connsiteY9" fmla="*/ 646930 h 778626"/>
            <a:gd name="connsiteX10" fmla="*/ 683897 w 783247"/>
            <a:gd name="connsiteY10" fmla="*/ 374295 h 778626"/>
            <a:gd name="connsiteX11" fmla="*/ 783247 w 783247"/>
            <a:gd name="connsiteY11" fmla="*/ 341949 h 778626"/>
            <a:gd name="connsiteX12" fmla="*/ 711623 w 783247"/>
            <a:gd name="connsiteY12" fmla="*/ 187148 h 778626"/>
            <a:gd name="connsiteX13" fmla="*/ 646930 w 783247"/>
            <a:gd name="connsiteY13" fmla="*/ 210252 h 778626"/>
            <a:gd name="connsiteX14" fmla="*/ 623825 w 783247"/>
            <a:gd name="connsiteY14" fmla="*/ 150180 h 778626"/>
            <a:gd name="connsiteX15" fmla="*/ 496750 w 783247"/>
            <a:gd name="connsiteY15" fmla="*/ 138628 h 778626"/>
            <a:gd name="connsiteX16" fmla="*/ 369674 w 783247"/>
            <a:gd name="connsiteY16" fmla="*/ 39278 h 778626"/>
            <a:gd name="connsiteX17" fmla="*/ 254151 w 783247"/>
            <a:gd name="connsiteY17" fmla="*/ 80866 h 778626"/>
            <a:gd name="connsiteX18" fmla="*/ 124765 w 783247"/>
            <a:gd name="connsiteY18" fmla="*/ 0 h 778626"/>
            <a:gd name="connsiteX19" fmla="*/ 62383 w 783247"/>
            <a:gd name="connsiteY19" fmla="*/ 2310 h 778626"/>
            <a:gd name="connsiteX20" fmla="*/ 0 w 783247"/>
            <a:gd name="connsiteY20" fmla="*/ 34657 h 778626"/>
            <a:gd name="connsiteX21" fmla="*/ 41588 w 783247"/>
            <a:gd name="connsiteY21" fmla="*/ 117834 h 778626"/>
            <a:gd name="connsiteX22" fmla="*/ 4621 w 783247"/>
            <a:gd name="connsiteY22" fmla="*/ 203321 h 778626"/>
            <a:gd name="connsiteX23" fmla="*/ 62383 w 783247"/>
            <a:gd name="connsiteY23" fmla="*/ 261082 h 778626"/>
            <a:gd name="connsiteX24" fmla="*/ 120144 w 783247"/>
            <a:gd name="connsiteY24" fmla="*/ 471335 h 77862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</a:cxnLst>
          <a:rect l="l" t="t" r="r" b="b"/>
          <a:pathLst>
            <a:path w="783247" h="778626">
              <a:moveTo>
                <a:pt x="120144" y="603031"/>
              </a:moveTo>
              <a:lnTo>
                <a:pt x="101660" y="646930"/>
              </a:lnTo>
              <a:lnTo>
                <a:pt x="103971" y="679276"/>
              </a:lnTo>
              <a:lnTo>
                <a:pt x="189458" y="743969"/>
              </a:lnTo>
              <a:lnTo>
                <a:pt x="328086" y="723175"/>
              </a:lnTo>
              <a:lnTo>
                <a:pt x="353501" y="778626"/>
              </a:lnTo>
              <a:lnTo>
                <a:pt x="436678" y="688518"/>
              </a:lnTo>
              <a:lnTo>
                <a:pt x="519854" y="688518"/>
              </a:lnTo>
              <a:lnTo>
                <a:pt x="552201" y="725486"/>
              </a:lnTo>
              <a:lnTo>
                <a:pt x="697760" y="646930"/>
              </a:lnTo>
              <a:lnTo>
                <a:pt x="683897" y="374295"/>
              </a:lnTo>
              <a:lnTo>
                <a:pt x="783247" y="341949"/>
              </a:lnTo>
              <a:lnTo>
                <a:pt x="711623" y="187148"/>
              </a:lnTo>
              <a:lnTo>
                <a:pt x="646930" y="210252"/>
              </a:lnTo>
              <a:lnTo>
                <a:pt x="623825" y="150180"/>
              </a:lnTo>
              <a:lnTo>
                <a:pt x="496750" y="138628"/>
              </a:lnTo>
              <a:lnTo>
                <a:pt x="369674" y="39278"/>
              </a:lnTo>
              <a:lnTo>
                <a:pt x="254151" y="80866"/>
              </a:lnTo>
              <a:lnTo>
                <a:pt x="124765" y="0"/>
              </a:lnTo>
              <a:lnTo>
                <a:pt x="62383" y="2310"/>
              </a:lnTo>
              <a:lnTo>
                <a:pt x="0" y="34657"/>
              </a:lnTo>
              <a:lnTo>
                <a:pt x="41588" y="117834"/>
              </a:lnTo>
              <a:lnTo>
                <a:pt x="4621" y="203321"/>
              </a:lnTo>
              <a:lnTo>
                <a:pt x="62383" y="261082"/>
              </a:lnTo>
              <a:lnTo>
                <a:pt x="120144" y="47133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220967</xdr:colOff>
      <xdr:row>19</xdr:row>
      <xdr:rowOff>41565</xdr:rowOff>
    </xdr:from>
    <xdr:to>
      <xdr:col>6</xdr:col>
      <xdr:colOff>200625</xdr:colOff>
      <xdr:row>25</xdr:row>
      <xdr:rowOff>86618</xdr:rowOff>
    </xdr:to>
    <xdr:sp macro="" textlink="">
      <xdr:nvSpPr>
        <xdr:cNvPr id="153" name="18">
          <a:extLst>
            <a:ext uri="{FF2B5EF4-FFF2-40B4-BE49-F238E27FC236}">
              <a16:creationId xmlns:a16="http://schemas.microsoft.com/office/drawing/2014/main" id="{C41F656C-6677-4076-A76C-19A453A8156B}"/>
            </a:ext>
          </a:extLst>
        </xdr:cNvPr>
        <xdr:cNvSpPr/>
      </xdr:nvSpPr>
      <xdr:spPr>
        <a:xfrm>
          <a:off x="4030967" y="3118140"/>
          <a:ext cx="741658" cy="1016603"/>
        </a:xfrm>
        <a:custGeom>
          <a:avLst/>
          <a:gdLst>
            <a:gd name="connsiteX0" fmla="*/ 741659 w 741658"/>
            <a:gd name="connsiteY0" fmla="*/ 649240 h 1016603"/>
            <a:gd name="connsiteX1" fmla="*/ 741659 w 741658"/>
            <a:gd name="connsiteY1" fmla="*/ 517544 h 1016603"/>
            <a:gd name="connsiteX2" fmla="*/ 683897 w 741658"/>
            <a:gd name="connsiteY2" fmla="*/ 307292 h 1016603"/>
            <a:gd name="connsiteX3" fmla="*/ 626136 w 741658"/>
            <a:gd name="connsiteY3" fmla="*/ 249530 h 1016603"/>
            <a:gd name="connsiteX4" fmla="*/ 663103 w 741658"/>
            <a:gd name="connsiteY4" fmla="*/ 164043 h 1016603"/>
            <a:gd name="connsiteX5" fmla="*/ 621515 w 741658"/>
            <a:gd name="connsiteY5" fmla="*/ 80866 h 1016603"/>
            <a:gd name="connsiteX6" fmla="*/ 621515 w 741658"/>
            <a:gd name="connsiteY6" fmla="*/ 80866 h 1016603"/>
            <a:gd name="connsiteX7" fmla="*/ 519854 w 741658"/>
            <a:gd name="connsiteY7" fmla="*/ 117834 h 1016603"/>
            <a:gd name="connsiteX8" fmla="*/ 441299 w 741658"/>
            <a:gd name="connsiteY8" fmla="*/ 50830 h 1016603"/>
            <a:gd name="connsiteX9" fmla="*/ 270324 w 741658"/>
            <a:gd name="connsiteY9" fmla="*/ 0 h 1016603"/>
            <a:gd name="connsiteX10" fmla="*/ 203321 w 741658"/>
            <a:gd name="connsiteY10" fmla="*/ 30036 h 1016603"/>
            <a:gd name="connsiteX11" fmla="*/ 277256 w 741658"/>
            <a:gd name="connsiteY11" fmla="*/ 175595 h 1016603"/>
            <a:gd name="connsiteX12" fmla="*/ 182527 w 741658"/>
            <a:gd name="connsiteY12" fmla="*/ 184837 h 1016603"/>
            <a:gd name="connsiteX13" fmla="*/ 212563 w 741658"/>
            <a:gd name="connsiteY13" fmla="*/ 291118 h 1016603"/>
            <a:gd name="connsiteX14" fmla="*/ 97039 w 741658"/>
            <a:gd name="connsiteY14" fmla="*/ 295739 h 1016603"/>
            <a:gd name="connsiteX15" fmla="*/ 46209 w 741658"/>
            <a:gd name="connsiteY15" fmla="*/ 351190 h 1016603"/>
            <a:gd name="connsiteX16" fmla="*/ 0 w 741658"/>
            <a:gd name="connsiteY16" fmla="*/ 422815 h 1016603"/>
            <a:gd name="connsiteX17" fmla="*/ 67003 w 741658"/>
            <a:gd name="connsiteY17" fmla="*/ 445919 h 1016603"/>
            <a:gd name="connsiteX18" fmla="*/ 120144 w 741658"/>
            <a:gd name="connsiteY18" fmla="*/ 422815 h 1016603"/>
            <a:gd name="connsiteX19" fmla="*/ 184837 w 741658"/>
            <a:gd name="connsiteY19" fmla="*/ 533717 h 1016603"/>
            <a:gd name="connsiteX20" fmla="*/ 161732 w 741658"/>
            <a:gd name="connsiteY20" fmla="*/ 586858 h 1016603"/>
            <a:gd name="connsiteX21" fmla="*/ 214873 w 741658"/>
            <a:gd name="connsiteY21" fmla="*/ 607652 h 1016603"/>
            <a:gd name="connsiteX22" fmla="*/ 157112 w 741658"/>
            <a:gd name="connsiteY22" fmla="*/ 676966 h 1016603"/>
            <a:gd name="connsiteX23" fmla="*/ 194079 w 741658"/>
            <a:gd name="connsiteY23" fmla="*/ 716244 h 1016603"/>
            <a:gd name="connsiteX24" fmla="*/ 166353 w 741658"/>
            <a:gd name="connsiteY24" fmla="*/ 748590 h 1016603"/>
            <a:gd name="connsiteX25" fmla="*/ 228736 w 741658"/>
            <a:gd name="connsiteY25" fmla="*/ 834077 h 1016603"/>
            <a:gd name="connsiteX26" fmla="*/ 221805 w 741658"/>
            <a:gd name="connsiteY26" fmla="*/ 1016604 h 1016603"/>
            <a:gd name="connsiteX27" fmla="*/ 281877 w 741658"/>
            <a:gd name="connsiteY27" fmla="*/ 1016604 h 1016603"/>
            <a:gd name="connsiteX28" fmla="*/ 325775 w 741658"/>
            <a:gd name="connsiteY28" fmla="*/ 940359 h 1016603"/>
            <a:gd name="connsiteX29" fmla="*/ 475956 w 741658"/>
            <a:gd name="connsiteY29" fmla="*/ 919564 h 1016603"/>
            <a:gd name="connsiteX30" fmla="*/ 459782 w 741658"/>
            <a:gd name="connsiteY30" fmla="*/ 806352 h 1016603"/>
            <a:gd name="connsiteX31" fmla="*/ 723175 w 741658"/>
            <a:gd name="connsiteY31" fmla="*/ 693139 h 10166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</a:cxnLst>
          <a:rect l="l" t="t" r="r" b="b"/>
          <a:pathLst>
            <a:path w="741658" h="1016603">
              <a:moveTo>
                <a:pt x="741659" y="649240"/>
              </a:moveTo>
              <a:lnTo>
                <a:pt x="741659" y="517544"/>
              </a:lnTo>
              <a:lnTo>
                <a:pt x="683897" y="307292"/>
              </a:lnTo>
              <a:lnTo>
                <a:pt x="626136" y="249530"/>
              </a:lnTo>
              <a:lnTo>
                <a:pt x="663103" y="164043"/>
              </a:lnTo>
              <a:lnTo>
                <a:pt x="621515" y="80866"/>
              </a:lnTo>
              <a:lnTo>
                <a:pt x="621515" y="80866"/>
              </a:lnTo>
              <a:lnTo>
                <a:pt x="519854" y="117834"/>
              </a:lnTo>
              <a:lnTo>
                <a:pt x="441299" y="50830"/>
              </a:lnTo>
              <a:lnTo>
                <a:pt x="270324" y="0"/>
              </a:lnTo>
              <a:lnTo>
                <a:pt x="203321" y="30036"/>
              </a:lnTo>
              <a:lnTo>
                <a:pt x="277256" y="175595"/>
              </a:lnTo>
              <a:lnTo>
                <a:pt x="182527" y="184837"/>
              </a:lnTo>
              <a:lnTo>
                <a:pt x="212563" y="291118"/>
              </a:lnTo>
              <a:lnTo>
                <a:pt x="97039" y="295739"/>
              </a:lnTo>
              <a:lnTo>
                <a:pt x="46209" y="351190"/>
              </a:lnTo>
              <a:lnTo>
                <a:pt x="0" y="422815"/>
              </a:lnTo>
              <a:lnTo>
                <a:pt x="67003" y="445919"/>
              </a:lnTo>
              <a:lnTo>
                <a:pt x="120144" y="422815"/>
              </a:lnTo>
              <a:lnTo>
                <a:pt x="184837" y="533717"/>
              </a:lnTo>
              <a:lnTo>
                <a:pt x="161732" y="586858"/>
              </a:lnTo>
              <a:lnTo>
                <a:pt x="214873" y="607652"/>
              </a:lnTo>
              <a:lnTo>
                <a:pt x="157112" y="676966"/>
              </a:lnTo>
              <a:lnTo>
                <a:pt x="194079" y="716244"/>
              </a:lnTo>
              <a:lnTo>
                <a:pt x="166353" y="748590"/>
              </a:lnTo>
              <a:lnTo>
                <a:pt x="228736" y="834077"/>
              </a:lnTo>
              <a:lnTo>
                <a:pt x="221805" y="1016604"/>
              </a:lnTo>
              <a:lnTo>
                <a:pt x="281877" y="1016604"/>
              </a:lnTo>
              <a:lnTo>
                <a:pt x="325775" y="940359"/>
              </a:lnTo>
              <a:lnTo>
                <a:pt x="475956" y="919564"/>
              </a:lnTo>
              <a:lnTo>
                <a:pt x="459782" y="806352"/>
              </a:lnTo>
              <a:lnTo>
                <a:pt x="723175" y="69313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317553</xdr:colOff>
      <xdr:row>16</xdr:row>
      <xdr:rowOff>113768</xdr:rowOff>
    </xdr:from>
    <xdr:to>
      <xdr:col>5</xdr:col>
      <xdr:colOff>498222</xdr:colOff>
      <xdr:row>21</xdr:row>
      <xdr:rowOff>85079</xdr:rowOff>
    </xdr:to>
    <xdr:sp macro="" textlink="">
      <xdr:nvSpPr>
        <xdr:cNvPr id="154" name="41">
          <a:extLst>
            <a:ext uri="{FF2B5EF4-FFF2-40B4-BE49-F238E27FC236}">
              <a16:creationId xmlns:a16="http://schemas.microsoft.com/office/drawing/2014/main" id="{AF72414D-0825-4061-94A9-6E6F919859FA}"/>
            </a:ext>
          </a:extLst>
        </xdr:cNvPr>
        <xdr:cNvSpPr/>
      </xdr:nvSpPr>
      <xdr:spPr>
        <a:xfrm>
          <a:off x="3365553" y="2704568"/>
          <a:ext cx="942669" cy="780936"/>
        </a:xfrm>
        <a:custGeom>
          <a:avLst/>
          <a:gdLst>
            <a:gd name="connsiteX0" fmla="*/ 0 w 942669"/>
            <a:gd name="connsiteY0" fmla="*/ 344259 h 780936"/>
            <a:gd name="connsiteX1" fmla="*/ 145559 w 942669"/>
            <a:gd name="connsiteY1" fmla="*/ 365053 h 780936"/>
            <a:gd name="connsiteX2" fmla="*/ 140938 w 942669"/>
            <a:gd name="connsiteY2" fmla="*/ 408952 h 780936"/>
            <a:gd name="connsiteX3" fmla="*/ 254151 w 942669"/>
            <a:gd name="connsiteY3" fmla="*/ 432057 h 780936"/>
            <a:gd name="connsiteX4" fmla="*/ 293429 w 942669"/>
            <a:gd name="connsiteY4" fmla="*/ 697760 h 780936"/>
            <a:gd name="connsiteX5" fmla="*/ 355811 w 942669"/>
            <a:gd name="connsiteY5" fmla="*/ 695450 h 780936"/>
            <a:gd name="connsiteX6" fmla="*/ 406642 w 942669"/>
            <a:gd name="connsiteY6" fmla="*/ 780937 h 780936"/>
            <a:gd name="connsiteX7" fmla="*/ 584547 w 942669"/>
            <a:gd name="connsiteY7" fmla="*/ 704691 h 780936"/>
            <a:gd name="connsiteX8" fmla="*/ 711623 w 942669"/>
            <a:gd name="connsiteY8" fmla="*/ 764763 h 780936"/>
            <a:gd name="connsiteX9" fmla="*/ 762453 w 942669"/>
            <a:gd name="connsiteY9" fmla="*/ 709312 h 780936"/>
            <a:gd name="connsiteX10" fmla="*/ 877976 w 942669"/>
            <a:gd name="connsiteY10" fmla="*/ 704691 h 780936"/>
            <a:gd name="connsiteX11" fmla="*/ 847940 w 942669"/>
            <a:gd name="connsiteY11" fmla="*/ 598410 h 780936"/>
            <a:gd name="connsiteX12" fmla="*/ 942669 w 942669"/>
            <a:gd name="connsiteY12" fmla="*/ 589168 h 780936"/>
            <a:gd name="connsiteX13" fmla="*/ 868734 w 942669"/>
            <a:gd name="connsiteY13" fmla="*/ 443609 h 780936"/>
            <a:gd name="connsiteX14" fmla="*/ 935738 w 942669"/>
            <a:gd name="connsiteY14" fmla="*/ 413573 h 780936"/>
            <a:gd name="connsiteX15" fmla="*/ 914944 w 942669"/>
            <a:gd name="connsiteY15" fmla="*/ 374295 h 780936"/>
            <a:gd name="connsiteX16" fmla="*/ 644619 w 942669"/>
            <a:gd name="connsiteY16" fmla="*/ 383537 h 780936"/>
            <a:gd name="connsiteX17" fmla="*/ 630757 w 942669"/>
            <a:gd name="connsiteY17" fmla="*/ 325775 h 780936"/>
            <a:gd name="connsiteX18" fmla="*/ 547580 w 942669"/>
            <a:gd name="connsiteY18" fmla="*/ 304981 h 780936"/>
            <a:gd name="connsiteX19" fmla="*/ 529096 w 942669"/>
            <a:gd name="connsiteY19" fmla="*/ 242599 h 780936"/>
            <a:gd name="connsiteX20" fmla="*/ 559132 w 942669"/>
            <a:gd name="connsiteY20" fmla="*/ 203321 h 780936"/>
            <a:gd name="connsiteX21" fmla="*/ 524475 w 942669"/>
            <a:gd name="connsiteY21" fmla="*/ 106281 h 780936"/>
            <a:gd name="connsiteX22" fmla="*/ 371985 w 942669"/>
            <a:gd name="connsiteY22" fmla="*/ 134007 h 780936"/>
            <a:gd name="connsiteX23" fmla="*/ 254151 w 942669"/>
            <a:gd name="connsiteY23" fmla="*/ 9242 h 780936"/>
            <a:gd name="connsiteX24" fmla="*/ 164043 w 942669"/>
            <a:gd name="connsiteY24" fmla="*/ 0 h 780936"/>
            <a:gd name="connsiteX25" fmla="*/ 129386 w 942669"/>
            <a:gd name="connsiteY25" fmla="*/ 13863 h 780936"/>
            <a:gd name="connsiteX26" fmla="*/ 131696 w 942669"/>
            <a:gd name="connsiteY26" fmla="*/ 154801 h 7809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</a:cxnLst>
          <a:rect l="l" t="t" r="r" b="b"/>
          <a:pathLst>
            <a:path w="942669" h="780936">
              <a:moveTo>
                <a:pt x="0" y="344259"/>
              </a:moveTo>
              <a:lnTo>
                <a:pt x="145559" y="365053"/>
              </a:lnTo>
              <a:lnTo>
                <a:pt x="140938" y="408952"/>
              </a:lnTo>
              <a:lnTo>
                <a:pt x="254151" y="432057"/>
              </a:lnTo>
              <a:lnTo>
                <a:pt x="293429" y="697760"/>
              </a:lnTo>
              <a:lnTo>
                <a:pt x="355811" y="695450"/>
              </a:lnTo>
              <a:lnTo>
                <a:pt x="406642" y="780937"/>
              </a:lnTo>
              <a:lnTo>
                <a:pt x="584547" y="704691"/>
              </a:lnTo>
              <a:lnTo>
                <a:pt x="711623" y="764763"/>
              </a:lnTo>
              <a:lnTo>
                <a:pt x="762453" y="709312"/>
              </a:lnTo>
              <a:lnTo>
                <a:pt x="877976" y="704691"/>
              </a:lnTo>
              <a:lnTo>
                <a:pt x="847940" y="598410"/>
              </a:lnTo>
              <a:lnTo>
                <a:pt x="942669" y="589168"/>
              </a:lnTo>
              <a:lnTo>
                <a:pt x="868734" y="443609"/>
              </a:lnTo>
              <a:lnTo>
                <a:pt x="935738" y="413573"/>
              </a:lnTo>
              <a:lnTo>
                <a:pt x="914944" y="374295"/>
              </a:lnTo>
              <a:lnTo>
                <a:pt x="644619" y="383537"/>
              </a:lnTo>
              <a:lnTo>
                <a:pt x="630757" y="325775"/>
              </a:lnTo>
              <a:lnTo>
                <a:pt x="547580" y="304981"/>
              </a:lnTo>
              <a:lnTo>
                <a:pt x="529096" y="242599"/>
              </a:lnTo>
              <a:lnTo>
                <a:pt x="559132" y="203321"/>
              </a:lnTo>
              <a:lnTo>
                <a:pt x="524475" y="106281"/>
              </a:lnTo>
              <a:lnTo>
                <a:pt x="371985" y="134007"/>
              </a:lnTo>
              <a:lnTo>
                <a:pt x="254151" y="9242"/>
              </a:lnTo>
              <a:lnTo>
                <a:pt x="164043" y="0"/>
              </a:lnTo>
              <a:lnTo>
                <a:pt x="129386" y="13863"/>
              </a:lnTo>
              <a:lnTo>
                <a:pt x="131696" y="154801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483453</xdr:colOff>
      <xdr:row>14</xdr:row>
      <xdr:rowOff>111842</xdr:rowOff>
    </xdr:from>
    <xdr:to>
      <xdr:col>4</xdr:col>
      <xdr:colOff>481595</xdr:colOff>
      <xdr:row>19</xdr:row>
      <xdr:rowOff>62359</xdr:rowOff>
    </xdr:to>
    <xdr:sp macro="" textlink="">
      <xdr:nvSpPr>
        <xdr:cNvPr id="155" name="72">
          <a:extLst>
            <a:ext uri="{FF2B5EF4-FFF2-40B4-BE49-F238E27FC236}">
              <a16:creationId xmlns:a16="http://schemas.microsoft.com/office/drawing/2014/main" id="{CFDE26AD-3D0B-4DFC-BA4C-A1D7AF66338A}"/>
            </a:ext>
          </a:extLst>
        </xdr:cNvPr>
        <xdr:cNvSpPr/>
      </xdr:nvSpPr>
      <xdr:spPr>
        <a:xfrm>
          <a:off x="2769453" y="2378792"/>
          <a:ext cx="760142" cy="760142"/>
        </a:xfrm>
        <a:custGeom>
          <a:avLst/>
          <a:gdLst>
            <a:gd name="connsiteX0" fmla="*/ 122455 w 760142"/>
            <a:gd name="connsiteY0" fmla="*/ 268014 h 760142"/>
            <a:gd name="connsiteX1" fmla="*/ 177906 w 760142"/>
            <a:gd name="connsiteY1" fmla="*/ 235667 h 760142"/>
            <a:gd name="connsiteX2" fmla="*/ 184837 w 760142"/>
            <a:gd name="connsiteY2" fmla="*/ 101660 h 760142"/>
            <a:gd name="connsiteX3" fmla="*/ 237978 w 760142"/>
            <a:gd name="connsiteY3" fmla="*/ 85487 h 760142"/>
            <a:gd name="connsiteX4" fmla="*/ 288808 w 760142"/>
            <a:gd name="connsiteY4" fmla="*/ 80866 h 760142"/>
            <a:gd name="connsiteX5" fmla="*/ 415883 w 760142"/>
            <a:gd name="connsiteY5" fmla="*/ 0 h 760142"/>
            <a:gd name="connsiteX6" fmla="*/ 478266 w 760142"/>
            <a:gd name="connsiteY6" fmla="*/ 32346 h 760142"/>
            <a:gd name="connsiteX7" fmla="*/ 485197 w 760142"/>
            <a:gd name="connsiteY7" fmla="*/ 131696 h 760142"/>
            <a:gd name="connsiteX8" fmla="*/ 591479 w 760142"/>
            <a:gd name="connsiteY8" fmla="*/ 214873 h 760142"/>
            <a:gd name="connsiteX9" fmla="*/ 642309 w 760142"/>
            <a:gd name="connsiteY9" fmla="*/ 198700 h 760142"/>
            <a:gd name="connsiteX10" fmla="*/ 686208 w 760142"/>
            <a:gd name="connsiteY10" fmla="*/ 265703 h 760142"/>
            <a:gd name="connsiteX11" fmla="*/ 725486 w 760142"/>
            <a:gd name="connsiteY11" fmla="*/ 247220 h 760142"/>
            <a:gd name="connsiteX12" fmla="*/ 760143 w 760142"/>
            <a:gd name="connsiteY12" fmla="*/ 325775 h 760142"/>
            <a:gd name="connsiteX13" fmla="*/ 725486 w 760142"/>
            <a:gd name="connsiteY13" fmla="*/ 339638 h 760142"/>
            <a:gd name="connsiteX14" fmla="*/ 727796 w 760142"/>
            <a:gd name="connsiteY14" fmla="*/ 480576 h 760142"/>
            <a:gd name="connsiteX15" fmla="*/ 596100 w 760142"/>
            <a:gd name="connsiteY15" fmla="*/ 670034 h 760142"/>
            <a:gd name="connsiteX16" fmla="*/ 445920 w 760142"/>
            <a:gd name="connsiteY16" fmla="*/ 760143 h 760142"/>
            <a:gd name="connsiteX17" fmla="*/ 392779 w 760142"/>
            <a:gd name="connsiteY17" fmla="*/ 739348 h 760142"/>
            <a:gd name="connsiteX18" fmla="*/ 335017 w 760142"/>
            <a:gd name="connsiteY18" fmla="*/ 748590 h 760142"/>
            <a:gd name="connsiteX19" fmla="*/ 140938 w 760142"/>
            <a:gd name="connsiteY19" fmla="*/ 693139 h 760142"/>
            <a:gd name="connsiteX20" fmla="*/ 129386 w 760142"/>
            <a:gd name="connsiteY20" fmla="*/ 653861 h 760142"/>
            <a:gd name="connsiteX21" fmla="*/ 48520 w 760142"/>
            <a:gd name="connsiteY21" fmla="*/ 633067 h 760142"/>
            <a:gd name="connsiteX22" fmla="*/ 36967 w 760142"/>
            <a:gd name="connsiteY22" fmla="*/ 586858 h 760142"/>
            <a:gd name="connsiteX23" fmla="*/ 0 w 760142"/>
            <a:gd name="connsiteY23" fmla="*/ 545269 h 760142"/>
            <a:gd name="connsiteX24" fmla="*/ 43899 w 760142"/>
            <a:gd name="connsiteY24" fmla="*/ 510612 h 760142"/>
            <a:gd name="connsiteX25" fmla="*/ 23105 w 760142"/>
            <a:gd name="connsiteY25" fmla="*/ 464403 h 760142"/>
            <a:gd name="connsiteX26" fmla="*/ 94729 w 760142"/>
            <a:gd name="connsiteY26" fmla="*/ 448230 h 760142"/>
            <a:gd name="connsiteX27" fmla="*/ 67003 w 760142"/>
            <a:gd name="connsiteY27" fmla="*/ 365053 h 760142"/>
            <a:gd name="connsiteX28" fmla="*/ 134007 w 760142"/>
            <a:gd name="connsiteY28" fmla="*/ 344259 h 7601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</a:cxnLst>
          <a:rect l="l" t="t" r="r" b="b"/>
          <a:pathLst>
            <a:path w="760142" h="760142">
              <a:moveTo>
                <a:pt x="122455" y="268014"/>
              </a:moveTo>
              <a:lnTo>
                <a:pt x="177906" y="235667"/>
              </a:lnTo>
              <a:lnTo>
                <a:pt x="184837" y="101660"/>
              </a:lnTo>
              <a:lnTo>
                <a:pt x="237978" y="85487"/>
              </a:lnTo>
              <a:lnTo>
                <a:pt x="288808" y="80866"/>
              </a:lnTo>
              <a:lnTo>
                <a:pt x="415883" y="0"/>
              </a:lnTo>
              <a:lnTo>
                <a:pt x="478266" y="32346"/>
              </a:lnTo>
              <a:lnTo>
                <a:pt x="485197" y="131696"/>
              </a:lnTo>
              <a:lnTo>
                <a:pt x="591479" y="214873"/>
              </a:lnTo>
              <a:lnTo>
                <a:pt x="642309" y="198700"/>
              </a:lnTo>
              <a:lnTo>
                <a:pt x="686208" y="265703"/>
              </a:lnTo>
              <a:lnTo>
                <a:pt x="725486" y="247220"/>
              </a:lnTo>
              <a:lnTo>
                <a:pt x="760143" y="325775"/>
              </a:lnTo>
              <a:lnTo>
                <a:pt x="725486" y="339638"/>
              </a:lnTo>
              <a:lnTo>
                <a:pt x="727796" y="480576"/>
              </a:lnTo>
              <a:lnTo>
                <a:pt x="596100" y="670034"/>
              </a:lnTo>
              <a:lnTo>
                <a:pt x="445920" y="760143"/>
              </a:lnTo>
              <a:lnTo>
                <a:pt x="392779" y="739348"/>
              </a:lnTo>
              <a:lnTo>
                <a:pt x="335017" y="748590"/>
              </a:lnTo>
              <a:lnTo>
                <a:pt x="140938" y="693139"/>
              </a:lnTo>
              <a:lnTo>
                <a:pt x="129386" y="653861"/>
              </a:lnTo>
              <a:lnTo>
                <a:pt x="48520" y="633067"/>
              </a:lnTo>
              <a:lnTo>
                <a:pt x="36967" y="586858"/>
              </a:lnTo>
              <a:lnTo>
                <a:pt x="0" y="545269"/>
              </a:lnTo>
              <a:lnTo>
                <a:pt x="43899" y="510612"/>
              </a:lnTo>
              <a:lnTo>
                <a:pt x="23105" y="464403"/>
              </a:lnTo>
              <a:lnTo>
                <a:pt x="94729" y="448230"/>
              </a:lnTo>
              <a:lnTo>
                <a:pt x="67003" y="365053"/>
              </a:lnTo>
              <a:lnTo>
                <a:pt x="134007" y="34425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747299</xdr:colOff>
      <xdr:row>25</xdr:row>
      <xdr:rowOff>65825</xdr:rowOff>
    </xdr:from>
    <xdr:to>
      <xdr:col>5</xdr:col>
      <xdr:colOff>694611</xdr:colOff>
      <xdr:row>29</xdr:row>
      <xdr:rowOff>69675</xdr:rowOff>
    </xdr:to>
    <xdr:sp macro="" textlink="">
      <xdr:nvSpPr>
        <xdr:cNvPr id="156" name="23">
          <a:extLst>
            <a:ext uri="{FF2B5EF4-FFF2-40B4-BE49-F238E27FC236}">
              <a16:creationId xmlns:a16="http://schemas.microsoft.com/office/drawing/2014/main" id="{1B3F5EDE-9DB4-4D6E-96A5-C6DF84B2E255}"/>
            </a:ext>
          </a:extLst>
        </xdr:cNvPr>
        <xdr:cNvSpPr/>
      </xdr:nvSpPr>
      <xdr:spPr>
        <a:xfrm>
          <a:off x="3795299" y="4113950"/>
          <a:ext cx="709312" cy="651550"/>
        </a:xfrm>
        <a:custGeom>
          <a:avLst/>
          <a:gdLst>
            <a:gd name="connsiteX0" fmla="*/ 709312 w 709312"/>
            <a:gd name="connsiteY0" fmla="*/ 408952 h 651550"/>
            <a:gd name="connsiteX1" fmla="*/ 593789 w 709312"/>
            <a:gd name="connsiteY1" fmla="*/ 531407 h 651550"/>
            <a:gd name="connsiteX2" fmla="*/ 649240 w 709312"/>
            <a:gd name="connsiteY2" fmla="*/ 605341 h 651550"/>
            <a:gd name="connsiteX3" fmla="*/ 522165 w 709312"/>
            <a:gd name="connsiteY3" fmla="*/ 651551 h 651550"/>
            <a:gd name="connsiteX4" fmla="*/ 383537 w 709312"/>
            <a:gd name="connsiteY4" fmla="*/ 582237 h 651550"/>
            <a:gd name="connsiteX5" fmla="*/ 288808 w 709312"/>
            <a:gd name="connsiteY5" fmla="*/ 635377 h 651550"/>
            <a:gd name="connsiteX6" fmla="*/ 286498 w 709312"/>
            <a:gd name="connsiteY6" fmla="*/ 538338 h 651550"/>
            <a:gd name="connsiteX7" fmla="*/ 127076 w 709312"/>
            <a:gd name="connsiteY7" fmla="*/ 494439 h 651550"/>
            <a:gd name="connsiteX8" fmla="*/ 62383 w 709312"/>
            <a:gd name="connsiteY8" fmla="*/ 263393 h 651550"/>
            <a:gd name="connsiteX9" fmla="*/ 0 w 709312"/>
            <a:gd name="connsiteY9" fmla="*/ 203321 h 651550"/>
            <a:gd name="connsiteX10" fmla="*/ 30036 w 709312"/>
            <a:gd name="connsiteY10" fmla="*/ 80866 h 651550"/>
            <a:gd name="connsiteX11" fmla="*/ 71624 w 709312"/>
            <a:gd name="connsiteY11" fmla="*/ 27726 h 651550"/>
            <a:gd name="connsiteX12" fmla="*/ 207942 w 709312"/>
            <a:gd name="connsiteY12" fmla="*/ 41588 h 651550"/>
            <a:gd name="connsiteX13" fmla="*/ 219494 w 709312"/>
            <a:gd name="connsiteY13" fmla="*/ 0 h 651550"/>
            <a:gd name="connsiteX14" fmla="*/ 457472 w 709312"/>
            <a:gd name="connsiteY14" fmla="*/ 20794 h 651550"/>
            <a:gd name="connsiteX15" fmla="*/ 517544 w 709312"/>
            <a:gd name="connsiteY15" fmla="*/ 20794 h 651550"/>
            <a:gd name="connsiteX16" fmla="*/ 545269 w 709312"/>
            <a:gd name="connsiteY16" fmla="*/ 92419 h 651550"/>
            <a:gd name="connsiteX17" fmla="*/ 635378 w 709312"/>
            <a:gd name="connsiteY17" fmla="*/ 140938 h 651550"/>
            <a:gd name="connsiteX18" fmla="*/ 688518 w 709312"/>
            <a:gd name="connsiteY18" fmla="*/ 261082 h 651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709312" h="651550">
              <a:moveTo>
                <a:pt x="709312" y="408952"/>
              </a:moveTo>
              <a:lnTo>
                <a:pt x="593789" y="531407"/>
              </a:lnTo>
              <a:lnTo>
                <a:pt x="649240" y="605341"/>
              </a:lnTo>
              <a:lnTo>
                <a:pt x="522165" y="651551"/>
              </a:lnTo>
              <a:lnTo>
                <a:pt x="383537" y="582237"/>
              </a:lnTo>
              <a:lnTo>
                <a:pt x="288808" y="635377"/>
              </a:lnTo>
              <a:lnTo>
                <a:pt x="286498" y="538338"/>
              </a:lnTo>
              <a:lnTo>
                <a:pt x="127076" y="494439"/>
              </a:lnTo>
              <a:lnTo>
                <a:pt x="62383" y="263393"/>
              </a:lnTo>
              <a:lnTo>
                <a:pt x="0" y="203321"/>
              </a:lnTo>
              <a:lnTo>
                <a:pt x="30036" y="80866"/>
              </a:lnTo>
              <a:lnTo>
                <a:pt x="71624" y="27726"/>
              </a:lnTo>
              <a:lnTo>
                <a:pt x="207942" y="41588"/>
              </a:lnTo>
              <a:lnTo>
                <a:pt x="219494" y="0"/>
              </a:lnTo>
              <a:lnTo>
                <a:pt x="457472" y="20794"/>
              </a:lnTo>
              <a:lnTo>
                <a:pt x="517544" y="20794"/>
              </a:lnTo>
              <a:lnTo>
                <a:pt x="545269" y="92419"/>
              </a:lnTo>
              <a:lnTo>
                <a:pt x="635378" y="140938"/>
              </a:lnTo>
              <a:lnTo>
                <a:pt x="688518" y="261082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502843</xdr:colOff>
      <xdr:row>23</xdr:row>
      <xdr:rowOff>87005</xdr:rowOff>
    </xdr:from>
    <xdr:to>
      <xdr:col>6</xdr:col>
      <xdr:colOff>741273</xdr:colOff>
      <xdr:row>27</xdr:row>
      <xdr:rowOff>148617</xdr:rowOff>
    </xdr:to>
    <xdr:sp macro="" textlink="">
      <xdr:nvSpPr>
        <xdr:cNvPr id="157" name="03">
          <a:extLst>
            <a:ext uri="{FF2B5EF4-FFF2-40B4-BE49-F238E27FC236}">
              <a16:creationId xmlns:a16="http://schemas.microsoft.com/office/drawing/2014/main" id="{4BB43B0D-CB16-40A2-A7FD-A6BD2F535634}"/>
            </a:ext>
          </a:extLst>
        </xdr:cNvPr>
        <xdr:cNvSpPr/>
      </xdr:nvSpPr>
      <xdr:spPr>
        <a:xfrm>
          <a:off x="4312843" y="3811280"/>
          <a:ext cx="1000430" cy="709312"/>
        </a:xfrm>
        <a:custGeom>
          <a:avLst/>
          <a:gdLst>
            <a:gd name="connsiteX0" fmla="*/ 219494 w 1000430"/>
            <a:gd name="connsiteY0" fmla="*/ 577616 h 709312"/>
            <a:gd name="connsiteX1" fmla="*/ 265703 w 1000430"/>
            <a:gd name="connsiteY1" fmla="*/ 503681 h 709312"/>
            <a:gd name="connsiteX2" fmla="*/ 374295 w 1000430"/>
            <a:gd name="connsiteY2" fmla="*/ 469024 h 709312"/>
            <a:gd name="connsiteX3" fmla="*/ 408952 w 1000430"/>
            <a:gd name="connsiteY3" fmla="*/ 584547 h 709312"/>
            <a:gd name="connsiteX4" fmla="*/ 774005 w 1000430"/>
            <a:gd name="connsiteY4" fmla="*/ 658482 h 709312"/>
            <a:gd name="connsiteX5" fmla="*/ 822525 w 1000430"/>
            <a:gd name="connsiteY5" fmla="*/ 709312 h 709312"/>
            <a:gd name="connsiteX6" fmla="*/ 908012 w 1000430"/>
            <a:gd name="connsiteY6" fmla="*/ 688518 h 709312"/>
            <a:gd name="connsiteX7" fmla="*/ 884908 w 1000430"/>
            <a:gd name="connsiteY7" fmla="*/ 464403 h 709312"/>
            <a:gd name="connsiteX8" fmla="*/ 949601 w 1000430"/>
            <a:gd name="connsiteY8" fmla="*/ 429746 h 709312"/>
            <a:gd name="connsiteX9" fmla="*/ 1000431 w 1000430"/>
            <a:gd name="connsiteY9" fmla="*/ 402021 h 709312"/>
            <a:gd name="connsiteX10" fmla="*/ 998120 w 1000430"/>
            <a:gd name="connsiteY10" fmla="*/ 270324 h 709312"/>
            <a:gd name="connsiteX11" fmla="*/ 852561 w 1000430"/>
            <a:gd name="connsiteY11" fmla="*/ 214873 h 709312"/>
            <a:gd name="connsiteX12" fmla="*/ 845630 w 1000430"/>
            <a:gd name="connsiteY12" fmla="*/ 159422 h 709312"/>
            <a:gd name="connsiteX13" fmla="*/ 776316 w 1000430"/>
            <a:gd name="connsiteY13" fmla="*/ 41588 h 709312"/>
            <a:gd name="connsiteX14" fmla="*/ 693139 w 1000430"/>
            <a:gd name="connsiteY14" fmla="*/ 131696 h 709312"/>
            <a:gd name="connsiteX15" fmla="*/ 667724 w 1000430"/>
            <a:gd name="connsiteY15" fmla="*/ 76245 h 709312"/>
            <a:gd name="connsiteX16" fmla="*/ 529096 w 1000430"/>
            <a:gd name="connsiteY16" fmla="*/ 97039 h 709312"/>
            <a:gd name="connsiteX17" fmla="*/ 443609 w 1000430"/>
            <a:gd name="connsiteY17" fmla="*/ 32346 h 709312"/>
            <a:gd name="connsiteX18" fmla="*/ 441299 w 1000430"/>
            <a:gd name="connsiteY18" fmla="*/ 0 h 709312"/>
            <a:gd name="connsiteX19" fmla="*/ 177906 w 1000430"/>
            <a:gd name="connsiteY19" fmla="*/ 113213 h 709312"/>
            <a:gd name="connsiteX20" fmla="*/ 194079 w 1000430"/>
            <a:gd name="connsiteY20" fmla="*/ 226425 h 709312"/>
            <a:gd name="connsiteX21" fmla="*/ 43899 w 1000430"/>
            <a:gd name="connsiteY21" fmla="*/ 247220 h 709312"/>
            <a:gd name="connsiteX22" fmla="*/ 0 w 1000430"/>
            <a:gd name="connsiteY22" fmla="*/ 323465 h 709312"/>
            <a:gd name="connsiteX23" fmla="*/ 27726 w 1000430"/>
            <a:gd name="connsiteY23" fmla="*/ 395089 h 709312"/>
            <a:gd name="connsiteX24" fmla="*/ 117834 w 1000430"/>
            <a:gd name="connsiteY24" fmla="*/ 443609 h 709312"/>
            <a:gd name="connsiteX25" fmla="*/ 170974 w 1000430"/>
            <a:gd name="connsiteY25" fmla="*/ 563753 h 7093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1000430" h="709312">
              <a:moveTo>
                <a:pt x="219494" y="577616"/>
              </a:moveTo>
              <a:lnTo>
                <a:pt x="265703" y="503681"/>
              </a:lnTo>
              <a:lnTo>
                <a:pt x="374295" y="469024"/>
              </a:lnTo>
              <a:lnTo>
                <a:pt x="408952" y="584547"/>
              </a:lnTo>
              <a:lnTo>
                <a:pt x="774005" y="658482"/>
              </a:lnTo>
              <a:lnTo>
                <a:pt x="822525" y="709312"/>
              </a:lnTo>
              <a:lnTo>
                <a:pt x="908012" y="688518"/>
              </a:lnTo>
              <a:lnTo>
                <a:pt x="884908" y="464403"/>
              </a:lnTo>
              <a:lnTo>
                <a:pt x="949601" y="429746"/>
              </a:lnTo>
              <a:lnTo>
                <a:pt x="1000431" y="402021"/>
              </a:lnTo>
              <a:lnTo>
                <a:pt x="998120" y="270324"/>
              </a:lnTo>
              <a:lnTo>
                <a:pt x="852561" y="214873"/>
              </a:lnTo>
              <a:lnTo>
                <a:pt x="845630" y="159422"/>
              </a:lnTo>
              <a:lnTo>
                <a:pt x="776316" y="41588"/>
              </a:lnTo>
              <a:lnTo>
                <a:pt x="693139" y="131696"/>
              </a:lnTo>
              <a:lnTo>
                <a:pt x="667724" y="76245"/>
              </a:lnTo>
              <a:lnTo>
                <a:pt x="529096" y="97039"/>
              </a:lnTo>
              <a:lnTo>
                <a:pt x="443609" y="32346"/>
              </a:lnTo>
              <a:lnTo>
                <a:pt x="441299" y="0"/>
              </a:lnTo>
              <a:lnTo>
                <a:pt x="177906" y="113213"/>
              </a:lnTo>
              <a:lnTo>
                <a:pt x="194079" y="226425"/>
              </a:lnTo>
              <a:lnTo>
                <a:pt x="43899" y="247220"/>
              </a:lnTo>
              <a:lnTo>
                <a:pt x="0" y="323465"/>
              </a:lnTo>
              <a:lnTo>
                <a:pt x="27726" y="395089"/>
              </a:lnTo>
              <a:lnTo>
                <a:pt x="117834" y="443609"/>
              </a:lnTo>
              <a:lnTo>
                <a:pt x="170974" y="563753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579088</xdr:colOff>
      <xdr:row>26</xdr:row>
      <xdr:rowOff>70254</xdr:rowOff>
    </xdr:from>
    <xdr:to>
      <xdr:col>6</xdr:col>
      <xdr:colOff>755136</xdr:colOff>
      <xdr:row>31</xdr:row>
      <xdr:rowOff>64670</xdr:rowOff>
    </xdr:to>
    <xdr:sp macro="" textlink="">
      <xdr:nvSpPr>
        <xdr:cNvPr id="158" name="63">
          <a:extLst>
            <a:ext uri="{FF2B5EF4-FFF2-40B4-BE49-F238E27FC236}">
              <a16:creationId xmlns:a16="http://schemas.microsoft.com/office/drawing/2014/main" id="{9B01EF15-4BCE-4036-82EF-820DBF2842B7}"/>
            </a:ext>
          </a:extLst>
        </xdr:cNvPr>
        <xdr:cNvSpPr/>
      </xdr:nvSpPr>
      <xdr:spPr>
        <a:xfrm>
          <a:off x="4389088" y="4280304"/>
          <a:ext cx="938048" cy="804041"/>
        </a:xfrm>
        <a:custGeom>
          <a:avLst/>
          <a:gdLst>
            <a:gd name="connsiteX0" fmla="*/ 189458 w 938048"/>
            <a:gd name="connsiteY0" fmla="*/ 34657 h 804041"/>
            <a:gd name="connsiteX1" fmla="*/ 143249 w 938048"/>
            <a:gd name="connsiteY1" fmla="*/ 108592 h 804041"/>
            <a:gd name="connsiteX2" fmla="*/ 94729 w 938048"/>
            <a:gd name="connsiteY2" fmla="*/ 94729 h 804041"/>
            <a:gd name="connsiteX3" fmla="*/ 115523 w 938048"/>
            <a:gd name="connsiteY3" fmla="*/ 242599 h 804041"/>
            <a:gd name="connsiteX4" fmla="*/ 0 w 938048"/>
            <a:gd name="connsiteY4" fmla="*/ 365053 h 804041"/>
            <a:gd name="connsiteX5" fmla="*/ 55451 w 938048"/>
            <a:gd name="connsiteY5" fmla="*/ 438988 h 804041"/>
            <a:gd name="connsiteX6" fmla="*/ 60072 w 938048"/>
            <a:gd name="connsiteY6" fmla="*/ 658482 h 804041"/>
            <a:gd name="connsiteX7" fmla="*/ 307292 w 938048"/>
            <a:gd name="connsiteY7" fmla="*/ 743969 h 804041"/>
            <a:gd name="connsiteX8" fmla="*/ 321154 w 938048"/>
            <a:gd name="connsiteY8" fmla="*/ 794799 h 804041"/>
            <a:gd name="connsiteX9" fmla="*/ 399710 w 938048"/>
            <a:gd name="connsiteY9" fmla="*/ 804041 h 804041"/>
            <a:gd name="connsiteX10" fmla="*/ 413573 w 938048"/>
            <a:gd name="connsiteY10" fmla="*/ 764763 h 804041"/>
            <a:gd name="connsiteX11" fmla="*/ 540649 w 938048"/>
            <a:gd name="connsiteY11" fmla="*/ 704691 h 804041"/>
            <a:gd name="connsiteX12" fmla="*/ 679276 w 938048"/>
            <a:gd name="connsiteY12" fmla="*/ 707002 h 804041"/>
            <a:gd name="connsiteX13" fmla="*/ 711623 w 938048"/>
            <a:gd name="connsiteY13" fmla="*/ 750901 h 804041"/>
            <a:gd name="connsiteX14" fmla="*/ 880287 w 938048"/>
            <a:gd name="connsiteY14" fmla="*/ 734727 h 804041"/>
            <a:gd name="connsiteX15" fmla="*/ 938048 w 938048"/>
            <a:gd name="connsiteY15" fmla="*/ 623825 h 804041"/>
            <a:gd name="connsiteX16" fmla="*/ 767074 w 938048"/>
            <a:gd name="connsiteY16" fmla="*/ 388158 h 804041"/>
            <a:gd name="connsiteX17" fmla="*/ 792489 w 938048"/>
            <a:gd name="connsiteY17" fmla="*/ 295739 h 804041"/>
            <a:gd name="connsiteX18" fmla="*/ 746280 w 938048"/>
            <a:gd name="connsiteY18" fmla="*/ 240288 h 804041"/>
            <a:gd name="connsiteX19" fmla="*/ 697760 w 938048"/>
            <a:gd name="connsiteY19" fmla="*/ 189458 h 804041"/>
            <a:gd name="connsiteX20" fmla="*/ 332707 w 938048"/>
            <a:gd name="connsiteY20" fmla="*/ 115523 h 804041"/>
            <a:gd name="connsiteX21" fmla="*/ 298050 w 938048"/>
            <a:gd name="connsiteY21" fmla="*/ 0 h 80404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</a:cxnLst>
          <a:rect l="l" t="t" r="r" b="b"/>
          <a:pathLst>
            <a:path w="938048" h="804041">
              <a:moveTo>
                <a:pt x="189458" y="34657"/>
              </a:moveTo>
              <a:lnTo>
                <a:pt x="143249" y="108592"/>
              </a:lnTo>
              <a:lnTo>
                <a:pt x="94729" y="94729"/>
              </a:lnTo>
              <a:lnTo>
                <a:pt x="115523" y="242599"/>
              </a:lnTo>
              <a:lnTo>
                <a:pt x="0" y="365053"/>
              </a:lnTo>
              <a:lnTo>
                <a:pt x="55451" y="438988"/>
              </a:lnTo>
              <a:lnTo>
                <a:pt x="60072" y="658482"/>
              </a:lnTo>
              <a:lnTo>
                <a:pt x="307292" y="743969"/>
              </a:lnTo>
              <a:lnTo>
                <a:pt x="321154" y="794799"/>
              </a:lnTo>
              <a:lnTo>
                <a:pt x="399710" y="804041"/>
              </a:lnTo>
              <a:lnTo>
                <a:pt x="413573" y="764763"/>
              </a:lnTo>
              <a:lnTo>
                <a:pt x="540649" y="704691"/>
              </a:lnTo>
              <a:lnTo>
                <a:pt x="679276" y="707002"/>
              </a:lnTo>
              <a:lnTo>
                <a:pt x="711623" y="750901"/>
              </a:lnTo>
              <a:lnTo>
                <a:pt x="880287" y="734727"/>
              </a:lnTo>
              <a:lnTo>
                <a:pt x="938048" y="623825"/>
              </a:lnTo>
              <a:lnTo>
                <a:pt x="767074" y="388158"/>
              </a:lnTo>
              <a:lnTo>
                <a:pt x="792489" y="295739"/>
              </a:lnTo>
              <a:lnTo>
                <a:pt x="746280" y="240288"/>
              </a:lnTo>
              <a:lnTo>
                <a:pt x="697760" y="189458"/>
              </a:lnTo>
              <a:lnTo>
                <a:pt x="332707" y="115523"/>
              </a:lnTo>
              <a:lnTo>
                <a:pt x="298050" y="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216799</xdr:colOff>
      <xdr:row>30</xdr:row>
      <xdr:rowOff>127245</xdr:rowOff>
    </xdr:from>
    <xdr:to>
      <xdr:col>7</xdr:col>
      <xdr:colOff>309670</xdr:colOff>
      <xdr:row>34</xdr:row>
      <xdr:rowOff>40987</xdr:rowOff>
    </xdr:to>
    <xdr:sp macro="" textlink="">
      <xdr:nvSpPr>
        <xdr:cNvPr id="159" name="43">
          <a:extLst>
            <a:ext uri="{FF2B5EF4-FFF2-40B4-BE49-F238E27FC236}">
              <a16:creationId xmlns:a16="http://schemas.microsoft.com/office/drawing/2014/main" id="{EF41B0A5-7744-4258-A070-D8CFE01AB6F2}"/>
            </a:ext>
          </a:extLst>
        </xdr:cNvPr>
        <xdr:cNvSpPr/>
      </xdr:nvSpPr>
      <xdr:spPr>
        <a:xfrm>
          <a:off x="4788799" y="4984995"/>
          <a:ext cx="854871" cy="561442"/>
        </a:xfrm>
        <a:custGeom>
          <a:avLst/>
          <a:gdLst>
            <a:gd name="connsiteX0" fmla="*/ 767074 w 854871"/>
            <a:gd name="connsiteY0" fmla="*/ 97039 h 561442"/>
            <a:gd name="connsiteX1" fmla="*/ 854872 w 854871"/>
            <a:gd name="connsiteY1" fmla="*/ 136317 h 561442"/>
            <a:gd name="connsiteX2" fmla="*/ 658482 w 854871"/>
            <a:gd name="connsiteY2" fmla="*/ 438988 h 561442"/>
            <a:gd name="connsiteX3" fmla="*/ 577616 w 854871"/>
            <a:gd name="connsiteY3" fmla="*/ 450540 h 561442"/>
            <a:gd name="connsiteX4" fmla="*/ 473645 w 854871"/>
            <a:gd name="connsiteY4" fmla="*/ 561443 h 561442"/>
            <a:gd name="connsiteX5" fmla="*/ 348880 w 854871"/>
            <a:gd name="connsiteY5" fmla="*/ 443609 h 561442"/>
            <a:gd name="connsiteX6" fmla="*/ 249530 w 854871"/>
            <a:gd name="connsiteY6" fmla="*/ 505992 h 561442"/>
            <a:gd name="connsiteX7" fmla="*/ 175595 w 854871"/>
            <a:gd name="connsiteY7" fmla="*/ 365053 h 561442"/>
            <a:gd name="connsiteX8" fmla="*/ 83177 w 854871"/>
            <a:gd name="connsiteY8" fmla="*/ 115523 h 561442"/>
            <a:gd name="connsiteX9" fmla="*/ 0 w 854871"/>
            <a:gd name="connsiteY9" fmla="*/ 99350 h 561442"/>
            <a:gd name="connsiteX10" fmla="*/ 13863 w 854871"/>
            <a:gd name="connsiteY10" fmla="*/ 60072 h 561442"/>
            <a:gd name="connsiteX11" fmla="*/ 140938 w 854871"/>
            <a:gd name="connsiteY11" fmla="*/ 0 h 561442"/>
            <a:gd name="connsiteX12" fmla="*/ 279566 w 854871"/>
            <a:gd name="connsiteY12" fmla="*/ 2310 h 561442"/>
            <a:gd name="connsiteX13" fmla="*/ 311913 w 854871"/>
            <a:gd name="connsiteY13" fmla="*/ 46209 h 561442"/>
            <a:gd name="connsiteX14" fmla="*/ 480576 w 854871"/>
            <a:gd name="connsiteY14" fmla="*/ 30036 h 561442"/>
            <a:gd name="connsiteX15" fmla="*/ 575306 w 854871"/>
            <a:gd name="connsiteY15" fmla="*/ 43899 h 561442"/>
            <a:gd name="connsiteX16" fmla="*/ 667724 w 854871"/>
            <a:gd name="connsiteY16" fmla="*/ 9242 h 561442"/>
            <a:gd name="connsiteX17" fmla="*/ 760143 w 854871"/>
            <a:gd name="connsiteY17" fmla="*/ 36967 h 56144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</a:cxnLst>
          <a:rect l="l" t="t" r="r" b="b"/>
          <a:pathLst>
            <a:path w="854871" h="561442">
              <a:moveTo>
                <a:pt x="767074" y="97039"/>
              </a:moveTo>
              <a:lnTo>
                <a:pt x="854872" y="136317"/>
              </a:lnTo>
              <a:lnTo>
                <a:pt x="658482" y="438988"/>
              </a:lnTo>
              <a:lnTo>
                <a:pt x="577616" y="450540"/>
              </a:lnTo>
              <a:lnTo>
                <a:pt x="473645" y="561443"/>
              </a:lnTo>
              <a:lnTo>
                <a:pt x="348880" y="443609"/>
              </a:lnTo>
              <a:lnTo>
                <a:pt x="249530" y="505992"/>
              </a:lnTo>
              <a:lnTo>
                <a:pt x="175595" y="365053"/>
              </a:lnTo>
              <a:lnTo>
                <a:pt x="83177" y="115523"/>
              </a:lnTo>
              <a:lnTo>
                <a:pt x="0" y="99350"/>
              </a:lnTo>
              <a:lnTo>
                <a:pt x="13863" y="60072"/>
              </a:lnTo>
              <a:lnTo>
                <a:pt x="140938" y="0"/>
              </a:lnTo>
              <a:lnTo>
                <a:pt x="279566" y="2310"/>
              </a:lnTo>
              <a:lnTo>
                <a:pt x="311913" y="46209"/>
              </a:lnTo>
              <a:lnTo>
                <a:pt x="480576" y="30036"/>
              </a:lnTo>
              <a:lnTo>
                <a:pt x="575306" y="43899"/>
              </a:lnTo>
              <a:lnTo>
                <a:pt x="667724" y="9242"/>
              </a:lnTo>
              <a:lnTo>
                <a:pt x="760143" y="36967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2</xdr:col>
      <xdr:colOff>214987</xdr:colOff>
      <xdr:row>13</xdr:row>
      <xdr:rowOff>45031</xdr:rowOff>
    </xdr:from>
    <xdr:to>
      <xdr:col>3</xdr:col>
      <xdr:colOff>166920</xdr:colOff>
      <xdr:row>18</xdr:row>
      <xdr:rowOff>120313</xdr:rowOff>
    </xdr:to>
    <xdr:sp macro="" textlink="">
      <xdr:nvSpPr>
        <xdr:cNvPr id="160" name="35">
          <a:extLst>
            <a:ext uri="{FF2B5EF4-FFF2-40B4-BE49-F238E27FC236}">
              <a16:creationId xmlns:a16="http://schemas.microsoft.com/office/drawing/2014/main" id="{9AD2815F-78F3-4C51-8781-DC929B9E1794}"/>
            </a:ext>
          </a:extLst>
        </xdr:cNvPr>
        <xdr:cNvSpPr/>
      </xdr:nvSpPr>
      <xdr:spPr>
        <a:xfrm>
          <a:off x="1738987" y="2150056"/>
          <a:ext cx="713933" cy="884907"/>
        </a:xfrm>
        <a:custGeom>
          <a:avLst/>
          <a:gdLst>
            <a:gd name="connsiteX0" fmla="*/ 318844 w 713933"/>
            <a:gd name="connsiteY0" fmla="*/ 87798 h 884907"/>
            <a:gd name="connsiteX1" fmla="*/ 272635 w 713933"/>
            <a:gd name="connsiteY1" fmla="*/ 73935 h 884907"/>
            <a:gd name="connsiteX2" fmla="*/ 263393 w 713933"/>
            <a:gd name="connsiteY2" fmla="*/ 48520 h 884907"/>
            <a:gd name="connsiteX3" fmla="*/ 281877 w 713933"/>
            <a:gd name="connsiteY3" fmla="*/ 0 h 884907"/>
            <a:gd name="connsiteX4" fmla="*/ 207942 w 713933"/>
            <a:gd name="connsiteY4" fmla="*/ 9242 h 884907"/>
            <a:gd name="connsiteX5" fmla="*/ 168664 w 713933"/>
            <a:gd name="connsiteY5" fmla="*/ 48520 h 884907"/>
            <a:gd name="connsiteX6" fmla="*/ 103971 w 713933"/>
            <a:gd name="connsiteY6" fmla="*/ 57762 h 884907"/>
            <a:gd name="connsiteX7" fmla="*/ 150180 w 713933"/>
            <a:gd name="connsiteY7" fmla="*/ 115523 h 884907"/>
            <a:gd name="connsiteX8" fmla="*/ 233357 w 713933"/>
            <a:gd name="connsiteY8" fmla="*/ 131696 h 884907"/>
            <a:gd name="connsiteX9" fmla="*/ 196389 w 713933"/>
            <a:gd name="connsiteY9" fmla="*/ 330396 h 884907"/>
            <a:gd name="connsiteX10" fmla="*/ 76245 w 713933"/>
            <a:gd name="connsiteY10" fmla="*/ 371985 h 884907"/>
            <a:gd name="connsiteX11" fmla="*/ 11552 w 713933"/>
            <a:gd name="connsiteY11" fmla="*/ 466714 h 884907"/>
            <a:gd name="connsiteX12" fmla="*/ 27726 w 713933"/>
            <a:gd name="connsiteY12" fmla="*/ 522165 h 884907"/>
            <a:gd name="connsiteX13" fmla="*/ 0 w 713933"/>
            <a:gd name="connsiteY13" fmla="*/ 582237 h 884907"/>
            <a:gd name="connsiteX14" fmla="*/ 85487 w 713933"/>
            <a:gd name="connsiteY14" fmla="*/ 603031 h 884907"/>
            <a:gd name="connsiteX15" fmla="*/ 120144 w 713933"/>
            <a:gd name="connsiteY15" fmla="*/ 739348 h 884907"/>
            <a:gd name="connsiteX16" fmla="*/ 73935 w 713933"/>
            <a:gd name="connsiteY16" fmla="*/ 820215 h 884907"/>
            <a:gd name="connsiteX17" fmla="*/ 85487 w 713933"/>
            <a:gd name="connsiteY17" fmla="*/ 884908 h 884907"/>
            <a:gd name="connsiteX18" fmla="*/ 221805 w 713933"/>
            <a:gd name="connsiteY18" fmla="*/ 841009 h 884907"/>
            <a:gd name="connsiteX19" fmla="*/ 344259 w 713933"/>
            <a:gd name="connsiteY19" fmla="*/ 843319 h 884907"/>
            <a:gd name="connsiteX20" fmla="*/ 362743 w 713933"/>
            <a:gd name="connsiteY20" fmla="*/ 801731 h 884907"/>
            <a:gd name="connsiteX21" fmla="*/ 478266 w 713933"/>
            <a:gd name="connsiteY21" fmla="*/ 750901 h 884907"/>
            <a:gd name="connsiteX22" fmla="*/ 575306 w 713933"/>
            <a:gd name="connsiteY22" fmla="*/ 801731 h 884907"/>
            <a:gd name="connsiteX23" fmla="*/ 579926 w 713933"/>
            <a:gd name="connsiteY23" fmla="*/ 783247 h 884907"/>
            <a:gd name="connsiteX24" fmla="*/ 649240 w 713933"/>
            <a:gd name="connsiteY24" fmla="*/ 626136 h 884907"/>
            <a:gd name="connsiteX25" fmla="*/ 713933 w 713933"/>
            <a:gd name="connsiteY25" fmla="*/ 621515 h 884907"/>
            <a:gd name="connsiteX26" fmla="*/ 676966 w 713933"/>
            <a:gd name="connsiteY26" fmla="*/ 383537 h 884907"/>
            <a:gd name="connsiteX27" fmla="*/ 704691 w 713933"/>
            <a:gd name="connsiteY27" fmla="*/ 346570 h 884907"/>
            <a:gd name="connsiteX28" fmla="*/ 697760 w 713933"/>
            <a:gd name="connsiteY28" fmla="*/ 182527 h 884907"/>
            <a:gd name="connsiteX29" fmla="*/ 603031 w 713933"/>
            <a:gd name="connsiteY29" fmla="*/ 154801 h 884907"/>
            <a:gd name="connsiteX30" fmla="*/ 526786 w 713933"/>
            <a:gd name="connsiteY30" fmla="*/ 221805 h 884907"/>
            <a:gd name="connsiteX31" fmla="*/ 471335 w 713933"/>
            <a:gd name="connsiteY31" fmla="*/ 189458 h 884907"/>
            <a:gd name="connsiteX32" fmla="*/ 429746 w 713933"/>
            <a:gd name="connsiteY32" fmla="*/ 73935 h 88490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</a:cxnLst>
          <a:rect l="l" t="t" r="r" b="b"/>
          <a:pathLst>
            <a:path w="713933" h="884907">
              <a:moveTo>
                <a:pt x="318844" y="87798"/>
              </a:moveTo>
              <a:lnTo>
                <a:pt x="272635" y="73935"/>
              </a:lnTo>
              <a:lnTo>
                <a:pt x="263393" y="48520"/>
              </a:lnTo>
              <a:lnTo>
                <a:pt x="281877" y="0"/>
              </a:lnTo>
              <a:lnTo>
                <a:pt x="207942" y="9242"/>
              </a:lnTo>
              <a:lnTo>
                <a:pt x="168664" y="48520"/>
              </a:lnTo>
              <a:lnTo>
                <a:pt x="103971" y="57762"/>
              </a:lnTo>
              <a:lnTo>
                <a:pt x="150180" y="115523"/>
              </a:lnTo>
              <a:lnTo>
                <a:pt x="233357" y="131696"/>
              </a:lnTo>
              <a:lnTo>
                <a:pt x="196389" y="330396"/>
              </a:lnTo>
              <a:lnTo>
                <a:pt x="76245" y="371985"/>
              </a:lnTo>
              <a:lnTo>
                <a:pt x="11552" y="466714"/>
              </a:lnTo>
              <a:lnTo>
                <a:pt x="27726" y="522165"/>
              </a:lnTo>
              <a:lnTo>
                <a:pt x="0" y="582237"/>
              </a:lnTo>
              <a:lnTo>
                <a:pt x="85487" y="603031"/>
              </a:lnTo>
              <a:lnTo>
                <a:pt x="120144" y="739348"/>
              </a:lnTo>
              <a:lnTo>
                <a:pt x="73935" y="820215"/>
              </a:lnTo>
              <a:lnTo>
                <a:pt x="85487" y="884908"/>
              </a:lnTo>
              <a:lnTo>
                <a:pt x="221805" y="841009"/>
              </a:lnTo>
              <a:lnTo>
                <a:pt x="344259" y="843319"/>
              </a:lnTo>
              <a:lnTo>
                <a:pt x="362743" y="801731"/>
              </a:lnTo>
              <a:lnTo>
                <a:pt x="478266" y="750901"/>
              </a:lnTo>
              <a:lnTo>
                <a:pt x="575306" y="801731"/>
              </a:lnTo>
              <a:lnTo>
                <a:pt x="579926" y="783247"/>
              </a:lnTo>
              <a:lnTo>
                <a:pt x="649240" y="626136"/>
              </a:lnTo>
              <a:lnTo>
                <a:pt x="713933" y="621515"/>
              </a:lnTo>
              <a:lnTo>
                <a:pt x="676966" y="383537"/>
              </a:lnTo>
              <a:lnTo>
                <a:pt x="704691" y="346570"/>
              </a:lnTo>
              <a:lnTo>
                <a:pt x="697760" y="182527"/>
              </a:lnTo>
              <a:lnTo>
                <a:pt x="603031" y="154801"/>
              </a:lnTo>
              <a:lnTo>
                <a:pt x="526786" y="221805"/>
              </a:lnTo>
              <a:lnTo>
                <a:pt x="471335" y="189458"/>
              </a:lnTo>
              <a:lnTo>
                <a:pt x="429746" y="7393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2</xdr:col>
      <xdr:colOff>30149</xdr:colOff>
      <xdr:row>17</xdr:row>
      <xdr:rowOff>148232</xdr:rowOff>
    </xdr:from>
    <xdr:to>
      <xdr:col>3</xdr:col>
      <xdr:colOff>199265</xdr:colOff>
      <xdr:row>22</xdr:row>
      <xdr:rowOff>147269</xdr:rowOff>
    </xdr:to>
    <xdr:sp macro="" textlink="">
      <xdr:nvSpPr>
        <xdr:cNvPr id="161" name="44">
          <a:extLst>
            <a:ext uri="{FF2B5EF4-FFF2-40B4-BE49-F238E27FC236}">
              <a16:creationId xmlns:a16="http://schemas.microsoft.com/office/drawing/2014/main" id="{963EAD28-B45F-488D-9B76-4C89B469AA21}"/>
            </a:ext>
          </a:extLst>
        </xdr:cNvPr>
        <xdr:cNvSpPr/>
      </xdr:nvSpPr>
      <xdr:spPr>
        <a:xfrm>
          <a:off x="1554149" y="2900957"/>
          <a:ext cx="931116" cy="808662"/>
        </a:xfrm>
        <a:custGeom>
          <a:avLst/>
          <a:gdLst>
            <a:gd name="connsiteX0" fmla="*/ 799420 w 931116"/>
            <a:gd name="connsiteY0" fmla="*/ 395089 h 808662"/>
            <a:gd name="connsiteX1" fmla="*/ 887218 w 931116"/>
            <a:gd name="connsiteY1" fmla="*/ 395089 h 808662"/>
            <a:gd name="connsiteX2" fmla="*/ 931117 w 931116"/>
            <a:gd name="connsiteY2" fmla="*/ 381226 h 808662"/>
            <a:gd name="connsiteX3" fmla="*/ 908012 w 931116"/>
            <a:gd name="connsiteY3" fmla="*/ 293429 h 808662"/>
            <a:gd name="connsiteX4" fmla="*/ 801731 w 931116"/>
            <a:gd name="connsiteY4" fmla="*/ 277256 h 808662"/>
            <a:gd name="connsiteX5" fmla="*/ 792489 w 931116"/>
            <a:gd name="connsiteY5" fmla="*/ 228736 h 808662"/>
            <a:gd name="connsiteX6" fmla="*/ 901081 w 931116"/>
            <a:gd name="connsiteY6" fmla="*/ 214873 h 808662"/>
            <a:gd name="connsiteX7" fmla="*/ 808662 w 931116"/>
            <a:gd name="connsiteY7" fmla="*/ 175595 h 808662"/>
            <a:gd name="connsiteX8" fmla="*/ 760143 w 931116"/>
            <a:gd name="connsiteY8" fmla="*/ 50830 h 808662"/>
            <a:gd name="connsiteX9" fmla="*/ 663103 w 931116"/>
            <a:gd name="connsiteY9" fmla="*/ 0 h 808662"/>
            <a:gd name="connsiteX10" fmla="*/ 547580 w 931116"/>
            <a:gd name="connsiteY10" fmla="*/ 50830 h 808662"/>
            <a:gd name="connsiteX11" fmla="*/ 529096 w 931116"/>
            <a:gd name="connsiteY11" fmla="*/ 92419 h 808662"/>
            <a:gd name="connsiteX12" fmla="*/ 406642 w 931116"/>
            <a:gd name="connsiteY12" fmla="*/ 90108 h 808662"/>
            <a:gd name="connsiteX13" fmla="*/ 270324 w 931116"/>
            <a:gd name="connsiteY13" fmla="*/ 134007 h 808662"/>
            <a:gd name="connsiteX14" fmla="*/ 263393 w 931116"/>
            <a:gd name="connsiteY14" fmla="*/ 228736 h 808662"/>
            <a:gd name="connsiteX15" fmla="*/ 53141 w 931116"/>
            <a:gd name="connsiteY15" fmla="*/ 281877 h 808662"/>
            <a:gd name="connsiteX16" fmla="*/ 64693 w 931116"/>
            <a:gd name="connsiteY16" fmla="*/ 307292 h 808662"/>
            <a:gd name="connsiteX17" fmla="*/ 0 w 931116"/>
            <a:gd name="connsiteY17" fmla="*/ 339638 h 808662"/>
            <a:gd name="connsiteX18" fmla="*/ 30036 w 931116"/>
            <a:gd name="connsiteY18" fmla="*/ 397400 h 808662"/>
            <a:gd name="connsiteX19" fmla="*/ 0 w 931116"/>
            <a:gd name="connsiteY19" fmla="*/ 415883 h 808662"/>
            <a:gd name="connsiteX20" fmla="*/ 62383 w 931116"/>
            <a:gd name="connsiteY20" fmla="*/ 445919 h 808662"/>
            <a:gd name="connsiteX21" fmla="*/ 87798 w 931116"/>
            <a:gd name="connsiteY21" fmla="*/ 427436 h 808662"/>
            <a:gd name="connsiteX22" fmla="*/ 145559 w 931116"/>
            <a:gd name="connsiteY22" fmla="*/ 473645 h 808662"/>
            <a:gd name="connsiteX23" fmla="*/ 231046 w 931116"/>
            <a:gd name="connsiteY23" fmla="*/ 420504 h 808662"/>
            <a:gd name="connsiteX24" fmla="*/ 316534 w 931116"/>
            <a:gd name="connsiteY24" fmla="*/ 413573 h 808662"/>
            <a:gd name="connsiteX25" fmla="*/ 390468 w 931116"/>
            <a:gd name="connsiteY25" fmla="*/ 457472 h 808662"/>
            <a:gd name="connsiteX26" fmla="*/ 295739 w 931116"/>
            <a:gd name="connsiteY26" fmla="*/ 434367 h 808662"/>
            <a:gd name="connsiteX27" fmla="*/ 212563 w 931116"/>
            <a:gd name="connsiteY27" fmla="*/ 448230 h 808662"/>
            <a:gd name="connsiteX28" fmla="*/ 212563 w 931116"/>
            <a:gd name="connsiteY28" fmla="*/ 529096 h 808662"/>
            <a:gd name="connsiteX29" fmla="*/ 159422 w 931116"/>
            <a:gd name="connsiteY29" fmla="*/ 559132 h 808662"/>
            <a:gd name="connsiteX30" fmla="*/ 270324 w 931116"/>
            <a:gd name="connsiteY30" fmla="*/ 598410 h 808662"/>
            <a:gd name="connsiteX31" fmla="*/ 307292 w 931116"/>
            <a:gd name="connsiteY31" fmla="*/ 649240 h 808662"/>
            <a:gd name="connsiteX32" fmla="*/ 452851 w 931116"/>
            <a:gd name="connsiteY32" fmla="*/ 783247 h 808662"/>
            <a:gd name="connsiteX33" fmla="*/ 572995 w 931116"/>
            <a:gd name="connsiteY33" fmla="*/ 808662 h 808662"/>
            <a:gd name="connsiteX34" fmla="*/ 554511 w 931116"/>
            <a:gd name="connsiteY34" fmla="*/ 679276 h 808662"/>
            <a:gd name="connsiteX35" fmla="*/ 600721 w 931116"/>
            <a:gd name="connsiteY35" fmla="*/ 653861 h 808662"/>
            <a:gd name="connsiteX36" fmla="*/ 605342 w 931116"/>
            <a:gd name="connsiteY36" fmla="*/ 757832 h 808662"/>
            <a:gd name="connsiteX37" fmla="*/ 663103 w 931116"/>
            <a:gd name="connsiteY37" fmla="*/ 734727 h 808662"/>
            <a:gd name="connsiteX38" fmla="*/ 663103 w 931116"/>
            <a:gd name="connsiteY38" fmla="*/ 679276 h 808662"/>
            <a:gd name="connsiteX39" fmla="*/ 739348 w 931116"/>
            <a:gd name="connsiteY39" fmla="*/ 633067 h 808662"/>
            <a:gd name="connsiteX40" fmla="*/ 785558 w 931116"/>
            <a:gd name="connsiteY40" fmla="*/ 545269 h 808662"/>
            <a:gd name="connsiteX41" fmla="*/ 695450 w 931116"/>
            <a:gd name="connsiteY41" fmla="*/ 427436 h 80866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</a:cxnLst>
          <a:rect l="l" t="t" r="r" b="b"/>
          <a:pathLst>
            <a:path w="931116" h="808662">
              <a:moveTo>
                <a:pt x="799420" y="395089"/>
              </a:moveTo>
              <a:lnTo>
                <a:pt x="887218" y="395089"/>
              </a:lnTo>
              <a:lnTo>
                <a:pt x="931117" y="381226"/>
              </a:lnTo>
              <a:lnTo>
                <a:pt x="908012" y="293429"/>
              </a:lnTo>
              <a:lnTo>
                <a:pt x="801731" y="277256"/>
              </a:lnTo>
              <a:lnTo>
                <a:pt x="792489" y="228736"/>
              </a:lnTo>
              <a:lnTo>
                <a:pt x="901081" y="214873"/>
              </a:lnTo>
              <a:lnTo>
                <a:pt x="808662" y="175595"/>
              </a:lnTo>
              <a:lnTo>
                <a:pt x="760143" y="50830"/>
              </a:lnTo>
              <a:lnTo>
                <a:pt x="663103" y="0"/>
              </a:lnTo>
              <a:lnTo>
                <a:pt x="547580" y="50830"/>
              </a:lnTo>
              <a:lnTo>
                <a:pt x="529096" y="92419"/>
              </a:lnTo>
              <a:lnTo>
                <a:pt x="406642" y="90108"/>
              </a:lnTo>
              <a:lnTo>
                <a:pt x="270324" y="134007"/>
              </a:lnTo>
              <a:lnTo>
                <a:pt x="263393" y="228736"/>
              </a:lnTo>
              <a:lnTo>
                <a:pt x="53141" y="281877"/>
              </a:lnTo>
              <a:lnTo>
                <a:pt x="64693" y="307292"/>
              </a:lnTo>
              <a:lnTo>
                <a:pt x="0" y="339638"/>
              </a:lnTo>
              <a:lnTo>
                <a:pt x="30036" y="397400"/>
              </a:lnTo>
              <a:lnTo>
                <a:pt x="0" y="415883"/>
              </a:lnTo>
              <a:lnTo>
                <a:pt x="62383" y="445919"/>
              </a:lnTo>
              <a:lnTo>
                <a:pt x="87798" y="427436"/>
              </a:lnTo>
              <a:lnTo>
                <a:pt x="145559" y="473645"/>
              </a:lnTo>
              <a:lnTo>
                <a:pt x="231046" y="420504"/>
              </a:lnTo>
              <a:lnTo>
                <a:pt x="316534" y="413573"/>
              </a:lnTo>
              <a:lnTo>
                <a:pt x="390468" y="457472"/>
              </a:lnTo>
              <a:lnTo>
                <a:pt x="295739" y="434367"/>
              </a:lnTo>
              <a:lnTo>
                <a:pt x="212563" y="448230"/>
              </a:lnTo>
              <a:lnTo>
                <a:pt x="212563" y="529096"/>
              </a:lnTo>
              <a:lnTo>
                <a:pt x="159422" y="559132"/>
              </a:lnTo>
              <a:lnTo>
                <a:pt x="270324" y="598410"/>
              </a:lnTo>
              <a:lnTo>
                <a:pt x="307292" y="649240"/>
              </a:lnTo>
              <a:lnTo>
                <a:pt x="452851" y="783247"/>
              </a:lnTo>
              <a:lnTo>
                <a:pt x="572995" y="808662"/>
              </a:lnTo>
              <a:lnTo>
                <a:pt x="554511" y="679276"/>
              </a:lnTo>
              <a:lnTo>
                <a:pt x="600721" y="653861"/>
              </a:lnTo>
              <a:lnTo>
                <a:pt x="605342" y="757832"/>
              </a:lnTo>
              <a:lnTo>
                <a:pt x="663103" y="734727"/>
              </a:lnTo>
              <a:lnTo>
                <a:pt x="663103" y="679276"/>
              </a:lnTo>
              <a:lnTo>
                <a:pt x="739348" y="633067"/>
              </a:lnTo>
              <a:lnTo>
                <a:pt x="785558" y="545269"/>
              </a:lnTo>
              <a:lnTo>
                <a:pt x="695450" y="427436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32913</xdr:colOff>
      <xdr:row>14</xdr:row>
      <xdr:rowOff>54081</xdr:rowOff>
    </xdr:from>
    <xdr:to>
      <xdr:col>3</xdr:col>
      <xdr:colOff>723741</xdr:colOff>
      <xdr:row>18</xdr:row>
      <xdr:rowOff>78725</xdr:rowOff>
    </xdr:to>
    <xdr:sp macro="" textlink="">
      <xdr:nvSpPr>
        <xdr:cNvPr id="162" name="53">
          <a:extLst>
            <a:ext uri="{FF2B5EF4-FFF2-40B4-BE49-F238E27FC236}">
              <a16:creationId xmlns:a16="http://schemas.microsoft.com/office/drawing/2014/main" id="{ACAA4C47-B6DC-4583-AA52-C415C0CED933}"/>
            </a:ext>
          </a:extLst>
        </xdr:cNvPr>
        <xdr:cNvSpPr/>
      </xdr:nvSpPr>
      <xdr:spPr>
        <a:xfrm>
          <a:off x="2318913" y="2321031"/>
          <a:ext cx="690828" cy="672344"/>
        </a:xfrm>
        <a:custGeom>
          <a:avLst/>
          <a:gdLst>
            <a:gd name="connsiteX0" fmla="*/ 494439 w 690828"/>
            <a:gd name="connsiteY0" fmla="*/ 568374 h 672344"/>
            <a:gd name="connsiteX1" fmla="*/ 450540 w 690828"/>
            <a:gd name="connsiteY1" fmla="*/ 603031 h 672344"/>
            <a:gd name="connsiteX2" fmla="*/ 487508 w 690828"/>
            <a:gd name="connsiteY2" fmla="*/ 644619 h 672344"/>
            <a:gd name="connsiteX3" fmla="*/ 332707 w 690828"/>
            <a:gd name="connsiteY3" fmla="*/ 672345 h 672344"/>
            <a:gd name="connsiteX4" fmla="*/ 0 w 690828"/>
            <a:gd name="connsiteY4" fmla="*/ 612273 h 672344"/>
            <a:gd name="connsiteX5" fmla="*/ 69314 w 690828"/>
            <a:gd name="connsiteY5" fmla="*/ 455161 h 672344"/>
            <a:gd name="connsiteX6" fmla="*/ 134007 w 690828"/>
            <a:gd name="connsiteY6" fmla="*/ 450540 h 672344"/>
            <a:gd name="connsiteX7" fmla="*/ 97039 w 690828"/>
            <a:gd name="connsiteY7" fmla="*/ 212563 h 672344"/>
            <a:gd name="connsiteX8" fmla="*/ 124765 w 690828"/>
            <a:gd name="connsiteY8" fmla="*/ 175595 h 672344"/>
            <a:gd name="connsiteX9" fmla="*/ 117834 w 690828"/>
            <a:gd name="connsiteY9" fmla="*/ 11552 h 672344"/>
            <a:gd name="connsiteX10" fmla="*/ 237978 w 690828"/>
            <a:gd name="connsiteY10" fmla="*/ 30036 h 672344"/>
            <a:gd name="connsiteX11" fmla="*/ 288808 w 690828"/>
            <a:gd name="connsiteY11" fmla="*/ 76245 h 672344"/>
            <a:gd name="connsiteX12" fmla="*/ 623825 w 690828"/>
            <a:gd name="connsiteY12" fmla="*/ 0 h 672344"/>
            <a:gd name="connsiteX13" fmla="*/ 644619 w 690828"/>
            <a:gd name="connsiteY13" fmla="*/ 83177 h 672344"/>
            <a:gd name="connsiteX14" fmla="*/ 690829 w 690828"/>
            <a:gd name="connsiteY14" fmla="*/ 83177 h 672344"/>
            <a:gd name="connsiteX15" fmla="*/ 688518 w 690828"/>
            <a:gd name="connsiteY15" fmla="*/ 143249 h 672344"/>
            <a:gd name="connsiteX16" fmla="*/ 635378 w 690828"/>
            <a:gd name="connsiteY16" fmla="*/ 159422 h 672344"/>
            <a:gd name="connsiteX17" fmla="*/ 628446 w 690828"/>
            <a:gd name="connsiteY17" fmla="*/ 293429 h 672344"/>
            <a:gd name="connsiteX18" fmla="*/ 572995 w 690828"/>
            <a:gd name="connsiteY18" fmla="*/ 325775 h 672344"/>
            <a:gd name="connsiteX19" fmla="*/ 584547 w 690828"/>
            <a:gd name="connsiteY19" fmla="*/ 402021 h 672344"/>
            <a:gd name="connsiteX20" fmla="*/ 517544 w 690828"/>
            <a:gd name="connsiteY20" fmla="*/ 422815 h 672344"/>
            <a:gd name="connsiteX21" fmla="*/ 545269 w 690828"/>
            <a:gd name="connsiteY21" fmla="*/ 505992 h 672344"/>
            <a:gd name="connsiteX22" fmla="*/ 473645 w 690828"/>
            <a:gd name="connsiteY22" fmla="*/ 522165 h 6723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</a:cxnLst>
          <a:rect l="l" t="t" r="r" b="b"/>
          <a:pathLst>
            <a:path w="690828" h="672344">
              <a:moveTo>
                <a:pt x="494439" y="568374"/>
              </a:moveTo>
              <a:lnTo>
                <a:pt x="450540" y="603031"/>
              </a:lnTo>
              <a:lnTo>
                <a:pt x="487508" y="644619"/>
              </a:lnTo>
              <a:lnTo>
                <a:pt x="332707" y="672345"/>
              </a:lnTo>
              <a:lnTo>
                <a:pt x="0" y="612273"/>
              </a:lnTo>
              <a:lnTo>
                <a:pt x="69314" y="455161"/>
              </a:lnTo>
              <a:lnTo>
                <a:pt x="134007" y="450540"/>
              </a:lnTo>
              <a:lnTo>
                <a:pt x="97039" y="212563"/>
              </a:lnTo>
              <a:lnTo>
                <a:pt x="124765" y="175595"/>
              </a:lnTo>
              <a:lnTo>
                <a:pt x="117834" y="11552"/>
              </a:lnTo>
              <a:lnTo>
                <a:pt x="237978" y="30036"/>
              </a:lnTo>
              <a:lnTo>
                <a:pt x="288808" y="76245"/>
              </a:lnTo>
              <a:lnTo>
                <a:pt x="623825" y="0"/>
              </a:lnTo>
              <a:lnTo>
                <a:pt x="644619" y="83177"/>
              </a:lnTo>
              <a:lnTo>
                <a:pt x="690829" y="83177"/>
              </a:lnTo>
              <a:lnTo>
                <a:pt x="688518" y="143249"/>
              </a:lnTo>
              <a:lnTo>
                <a:pt x="635378" y="159422"/>
              </a:lnTo>
              <a:lnTo>
                <a:pt x="628446" y="293429"/>
              </a:lnTo>
              <a:lnTo>
                <a:pt x="572995" y="325775"/>
              </a:lnTo>
              <a:lnTo>
                <a:pt x="584547" y="402021"/>
              </a:lnTo>
              <a:lnTo>
                <a:pt x="517544" y="422815"/>
              </a:lnTo>
              <a:lnTo>
                <a:pt x="545269" y="505992"/>
              </a:lnTo>
              <a:lnTo>
                <a:pt x="473645" y="52216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0</xdr:col>
      <xdr:colOff>361950</xdr:colOff>
      <xdr:row>12</xdr:row>
      <xdr:rowOff>102985</xdr:rowOff>
    </xdr:from>
    <xdr:to>
      <xdr:col>1</xdr:col>
      <xdr:colOff>348540</xdr:colOff>
      <xdr:row>17</xdr:row>
      <xdr:rowOff>125126</xdr:rowOff>
    </xdr:to>
    <xdr:sp macro="" textlink="">
      <xdr:nvSpPr>
        <xdr:cNvPr id="163" name="29">
          <a:extLst>
            <a:ext uri="{FF2B5EF4-FFF2-40B4-BE49-F238E27FC236}">
              <a16:creationId xmlns:a16="http://schemas.microsoft.com/office/drawing/2014/main" id="{DBE7906F-2DA7-4391-AFDE-9B81816A3738}"/>
            </a:ext>
          </a:extLst>
        </xdr:cNvPr>
        <xdr:cNvSpPr/>
      </xdr:nvSpPr>
      <xdr:spPr>
        <a:xfrm>
          <a:off x="361950" y="2046085"/>
          <a:ext cx="748590" cy="831766"/>
        </a:xfrm>
        <a:custGeom>
          <a:avLst/>
          <a:gdLst>
            <a:gd name="connsiteX0" fmla="*/ 244909 w 748590"/>
            <a:gd name="connsiteY0" fmla="*/ 432057 h 831766"/>
            <a:gd name="connsiteX1" fmla="*/ 265703 w 748590"/>
            <a:gd name="connsiteY1" fmla="*/ 480576 h 831766"/>
            <a:gd name="connsiteX2" fmla="*/ 247220 w 748590"/>
            <a:gd name="connsiteY2" fmla="*/ 524475 h 831766"/>
            <a:gd name="connsiteX3" fmla="*/ 210252 w 748590"/>
            <a:gd name="connsiteY3" fmla="*/ 503681 h 831766"/>
            <a:gd name="connsiteX4" fmla="*/ 13863 w 748590"/>
            <a:gd name="connsiteY4" fmla="*/ 529096 h 831766"/>
            <a:gd name="connsiteX5" fmla="*/ 2310 w 748590"/>
            <a:gd name="connsiteY5" fmla="*/ 552201 h 831766"/>
            <a:gd name="connsiteX6" fmla="*/ 108592 w 748590"/>
            <a:gd name="connsiteY6" fmla="*/ 584547 h 831766"/>
            <a:gd name="connsiteX7" fmla="*/ 150180 w 748590"/>
            <a:gd name="connsiteY7" fmla="*/ 609962 h 831766"/>
            <a:gd name="connsiteX8" fmla="*/ 184837 w 748590"/>
            <a:gd name="connsiteY8" fmla="*/ 656172 h 831766"/>
            <a:gd name="connsiteX9" fmla="*/ 201010 w 748590"/>
            <a:gd name="connsiteY9" fmla="*/ 720865 h 831766"/>
            <a:gd name="connsiteX10" fmla="*/ 182527 w 748590"/>
            <a:gd name="connsiteY10" fmla="*/ 767074 h 831766"/>
            <a:gd name="connsiteX11" fmla="*/ 293429 w 748590"/>
            <a:gd name="connsiteY11" fmla="*/ 776316 h 831766"/>
            <a:gd name="connsiteX12" fmla="*/ 318844 w 748590"/>
            <a:gd name="connsiteY12" fmla="*/ 727796 h 831766"/>
            <a:gd name="connsiteX13" fmla="*/ 399710 w 748590"/>
            <a:gd name="connsiteY13" fmla="*/ 739348 h 831766"/>
            <a:gd name="connsiteX14" fmla="*/ 420504 w 748590"/>
            <a:gd name="connsiteY14" fmla="*/ 695450 h 831766"/>
            <a:gd name="connsiteX15" fmla="*/ 480576 w 748590"/>
            <a:gd name="connsiteY15" fmla="*/ 794799 h 831766"/>
            <a:gd name="connsiteX16" fmla="*/ 658482 w 748590"/>
            <a:gd name="connsiteY16" fmla="*/ 831767 h 831766"/>
            <a:gd name="connsiteX17" fmla="*/ 667724 w 748590"/>
            <a:gd name="connsiteY17" fmla="*/ 790179 h 831766"/>
            <a:gd name="connsiteX18" fmla="*/ 734727 w 748590"/>
            <a:gd name="connsiteY18" fmla="*/ 746280 h 831766"/>
            <a:gd name="connsiteX19" fmla="*/ 748590 w 748590"/>
            <a:gd name="connsiteY19" fmla="*/ 674655 h 831766"/>
            <a:gd name="connsiteX20" fmla="*/ 612273 w 748590"/>
            <a:gd name="connsiteY20" fmla="*/ 635377 h 831766"/>
            <a:gd name="connsiteX21" fmla="*/ 568374 w 748590"/>
            <a:gd name="connsiteY21" fmla="*/ 517544 h 831766"/>
            <a:gd name="connsiteX22" fmla="*/ 690829 w 748590"/>
            <a:gd name="connsiteY22" fmla="*/ 471335 h 831766"/>
            <a:gd name="connsiteX23" fmla="*/ 660793 w 748590"/>
            <a:gd name="connsiteY23" fmla="*/ 217184 h 831766"/>
            <a:gd name="connsiteX24" fmla="*/ 700071 w 748590"/>
            <a:gd name="connsiteY24" fmla="*/ 182527 h 831766"/>
            <a:gd name="connsiteX25" fmla="*/ 646930 w 748590"/>
            <a:gd name="connsiteY25" fmla="*/ 120144 h 831766"/>
            <a:gd name="connsiteX26" fmla="*/ 644619 w 748590"/>
            <a:gd name="connsiteY26" fmla="*/ 50830 h 831766"/>
            <a:gd name="connsiteX27" fmla="*/ 549890 w 748590"/>
            <a:gd name="connsiteY27" fmla="*/ 18484 h 831766"/>
            <a:gd name="connsiteX28" fmla="*/ 529096 w 748590"/>
            <a:gd name="connsiteY28" fmla="*/ 85487 h 831766"/>
            <a:gd name="connsiteX29" fmla="*/ 478266 w 748590"/>
            <a:gd name="connsiteY29" fmla="*/ 48520 h 831766"/>
            <a:gd name="connsiteX30" fmla="*/ 471335 w 748590"/>
            <a:gd name="connsiteY30" fmla="*/ 0 h 831766"/>
            <a:gd name="connsiteX31" fmla="*/ 291118 w 748590"/>
            <a:gd name="connsiteY31" fmla="*/ 55451 h 831766"/>
            <a:gd name="connsiteX32" fmla="*/ 279566 w 748590"/>
            <a:gd name="connsiteY32" fmla="*/ 27726 h 831766"/>
            <a:gd name="connsiteX33" fmla="*/ 129386 w 748590"/>
            <a:gd name="connsiteY33" fmla="*/ 71624 h 831766"/>
            <a:gd name="connsiteX34" fmla="*/ 13863 w 748590"/>
            <a:gd name="connsiteY34" fmla="*/ 131696 h 831766"/>
            <a:gd name="connsiteX35" fmla="*/ 0 w 748590"/>
            <a:gd name="connsiteY35" fmla="*/ 307292 h 831766"/>
            <a:gd name="connsiteX36" fmla="*/ 224115 w 748590"/>
            <a:gd name="connsiteY36" fmla="*/ 256461 h 831766"/>
            <a:gd name="connsiteX37" fmla="*/ 182527 w 748590"/>
            <a:gd name="connsiteY37" fmla="*/ 311913 h 831766"/>
            <a:gd name="connsiteX38" fmla="*/ 279566 w 748590"/>
            <a:gd name="connsiteY38" fmla="*/ 341949 h 831766"/>
            <a:gd name="connsiteX39" fmla="*/ 217184 w 748590"/>
            <a:gd name="connsiteY39" fmla="*/ 362743 h 831766"/>
            <a:gd name="connsiteX40" fmla="*/ 99350 w 748590"/>
            <a:gd name="connsiteY40" fmla="*/ 323465 h 831766"/>
            <a:gd name="connsiteX41" fmla="*/ 113213 w 748590"/>
            <a:gd name="connsiteY41" fmla="*/ 443609 h 831766"/>
            <a:gd name="connsiteX42" fmla="*/ 157112 w 748590"/>
            <a:gd name="connsiteY42" fmla="*/ 392779 h 83176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</a:cxnLst>
          <a:rect l="l" t="t" r="r" b="b"/>
          <a:pathLst>
            <a:path w="748590" h="831766">
              <a:moveTo>
                <a:pt x="244909" y="432057"/>
              </a:moveTo>
              <a:lnTo>
                <a:pt x="265703" y="480576"/>
              </a:lnTo>
              <a:lnTo>
                <a:pt x="247220" y="524475"/>
              </a:lnTo>
              <a:lnTo>
                <a:pt x="210252" y="503681"/>
              </a:lnTo>
              <a:lnTo>
                <a:pt x="13863" y="529096"/>
              </a:lnTo>
              <a:lnTo>
                <a:pt x="2310" y="552201"/>
              </a:lnTo>
              <a:lnTo>
                <a:pt x="108592" y="584547"/>
              </a:lnTo>
              <a:lnTo>
                <a:pt x="150180" y="609962"/>
              </a:lnTo>
              <a:lnTo>
                <a:pt x="184837" y="656172"/>
              </a:lnTo>
              <a:lnTo>
                <a:pt x="201010" y="720865"/>
              </a:lnTo>
              <a:lnTo>
                <a:pt x="182527" y="767074"/>
              </a:lnTo>
              <a:lnTo>
                <a:pt x="293429" y="776316"/>
              </a:lnTo>
              <a:lnTo>
                <a:pt x="318844" y="727796"/>
              </a:lnTo>
              <a:lnTo>
                <a:pt x="399710" y="739348"/>
              </a:lnTo>
              <a:lnTo>
                <a:pt x="420504" y="695450"/>
              </a:lnTo>
              <a:lnTo>
                <a:pt x="480576" y="794799"/>
              </a:lnTo>
              <a:lnTo>
                <a:pt x="658482" y="831767"/>
              </a:lnTo>
              <a:lnTo>
                <a:pt x="667724" y="790179"/>
              </a:lnTo>
              <a:lnTo>
                <a:pt x="734727" y="746280"/>
              </a:lnTo>
              <a:lnTo>
                <a:pt x="748590" y="674655"/>
              </a:lnTo>
              <a:lnTo>
                <a:pt x="612273" y="635377"/>
              </a:lnTo>
              <a:lnTo>
                <a:pt x="568374" y="517544"/>
              </a:lnTo>
              <a:lnTo>
                <a:pt x="690829" y="471335"/>
              </a:lnTo>
              <a:lnTo>
                <a:pt x="660793" y="217184"/>
              </a:lnTo>
              <a:lnTo>
                <a:pt x="700071" y="182527"/>
              </a:lnTo>
              <a:lnTo>
                <a:pt x="646930" y="120144"/>
              </a:lnTo>
              <a:lnTo>
                <a:pt x="644619" y="50830"/>
              </a:lnTo>
              <a:lnTo>
                <a:pt x="549890" y="18484"/>
              </a:lnTo>
              <a:lnTo>
                <a:pt x="529096" y="85487"/>
              </a:lnTo>
              <a:lnTo>
                <a:pt x="478266" y="48520"/>
              </a:lnTo>
              <a:lnTo>
                <a:pt x="471335" y="0"/>
              </a:lnTo>
              <a:lnTo>
                <a:pt x="291118" y="55451"/>
              </a:lnTo>
              <a:lnTo>
                <a:pt x="279566" y="27726"/>
              </a:lnTo>
              <a:lnTo>
                <a:pt x="129386" y="71624"/>
              </a:lnTo>
              <a:lnTo>
                <a:pt x="13863" y="131696"/>
              </a:lnTo>
              <a:lnTo>
                <a:pt x="0" y="307292"/>
              </a:lnTo>
              <a:lnTo>
                <a:pt x="224115" y="256461"/>
              </a:lnTo>
              <a:lnTo>
                <a:pt x="182527" y="311913"/>
              </a:lnTo>
              <a:lnTo>
                <a:pt x="279566" y="341949"/>
              </a:lnTo>
              <a:lnTo>
                <a:pt x="217184" y="362743"/>
              </a:lnTo>
              <a:lnTo>
                <a:pt x="99350" y="323465"/>
              </a:lnTo>
              <a:lnTo>
                <a:pt x="113213" y="443609"/>
              </a:lnTo>
              <a:lnTo>
                <a:pt x="157112" y="39277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</xdr:col>
      <xdr:colOff>244570</xdr:colOff>
      <xdr:row>12</xdr:row>
      <xdr:rowOff>22119</xdr:rowOff>
    </xdr:from>
    <xdr:to>
      <xdr:col>2</xdr:col>
      <xdr:colOff>448343</xdr:colOff>
      <xdr:row>16</xdr:row>
      <xdr:rowOff>95283</xdr:rowOff>
    </xdr:to>
    <xdr:sp macro="" textlink="">
      <xdr:nvSpPr>
        <xdr:cNvPr id="164" name="22">
          <a:extLst>
            <a:ext uri="{FF2B5EF4-FFF2-40B4-BE49-F238E27FC236}">
              <a16:creationId xmlns:a16="http://schemas.microsoft.com/office/drawing/2014/main" id="{C2CBD9C6-F0A1-45E8-BCAD-20502C308AB5}"/>
            </a:ext>
          </a:extLst>
        </xdr:cNvPr>
        <xdr:cNvSpPr/>
      </xdr:nvSpPr>
      <xdr:spPr>
        <a:xfrm>
          <a:off x="1006570" y="1965219"/>
          <a:ext cx="965773" cy="720864"/>
        </a:xfrm>
        <a:custGeom>
          <a:avLst/>
          <a:gdLst>
            <a:gd name="connsiteX0" fmla="*/ 536028 w 965773"/>
            <a:gd name="connsiteY0" fmla="*/ 321154 h 720864"/>
            <a:gd name="connsiteX1" fmla="*/ 651551 w 965773"/>
            <a:gd name="connsiteY1" fmla="*/ 226425 h 720864"/>
            <a:gd name="connsiteX2" fmla="*/ 750901 w 965773"/>
            <a:gd name="connsiteY2" fmla="*/ 198700 h 720864"/>
            <a:gd name="connsiteX3" fmla="*/ 813283 w 965773"/>
            <a:gd name="connsiteY3" fmla="*/ 277256 h 720864"/>
            <a:gd name="connsiteX4" fmla="*/ 836388 w 965773"/>
            <a:gd name="connsiteY4" fmla="*/ 242599 h 720864"/>
            <a:gd name="connsiteX5" fmla="*/ 882597 w 965773"/>
            <a:gd name="connsiteY5" fmla="*/ 300360 h 720864"/>
            <a:gd name="connsiteX6" fmla="*/ 965774 w 965773"/>
            <a:gd name="connsiteY6" fmla="*/ 316534 h 720864"/>
            <a:gd name="connsiteX7" fmla="*/ 928806 w 965773"/>
            <a:gd name="connsiteY7" fmla="*/ 515233 h 720864"/>
            <a:gd name="connsiteX8" fmla="*/ 808662 w 965773"/>
            <a:gd name="connsiteY8" fmla="*/ 556822 h 720864"/>
            <a:gd name="connsiteX9" fmla="*/ 743969 w 965773"/>
            <a:gd name="connsiteY9" fmla="*/ 651551 h 720864"/>
            <a:gd name="connsiteX10" fmla="*/ 695450 w 965773"/>
            <a:gd name="connsiteY10" fmla="*/ 663103 h 720864"/>
            <a:gd name="connsiteX11" fmla="*/ 667724 w 965773"/>
            <a:gd name="connsiteY11" fmla="*/ 614583 h 720864"/>
            <a:gd name="connsiteX12" fmla="*/ 621515 w 965773"/>
            <a:gd name="connsiteY12" fmla="*/ 619204 h 720864"/>
            <a:gd name="connsiteX13" fmla="*/ 549890 w 965773"/>
            <a:gd name="connsiteY13" fmla="*/ 720865 h 720864"/>
            <a:gd name="connsiteX14" fmla="*/ 517544 w 965773"/>
            <a:gd name="connsiteY14" fmla="*/ 713933 h 720864"/>
            <a:gd name="connsiteX15" fmla="*/ 526786 w 965773"/>
            <a:gd name="connsiteY15" fmla="*/ 663103 h 720864"/>
            <a:gd name="connsiteX16" fmla="*/ 288808 w 965773"/>
            <a:gd name="connsiteY16" fmla="*/ 566064 h 720864"/>
            <a:gd name="connsiteX17" fmla="*/ 201010 w 965773"/>
            <a:gd name="connsiteY17" fmla="*/ 607652 h 720864"/>
            <a:gd name="connsiteX18" fmla="*/ 46209 w 965773"/>
            <a:gd name="connsiteY18" fmla="*/ 552201 h 720864"/>
            <a:gd name="connsiteX19" fmla="*/ 16173 w 965773"/>
            <a:gd name="connsiteY19" fmla="*/ 298050 h 720864"/>
            <a:gd name="connsiteX20" fmla="*/ 55451 w 965773"/>
            <a:gd name="connsiteY20" fmla="*/ 263393 h 720864"/>
            <a:gd name="connsiteX21" fmla="*/ 2310 w 965773"/>
            <a:gd name="connsiteY21" fmla="*/ 201010 h 720864"/>
            <a:gd name="connsiteX22" fmla="*/ 0 w 965773"/>
            <a:gd name="connsiteY22" fmla="*/ 131696 h 720864"/>
            <a:gd name="connsiteX23" fmla="*/ 48520 w 965773"/>
            <a:gd name="connsiteY23" fmla="*/ 147870 h 720864"/>
            <a:gd name="connsiteX24" fmla="*/ 48520 w 965773"/>
            <a:gd name="connsiteY24" fmla="*/ 46209 h 720864"/>
            <a:gd name="connsiteX25" fmla="*/ 110902 w 965773"/>
            <a:gd name="connsiteY25" fmla="*/ 16173 h 720864"/>
            <a:gd name="connsiteX26" fmla="*/ 134007 w 965773"/>
            <a:gd name="connsiteY26" fmla="*/ 43899 h 720864"/>
            <a:gd name="connsiteX27" fmla="*/ 318844 w 965773"/>
            <a:gd name="connsiteY27" fmla="*/ 0 h 72086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</a:cxnLst>
          <a:rect l="l" t="t" r="r" b="b"/>
          <a:pathLst>
            <a:path w="965773" h="720864">
              <a:moveTo>
                <a:pt x="536028" y="321154"/>
              </a:moveTo>
              <a:lnTo>
                <a:pt x="651551" y="226425"/>
              </a:lnTo>
              <a:lnTo>
                <a:pt x="750901" y="198700"/>
              </a:lnTo>
              <a:lnTo>
                <a:pt x="813283" y="277256"/>
              </a:lnTo>
              <a:lnTo>
                <a:pt x="836388" y="242599"/>
              </a:lnTo>
              <a:lnTo>
                <a:pt x="882597" y="300360"/>
              </a:lnTo>
              <a:lnTo>
                <a:pt x="965774" y="316534"/>
              </a:lnTo>
              <a:lnTo>
                <a:pt x="928806" y="515233"/>
              </a:lnTo>
              <a:lnTo>
                <a:pt x="808662" y="556822"/>
              </a:lnTo>
              <a:lnTo>
                <a:pt x="743969" y="651551"/>
              </a:lnTo>
              <a:lnTo>
                <a:pt x="695450" y="663103"/>
              </a:lnTo>
              <a:lnTo>
                <a:pt x="667724" y="614583"/>
              </a:lnTo>
              <a:lnTo>
                <a:pt x="621515" y="619204"/>
              </a:lnTo>
              <a:lnTo>
                <a:pt x="549890" y="720865"/>
              </a:lnTo>
              <a:lnTo>
                <a:pt x="517544" y="713933"/>
              </a:lnTo>
              <a:lnTo>
                <a:pt x="526786" y="663103"/>
              </a:lnTo>
              <a:lnTo>
                <a:pt x="288808" y="566064"/>
              </a:lnTo>
              <a:lnTo>
                <a:pt x="201010" y="607652"/>
              </a:lnTo>
              <a:lnTo>
                <a:pt x="46209" y="552201"/>
              </a:lnTo>
              <a:lnTo>
                <a:pt x="16173" y="298050"/>
              </a:lnTo>
              <a:lnTo>
                <a:pt x="55451" y="263393"/>
              </a:lnTo>
              <a:lnTo>
                <a:pt x="2310" y="201010"/>
              </a:lnTo>
              <a:lnTo>
                <a:pt x="0" y="131696"/>
              </a:lnTo>
              <a:lnTo>
                <a:pt x="48520" y="147870"/>
              </a:lnTo>
              <a:lnTo>
                <a:pt x="48520" y="46209"/>
              </a:lnTo>
              <a:lnTo>
                <a:pt x="110902" y="16173"/>
              </a:lnTo>
              <a:lnTo>
                <a:pt x="134007" y="43899"/>
              </a:lnTo>
              <a:lnTo>
                <a:pt x="318844" y="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208508</xdr:colOff>
      <xdr:row>21</xdr:row>
      <xdr:rowOff>135909</xdr:rowOff>
    </xdr:from>
    <xdr:to>
      <xdr:col>4</xdr:col>
      <xdr:colOff>56470</xdr:colOff>
      <xdr:row>27</xdr:row>
      <xdr:rowOff>125511</xdr:rowOff>
    </xdr:to>
    <xdr:sp macro="" textlink="">
      <xdr:nvSpPr>
        <xdr:cNvPr id="165" name="79">
          <a:extLst>
            <a:ext uri="{FF2B5EF4-FFF2-40B4-BE49-F238E27FC236}">
              <a16:creationId xmlns:a16="http://schemas.microsoft.com/office/drawing/2014/main" id="{5B11D58D-7A0C-4ACA-8FDA-0ADD534B92D4}"/>
            </a:ext>
          </a:extLst>
        </xdr:cNvPr>
        <xdr:cNvSpPr/>
      </xdr:nvSpPr>
      <xdr:spPr>
        <a:xfrm>
          <a:off x="2494508" y="3536334"/>
          <a:ext cx="609962" cy="961152"/>
        </a:xfrm>
        <a:custGeom>
          <a:avLst/>
          <a:gdLst>
            <a:gd name="connsiteX0" fmla="*/ 425125 w 609962"/>
            <a:gd name="connsiteY0" fmla="*/ 961153 h 961152"/>
            <a:gd name="connsiteX1" fmla="*/ 533717 w 609962"/>
            <a:gd name="connsiteY1" fmla="*/ 850251 h 961152"/>
            <a:gd name="connsiteX2" fmla="*/ 596100 w 609962"/>
            <a:gd name="connsiteY2" fmla="*/ 864113 h 961152"/>
            <a:gd name="connsiteX3" fmla="*/ 609962 w 609962"/>
            <a:gd name="connsiteY3" fmla="*/ 817904 h 961152"/>
            <a:gd name="connsiteX4" fmla="*/ 554511 w 609962"/>
            <a:gd name="connsiteY4" fmla="*/ 776316 h 961152"/>
            <a:gd name="connsiteX5" fmla="*/ 591479 w 609962"/>
            <a:gd name="connsiteY5" fmla="*/ 646930 h 961152"/>
            <a:gd name="connsiteX6" fmla="*/ 517544 w 609962"/>
            <a:gd name="connsiteY6" fmla="*/ 672345 h 961152"/>
            <a:gd name="connsiteX7" fmla="*/ 473645 w 609962"/>
            <a:gd name="connsiteY7" fmla="*/ 529096 h 961152"/>
            <a:gd name="connsiteX8" fmla="*/ 510613 w 609962"/>
            <a:gd name="connsiteY8" fmla="*/ 429746 h 961152"/>
            <a:gd name="connsiteX9" fmla="*/ 469024 w 609962"/>
            <a:gd name="connsiteY9" fmla="*/ 397400 h 961152"/>
            <a:gd name="connsiteX10" fmla="*/ 505992 w 609962"/>
            <a:gd name="connsiteY10" fmla="*/ 332707 h 961152"/>
            <a:gd name="connsiteX11" fmla="*/ 496750 w 609962"/>
            <a:gd name="connsiteY11" fmla="*/ 154801 h 961152"/>
            <a:gd name="connsiteX12" fmla="*/ 445920 w 609962"/>
            <a:gd name="connsiteY12" fmla="*/ 34657 h 961152"/>
            <a:gd name="connsiteX13" fmla="*/ 404331 w 609962"/>
            <a:gd name="connsiteY13" fmla="*/ 0 h 961152"/>
            <a:gd name="connsiteX14" fmla="*/ 201010 w 609962"/>
            <a:gd name="connsiteY14" fmla="*/ 23105 h 961152"/>
            <a:gd name="connsiteX15" fmla="*/ 170974 w 609962"/>
            <a:gd name="connsiteY15" fmla="*/ 80866 h 961152"/>
            <a:gd name="connsiteX16" fmla="*/ 0 w 609962"/>
            <a:gd name="connsiteY16" fmla="*/ 87798 h 961152"/>
            <a:gd name="connsiteX17" fmla="*/ 127076 w 609962"/>
            <a:gd name="connsiteY17" fmla="*/ 341949 h 961152"/>
            <a:gd name="connsiteX18" fmla="*/ 136317 w 609962"/>
            <a:gd name="connsiteY18" fmla="*/ 570685 h 961152"/>
            <a:gd name="connsiteX19" fmla="*/ 184837 w 609962"/>
            <a:gd name="connsiteY19" fmla="*/ 607652 h 961152"/>
            <a:gd name="connsiteX20" fmla="*/ 48520 w 609962"/>
            <a:gd name="connsiteY20" fmla="*/ 665414 h 961152"/>
            <a:gd name="connsiteX21" fmla="*/ 101660 w 609962"/>
            <a:gd name="connsiteY21" fmla="*/ 780937 h 961152"/>
            <a:gd name="connsiteX22" fmla="*/ 376606 w 609962"/>
            <a:gd name="connsiteY22" fmla="*/ 898770 h 96115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</a:cxnLst>
          <a:rect l="l" t="t" r="r" b="b"/>
          <a:pathLst>
            <a:path w="609962" h="961152">
              <a:moveTo>
                <a:pt x="425125" y="961153"/>
              </a:moveTo>
              <a:lnTo>
                <a:pt x="533717" y="850251"/>
              </a:lnTo>
              <a:lnTo>
                <a:pt x="596100" y="864113"/>
              </a:lnTo>
              <a:lnTo>
                <a:pt x="609962" y="817904"/>
              </a:lnTo>
              <a:lnTo>
                <a:pt x="554511" y="776316"/>
              </a:lnTo>
              <a:lnTo>
                <a:pt x="591479" y="646930"/>
              </a:lnTo>
              <a:lnTo>
                <a:pt x="517544" y="672345"/>
              </a:lnTo>
              <a:lnTo>
                <a:pt x="473645" y="529096"/>
              </a:lnTo>
              <a:lnTo>
                <a:pt x="510613" y="429746"/>
              </a:lnTo>
              <a:lnTo>
                <a:pt x="469024" y="397400"/>
              </a:lnTo>
              <a:lnTo>
                <a:pt x="505992" y="332707"/>
              </a:lnTo>
              <a:lnTo>
                <a:pt x="496750" y="154801"/>
              </a:lnTo>
              <a:lnTo>
                <a:pt x="445920" y="34657"/>
              </a:lnTo>
              <a:lnTo>
                <a:pt x="404331" y="0"/>
              </a:lnTo>
              <a:lnTo>
                <a:pt x="201010" y="23105"/>
              </a:lnTo>
              <a:lnTo>
                <a:pt x="170974" y="80866"/>
              </a:lnTo>
              <a:lnTo>
                <a:pt x="0" y="87798"/>
              </a:lnTo>
              <a:lnTo>
                <a:pt x="127076" y="341949"/>
              </a:lnTo>
              <a:lnTo>
                <a:pt x="136317" y="570685"/>
              </a:lnTo>
              <a:lnTo>
                <a:pt x="184837" y="607652"/>
              </a:lnTo>
              <a:lnTo>
                <a:pt x="48520" y="665414"/>
              </a:lnTo>
              <a:lnTo>
                <a:pt x="101660" y="780937"/>
              </a:lnTo>
              <a:lnTo>
                <a:pt x="376606" y="89877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2</xdr:col>
      <xdr:colOff>545383</xdr:colOff>
      <xdr:row>25</xdr:row>
      <xdr:rowOff>102793</xdr:rowOff>
    </xdr:from>
    <xdr:to>
      <xdr:col>3</xdr:col>
      <xdr:colOff>684463</xdr:colOff>
      <xdr:row>32</xdr:row>
      <xdr:rowOff>50614</xdr:rowOff>
    </xdr:to>
    <xdr:sp macro="" textlink="">
      <xdr:nvSpPr>
        <xdr:cNvPr id="166" name="17">
          <a:extLst>
            <a:ext uri="{FF2B5EF4-FFF2-40B4-BE49-F238E27FC236}">
              <a16:creationId xmlns:a16="http://schemas.microsoft.com/office/drawing/2014/main" id="{195AC07E-EEA2-42CF-A323-18597670B1CF}"/>
            </a:ext>
          </a:extLst>
        </xdr:cNvPr>
        <xdr:cNvSpPr/>
      </xdr:nvSpPr>
      <xdr:spPr>
        <a:xfrm>
          <a:off x="2069383" y="4150918"/>
          <a:ext cx="901080" cy="1081296"/>
        </a:xfrm>
        <a:custGeom>
          <a:avLst/>
          <a:gdLst>
            <a:gd name="connsiteX0" fmla="*/ 452851 w 901080"/>
            <a:gd name="connsiteY0" fmla="*/ 799420 h 1081296"/>
            <a:gd name="connsiteX1" fmla="*/ 466714 w 901080"/>
            <a:gd name="connsiteY1" fmla="*/ 866424 h 1081296"/>
            <a:gd name="connsiteX2" fmla="*/ 637688 w 901080"/>
            <a:gd name="connsiteY2" fmla="*/ 917254 h 1081296"/>
            <a:gd name="connsiteX3" fmla="*/ 656172 w 901080"/>
            <a:gd name="connsiteY3" fmla="*/ 1007362 h 1081296"/>
            <a:gd name="connsiteX4" fmla="*/ 785558 w 901080"/>
            <a:gd name="connsiteY4" fmla="*/ 1081297 h 1081296"/>
            <a:gd name="connsiteX5" fmla="*/ 864113 w 901080"/>
            <a:gd name="connsiteY5" fmla="*/ 1060503 h 1081296"/>
            <a:gd name="connsiteX6" fmla="*/ 901081 w 901080"/>
            <a:gd name="connsiteY6" fmla="*/ 979637 h 1081296"/>
            <a:gd name="connsiteX7" fmla="*/ 734727 w 901080"/>
            <a:gd name="connsiteY7" fmla="*/ 875666 h 1081296"/>
            <a:gd name="connsiteX8" fmla="*/ 746280 w 901080"/>
            <a:gd name="connsiteY8" fmla="*/ 727796 h 1081296"/>
            <a:gd name="connsiteX9" fmla="*/ 665414 w 901080"/>
            <a:gd name="connsiteY9" fmla="*/ 619204 h 1081296"/>
            <a:gd name="connsiteX10" fmla="*/ 651551 w 901080"/>
            <a:gd name="connsiteY10" fmla="*/ 505992 h 1081296"/>
            <a:gd name="connsiteX11" fmla="*/ 737038 w 901080"/>
            <a:gd name="connsiteY11" fmla="*/ 478266 h 1081296"/>
            <a:gd name="connsiteX12" fmla="*/ 815594 w 901080"/>
            <a:gd name="connsiteY12" fmla="*/ 492129 h 1081296"/>
            <a:gd name="connsiteX13" fmla="*/ 850251 w 901080"/>
            <a:gd name="connsiteY13" fmla="*/ 346570 h 1081296"/>
            <a:gd name="connsiteX14" fmla="*/ 801731 w 901080"/>
            <a:gd name="connsiteY14" fmla="*/ 284187 h 1081296"/>
            <a:gd name="connsiteX15" fmla="*/ 526786 w 901080"/>
            <a:gd name="connsiteY15" fmla="*/ 166353 h 1081296"/>
            <a:gd name="connsiteX16" fmla="*/ 473645 w 901080"/>
            <a:gd name="connsiteY16" fmla="*/ 50830 h 1081296"/>
            <a:gd name="connsiteX17" fmla="*/ 346570 w 901080"/>
            <a:gd name="connsiteY17" fmla="*/ 0 h 1081296"/>
            <a:gd name="connsiteX18" fmla="*/ 256461 w 901080"/>
            <a:gd name="connsiteY18" fmla="*/ 27726 h 1081296"/>
            <a:gd name="connsiteX19" fmla="*/ 265703 w 901080"/>
            <a:gd name="connsiteY19" fmla="*/ 67003 h 1081296"/>
            <a:gd name="connsiteX20" fmla="*/ 189458 w 901080"/>
            <a:gd name="connsiteY20" fmla="*/ 152491 h 1081296"/>
            <a:gd name="connsiteX21" fmla="*/ 36967 w 901080"/>
            <a:gd name="connsiteY21" fmla="*/ 64693 h 1081296"/>
            <a:gd name="connsiteX22" fmla="*/ 0 w 901080"/>
            <a:gd name="connsiteY22" fmla="*/ 80866 h 1081296"/>
            <a:gd name="connsiteX23" fmla="*/ 27726 w 901080"/>
            <a:gd name="connsiteY23" fmla="*/ 124765 h 1081296"/>
            <a:gd name="connsiteX24" fmla="*/ 53141 w 901080"/>
            <a:gd name="connsiteY24" fmla="*/ 117834 h 1081296"/>
            <a:gd name="connsiteX25" fmla="*/ 145559 w 901080"/>
            <a:gd name="connsiteY25" fmla="*/ 173285 h 1081296"/>
            <a:gd name="connsiteX26" fmla="*/ 189458 w 901080"/>
            <a:gd name="connsiteY26" fmla="*/ 152491 h 1081296"/>
            <a:gd name="connsiteX27" fmla="*/ 251841 w 901080"/>
            <a:gd name="connsiteY27" fmla="*/ 191768 h 1081296"/>
            <a:gd name="connsiteX28" fmla="*/ 295739 w 901080"/>
            <a:gd name="connsiteY28" fmla="*/ 293429 h 1081296"/>
            <a:gd name="connsiteX29" fmla="*/ 270324 w 901080"/>
            <a:gd name="connsiteY29" fmla="*/ 304981 h 1081296"/>
            <a:gd name="connsiteX30" fmla="*/ 274945 w 901080"/>
            <a:gd name="connsiteY30" fmla="*/ 374295 h 1081296"/>
            <a:gd name="connsiteX31" fmla="*/ 251841 w 901080"/>
            <a:gd name="connsiteY31" fmla="*/ 413573 h 1081296"/>
            <a:gd name="connsiteX32" fmla="*/ 221805 w 901080"/>
            <a:gd name="connsiteY32" fmla="*/ 418194 h 1081296"/>
            <a:gd name="connsiteX33" fmla="*/ 237978 w 901080"/>
            <a:gd name="connsiteY33" fmla="*/ 462093 h 1081296"/>
            <a:gd name="connsiteX34" fmla="*/ 182527 w 901080"/>
            <a:gd name="connsiteY34" fmla="*/ 469024 h 1081296"/>
            <a:gd name="connsiteX35" fmla="*/ 210252 w 901080"/>
            <a:gd name="connsiteY35" fmla="*/ 392779 h 1081296"/>
            <a:gd name="connsiteX36" fmla="*/ 187148 w 901080"/>
            <a:gd name="connsiteY36" fmla="*/ 358122 h 1081296"/>
            <a:gd name="connsiteX37" fmla="*/ 182527 w 901080"/>
            <a:gd name="connsiteY37" fmla="*/ 302671 h 1081296"/>
            <a:gd name="connsiteX38" fmla="*/ 147870 w 901080"/>
            <a:gd name="connsiteY38" fmla="*/ 298050 h 1081296"/>
            <a:gd name="connsiteX39" fmla="*/ 83177 w 901080"/>
            <a:gd name="connsiteY39" fmla="*/ 240288 h 1081296"/>
            <a:gd name="connsiteX40" fmla="*/ 94729 w 901080"/>
            <a:gd name="connsiteY40" fmla="*/ 330396 h 1081296"/>
            <a:gd name="connsiteX41" fmla="*/ 168664 w 901080"/>
            <a:gd name="connsiteY41" fmla="*/ 399710 h 1081296"/>
            <a:gd name="connsiteX42" fmla="*/ 173285 w 901080"/>
            <a:gd name="connsiteY42" fmla="*/ 542959 h 1081296"/>
            <a:gd name="connsiteX43" fmla="*/ 295739 w 901080"/>
            <a:gd name="connsiteY43" fmla="*/ 623825 h 1081296"/>
            <a:gd name="connsiteX44" fmla="*/ 413573 w 901080"/>
            <a:gd name="connsiteY44" fmla="*/ 734727 h 108129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  <a:cxn ang="0">
              <a:pos x="connsiteX41" y="connsiteY41"/>
            </a:cxn>
            <a:cxn ang="0">
              <a:pos x="connsiteX42" y="connsiteY42"/>
            </a:cxn>
            <a:cxn ang="0">
              <a:pos x="connsiteX43" y="connsiteY43"/>
            </a:cxn>
            <a:cxn ang="0">
              <a:pos x="connsiteX44" y="connsiteY44"/>
            </a:cxn>
          </a:cxnLst>
          <a:rect l="l" t="t" r="r" b="b"/>
          <a:pathLst>
            <a:path w="901080" h="1081296">
              <a:moveTo>
                <a:pt x="452851" y="799420"/>
              </a:moveTo>
              <a:lnTo>
                <a:pt x="466714" y="866424"/>
              </a:lnTo>
              <a:lnTo>
                <a:pt x="637688" y="917254"/>
              </a:lnTo>
              <a:lnTo>
                <a:pt x="656172" y="1007362"/>
              </a:lnTo>
              <a:lnTo>
                <a:pt x="785558" y="1081297"/>
              </a:lnTo>
              <a:lnTo>
                <a:pt x="864113" y="1060503"/>
              </a:lnTo>
              <a:lnTo>
                <a:pt x="901081" y="979637"/>
              </a:lnTo>
              <a:lnTo>
                <a:pt x="734727" y="875666"/>
              </a:lnTo>
              <a:lnTo>
                <a:pt x="746280" y="727796"/>
              </a:lnTo>
              <a:lnTo>
                <a:pt x="665414" y="619204"/>
              </a:lnTo>
              <a:lnTo>
                <a:pt x="651551" y="505992"/>
              </a:lnTo>
              <a:lnTo>
                <a:pt x="737038" y="478266"/>
              </a:lnTo>
              <a:lnTo>
                <a:pt x="815594" y="492129"/>
              </a:lnTo>
              <a:lnTo>
                <a:pt x="850251" y="346570"/>
              </a:lnTo>
              <a:lnTo>
                <a:pt x="801731" y="284187"/>
              </a:lnTo>
              <a:lnTo>
                <a:pt x="526786" y="166353"/>
              </a:lnTo>
              <a:lnTo>
                <a:pt x="473645" y="50830"/>
              </a:lnTo>
              <a:lnTo>
                <a:pt x="346570" y="0"/>
              </a:lnTo>
              <a:lnTo>
                <a:pt x="256461" y="27726"/>
              </a:lnTo>
              <a:lnTo>
                <a:pt x="265703" y="67003"/>
              </a:lnTo>
              <a:lnTo>
                <a:pt x="189458" y="152491"/>
              </a:lnTo>
              <a:lnTo>
                <a:pt x="36967" y="64693"/>
              </a:lnTo>
              <a:lnTo>
                <a:pt x="0" y="80866"/>
              </a:lnTo>
              <a:lnTo>
                <a:pt x="27726" y="124765"/>
              </a:lnTo>
              <a:lnTo>
                <a:pt x="53141" y="117834"/>
              </a:lnTo>
              <a:lnTo>
                <a:pt x="145559" y="173285"/>
              </a:lnTo>
              <a:lnTo>
                <a:pt x="189458" y="152491"/>
              </a:lnTo>
              <a:lnTo>
                <a:pt x="251841" y="191768"/>
              </a:lnTo>
              <a:lnTo>
                <a:pt x="295739" y="293429"/>
              </a:lnTo>
              <a:lnTo>
                <a:pt x="270324" y="304981"/>
              </a:lnTo>
              <a:lnTo>
                <a:pt x="274945" y="374295"/>
              </a:lnTo>
              <a:lnTo>
                <a:pt x="251841" y="413573"/>
              </a:lnTo>
              <a:lnTo>
                <a:pt x="221805" y="418194"/>
              </a:lnTo>
              <a:lnTo>
                <a:pt x="237978" y="462093"/>
              </a:lnTo>
              <a:lnTo>
                <a:pt x="182527" y="469024"/>
              </a:lnTo>
              <a:lnTo>
                <a:pt x="210252" y="392779"/>
              </a:lnTo>
              <a:lnTo>
                <a:pt x="187148" y="358122"/>
              </a:lnTo>
              <a:lnTo>
                <a:pt x="182527" y="302671"/>
              </a:lnTo>
              <a:lnTo>
                <a:pt x="147870" y="298050"/>
              </a:lnTo>
              <a:lnTo>
                <a:pt x="83177" y="240288"/>
              </a:lnTo>
              <a:lnTo>
                <a:pt x="94729" y="330396"/>
              </a:lnTo>
              <a:lnTo>
                <a:pt x="168664" y="399710"/>
              </a:lnTo>
              <a:lnTo>
                <a:pt x="173285" y="542959"/>
              </a:lnTo>
              <a:lnTo>
                <a:pt x="295739" y="623825"/>
              </a:lnTo>
              <a:lnTo>
                <a:pt x="413573" y="734727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270891</xdr:colOff>
      <xdr:row>12</xdr:row>
      <xdr:rowOff>40603</xdr:rowOff>
    </xdr:from>
    <xdr:to>
      <xdr:col>4</xdr:col>
      <xdr:colOff>527805</xdr:colOff>
      <xdr:row>16</xdr:row>
      <xdr:rowOff>53695</xdr:rowOff>
    </xdr:to>
    <xdr:sp macro="" textlink="">
      <xdr:nvSpPr>
        <xdr:cNvPr id="167" name="61">
          <a:extLst>
            <a:ext uri="{FF2B5EF4-FFF2-40B4-BE49-F238E27FC236}">
              <a16:creationId xmlns:a16="http://schemas.microsoft.com/office/drawing/2014/main" id="{0884F202-386C-4A17-BB4D-9A97F942B17A}"/>
            </a:ext>
          </a:extLst>
        </xdr:cNvPr>
        <xdr:cNvSpPr/>
      </xdr:nvSpPr>
      <xdr:spPr>
        <a:xfrm>
          <a:off x="2556891" y="1983703"/>
          <a:ext cx="1018914" cy="660792"/>
        </a:xfrm>
        <a:custGeom>
          <a:avLst/>
          <a:gdLst>
            <a:gd name="connsiteX0" fmla="*/ 67003 w 1018914"/>
            <a:gd name="connsiteY0" fmla="*/ 286497 h 660792"/>
            <a:gd name="connsiteX1" fmla="*/ 62383 w 1018914"/>
            <a:gd name="connsiteY1" fmla="*/ 205631 h 660792"/>
            <a:gd name="connsiteX2" fmla="*/ 6931 w 1018914"/>
            <a:gd name="connsiteY2" fmla="*/ 145559 h 660792"/>
            <a:gd name="connsiteX3" fmla="*/ 237978 w 1018914"/>
            <a:gd name="connsiteY3" fmla="*/ 62383 h 660792"/>
            <a:gd name="connsiteX4" fmla="*/ 425125 w 1018914"/>
            <a:gd name="connsiteY4" fmla="*/ 103971 h 660792"/>
            <a:gd name="connsiteX5" fmla="*/ 554511 w 1018914"/>
            <a:gd name="connsiteY5" fmla="*/ 13863 h 660792"/>
            <a:gd name="connsiteX6" fmla="*/ 732417 w 1018914"/>
            <a:gd name="connsiteY6" fmla="*/ 0 h 660792"/>
            <a:gd name="connsiteX7" fmla="*/ 707002 w 1018914"/>
            <a:gd name="connsiteY7" fmla="*/ 46209 h 660792"/>
            <a:gd name="connsiteX8" fmla="*/ 827146 w 1018914"/>
            <a:gd name="connsiteY8" fmla="*/ 83177 h 660792"/>
            <a:gd name="connsiteX9" fmla="*/ 903391 w 1018914"/>
            <a:gd name="connsiteY9" fmla="*/ 173285 h 660792"/>
            <a:gd name="connsiteX10" fmla="*/ 926496 w 1018914"/>
            <a:gd name="connsiteY10" fmla="*/ 251841 h 660792"/>
            <a:gd name="connsiteX11" fmla="*/ 1018915 w 1018914"/>
            <a:gd name="connsiteY11" fmla="*/ 376606 h 660792"/>
            <a:gd name="connsiteX12" fmla="*/ 1009673 w 1018914"/>
            <a:gd name="connsiteY12" fmla="*/ 489818 h 660792"/>
            <a:gd name="connsiteX13" fmla="*/ 910323 w 1018914"/>
            <a:gd name="connsiteY13" fmla="*/ 540648 h 660792"/>
            <a:gd name="connsiteX14" fmla="*/ 938048 w 1018914"/>
            <a:gd name="connsiteY14" fmla="*/ 642309 h 660792"/>
            <a:gd name="connsiteX15" fmla="*/ 898770 w 1018914"/>
            <a:gd name="connsiteY15" fmla="*/ 660793 h 660792"/>
            <a:gd name="connsiteX16" fmla="*/ 854872 w 1018914"/>
            <a:gd name="connsiteY16" fmla="*/ 593789 h 660792"/>
            <a:gd name="connsiteX17" fmla="*/ 804041 w 1018914"/>
            <a:gd name="connsiteY17" fmla="*/ 609962 h 660792"/>
            <a:gd name="connsiteX18" fmla="*/ 697760 w 1018914"/>
            <a:gd name="connsiteY18" fmla="*/ 526786 h 660792"/>
            <a:gd name="connsiteX19" fmla="*/ 690829 w 1018914"/>
            <a:gd name="connsiteY19" fmla="*/ 427436 h 660792"/>
            <a:gd name="connsiteX20" fmla="*/ 628446 w 1018914"/>
            <a:gd name="connsiteY20" fmla="*/ 395089 h 660792"/>
            <a:gd name="connsiteX21" fmla="*/ 501371 w 1018914"/>
            <a:gd name="connsiteY21" fmla="*/ 475955 h 660792"/>
            <a:gd name="connsiteX22" fmla="*/ 450540 w 1018914"/>
            <a:gd name="connsiteY22" fmla="*/ 480576 h 660792"/>
            <a:gd name="connsiteX23" fmla="*/ 452851 w 1018914"/>
            <a:gd name="connsiteY23" fmla="*/ 420504 h 660792"/>
            <a:gd name="connsiteX24" fmla="*/ 406642 w 1018914"/>
            <a:gd name="connsiteY24" fmla="*/ 420504 h 660792"/>
            <a:gd name="connsiteX25" fmla="*/ 385847 w 1018914"/>
            <a:gd name="connsiteY25" fmla="*/ 337328 h 660792"/>
            <a:gd name="connsiteX26" fmla="*/ 50830 w 1018914"/>
            <a:gd name="connsiteY26" fmla="*/ 413573 h 660792"/>
            <a:gd name="connsiteX27" fmla="*/ 0 w 1018914"/>
            <a:gd name="connsiteY27" fmla="*/ 367364 h 66079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</a:cxnLst>
          <a:rect l="l" t="t" r="r" b="b"/>
          <a:pathLst>
            <a:path w="1018914" h="660792">
              <a:moveTo>
                <a:pt x="67003" y="286497"/>
              </a:moveTo>
              <a:lnTo>
                <a:pt x="62383" y="205631"/>
              </a:lnTo>
              <a:lnTo>
                <a:pt x="6931" y="145559"/>
              </a:lnTo>
              <a:lnTo>
                <a:pt x="237978" y="62383"/>
              </a:lnTo>
              <a:lnTo>
                <a:pt x="425125" y="103971"/>
              </a:lnTo>
              <a:lnTo>
                <a:pt x="554511" y="13863"/>
              </a:lnTo>
              <a:lnTo>
                <a:pt x="732417" y="0"/>
              </a:lnTo>
              <a:lnTo>
                <a:pt x="707002" y="46209"/>
              </a:lnTo>
              <a:lnTo>
                <a:pt x="827146" y="83177"/>
              </a:lnTo>
              <a:lnTo>
                <a:pt x="903391" y="173285"/>
              </a:lnTo>
              <a:lnTo>
                <a:pt x="926496" y="251841"/>
              </a:lnTo>
              <a:lnTo>
                <a:pt x="1018915" y="376606"/>
              </a:lnTo>
              <a:lnTo>
                <a:pt x="1009673" y="489818"/>
              </a:lnTo>
              <a:lnTo>
                <a:pt x="910323" y="540648"/>
              </a:lnTo>
              <a:lnTo>
                <a:pt x="938048" y="642309"/>
              </a:lnTo>
              <a:lnTo>
                <a:pt x="898770" y="660793"/>
              </a:lnTo>
              <a:lnTo>
                <a:pt x="854872" y="593789"/>
              </a:lnTo>
              <a:lnTo>
                <a:pt x="804041" y="609962"/>
              </a:lnTo>
              <a:lnTo>
                <a:pt x="697760" y="526786"/>
              </a:lnTo>
              <a:lnTo>
                <a:pt x="690829" y="427436"/>
              </a:lnTo>
              <a:lnTo>
                <a:pt x="628446" y="395089"/>
              </a:lnTo>
              <a:lnTo>
                <a:pt x="501371" y="475955"/>
              </a:lnTo>
              <a:lnTo>
                <a:pt x="450540" y="480576"/>
              </a:lnTo>
              <a:lnTo>
                <a:pt x="452851" y="420504"/>
              </a:lnTo>
              <a:lnTo>
                <a:pt x="406642" y="420504"/>
              </a:lnTo>
              <a:lnTo>
                <a:pt x="385847" y="337328"/>
              </a:lnTo>
              <a:lnTo>
                <a:pt x="50830" y="413573"/>
              </a:lnTo>
              <a:lnTo>
                <a:pt x="0" y="367364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2</xdr:col>
      <xdr:colOff>485311</xdr:colOff>
      <xdr:row>7</xdr:row>
      <xdr:rowOff>152468</xdr:rowOff>
    </xdr:from>
    <xdr:to>
      <xdr:col>3</xdr:col>
      <xdr:colOff>337894</xdr:colOff>
      <xdr:row>14</xdr:row>
      <xdr:rowOff>104910</xdr:rowOff>
    </xdr:to>
    <xdr:sp macro="" textlink="">
      <xdr:nvSpPr>
        <xdr:cNvPr id="168" name="50">
          <a:extLst>
            <a:ext uri="{FF2B5EF4-FFF2-40B4-BE49-F238E27FC236}">
              <a16:creationId xmlns:a16="http://schemas.microsoft.com/office/drawing/2014/main" id="{3DA4093E-4067-4A25-9CD7-767F7C89ED7A}"/>
            </a:ext>
          </a:extLst>
        </xdr:cNvPr>
        <xdr:cNvSpPr/>
      </xdr:nvSpPr>
      <xdr:spPr>
        <a:xfrm>
          <a:off x="2009311" y="1285943"/>
          <a:ext cx="614583" cy="1085917"/>
        </a:xfrm>
        <a:custGeom>
          <a:avLst/>
          <a:gdLst>
            <a:gd name="connsiteX0" fmla="*/ 46209 w 614583"/>
            <a:gd name="connsiteY0" fmla="*/ 258772 h 1085917"/>
            <a:gd name="connsiteX1" fmla="*/ 161732 w 614583"/>
            <a:gd name="connsiteY1" fmla="*/ 450540 h 1085917"/>
            <a:gd name="connsiteX2" fmla="*/ 159422 w 614583"/>
            <a:gd name="connsiteY2" fmla="*/ 598410 h 1085917"/>
            <a:gd name="connsiteX3" fmla="*/ 180216 w 614583"/>
            <a:gd name="connsiteY3" fmla="*/ 635377 h 1085917"/>
            <a:gd name="connsiteX4" fmla="*/ 161732 w 614583"/>
            <a:gd name="connsiteY4" fmla="*/ 755522 h 1085917"/>
            <a:gd name="connsiteX5" fmla="*/ 164043 w 614583"/>
            <a:gd name="connsiteY5" fmla="*/ 838698 h 1085917"/>
            <a:gd name="connsiteX6" fmla="*/ 233357 w 614583"/>
            <a:gd name="connsiteY6" fmla="*/ 912633 h 1085917"/>
            <a:gd name="connsiteX7" fmla="*/ 258772 w 614583"/>
            <a:gd name="connsiteY7" fmla="*/ 901081 h 1085917"/>
            <a:gd name="connsiteX8" fmla="*/ 256461 w 614583"/>
            <a:gd name="connsiteY8" fmla="*/ 926496 h 1085917"/>
            <a:gd name="connsiteX9" fmla="*/ 219494 w 614583"/>
            <a:gd name="connsiteY9" fmla="*/ 942669 h 1085917"/>
            <a:gd name="connsiteX10" fmla="*/ 159422 w 614583"/>
            <a:gd name="connsiteY10" fmla="*/ 938048 h 1085917"/>
            <a:gd name="connsiteX11" fmla="*/ 201010 w 614583"/>
            <a:gd name="connsiteY11" fmla="*/ 1053571 h 1085917"/>
            <a:gd name="connsiteX12" fmla="*/ 256461 w 614583"/>
            <a:gd name="connsiteY12" fmla="*/ 1085918 h 1085917"/>
            <a:gd name="connsiteX13" fmla="*/ 332707 w 614583"/>
            <a:gd name="connsiteY13" fmla="*/ 1018914 h 1085917"/>
            <a:gd name="connsiteX14" fmla="*/ 427436 w 614583"/>
            <a:gd name="connsiteY14" fmla="*/ 1046640 h 1085917"/>
            <a:gd name="connsiteX15" fmla="*/ 547580 w 614583"/>
            <a:gd name="connsiteY15" fmla="*/ 1065124 h 1085917"/>
            <a:gd name="connsiteX16" fmla="*/ 614583 w 614583"/>
            <a:gd name="connsiteY16" fmla="*/ 984257 h 1085917"/>
            <a:gd name="connsiteX17" fmla="*/ 609962 w 614583"/>
            <a:gd name="connsiteY17" fmla="*/ 903391 h 1085917"/>
            <a:gd name="connsiteX18" fmla="*/ 554511 w 614583"/>
            <a:gd name="connsiteY18" fmla="*/ 843319 h 1085917"/>
            <a:gd name="connsiteX19" fmla="*/ 441299 w 614583"/>
            <a:gd name="connsiteY19" fmla="*/ 817904 h 1085917"/>
            <a:gd name="connsiteX20" fmla="*/ 392779 w 614583"/>
            <a:gd name="connsiteY20" fmla="*/ 778626 h 1085917"/>
            <a:gd name="connsiteX21" fmla="*/ 559132 w 614583"/>
            <a:gd name="connsiteY21" fmla="*/ 616894 h 1085917"/>
            <a:gd name="connsiteX22" fmla="*/ 552201 w 614583"/>
            <a:gd name="connsiteY22" fmla="*/ 505992 h 1085917"/>
            <a:gd name="connsiteX23" fmla="*/ 422815 w 614583"/>
            <a:gd name="connsiteY23" fmla="*/ 402021 h 1085917"/>
            <a:gd name="connsiteX24" fmla="*/ 438988 w 614583"/>
            <a:gd name="connsiteY24" fmla="*/ 335017 h 1085917"/>
            <a:gd name="connsiteX25" fmla="*/ 408952 w 614583"/>
            <a:gd name="connsiteY25" fmla="*/ 323465 h 1085917"/>
            <a:gd name="connsiteX26" fmla="*/ 415883 w 614583"/>
            <a:gd name="connsiteY26" fmla="*/ 293429 h 1085917"/>
            <a:gd name="connsiteX27" fmla="*/ 339638 w 614583"/>
            <a:gd name="connsiteY27" fmla="*/ 175595 h 1085917"/>
            <a:gd name="connsiteX28" fmla="*/ 344259 w 614583"/>
            <a:gd name="connsiteY28" fmla="*/ 145559 h 1085917"/>
            <a:gd name="connsiteX29" fmla="*/ 388158 w 614583"/>
            <a:gd name="connsiteY29" fmla="*/ 110902 h 1085917"/>
            <a:gd name="connsiteX30" fmla="*/ 365053 w 614583"/>
            <a:gd name="connsiteY30" fmla="*/ 46209 h 1085917"/>
            <a:gd name="connsiteX31" fmla="*/ 311913 w 614583"/>
            <a:gd name="connsiteY31" fmla="*/ 32346 h 1085917"/>
            <a:gd name="connsiteX32" fmla="*/ 270324 w 614583"/>
            <a:gd name="connsiteY32" fmla="*/ 34657 h 1085917"/>
            <a:gd name="connsiteX33" fmla="*/ 226425 w 614583"/>
            <a:gd name="connsiteY33" fmla="*/ 73935 h 1085917"/>
            <a:gd name="connsiteX34" fmla="*/ 150180 w 614583"/>
            <a:gd name="connsiteY34" fmla="*/ 62383 h 1085917"/>
            <a:gd name="connsiteX35" fmla="*/ 2310 w 614583"/>
            <a:gd name="connsiteY35" fmla="*/ 0 h 1085917"/>
            <a:gd name="connsiteX36" fmla="*/ 0 w 614583"/>
            <a:gd name="connsiteY36" fmla="*/ 43899 h 1085917"/>
            <a:gd name="connsiteX37" fmla="*/ 36967 w 614583"/>
            <a:gd name="connsiteY37" fmla="*/ 62383 h 108591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</a:cxnLst>
          <a:rect l="l" t="t" r="r" b="b"/>
          <a:pathLst>
            <a:path w="614583" h="1085917">
              <a:moveTo>
                <a:pt x="46209" y="258772"/>
              </a:moveTo>
              <a:lnTo>
                <a:pt x="161732" y="450540"/>
              </a:lnTo>
              <a:lnTo>
                <a:pt x="159422" y="598410"/>
              </a:lnTo>
              <a:lnTo>
                <a:pt x="180216" y="635377"/>
              </a:lnTo>
              <a:lnTo>
                <a:pt x="161732" y="755522"/>
              </a:lnTo>
              <a:lnTo>
                <a:pt x="164043" y="838698"/>
              </a:lnTo>
              <a:lnTo>
                <a:pt x="233357" y="912633"/>
              </a:lnTo>
              <a:lnTo>
                <a:pt x="258772" y="901081"/>
              </a:lnTo>
              <a:lnTo>
                <a:pt x="256461" y="926496"/>
              </a:lnTo>
              <a:lnTo>
                <a:pt x="219494" y="942669"/>
              </a:lnTo>
              <a:lnTo>
                <a:pt x="159422" y="938048"/>
              </a:lnTo>
              <a:lnTo>
                <a:pt x="201010" y="1053571"/>
              </a:lnTo>
              <a:lnTo>
                <a:pt x="256461" y="1085918"/>
              </a:lnTo>
              <a:lnTo>
                <a:pt x="332707" y="1018914"/>
              </a:lnTo>
              <a:lnTo>
                <a:pt x="427436" y="1046640"/>
              </a:lnTo>
              <a:lnTo>
                <a:pt x="547580" y="1065124"/>
              </a:lnTo>
              <a:lnTo>
                <a:pt x="614583" y="984257"/>
              </a:lnTo>
              <a:lnTo>
                <a:pt x="609962" y="903391"/>
              </a:lnTo>
              <a:lnTo>
                <a:pt x="554511" y="843319"/>
              </a:lnTo>
              <a:lnTo>
                <a:pt x="441299" y="817904"/>
              </a:lnTo>
              <a:lnTo>
                <a:pt x="392779" y="778626"/>
              </a:lnTo>
              <a:lnTo>
                <a:pt x="559132" y="616894"/>
              </a:lnTo>
              <a:lnTo>
                <a:pt x="552201" y="505992"/>
              </a:lnTo>
              <a:lnTo>
                <a:pt x="422815" y="402021"/>
              </a:lnTo>
              <a:lnTo>
                <a:pt x="438988" y="335017"/>
              </a:lnTo>
              <a:lnTo>
                <a:pt x="408952" y="323465"/>
              </a:lnTo>
              <a:lnTo>
                <a:pt x="415883" y="293429"/>
              </a:lnTo>
              <a:lnTo>
                <a:pt x="339638" y="175595"/>
              </a:lnTo>
              <a:lnTo>
                <a:pt x="344259" y="145559"/>
              </a:lnTo>
              <a:lnTo>
                <a:pt x="388158" y="110902"/>
              </a:lnTo>
              <a:lnTo>
                <a:pt x="365053" y="46209"/>
              </a:lnTo>
              <a:lnTo>
                <a:pt x="311913" y="32346"/>
              </a:lnTo>
              <a:lnTo>
                <a:pt x="270324" y="34657"/>
              </a:lnTo>
              <a:lnTo>
                <a:pt x="226425" y="73935"/>
              </a:lnTo>
              <a:lnTo>
                <a:pt x="150180" y="62383"/>
              </a:lnTo>
              <a:lnTo>
                <a:pt x="2310" y="0"/>
              </a:lnTo>
              <a:lnTo>
                <a:pt x="0" y="43899"/>
              </a:lnTo>
              <a:lnTo>
                <a:pt x="36967" y="62383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2</xdr:col>
      <xdr:colOff>725599</xdr:colOff>
      <xdr:row>18</xdr:row>
      <xdr:rowOff>18653</xdr:rowOff>
    </xdr:from>
    <xdr:to>
      <xdr:col>4</xdr:col>
      <xdr:colOff>114232</xdr:colOff>
      <xdr:row>22</xdr:row>
      <xdr:rowOff>61781</xdr:rowOff>
    </xdr:to>
    <xdr:sp macro="" textlink="">
      <xdr:nvSpPr>
        <xdr:cNvPr id="169" name="49">
          <a:extLst>
            <a:ext uri="{FF2B5EF4-FFF2-40B4-BE49-F238E27FC236}">
              <a16:creationId xmlns:a16="http://schemas.microsoft.com/office/drawing/2014/main" id="{5FE4E918-BB7A-4A4E-A30A-0D460D66E15D}"/>
            </a:ext>
          </a:extLst>
        </xdr:cNvPr>
        <xdr:cNvSpPr/>
      </xdr:nvSpPr>
      <xdr:spPr>
        <a:xfrm>
          <a:off x="2249599" y="2933303"/>
          <a:ext cx="912633" cy="690828"/>
        </a:xfrm>
        <a:custGeom>
          <a:avLst/>
          <a:gdLst>
            <a:gd name="connsiteX0" fmla="*/ 103971 w 912633"/>
            <a:gd name="connsiteY0" fmla="*/ 362743 h 690828"/>
            <a:gd name="connsiteX1" fmla="*/ 191768 w 912633"/>
            <a:gd name="connsiteY1" fmla="*/ 362743 h 690828"/>
            <a:gd name="connsiteX2" fmla="*/ 235667 w 912633"/>
            <a:gd name="connsiteY2" fmla="*/ 348880 h 690828"/>
            <a:gd name="connsiteX3" fmla="*/ 212563 w 912633"/>
            <a:gd name="connsiteY3" fmla="*/ 261082 h 690828"/>
            <a:gd name="connsiteX4" fmla="*/ 106281 w 912633"/>
            <a:gd name="connsiteY4" fmla="*/ 244909 h 690828"/>
            <a:gd name="connsiteX5" fmla="*/ 97039 w 912633"/>
            <a:gd name="connsiteY5" fmla="*/ 196389 h 690828"/>
            <a:gd name="connsiteX6" fmla="*/ 205631 w 912633"/>
            <a:gd name="connsiteY6" fmla="*/ 182527 h 690828"/>
            <a:gd name="connsiteX7" fmla="*/ 113213 w 912633"/>
            <a:gd name="connsiteY7" fmla="*/ 143249 h 690828"/>
            <a:gd name="connsiteX8" fmla="*/ 64693 w 912633"/>
            <a:gd name="connsiteY8" fmla="*/ 18484 h 690828"/>
            <a:gd name="connsiteX9" fmla="*/ 69314 w 912633"/>
            <a:gd name="connsiteY9" fmla="*/ 0 h 690828"/>
            <a:gd name="connsiteX10" fmla="*/ 402021 w 912633"/>
            <a:gd name="connsiteY10" fmla="*/ 60072 h 690828"/>
            <a:gd name="connsiteX11" fmla="*/ 556822 w 912633"/>
            <a:gd name="connsiteY11" fmla="*/ 32346 h 690828"/>
            <a:gd name="connsiteX12" fmla="*/ 568374 w 912633"/>
            <a:gd name="connsiteY12" fmla="*/ 78556 h 690828"/>
            <a:gd name="connsiteX13" fmla="*/ 649240 w 912633"/>
            <a:gd name="connsiteY13" fmla="*/ 99350 h 690828"/>
            <a:gd name="connsiteX14" fmla="*/ 660793 w 912633"/>
            <a:gd name="connsiteY14" fmla="*/ 138628 h 690828"/>
            <a:gd name="connsiteX15" fmla="*/ 854872 w 912633"/>
            <a:gd name="connsiteY15" fmla="*/ 194079 h 690828"/>
            <a:gd name="connsiteX16" fmla="*/ 912633 w 912633"/>
            <a:gd name="connsiteY16" fmla="*/ 184837 h 690828"/>
            <a:gd name="connsiteX17" fmla="*/ 780937 w 912633"/>
            <a:gd name="connsiteY17" fmla="*/ 554511 h 690828"/>
            <a:gd name="connsiteX18" fmla="*/ 690829 w 912633"/>
            <a:gd name="connsiteY18" fmla="*/ 637688 h 690828"/>
            <a:gd name="connsiteX19" fmla="*/ 649240 w 912633"/>
            <a:gd name="connsiteY19" fmla="*/ 603031 h 690828"/>
            <a:gd name="connsiteX20" fmla="*/ 445920 w 912633"/>
            <a:gd name="connsiteY20" fmla="*/ 626136 h 690828"/>
            <a:gd name="connsiteX21" fmla="*/ 415883 w 912633"/>
            <a:gd name="connsiteY21" fmla="*/ 683897 h 690828"/>
            <a:gd name="connsiteX22" fmla="*/ 244909 w 912633"/>
            <a:gd name="connsiteY22" fmla="*/ 690829 h 690828"/>
            <a:gd name="connsiteX23" fmla="*/ 108592 w 912633"/>
            <a:gd name="connsiteY23" fmla="*/ 649240 h 690828"/>
            <a:gd name="connsiteX24" fmla="*/ 43899 w 912633"/>
            <a:gd name="connsiteY24" fmla="*/ 600721 h 690828"/>
            <a:gd name="connsiteX25" fmla="*/ 90108 w 912633"/>
            <a:gd name="connsiteY25" fmla="*/ 512923 h 690828"/>
            <a:gd name="connsiteX26" fmla="*/ 0 w 912633"/>
            <a:gd name="connsiteY26" fmla="*/ 395089 h 69082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</a:cxnLst>
          <a:rect l="l" t="t" r="r" b="b"/>
          <a:pathLst>
            <a:path w="912633" h="690828">
              <a:moveTo>
                <a:pt x="103971" y="362743"/>
              </a:moveTo>
              <a:lnTo>
                <a:pt x="191768" y="362743"/>
              </a:lnTo>
              <a:lnTo>
                <a:pt x="235667" y="348880"/>
              </a:lnTo>
              <a:lnTo>
                <a:pt x="212563" y="261082"/>
              </a:lnTo>
              <a:lnTo>
                <a:pt x="106281" y="244909"/>
              </a:lnTo>
              <a:lnTo>
                <a:pt x="97039" y="196389"/>
              </a:lnTo>
              <a:lnTo>
                <a:pt x="205631" y="182527"/>
              </a:lnTo>
              <a:lnTo>
                <a:pt x="113213" y="143249"/>
              </a:lnTo>
              <a:lnTo>
                <a:pt x="64693" y="18484"/>
              </a:lnTo>
              <a:lnTo>
                <a:pt x="69314" y="0"/>
              </a:lnTo>
              <a:lnTo>
                <a:pt x="402021" y="60072"/>
              </a:lnTo>
              <a:lnTo>
                <a:pt x="556822" y="32346"/>
              </a:lnTo>
              <a:lnTo>
                <a:pt x="568374" y="78556"/>
              </a:lnTo>
              <a:lnTo>
                <a:pt x="649240" y="99350"/>
              </a:lnTo>
              <a:lnTo>
                <a:pt x="660793" y="138628"/>
              </a:lnTo>
              <a:lnTo>
                <a:pt x="854872" y="194079"/>
              </a:lnTo>
              <a:lnTo>
                <a:pt x="912633" y="184837"/>
              </a:lnTo>
              <a:lnTo>
                <a:pt x="780937" y="554511"/>
              </a:lnTo>
              <a:lnTo>
                <a:pt x="690829" y="637688"/>
              </a:lnTo>
              <a:lnTo>
                <a:pt x="649240" y="603031"/>
              </a:lnTo>
              <a:lnTo>
                <a:pt x="445920" y="626136"/>
              </a:lnTo>
              <a:lnTo>
                <a:pt x="415883" y="683897"/>
              </a:lnTo>
              <a:lnTo>
                <a:pt x="244909" y="690829"/>
              </a:lnTo>
              <a:lnTo>
                <a:pt x="108592" y="649240"/>
              </a:lnTo>
              <a:lnTo>
                <a:pt x="43899" y="600721"/>
              </a:lnTo>
              <a:lnTo>
                <a:pt x="90108" y="512923"/>
              </a:lnTo>
              <a:lnTo>
                <a:pt x="0" y="39508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2</xdr:col>
      <xdr:colOff>235781</xdr:colOff>
      <xdr:row>21</xdr:row>
      <xdr:rowOff>133599</xdr:rowOff>
    </xdr:from>
    <xdr:to>
      <xdr:col>3</xdr:col>
      <xdr:colOff>393345</xdr:colOff>
      <xdr:row>26</xdr:row>
      <xdr:rowOff>5560</xdr:rowOff>
    </xdr:to>
    <xdr:sp macro="" textlink="">
      <xdr:nvSpPr>
        <xdr:cNvPr id="170" name="85">
          <a:extLst>
            <a:ext uri="{FF2B5EF4-FFF2-40B4-BE49-F238E27FC236}">
              <a16:creationId xmlns:a16="http://schemas.microsoft.com/office/drawing/2014/main" id="{7F5B7C27-F00B-4CB4-9555-98B99F91F0A4}"/>
            </a:ext>
          </a:extLst>
        </xdr:cNvPr>
        <xdr:cNvSpPr/>
      </xdr:nvSpPr>
      <xdr:spPr>
        <a:xfrm>
          <a:off x="1759781" y="3534024"/>
          <a:ext cx="919564" cy="681586"/>
        </a:xfrm>
        <a:custGeom>
          <a:avLst/>
          <a:gdLst>
            <a:gd name="connsiteX0" fmla="*/ 0 w 919564"/>
            <a:gd name="connsiteY0" fmla="*/ 143249 h 681586"/>
            <a:gd name="connsiteX1" fmla="*/ 101660 w 919564"/>
            <a:gd name="connsiteY1" fmla="*/ 16173 h 681586"/>
            <a:gd name="connsiteX2" fmla="*/ 247220 w 919564"/>
            <a:gd name="connsiteY2" fmla="*/ 150180 h 681586"/>
            <a:gd name="connsiteX3" fmla="*/ 367364 w 919564"/>
            <a:gd name="connsiteY3" fmla="*/ 175595 h 681586"/>
            <a:gd name="connsiteX4" fmla="*/ 348880 w 919564"/>
            <a:gd name="connsiteY4" fmla="*/ 46209 h 681586"/>
            <a:gd name="connsiteX5" fmla="*/ 395089 w 919564"/>
            <a:gd name="connsiteY5" fmla="*/ 20794 h 681586"/>
            <a:gd name="connsiteX6" fmla="*/ 399710 w 919564"/>
            <a:gd name="connsiteY6" fmla="*/ 124765 h 681586"/>
            <a:gd name="connsiteX7" fmla="*/ 457472 w 919564"/>
            <a:gd name="connsiteY7" fmla="*/ 101660 h 681586"/>
            <a:gd name="connsiteX8" fmla="*/ 457472 w 919564"/>
            <a:gd name="connsiteY8" fmla="*/ 46209 h 681586"/>
            <a:gd name="connsiteX9" fmla="*/ 533717 w 919564"/>
            <a:gd name="connsiteY9" fmla="*/ 0 h 681586"/>
            <a:gd name="connsiteX10" fmla="*/ 598410 w 919564"/>
            <a:gd name="connsiteY10" fmla="*/ 48520 h 681586"/>
            <a:gd name="connsiteX11" fmla="*/ 734727 w 919564"/>
            <a:gd name="connsiteY11" fmla="*/ 90108 h 681586"/>
            <a:gd name="connsiteX12" fmla="*/ 861803 w 919564"/>
            <a:gd name="connsiteY12" fmla="*/ 344259 h 681586"/>
            <a:gd name="connsiteX13" fmla="*/ 871045 w 919564"/>
            <a:gd name="connsiteY13" fmla="*/ 572995 h 681586"/>
            <a:gd name="connsiteX14" fmla="*/ 919565 w 919564"/>
            <a:gd name="connsiteY14" fmla="*/ 609962 h 681586"/>
            <a:gd name="connsiteX15" fmla="*/ 783247 w 919564"/>
            <a:gd name="connsiteY15" fmla="*/ 667724 h 681586"/>
            <a:gd name="connsiteX16" fmla="*/ 656172 w 919564"/>
            <a:gd name="connsiteY16" fmla="*/ 616894 h 681586"/>
            <a:gd name="connsiteX17" fmla="*/ 566064 w 919564"/>
            <a:gd name="connsiteY17" fmla="*/ 644619 h 681586"/>
            <a:gd name="connsiteX18" fmla="*/ 529096 w 919564"/>
            <a:gd name="connsiteY18" fmla="*/ 642309 h 681586"/>
            <a:gd name="connsiteX19" fmla="*/ 517544 w 919564"/>
            <a:gd name="connsiteY19" fmla="*/ 681587 h 681586"/>
            <a:gd name="connsiteX20" fmla="*/ 436678 w 919564"/>
            <a:gd name="connsiteY20" fmla="*/ 621515 h 681586"/>
            <a:gd name="connsiteX21" fmla="*/ 371985 w 919564"/>
            <a:gd name="connsiteY21" fmla="*/ 612273 h 681586"/>
            <a:gd name="connsiteX22" fmla="*/ 358122 w 919564"/>
            <a:gd name="connsiteY22" fmla="*/ 568374 h 681586"/>
            <a:gd name="connsiteX23" fmla="*/ 279566 w 919564"/>
            <a:gd name="connsiteY23" fmla="*/ 547580 h 681586"/>
            <a:gd name="connsiteX24" fmla="*/ 180216 w 919564"/>
            <a:gd name="connsiteY24" fmla="*/ 475955 h 681586"/>
            <a:gd name="connsiteX25" fmla="*/ 157112 w 919564"/>
            <a:gd name="connsiteY25" fmla="*/ 378916 h 681586"/>
            <a:gd name="connsiteX26" fmla="*/ 57762 w 919564"/>
            <a:gd name="connsiteY26" fmla="*/ 240288 h 681586"/>
            <a:gd name="connsiteX27" fmla="*/ 2310 w 919564"/>
            <a:gd name="connsiteY27" fmla="*/ 194079 h 68158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</a:cxnLst>
          <a:rect l="l" t="t" r="r" b="b"/>
          <a:pathLst>
            <a:path w="919564" h="681586">
              <a:moveTo>
                <a:pt x="0" y="143249"/>
              </a:moveTo>
              <a:lnTo>
                <a:pt x="101660" y="16173"/>
              </a:lnTo>
              <a:lnTo>
                <a:pt x="247220" y="150180"/>
              </a:lnTo>
              <a:lnTo>
                <a:pt x="367364" y="175595"/>
              </a:lnTo>
              <a:lnTo>
                <a:pt x="348880" y="46209"/>
              </a:lnTo>
              <a:lnTo>
                <a:pt x="395089" y="20794"/>
              </a:lnTo>
              <a:lnTo>
                <a:pt x="399710" y="124765"/>
              </a:lnTo>
              <a:lnTo>
                <a:pt x="457472" y="101660"/>
              </a:lnTo>
              <a:lnTo>
                <a:pt x="457472" y="46209"/>
              </a:lnTo>
              <a:lnTo>
                <a:pt x="533717" y="0"/>
              </a:lnTo>
              <a:lnTo>
                <a:pt x="598410" y="48520"/>
              </a:lnTo>
              <a:lnTo>
                <a:pt x="734727" y="90108"/>
              </a:lnTo>
              <a:lnTo>
                <a:pt x="861803" y="344259"/>
              </a:lnTo>
              <a:lnTo>
                <a:pt x="871045" y="572995"/>
              </a:lnTo>
              <a:lnTo>
                <a:pt x="919565" y="609962"/>
              </a:lnTo>
              <a:lnTo>
                <a:pt x="783247" y="667724"/>
              </a:lnTo>
              <a:lnTo>
                <a:pt x="656172" y="616894"/>
              </a:lnTo>
              <a:lnTo>
                <a:pt x="566064" y="644619"/>
              </a:lnTo>
              <a:lnTo>
                <a:pt x="529096" y="642309"/>
              </a:lnTo>
              <a:lnTo>
                <a:pt x="517544" y="681587"/>
              </a:lnTo>
              <a:lnTo>
                <a:pt x="436678" y="621515"/>
              </a:lnTo>
              <a:lnTo>
                <a:pt x="371985" y="612273"/>
              </a:lnTo>
              <a:lnTo>
                <a:pt x="358122" y="568374"/>
              </a:lnTo>
              <a:lnTo>
                <a:pt x="279566" y="547580"/>
              </a:lnTo>
              <a:lnTo>
                <a:pt x="180216" y="475955"/>
              </a:lnTo>
              <a:lnTo>
                <a:pt x="157112" y="378916"/>
              </a:lnTo>
              <a:lnTo>
                <a:pt x="57762" y="240288"/>
              </a:lnTo>
              <a:lnTo>
                <a:pt x="2310" y="19407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</xdr:col>
      <xdr:colOff>168324</xdr:colOff>
      <xdr:row>15</xdr:row>
      <xdr:rowOff>88545</xdr:rowOff>
    </xdr:from>
    <xdr:to>
      <xdr:col>2</xdr:col>
      <xdr:colOff>335130</xdr:colOff>
      <xdr:row>19</xdr:row>
      <xdr:rowOff>106258</xdr:rowOff>
    </xdr:to>
    <xdr:sp macro="" textlink="">
      <xdr:nvSpPr>
        <xdr:cNvPr id="171" name="56">
          <a:extLst>
            <a:ext uri="{FF2B5EF4-FFF2-40B4-BE49-F238E27FC236}">
              <a16:creationId xmlns:a16="http://schemas.microsoft.com/office/drawing/2014/main" id="{F3D68C84-99B5-4CC9-9773-29AEBA616F14}"/>
            </a:ext>
          </a:extLst>
        </xdr:cNvPr>
        <xdr:cNvSpPr/>
      </xdr:nvSpPr>
      <xdr:spPr>
        <a:xfrm>
          <a:off x="930324" y="2517420"/>
          <a:ext cx="928806" cy="665413"/>
        </a:xfrm>
        <a:custGeom>
          <a:avLst/>
          <a:gdLst>
            <a:gd name="connsiteX0" fmla="*/ 254151 w 928806"/>
            <a:gd name="connsiteY0" fmla="*/ 457472 h 665413"/>
            <a:gd name="connsiteX1" fmla="*/ 203321 w 928806"/>
            <a:gd name="connsiteY1" fmla="*/ 425125 h 665413"/>
            <a:gd name="connsiteX2" fmla="*/ 127076 w 928806"/>
            <a:gd name="connsiteY2" fmla="*/ 420504 h 665413"/>
            <a:gd name="connsiteX3" fmla="*/ 90108 w 928806"/>
            <a:gd name="connsiteY3" fmla="*/ 360432 h 665413"/>
            <a:gd name="connsiteX4" fmla="*/ 99350 w 928806"/>
            <a:gd name="connsiteY4" fmla="*/ 318844 h 665413"/>
            <a:gd name="connsiteX5" fmla="*/ 166353 w 928806"/>
            <a:gd name="connsiteY5" fmla="*/ 274945 h 665413"/>
            <a:gd name="connsiteX6" fmla="*/ 180216 w 928806"/>
            <a:gd name="connsiteY6" fmla="*/ 203321 h 665413"/>
            <a:gd name="connsiteX7" fmla="*/ 43899 w 928806"/>
            <a:gd name="connsiteY7" fmla="*/ 164043 h 665413"/>
            <a:gd name="connsiteX8" fmla="*/ 0 w 928806"/>
            <a:gd name="connsiteY8" fmla="*/ 46209 h 665413"/>
            <a:gd name="connsiteX9" fmla="*/ 122455 w 928806"/>
            <a:gd name="connsiteY9" fmla="*/ 0 h 665413"/>
            <a:gd name="connsiteX10" fmla="*/ 277256 w 928806"/>
            <a:gd name="connsiteY10" fmla="*/ 55451 h 665413"/>
            <a:gd name="connsiteX11" fmla="*/ 365053 w 928806"/>
            <a:gd name="connsiteY11" fmla="*/ 13863 h 665413"/>
            <a:gd name="connsiteX12" fmla="*/ 603031 w 928806"/>
            <a:gd name="connsiteY12" fmla="*/ 110902 h 665413"/>
            <a:gd name="connsiteX13" fmla="*/ 593789 w 928806"/>
            <a:gd name="connsiteY13" fmla="*/ 161732 h 665413"/>
            <a:gd name="connsiteX14" fmla="*/ 626136 w 928806"/>
            <a:gd name="connsiteY14" fmla="*/ 168664 h 665413"/>
            <a:gd name="connsiteX15" fmla="*/ 697760 w 928806"/>
            <a:gd name="connsiteY15" fmla="*/ 67003 h 665413"/>
            <a:gd name="connsiteX16" fmla="*/ 743969 w 928806"/>
            <a:gd name="connsiteY16" fmla="*/ 62383 h 665413"/>
            <a:gd name="connsiteX17" fmla="*/ 771695 w 928806"/>
            <a:gd name="connsiteY17" fmla="*/ 110902 h 665413"/>
            <a:gd name="connsiteX18" fmla="*/ 820215 w 928806"/>
            <a:gd name="connsiteY18" fmla="*/ 99350 h 665413"/>
            <a:gd name="connsiteX19" fmla="*/ 836388 w 928806"/>
            <a:gd name="connsiteY19" fmla="*/ 154801 h 665413"/>
            <a:gd name="connsiteX20" fmla="*/ 808662 w 928806"/>
            <a:gd name="connsiteY20" fmla="*/ 214873 h 665413"/>
            <a:gd name="connsiteX21" fmla="*/ 894149 w 928806"/>
            <a:gd name="connsiteY21" fmla="*/ 235667 h 665413"/>
            <a:gd name="connsiteX22" fmla="*/ 928806 w 928806"/>
            <a:gd name="connsiteY22" fmla="*/ 371985 h 665413"/>
            <a:gd name="connsiteX23" fmla="*/ 882597 w 928806"/>
            <a:gd name="connsiteY23" fmla="*/ 452851 h 665413"/>
            <a:gd name="connsiteX24" fmla="*/ 894149 w 928806"/>
            <a:gd name="connsiteY24" fmla="*/ 517544 h 665413"/>
            <a:gd name="connsiteX25" fmla="*/ 887218 w 928806"/>
            <a:gd name="connsiteY25" fmla="*/ 612273 h 665413"/>
            <a:gd name="connsiteX26" fmla="*/ 676966 w 928806"/>
            <a:gd name="connsiteY26" fmla="*/ 665414 h 665413"/>
            <a:gd name="connsiteX27" fmla="*/ 663103 w 928806"/>
            <a:gd name="connsiteY27" fmla="*/ 605341 h 665413"/>
            <a:gd name="connsiteX28" fmla="*/ 471335 w 928806"/>
            <a:gd name="connsiteY28" fmla="*/ 619204 h 665413"/>
            <a:gd name="connsiteX29" fmla="*/ 429746 w 928806"/>
            <a:gd name="connsiteY29" fmla="*/ 563753 h 665413"/>
            <a:gd name="connsiteX30" fmla="*/ 529096 w 928806"/>
            <a:gd name="connsiteY30" fmla="*/ 579926 h 665413"/>
            <a:gd name="connsiteX31" fmla="*/ 545269 w 928806"/>
            <a:gd name="connsiteY31" fmla="*/ 542959 h 665413"/>
            <a:gd name="connsiteX32" fmla="*/ 510613 w 928806"/>
            <a:gd name="connsiteY32" fmla="*/ 510612 h 665413"/>
            <a:gd name="connsiteX33" fmla="*/ 404331 w 928806"/>
            <a:gd name="connsiteY33" fmla="*/ 529096 h 665413"/>
            <a:gd name="connsiteX34" fmla="*/ 411263 w 928806"/>
            <a:gd name="connsiteY34" fmla="*/ 554511 h 665413"/>
            <a:gd name="connsiteX35" fmla="*/ 302671 w 928806"/>
            <a:gd name="connsiteY35" fmla="*/ 540648 h 66541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</a:cxnLst>
          <a:rect l="l" t="t" r="r" b="b"/>
          <a:pathLst>
            <a:path w="928806" h="665413">
              <a:moveTo>
                <a:pt x="254151" y="457472"/>
              </a:moveTo>
              <a:lnTo>
                <a:pt x="203321" y="425125"/>
              </a:lnTo>
              <a:lnTo>
                <a:pt x="127076" y="420504"/>
              </a:lnTo>
              <a:lnTo>
                <a:pt x="90108" y="360432"/>
              </a:lnTo>
              <a:lnTo>
                <a:pt x="99350" y="318844"/>
              </a:lnTo>
              <a:lnTo>
                <a:pt x="166353" y="274945"/>
              </a:lnTo>
              <a:lnTo>
                <a:pt x="180216" y="203321"/>
              </a:lnTo>
              <a:lnTo>
                <a:pt x="43899" y="164043"/>
              </a:lnTo>
              <a:lnTo>
                <a:pt x="0" y="46209"/>
              </a:lnTo>
              <a:lnTo>
                <a:pt x="122455" y="0"/>
              </a:lnTo>
              <a:lnTo>
                <a:pt x="277256" y="55451"/>
              </a:lnTo>
              <a:lnTo>
                <a:pt x="365053" y="13863"/>
              </a:lnTo>
              <a:lnTo>
                <a:pt x="603031" y="110902"/>
              </a:lnTo>
              <a:lnTo>
                <a:pt x="593789" y="161732"/>
              </a:lnTo>
              <a:lnTo>
                <a:pt x="626136" y="168664"/>
              </a:lnTo>
              <a:lnTo>
                <a:pt x="697760" y="67003"/>
              </a:lnTo>
              <a:lnTo>
                <a:pt x="743969" y="62383"/>
              </a:lnTo>
              <a:lnTo>
                <a:pt x="771695" y="110902"/>
              </a:lnTo>
              <a:lnTo>
                <a:pt x="820215" y="99350"/>
              </a:lnTo>
              <a:lnTo>
                <a:pt x="836388" y="154801"/>
              </a:lnTo>
              <a:lnTo>
                <a:pt x="808662" y="214873"/>
              </a:lnTo>
              <a:lnTo>
                <a:pt x="894149" y="235667"/>
              </a:lnTo>
              <a:lnTo>
                <a:pt x="928806" y="371985"/>
              </a:lnTo>
              <a:lnTo>
                <a:pt x="882597" y="452851"/>
              </a:lnTo>
              <a:lnTo>
                <a:pt x="894149" y="517544"/>
              </a:lnTo>
              <a:lnTo>
                <a:pt x="887218" y="612273"/>
              </a:lnTo>
              <a:lnTo>
                <a:pt x="676966" y="665414"/>
              </a:lnTo>
              <a:lnTo>
                <a:pt x="663103" y="605341"/>
              </a:lnTo>
              <a:lnTo>
                <a:pt x="471335" y="619204"/>
              </a:lnTo>
              <a:lnTo>
                <a:pt x="429746" y="563753"/>
              </a:lnTo>
              <a:lnTo>
                <a:pt x="529096" y="579926"/>
              </a:lnTo>
              <a:lnTo>
                <a:pt x="545269" y="542959"/>
              </a:lnTo>
              <a:lnTo>
                <a:pt x="510613" y="510612"/>
              </a:lnTo>
              <a:lnTo>
                <a:pt x="404331" y="529096"/>
              </a:lnTo>
              <a:lnTo>
                <a:pt x="411263" y="554511"/>
              </a:lnTo>
              <a:lnTo>
                <a:pt x="302671" y="54064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</xdr:col>
      <xdr:colOff>390129</xdr:colOff>
      <xdr:row>19</xdr:row>
      <xdr:rowOff>127053</xdr:rowOff>
    </xdr:from>
    <xdr:to>
      <xdr:col>1</xdr:col>
      <xdr:colOff>498720</xdr:colOff>
      <xdr:row>20</xdr:row>
      <xdr:rowOff>66788</xdr:rowOff>
    </xdr:to>
    <xdr:sp macro="" textlink="">
      <xdr:nvSpPr>
        <xdr:cNvPr id="172" name="Forme libre : forme 171">
          <a:extLst>
            <a:ext uri="{FF2B5EF4-FFF2-40B4-BE49-F238E27FC236}">
              <a16:creationId xmlns:a16="http://schemas.microsoft.com/office/drawing/2014/main" id="{EF4DBF2A-01B4-440F-89BB-CCDF54F7BBCA}"/>
            </a:ext>
          </a:extLst>
        </xdr:cNvPr>
        <xdr:cNvSpPr/>
      </xdr:nvSpPr>
      <xdr:spPr>
        <a:xfrm>
          <a:off x="1152129" y="3203628"/>
          <a:ext cx="108591" cy="101660"/>
        </a:xfrm>
        <a:custGeom>
          <a:avLst/>
          <a:gdLst>
            <a:gd name="connsiteX0" fmla="*/ 0 w 108591"/>
            <a:gd name="connsiteY0" fmla="*/ 0 h 101660"/>
            <a:gd name="connsiteX1" fmla="*/ 108592 w 108591"/>
            <a:gd name="connsiteY1" fmla="*/ 76245 h 101660"/>
            <a:gd name="connsiteX2" fmla="*/ 92419 w 108591"/>
            <a:gd name="connsiteY2" fmla="*/ 101660 h 101660"/>
            <a:gd name="connsiteX3" fmla="*/ 2310 w 108591"/>
            <a:gd name="connsiteY3" fmla="*/ 80866 h 10166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</a:cxnLst>
          <a:rect l="l" t="t" r="r" b="b"/>
          <a:pathLst>
            <a:path w="108591" h="101660">
              <a:moveTo>
                <a:pt x="0" y="0"/>
              </a:moveTo>
              <a:lnTo>
                <a:pt x="108592" y="76245"/>
              </a:lnTo>
              <a:lnTo>
                <a:pt x="92419" y="101660"/>
              </a:lnTo>
              <a:lnTo>
                <a:pt x="2310" y="80866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29198</xdr:colOff>
      <xdr:row>4</xdr:row>
      <xdr:rowOff>146114</xdr:rowOff>
    </xdr:from>
    <xdr:to>
      <xdr:col>6</xdr:col>
      <xdr:colOff>239903</xdr:colOff>
      <xdr:row>9</xdr:row>
      <xdr:rowOff>8833</xdr:rowOff>
    </xdr:to>
    <xdr:sp macro="" textlink="">
      <xdr:nvSpPr>
        <xdr:cNvPr id="173" name="80">
          <a:extLst>
            <a:ext uri="{FF2B5EF4-FFF2-40B4-BE49-F238E27FC236}">
              <a16:creationId xmlns:a16="http://schemas.microsoft.com/office/drawing/2014/main" id="{1EF5529C-9A0B-4AE9-9E8B-3934EE36F3BC}"/>
            </a:ext>
          </a:extLst>
        </xdr:cNvPr>
        <xdr:cNvSpPr/>
      </xdr:nvSpPr>
      <xdr:spPr>
        <a:xfrm>
          <a:off x="3839198" y="793814"/>
          <a:ext cx="972705" cy="672344"/>
        </a:xfrm>
        <a:custGeom>
          <a:avLst/>
          <a:gdLst>
            <a:gd name="connsiteX0" fmla="*/ 85487 w 972705"/>
            <a:gd name="connsiteY0" fmla="*/ 138628 h 672344"/>
            <a:gd name="connsiteX1" fmla="*/ 103971 w 972705"/>
            <a:gd name="connsiteY1" fmla="*/ 161732 h 672344"/>
            <a:gd name="connsiteX2" fmla="*/ 161732 w 972705"/>
            <a:gd name="connsiteY2" fmla="*/ 173285 h 672344"/>
            <a:gd name="connsiteX3" fmla="*/ 78556 w 972705"/>
            <a:gd name="connsiteY3" fmla="*/ 85487 h 672344"/>
            <a:gd name="connsiteX4" fmla="*/ 94729 w 972705"/>
            <a:gd name="connsiteY4" fmla="*/ 0 h 672344"/>
            <a:gd name="connsiteX5" fmla="*/ 154801 w 972705"/>
            <a:gd name="connsiteY5" fmla="*/ 39278 h 672344"/>
            <a:gd name="connsiteX6" fmla="*/ 210252 w 972705"/>
            <a:gd name="connsiteY6" fmla="*/ 18484 h 672344"/>
            <a:gd name="connsiteX7" fmla="*/ 408952 w 972705"/>
            <a:gd name="connsiteY7" fmla="*/ 147870 h 672344"/>
            <a:gd name="connsiteX8" fmla="*/ 593789 w 972705"/>
            <a:gd name="connsiteY8" fmla="*/ 131696 h 672344"/>
            <a:gd name="connsiteX9" fmla="*/ 538338 w 972705"/>
            <a:gd name="connsiteY9" fmla="*/ 212563 h 672344"/>
            <a:gd name="connsiteX10" fmla="*/ 753211 w 972705"/>
            <a:gd name="connsiteY10" fmla="*/ 237978 h 672344"/>
            <a:gd name="connsiteX11" fmla="*/ 737038 w 972705"/>
            <a:gd name="connsiteY11" fmla="*/ 279566 h 672344"/>
            <a:gd name="connsiteX12" fmla="*/ 921875 w 972705"/>
            <a:gd name="connsiteY12" fmla="*/ 284187 h 672344"/>
            <a:gd name="connsiteX13" fmla="*/ 972705 w 972705"/>
            <a:gd name="connsiteY13" fmla="*/ 309602 h 672344"/>
            <a:gd name="connsiteX14" fmla="*/ 912633 w 972705"/>
            <a:gd name="connsiteY14" fmla="*/ 469024 h 672344"/>
            <a:gd name="connsiteX15" fmla="*/ 940359 w 972705"/>
            <a:gd name="connsiteY15" fmla="*/ 575305 h 672344"/>
            <a:gd name="connsiteX16" fmla="*/ 820215 w 972705"/>
            <a:gd name="connsiteY16" fmla="*/ 584547 h 672344"/>
            <a:gd name="connsiteX17" fmla="*/ 688518 w 972705"/>
            <a:gd name="connsiteY17" fmla="*/ 672345 h 672344"/>
            <a:gd name="connsiteX18" fmla="*/ 469024 w 972705"/>
            <a:gd name="connsiteY18" fmla="*/ 582237 h 672344"/>
            <a:gd name="connsiteX19" fmla="*/ 247220 w 972705"/>
            <a:gd name="connsiteY19" fmla="*/ 570685 h 672344"/>
            <a:gd name="connsiteX20" fmla="*/ 196389 w 972705"/>
            <a:gd name="connsiteY20" fmla="*/ 512923 h 672344"/>
            <a:gd name="connsiteX21" fmla="*/ 166353 w 972705"/>
            <a:gd name="connsiteY21" fmla="*/ 413573 h 672344"/>
            <a:gd name="connsiteX22" fmla="*/ 0 w 972705"/>
            <a:gd name="connsiteY22" fmla="*/ 256461 h 672344"/>
            <a:gd name="connsiteX23" fmla="*/ 30036 w 972705"/>
            <a:gd name="connsiteY23" fmla="*/ 231046 h 672344"/>
            <a:gd name="connsiteX24" fmla="*/ 53141 w 972705"/>
            <a:gd name="connsiteY24" fmla="*/ 164043 h 67234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</a:cxnLst>
          <a:rect l="l" t="t" r="r" b="b"/>
          <a:pathLst>
            <a:path w="972705" h="672344">
              <a:moveTo>
                <a:pt x="85487" y="138628"/>
              </a:moveTo>
              <a:lnTo>
                <a:pt x="103971" y="161732"/>
              </a:lnTo>
              <a:lnTo>
                <a:pt x="161732" y="173285"/>
              </a:lnTo>
              <a:lnTo>
                <a:pt x="78556" y="85487"/>
              </a:lnTo>
              <a:lnTo>
                <a:pt x="94729" y="0"/>
              </a:lnTo>
              <a:lnTo>
                <a:pt x="154801" y="39278"/>
              </a:lnTo>
              <a:lnTo>
                <a:pt x="210252" y="18484"/>
              </a:lnTo>
              <a:lnTo>
                <a:pt x="408952" y="147870"/>
              </a:lnTo>
              <a:lnTo>
                <a:pt x="593789" y="131696"/>
              </a:lnTo>
              <a:lnTo>
                <a:pt x="538338" y="212563"/>
              </a:lnTo>
              <a:lnTo>
                <a:pt x="753211" y="237978"/>
              </a:lnTo>
              <a:lnTo>
                <a:pt x="737038" y="279566"/>
              </a:lnTo>
              <a:lnTo>
                <a:pt x="921875" y="284187"/>
              </a:lnTo>
              <a:lnTo>
                <a:pt x="972705" y="309602"/>
              </a:lnTo>
              <a:lnTo>
                <a:pt x="912633" y="469024"/>
              </a:lnTo>
              <a:lnTo>
                <a:pt x="940359" y="575305"/>
              </a:lnTo>
              <a:lnTo>
                <a:pt x="820215" y="584547"/>
              </a:lnTo>
              <a:lnTo>
                <a:pt x="688518" y="672345"/>
              </a:lnTo>
              <a:lnTo>
                <a:pt x="469024" y="582237"/>
              </a:lnTo>
              <a:lnTo>
                <a:pt x="247220" y="570685"/>
              </a:lnTo>
              <a:lnTo>
                <a:pt x="196389" y="512923"/>
              </a:lnTo>
              <a:lnTo>
                <a:pt x="166353" y="413573"/>
              </a:lnTo>
              <a:lnTo>
                <a:pt x="0" y="256461"/>
              </a:lnTo>
              <a:lnTo>
                <a:pt x="30036" y="231046"/>
              </a:lnTo>
              <a:lnTo>
                <a:pt x="53141" y="164043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56471</xdr:colOff>
      <xdr:row>6</xdr:row>
      <xdr:rowOff>78726</xdr:rowOff>
    </xdr:from>
    <xdr:to>
      <xdr:col>5</xdr:col>
      <xdr:colOff>225587</xdr:colOff>
      <xdr:row>10</xdr:row>
      <xdr:rowOff>121854</xdr:rowOff>
    </xdr:to>
    <xdr:sp macro="" textlink="">
      <xdr:nvSpPr>
        <xdr:cNvPr id="174" name="76">
          <a:extLst>
            <a:ext uri="{FF2B5EF4-FFF2-40B4-BE49-F238E27FC236}">
              <a16:creationId xmlns:a16="http://schemas.microsoft.com/office/drawing/2014/main" id="{1B617301-1CEB-4C59-B1CA-73F73A64EC2B}"/>
            </a:ext>
          </a:extLst>
        </xdr:cNvPr>
        <xdr:cNvSpPr/>
      </xdr:nvSpPr>
      <xdr:spPr>
        <a:xfrm>
          <a:off x="3104471" y="1050276"/>
          <a:ext cx="931116" cy="690828"/>
        </a:xfrm>
        <a:custGeom>
          <a:avLst/>
          <a:gdLst>
            <a:gd name="connsiteX0" fmla="*/ 512923 w 931116"/>
            <a:gd name="connsiteY0" fmla="*/ 690829 h 690828"/>
            <a:gd name="connsiteX1" fmla="*/ 441299 w 931116"/>
            <a:gd name="connsiteY1" fmla="*/ 630757 h 690828"/>
            <a:gd name="connsiteX2" fmla="*/ 471335 w 931116"/>
            <a:gd name="connsiteY2" fmla="*/ 591479 h 690828"/>
            <a:gd name="connsiteX3" fmla="*/ 395089 w 931116"/>
            <a:gd name="connsiteY3" fmla="*/ 554511 h 690828"/>
            <a:gd name="connsiteX4" fmla="*/ 311913 w 931116"/>
            <a:gd name="connsiteY4" fmla="*/ 556822 h 690828"/>
            <a:gd name="connsiteX5" fmla="*/ 240288 w 931116"/>
            <a:gd name="connsiteY5" fmla="*/ 489818 h 690828"/>
            <a:gd name="connsiteX6" fmla="*/ 166353 w 931116"/>
            <a:gd name="connsiteY6" fmla="*/ 526786 h 690828"/>
            <a:gd name="connsiteX7" fmla="*/ 46209 w 931116"/>
            <a:gd name="connsiteY7" fmla="*/ 508302 h 690828"/>
            <a:gd name="connsiteX8" fmla="*/ 0 w 931116"/>
            <a:gd name="connsiteY8" fmla="*/ 462093 h 690828"/>
            <a:gd name="connsiteX9" fmla="*/ 64693 w 931116"/>
            <a:gd name="connsiteY9" fmla="*/ 307292 h 690828"/>
            <a:gd name="connsiteX10" fmla="*/ 304981 w 931116"/>
            <a:gd name="connsiteY10" fmla="*/ 175595 h 690828"/>
            <a:gd name="connsiteX11" fmla="*/ 402021 w 931116"/>
            <a:gd name="connsiteY11" fmla="*/ 164043 h 690828"/>
            <a:gd name="connsiteX12" fmla="*/ 496750 w 931116"/>
            <a:gd name="connsiteY12" fmla="*/ 129386 h 690828"/>
            <a:gd name="connsiteX13" fmla="*/ 536028 w 931116"/>
            <a:gd name="connsiteY13" fmla="*/ 131696 h 690828"/>
            <a:gd name="connsiteX14" fmla="*/ 635378 w 931116"/>
            <a:gd name="connsiteY14" fmla="*/ 85487 h 690828"/>
            <a:gd name="connsiteX15" fmla="*/ 734727 w 931116"/>
            <a:gd name="connsiteY15" fmla="*/ 0 h 690828"/>
            <a:gd name="connsiteX16" fmla="*/ 901081 w 931116"/>
            <a:gd name="connsiteY16" fmla="*/ 157112 h 690828"/>
            <a:gd name="connsiteX17" fmla="*/ 931117 w 931116"/>
            <a:gd name="connsiteY17" fmla="*/ 256461 h 690828"/>
            <a:gd name="connsiteX18" fmla="*/ 898770 w 931116"/>
            <a:gd name="connsiteY18" fmla="*/ 323465 h 690828"/>
            <a:gd name="connsiteX19" fmla="*/ 924186 w 931116"/>
            <a:gd name="connsiteY19" fmla="*/ 503681 h 690828"/>
            <a:gd name="connsiteX20" fmla="*/ 910323 w 931116"/>
            <a:gd name="connsiteY20" fmla="*/ 572995 h 690828"/>
            <a:gd name="connsiteX21" fmla="*/ 732417 w 931116"/>
            <a:gd name="connsiteY21" fmla="*/ 524475 h 69082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</a:cxnLst>
          <a:rect l="l" t="t" r="r" b="b"/>
          <a:pathLst>
            <a:path w="931116" h="690828">
              <a:moveTo>
                <a:pt x="512923" y="690829"/>
              </a:moveTo>
              <a:lnTo>
                <a:pt x="441299" y="630757"/>
              </a:lnTo>
              <a:lnTo>
                <a:pt x="471335" y="591479"/>
              </a:lnTo>
              <a:lnTo>
                <a:pt x="395089" y="554511"/>
              </a:lnTo>
              <a:lnTo>
                <a:pt x="311913" y="556822"/>
              </a:lnTo>
              <a:lnTo>
                <a:pt x="240288" y="489818"/>
              </a:lnTo>
              <a:lnTo>
                <a:pt x="166353" y="526786"/>
              </a:lnTo>
              <a:lnTo>
                <a:pt x="46209" y="508302"/>
              </a:lnTo>
              <a:lnTo>
                <a:pt x="0" y="462093"/>
              </a:lnTo>
              <a:lnTo>
                <a:pt x="64693" y="307292"/>
              </a:lnTo>
              <a:lnTo>
                <a:pt x="304981" y="175595"/>
              </a:lnTo>
              <a:lnTo>
                <a:pt x="402021" y="164043"/>
              </a:lnTo>
              <a:lnTo>
                <a:pt x="496750" y="129386"/>
              </a:lnTo>
              <a:lnTo>
                <a:pt x="536028" y="131696"/>
              </a:lnTo>
              <a:lnTo>
                <a:pt x="635378" y="85487"/>
              </a:lnTo>
              <a:lnTo>
                <a:pt x="734727" y="0"/>
              </a:lnTo>
              <a:lnTo>
                <a:pt x="901081" y="157112"/>
              </a:lnTo>
              <a:lnTo>
                <a:pt x="931117" y="256461"/>
              </a:lnTo>
              <a:lnTo>
                <a:pt x="898770" y="323465"/>
              </a:lnTo>
              <a:lnTo>
                <a:pt x="924186" y="503681"/>
              </a:lnTo>
              <a:lnTo>
                <a:pt x="910323" y="572995"/>
              </a:lnTo>
              <a:lnTo>
                <a:pt x="732417" y="52447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123927</xdr:colOff>
      <xdr:row>1</xdr:row>
      <xdr:rowOff>100483</xdr:rowOff>
    </xdr:from>
    <xdr:to>
      <xdr:col>6</xdr:col>
      <xdr:colOff>216798</xdr:colOff>
      <xdr:row>6</xdr:row>
      <xdr:rowOff>106451</xdr:rowOff>
    </xdr:to>
    <xdr:sp macro="" textlink="">
      <xdr:nvSpPr>
        <xdr:cNvPr id="175" name="62">
          <a:extLst>
            <a:ext uri="{FF2B5EF4-FFF2-40B4-BE49-F238E27FC236}">
              <a16:creationId xmlns:a16="http://schemas.microsoft.com/office/drawing/2014/main" id="{C6023D03-847B-435C-9C29-20FFEA80E5E6}"/>
            </a:ext>
          </a:extLst>
        </xdr:cNvPr>
        <xdr:cNvSpPr/>
      </xdr:nvSpPr>
      <xdr:spPr>
        <a:xfrm>
          <a:off x="3933927" y="262408"/>
          <a:ext cx="854871" cy="815593"/>
        </a:xfrm>
        <a:custGeom>
          <a:avLst/>
          <a:gdLst>
            <a:gd name="connsiteX0" fmla="*/ 362743 w 854871"/>
            <a:gd name="connsiteY0" fmla="*/ 184837 h 815593"/>
            <a:gd name="connsiteX1" fmla="*/ 455161 w 854871"/>
            <a:gd name="connsiteY1" fmla="*/ 205631 h 815593"/>
            <a:gd name="connsiteX2" fmla="*/ 413573 w 854871"/>
            <a:gd name="connsiteY2" fmla="*/ 235667 h 815593"/>
            <a:gd name="connsiteX3" fmla="*/ 487508 w 854871"/>
            <a:gd name="connsiteY3" fmla="*/ 318844 h 815593"/>
            <a:gd name="connsiteX4" fmla="*/ 639998 w 854871"/>
            <a:gd name="connsiteY4" fmla="*/ 330396 h 815593"/>
            <a:gd name="connsiteX5" fmla="*/ 653861 w 854871"/>
            <a:gd name="connsiteY5" fmla="*/ 291118 h 815593"/>
            <a:gd name="connsiteX6" fmla="*/ 700071 w 854871"/>
            <a:gd name="connsiteY6" fmla="*/ 304981 h 815593"/>
            <a:gd name="connsiteX7" fmla="*/ 658482 w 854871"/>
            <a:gd name="connsiteY7" fmla="*/ 402021 h 815593"/>
            <a:gd name="connsiteX8" fmla="*/ 769384 w 854871"/>
            <a:gd name="connsiteY8" fmla="*/ 429746 h 815593"/>
            <a:gd name="connsiteX9" fmla="*/ 810973 w 854871"/>
            <a:gd name="connsiteY9" fmla="*/ 489818 h 815593"/>
            <a:gd name="connsiteX10" fmla="*/ 767074 w 854871"/>
            <a:gd name="connsiteY10" fmla="*/ 522165 h 815593"/>
            <a:gd name="connsiteX11" fmla="*/ 854872 w 854871"/>
            <a:gd name="connsiteY11" fmla="*/ 656172 h 815593"/>
            <a:gd name="connsiteX12" fmla="*/ 827146 w 854871"/>
            <a:gd name="connsiteY12" fmla="*/ 815594 h 815593"/>
            <a:gd name="connsiteX13" fmla="*/ 642309 w 854871"/>
            <a:gd name="connsiteY13" fmla="*/ 810973 h 815593"/>
            <a:gd name="connsiteX14" fmla="*/ 658482 w 854871"/>
            <a:gd name="connsiteY14" fmla="*/ 769384 h 815593"/>
            <a:gd name="connsiteX15" fmla="*/ 443609 w 854871"/>
            <a:gd name="connsiteY15" fmla="*/ 743969 h 815593"/>
            <a:gd name="connsiteX16" fmla="*/ 499060 w 854871"/>
            <a:gd name="connsiteY16" fmla="*/ 663103 h 815593"/>
            <a:gd name="connsiteX17" fmla="*/ 314223 w 854871"/>
            <a:gd name="connsiteY17" fmla="*/ 679276 h 815593"/>
            <a:gd name="connsiteX18" fmla="*/ 115523 w 854871"/>
            <a:gd name="connsiteY18" fmla="*/ 549890 h 815593"/>
            <a:gd name="connsiteX19" fmla="*/ 60072 w 854871"/>
            <a:gd name="connsiteY19" fmla="*/ 570685 h 815593"/>
            <a:gd name="connsiteX20" fmla="*/ 0 w 854871"/>
            <a:gd name="connsiteY20" fmla="*/ 531407 h 815593"/>
            <a:gd name="connsiteX21" fmla="*/ 11552 w 854871"/>
            <a:gd name="connsiteY21" fmla="*/ 388158 h 815593"/>
            <a:gd name="connsiteX22" fmla="*/ 2310 w 854871"/>
            <a:gd name="connsiteY22" fmla="*/ 258772 h 815593"/>
            <a:gd name="connsiteX23" fmla="*/ 25415 w 854871"/>
            <a:gd name="connsiteY23" fmla="*/ 198700 h 815593"/>
            <a:gd name="connsiteX24" fmla="*/ 11552 w 854871"/>
            <a:gd name="connsiteY24" fmla="*/ 120144 h 815593"/>
            <a:gd name="connsiteX25" fmla="*/ 48520 w 854871"/>
            <a:gd name="connsiteY25" fmla="*/ 108592 h 815593"/>
            <a:gd name="connsiteX26" fmla="*/ 97039 w 854871"/>
            <a:gd name="connsiteY26" fmla="*/ 57762 h 815593"/>
            <a:gd name="connsiteX27" fmla="*/ 288808 w 854871"/>
            <a:gd name="connsiteY27" fmla="*/ 0 h 81559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</a:cxnLst>
          <a:rect l="l" t="t" r="r" b="b"/>
          <a:pathLst>
            <a:path w="854871" h="815593">
              <a:moveTo>
                <a:pt x="362743" y="184837"/>
              </a:moveTo>
              <a:lnTo>
                <a:pt x="455161" y="205631"/>
              </a:lnTo>
              <a:lnTo>
                <a:pt x="413573" y="235667"/>
              </a:lnTo>
              <a:lnTo>
                <a:pt x="487508" y="318844"/>
              </a:lnTo>
              <a:lnTo>
                <a:pt x="639998" y="330396"/>
              </a:lnTo>
              <a:lnTo>
                <a:pt x="653861" y="291118"/>
              </a:lnTo>
              <a:lnTo>
                <a:pt x="700071" y="304981"/>
              </a:lnTo>
              <a:lnTo>
                <a:pt x="658482" y="402021"/>
              </a:lnTo>
              <a:lnTo>
                <a:pt x="769384" y="429746"/>
              </a:lnTo>
              <a:lnTo>
                <a:pt x="810973" y="489818"/>
              </a:lnTo>
              <a:lnTo>
                <a:pt x="767074" y="522165"/>
              </a:lnTo>
              <a:lnTo>
                <a:pt x="854872" y="656172"/>
              </a:lnTo>
              <a:lnTo>
                <a:pt x="827146" y="815594"/>
              </a:lnTo>
              <a:lnTo>
                <a:pt x="642309" y="810973"/>
              </a:lnTo>
              <a:lnTo>
                <a:pt x="658482" y="769384"/>
              </a:lnTo>
              <a:lnTo>
                <a:pt x="443609" y="743969"/>
              </a:lnTo>
              <a:lnTo>
                <a:pt x="499060" y="663103"/>
              </a:lnTo>
              <a:lnTo>
                <a:pt x="314223" y="679276"/>
              </a:lnTo>
              <a:lnTo>
                <a:pt x="115523" y="549890"/>
              </a:lnTo>
              <a:lnTo>
                <a:pt x="60072" y="570685"/>
              </a:lnTo>
              <a:lnTo>
                <a:pt x="0" y="531407"/>
              </a:lnTo>
              <a:lnTo>
                <a:pt x="11552" y="388158"/>
              </a:lnTo>
              <a:lnTo>
                <a:pt x="2310" y="258772"/>
              </a:lnTo>
              <a:lnTo>
                <a:pt x="25415" y="198700"/>
              </a:lnTo>
              <a:lnTo>
                <a:pt x="11552" y="120144"/>
              </a:lnTo>
              <a:lnTo>
                <a:pt x="48520" y="108592"/>
              </a:lnTo>
              <a:lnTo>
                <a:pt x="97039" y="57762"/>
              </a:lnTo>
              <a:lnTo>
                <a:pt x="288808" y="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690444</xdr:colOff>
      <xdr:row>30</xdr:row>
      <xdr:rowOff>145729</xdr:rowOff>
    </xdr:from>
    <xdr:to>
      <xdr:col>7</xdr:col>
      <xdr:colOff>538406</xdr:colOff>
      <xdr:row>36</xdr:row>
      <xdr:rowOff>105295</xdr:rowOff>
    </xdr:to>
    <xdr:sp macro="" textlink="">
      <xdr:nvSpPr>
        <xdr:cNvPr id="176" name="07">
          <a:extLst>
            <a:ext uri="{FF2B5EF4-FFF2-40B4-BE49-F238E27FC236}">
              <a16:creationId xmlns:a16="http://schemas.microsoft.com/office/drawing/2014/main" id="{2DC34D4B-5040-4D90-AD97-E5CC0EC00F0B}"/>
            </a:ext>
          </a:extLst>
        </xdr:cNvPr>
        <xdr:cNvSpPr/>
      </xdr:nvSpPr>
      <xdr:spPr>
        <a:xfrm>
          <a:off x="5262444" y="5003479"/>
          <a:ext cx="609962" cy="931116"/>
        </a:xfrm>
        <a:custGeom>
          <a:avLst/>
          <a:gdLst>
            <a:gd name="connsiteX0" fmla="*/ 566064 w 609962"/>
            <a:gd name="connsiteY0" fmla="*/ 210252 h 931116"/>
            <a:gd name="connsiteX1" fmla="*/ 609962 w 609962"/>
            <a:gd name="connsiteY1" fmla="*/ 369674 h 931116"/>
            <a:gd name="connsiteX2" fmla="*/ 547580 w 609962"/>
            <a:gd name="connsiteY2" fmla="*/ 508302 h 931116"/>
            <a:gd name="connsiteX3" fmla="*/ 559132 w 609962"/>
            <a:gd name="connsiteY3" fmla="*/ 596100 h 931116"/>
            <a:gd name="connsiteX4" fmla="*/ 512923 w 609962"/>
            <a:gd name="connsiteY4" fmla="*/ 681587 h 931116"/>
            <a:gd name="connsiteX5" fmla="*/ 487508 w 609962"/>
            <a:gd name="connsiteY5" fmla="*/ 875666 h 931116"/>
            <a:gd name="connsiteX6" fmla="*/ 489818 w 609962"/>
            <a:gd name="connsiteY6" fmla="*/ 928806 h 931116"/>
            <a:gd name="connsiteX7" fmla="*/ 408952 w 609962"/>
            <a:gd name="connsiteY7" fmla="*/ 877976 h 931116"/>
            <a:gd name="connsiteX8" fmla="*/ 291118 w 609962"/>
            <a:gd name="connsiteY8" fmla="*/ 877976 h 931116"/>
            <a:gd name="connsiteX9" fmla="*/ 254151 w 609962"/>
            <a:gd name="connsiteY9" fmla="*/ 931117 h 931116"/>
            <a:gd name="connsiteX10" fmla="*/ 138628 w 609962"/>
            <a:gd name="connsiteY10" fmla="*/ 868734 h 931116"/>
            <a:gd name="connsiteX11" fmla="*/ 97039 w 609962"/>
            <a:gd name="connsiteY11" fmla="*/ 778626 h 931116"/>
            <a:gd name="connsiteX12" fmla="*/ 0 w 609962"/>
            <a:gd name="connsiteY12" fmla="*/ 542959 h 931116"/>
            <a:gd name="connsiteX13" fmla="*/ 103971 w 609962"/>
            <a:gd name="connsiteY13" fmla="*/ 432057 h 931116"/>
            <a:gd name="connsiteX14" fmla="*/ 184837 w 609962"/>
            <a:gd name="connsiteY14" fmla="*/ 420504 h 931116"/>
            <a:gd name="connsiteX15" fmla="*/ 381227 w 609962"/>
            <a:gd name="connsiteY15" fmla="*/ 117834 h 931116"/>
            <a:gd name="connsiteX16" fmla="*/ 432057 w 609962"/>
            <a:gd name="connsiteY16" fmla="*/ 97039 h 931116"/>
            <a:gd name="connsiteX17" fmla="*/ 450540 w 609962"/>
            <a:gd name="connsiteY17" fmla="*/ 34657 h 931116"/>
            <a:gd name="connsiteX18" fmla="*/ 524475 w 609962"/>
            <a:gd name="connsiteY18" fmla="*/ 0 h 931116"/>
            <a:gd name="connsiteX19" fmla="*/ 554511 w 609962"/>
            <a:gd name="connsiteY19" fmla="*/ 60072 h 93111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609962" h="931116">
              <a:moveTo>
                <a:pt x="566064" y="210252"/>
              </a:moveTo>
              <a:lnTo>
                <a:pt x="609962" y="369674"/>
              </a:lnTo>
              <a:lnTo>
                <a:pt x="547580" y="508302"/>
              </a:lnTo>
              <a:lnTo>
                <a:pt x="559132" y="596100"/>
              </a:lnTo>
              <a:lnTo>
                <a:pt x="512923" y="681587"/>
              </a:lnTo>
              <a:lnTo>
                <a:pt x="487508" y="875666"/>
              </a:lnTo>
              <a:lnTo>
                <a:pt x="489818" y="928806"/>
              </a:lnTo>
              <a:lnTo>
                <a:pt x="408952" y="877976"/>
              </a:lnTo>
              <a:lnTo>
                <a:pt x="291118" y="877976"/>
              </a:lnTo>
              <a:lnTo>
                <a:pt x="254151" y="931117"/>
              </a:lnTo>
              <a:lnTo>
                <a:pt x="138628" y="868734"/>
              </a:lnTo>
              <a:lnTo>
                <a:pt x="97039" y="778626"/>
              </a:lnTo>
              <a:lnTo>
                <a:pt x="0" y="542959"/>
              </a:lnTo>
              <a:lnTo>
                <a:pt x="103971" y="432057"/>
              </a:lnTo>
              <a:lnTo>
                <a:pt x="184837" y="420504"/>
              </a:lnTo>
              <a:lnTo>
                <a:pt x="381227" y="117834"/>
              </a:lnTo>
              <a:lnTo>
                <a:pt x="432057" y="97039"/>
              </a:lnTo>
              <a:lnTo>
                <a:pt x="450540" y="34657"/>
              </a:lnTo>
              <a:lnTo>
                <a:pt x="524475" y="0"/>
              </a:lnTo>
              <a:lnTo>
                <a:pt x="554511" y="60072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307360</xdr:colOff>
      <xdr:row>13</xdr:row>
      <xdr:rowOff>95861</xdr:rowOff>
    </xdr:from>
    <xdr:to>
      <xdr:col>8</xdr:col>
      <xdr:colOff>263914</xdr:colOff>
      <xdr:row>19</xdr:row>
      <xdr:rowOff>32323</xdr:rowOff>
    </xdr:to>
    <xdr:sp macro="" textlink="">
      <xdr:nvSpPr>
        <xdr:cNvPr id="177" name="52">
          <a:extLst>
            <a:ext uri="{FF2B5EF4-FFF2-40B4-BE49-F238E27FC236}">
              <a16:creationId xmlns:a16="http://schemas.microsoft.com/office/drawing/2014/main" id="{AA3A3A17-AC20-4EC9-A8E4-2239FDBD208B}"/>
            </a:ext>
          </a:extLst>
        </xdr:cNvPr>
        <xdr:cNvSpPr/>
      </xdr:nvSpPr>
      <xdr:spPr>
        <a:xfrm>
          <a:off x="5641360" y="2200886"/>
          <a:ext cx="718554" cy="908012"/>
        </a:xfrm>
        <a:custGeom>
          <a:avLst/>
          <a:gdLst>
            <a:gd name="connsiteX0" fmla="*/ 459782 w 718554"/>
            <a:gd name="connsiteY0" fmla="*/ 843319 h 908012"/>
            <a:gd name="connsiteX1" fmla="*/ 612273 w 718554"/>
            <a:gd name="connsiteY1" fmla="*/ 829456 h 908012"/>
            <a:gd name="connsiteX2" fmla="*/ 614583 w 718554"/>
            <a:gd name="connsiteY2" fmla="*/ 734727 h 908012"/>
            <a:gd name="connsiteX3" fmla="*/ 718554 w 718554"/>
            <a:gd name="connsiteY3" fmla="*/ 621515 h 908012"/>
            <a:gd name="connsiteX4" fmla="*/ 570685 w 718554"/>
            <a:gd name="connsiteY4" fmla="*/ 487508 h 908012"/>
            <a:gd name="connsiteX5" fmla="*/ 614583 w 718554"/>
            <a:gd name="connsiteY5" fmla="*/ 385847 h 908012"/>
            <a:gd name="connsiteX6" fmla="*/ 427436 w 718554"/>
            <a:gd name="connsiteY6" fmla="*/ 244909 h 908012"/>
            <a:gd name="connsiteX7" fmla="*/ 466714 w 718554"/>
            <a:gd name="connsiteY7" fmla="*/ 217184 h 908012"/>
            <a:gd name="connsiteX8" fmla="*/ 196389 w 718554"/>
            <a:gd name="connsiteY8" fmla="*/ 48520 h 908012"/>
            <a:gd name="connsiteX9" fmla="*/ 194079 w 718554"/>
            <a:gd name="connsiteY9" fmla="*/ 0 h 908012"/>
            <a:gd name="connsiteX10" fmla="*/ 83177 w 718554"/>
            <a:gd name="connsiteY10" fmla="*/ 18484 h 908012"/>
            <a:gd name="connsiteX11" fmla="*/ 120144 w 718554"/>
            <a:gd name="connsiteY11" fmla="*/ 60072 h 908012"/>
            <a:gd name="connsiteX12" fmla="*/ 67003 w 718554"/>
            <a:gd name="connsiteY12" fmla="*/ 85487 h 908012"/>
            <a:gd name="connsiteX13" fmla="*/ 87798 w 718554"/>
            <a:gd name="connsiteY13" fmla="*/ 134007 h 908012"/>
            <a:gd name="connsiteX14" fmla="*/ 20794 w 718554"/>
            <a:gd name="connsiteY14" fmla="*/ 131696 h 908012"/>
            <a:gd name="connsiteX15" fmla="*/ 0 w 718554"/>
            <a:gd name="connsiteY15" fmla="*/ 198700 h 908012"/>
            <a:gd name="connsiteX16" fmla="*/ 122455 w 718554"/>
            <a:gd name="connsiteY16" fmla="*/ 328086 h 908012"/>
            <a:gd name="connsiteX17" fmla="*/ 120144 w 718554"/>
            <a:gd name="connsiteY17" fmla="*/ 492129 h 908012"/>
            <a:gd name="connsiteX18" fmla="*/ 48520 w 718554"/>
            <a:gd name="connsiteY18" fmla="*/ 489818 h 908012"/>
            <a:gd name="connsiteX19" fmla="*/ 46209 w 718554"/>
            <a:gd name="connsiteY19" fmla="*/ 568374 h 908012"/>
            <a:gd name="connsiteX20" fmla="*/ 94729 w 718554"/>
            <a:gd name="connsiteY20" fmla="*/ 586858 h 908012"/>
            <a:gd name="connsiteX21" fmla="*/ 221805 w 718554"/>
            <a:gd name="connsiteY21" fmla="*/ 734727 h 908012"/>
            <a:gd name="connsiteX22" fmla="*/ 187148 w 718554"/>
            <a:gd name="connsiteY22" fmla="*/ 769384 h 908012"/>
            <a:gd name="connsiteX23" fmla="*/ 210252 w 718554"/>
            <a:gd name="connsiteY23" fmla="*/ 827146 h 908012"/>
            <a:gd name="connsiteX24" fmla="*/ 383537 w 718554"/>
            <a:gd name="connsiteY24" fmla="*/ 908012 h 908012"/>
            <a:gd name="connsiteX25" fmla="*/ 441299 w 718554"/>
            <a:gd name="connsiteY25" fmla="*/ 908012 h 9080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718554" h="908012">
              <a:moveTo>
                <a:pt x="459782" y="843319"/>
              </a:moveTo>
              <a:lnTo>
                <a:pt x="612273" y="829456"/>
              </a:lnTo>
              <a:lnTo>
                <a:pt x="614583" y="734727"/>
              </a:lnTo>
              <a:lnTo>
                <a:pt x="718554" y="621515"/>
              </a:lnTo>
              <a:lnTo>
                <a:pt x="570685" y="487508"/>
              </a:lnTo>
              <a:lnTo>
                <a:pt x="614583" y="385847"/>
              </a:lnTo>
              <a:lnTo>
                <a:pt x="427436" y="244909"/>
              </a:lnTo>
              <a:lnTo>
                <a:pt x="466714" y="217184"/>
              </a:lnTo>
              <a:lnTo>
                <a:pt x="196389" y="48520"/>
              </a:lnTo>
              <a:lnTo>
                <a:pt x="194079" y="0"/>
              </a:lnTo>
              <a:lnTo>
                <a:pt x="83177" y="18484"/>
              </a:lnTo>
              <a:lnTo>
                <a:pt x="120144" y="60072"/>
              </a:lnTo>
              <a:lnTo>
                <a:pt x="67003" y="85487"/>
              </a:lnTo>
              <a:lnTo>
                <a:pt x="87798" y="134007"/>
              </a:lnTo>
              <a:lnTo>
                <a:pt x="20794" y="131696"/>
              </a:lnTo>
              <a:lnTo>
                <a:pt x="0" y="198700"/>
              </a:lnTo>
              <a:lnTo>
                <a:pt x="122455" y="328086"/>
              </a:lnTo>
              <a:lnTo>
                <a:pt x="120144" y="492129"/>
              </a:lnTo>
              <a:lnTo>
                <a:pt x="48520" y="489818"/>
              </a:lnTo>
              <a:lnTo>
                <a:pt x="46209" y="568374"/>
              </a:lnTo>
              <a:lnTo>
                <a:pt x="94729" y="586858"/>
              </a:lnTo>
              <a:lnTo>
                <a:pt x="221805" y="734727"/>
              </a:lnTo>
              <a:lnTo>
                <a:pt x="187148" y="769384"/>
              </a:lnTo>
              <a:lnTo>
                <a:pt x="210252" y="827146"/>
              </a:lnTo>
              <a:lnTo>
                <a:pt x="383537" y="908012"/>
              </a:lnTo>
              <a:lnTo>
                <a:pt x="441299" y="908012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378531</xdr:colOff>
      <xdr:row>9</xdr:row>
      <xdr:rowOff>154393</xdr:rowOff>
    </xdr:from>
    <xdr:to>
      <xdr:col>7</xdr:col>
      <xdr:colOff>512990</xdr:colOff>
      <xdr:row>14</xdr:row>
      <xdr:rowOff>93358</xdr:rowOff>
    </xdr:to>
    <xdr:sp macro="" textlink="">
      <xdr:nvSpPr>
        <xdr:cNvPr id="178" name="51">
          <a:extLst>
            <a:ext uri="{FF2B5EF4-FFF2-40B4-BE49-F238E27FC236}">
              <a16:creationId xmlns:a16="http://schemas.microsoft.com/office/drawing/2014/main" id="{F2DDF71E-AAF3-42FF-9467-A037A34ABCED}"/>
            </a:ext>
          </a:extLst>
        </xdr:cNvPr>
        <xdr:cNvSpPr/>
      </xdr:nvSpPr>
      <xdr:spPr>
        <a:xfrm>
          <a:off x="4950531" y="1611718"/>
          <a:ext cx="896459" cy="748590"/>
        </a:xfrm>
        <a:custGeom>
          <a:avLst/>
          <a:gdLst>
            <a:gd name="connsiteX0" fmla="*/ 145559 w 896459"/>
            <a:gd name="connsiteY0" fmla="*/ 321154 h 748590"/>
            <a:gd name="connsiteX1" fmla="*/ 32346 w 896459"/>
            <a:gd name="connsiteY1" fmla="*/ 482887 h 748590"/>
            <a:gd name="connsiteX2" fmla="*/ 0 w 896459"/>
            <a:gd name="connsiteY2" fmla="*/ 540648 h 748590"/>
            <a:gd name="connsiteX3" fmla="*/ 62383 w 896459"/>
            <a:gd name="connsiteY3" fmla="*/ 667724 h 748590"/>
            <a:gd name="connsiteX4" fmla="*/ 138628 w 896459"/>
            <a:gd name="connsiteY4" fmla="*/ 732417 h 748590"/>
            <a:gd name="connsiteX5" fmla="*/ 226425 w 896459"/>
            <a:gd name="connsiteY5" fmla="*/ 748590 h 748590"/>
            <a:gd name="connsiteX6" fmla="*/ 378916 w 896459"/>
            <a:gd name="connsiteY6" fmla="*/ 598410 h 748590"/>
            <a:gd name="connsiteX7" fmla="*/ 503681 w 896459"/>
            <a:gd name="connsiteY7" fmla="*/ 577616 h 748590"/>
            <a:gd name="connsiteX8" fmla="*/ 512923 w 896459"/>
            <a:gd name="connsiteY8" fmla="*/ 667724 h 748590"/>
            <a:gd name="connsiteX9" fmla="*/ 572995 w 896459"/>
            <a:gd name="connsiteY9" fmla="*/ 718554 h 748590"/>
            <a:gd name="connsiteX10" fmla="*/ 711623 w 896459"/>
            <a:gd name="connsiteY10" fmla="*/ 720865 h 748590"/>
            <a:gd name="connsiteX11" fmla="*/ 778626 w 896459"/>
            <a:gd name="connsiteY11" fmla="*/ 723175 h 748590"/>
            <a:gd name="connsiteX12" fmla="*/ 757832 w 896459"/>
            <a:gd name="connsiteY12" fmla="*/ 674655 h 748590"/>
            <a:gd name="connsiteX13" fmla="*/ 810973 w 896459"/>
            <a:gd name="connsiteY13" fmla="*/ 649240 h 748590"/>
            <a:gd name="connsiteX14" fmla="*/ 774005 w 896459"/>
            <a:gd name="connsiteY14" fmla="*/ 607652 h 748590"/>
            <a:gd name="connsiteX15" fmla="*/ 884908 w 896459"/>
            <a:gd name="connsiteY15" fmla="*/ 589168 h 748590"/>
            <a:gd name="connsiteX16" fmla="*/ 889529 w 896459"/>
            <a:gd name="connsiteY16" fmla="*/ 547580 h 748590"/>
            <a:gd name="connsiteX17" fmla="*/ 827146 w 896459"/>
            <a:gd name="connsiteY17" fmla="*/ 492129 h 748590"/>
            <a:gd name="connsiteX18" fmla="*/ 843319 w 896459"/>
            <a:gd name="connsiteY18" fmla="*/ 392779 h 748590"/>
            <a:gd name="connsiteX19" fmla="*/ 896460 w 896459"/>
            <a:gd name="connsiteY19" fmla="*/ 367364 h 748590"/>
            <a:gd name="connsiteX20" fmla="*/ 845630 w 896459"/>
            <a:gd name="connsiteY20" fmla="*/ 120144 h 748590"/>
            <a:gd name="connsiteX21" fmla="*/ 660793 w 896459"/>
            <a:gd name="connsiteY21" fmla="*/ 129386 h 748590"/>
            <a:gd name="connsiteX22" fmla="*/ 639998 w 896459"/>
            <a:gd name="connsiteY22" fmla="*/ 85487 h 748590"/>
            <a:gd name="connsiteX23" fmla="*/ 561443 w 896459"/>
            <a:gd name="connsiteY23" fmla="*/ 101660 h 748590"/>
            <a:gd name="connsiteX24" fmla="*/ 418194 w 896459"/>
            <a:gd name="connsiteY24" fmla="*/ 2310 h 748590"/>
            <a:gd name="connsiteX25" fmla="*/ 339638 w 896459"/>
            <a:gd name="connsiteY25" fmla="*/ 0 h 748590"/>
            <a:gd name="connsiteX26" fmla="*/ 337328 w 896459"/>
            <a:gd name="connsiteY26" fmla="*/ 39278 h 748590"/>
            <a:gd name="connsiteX27" fmla="*/ 274945 w 896459"/>
            <a:gd name="connsiteY27" fmla="*/ 4621 h 748590"/>
            <a:gd name="connsiteX28" fmla="*/ 113213 w 896459"/>
            <a:gd name="connsiteY28" fmla="*/ 83177 h 748590"/>
            <a:gd name="connsiteX29" fmla="*/ 173285 w 896459"/>
            <a:gd name="connsiteY29" fmla="*/ 212563 h 748590"/>
            <a:gd name="connsiteX30" fmla="*/ 113213 w 896459"/>
            <a:gd name="connsiteY30" fmla="*/ 221805 h 748590"/>
            <a:gd name="connsiteX31" fmla="*/ 94729 w 896459"/>
            <a:gd name="connsiteY31" fmla="*/ 311913 h 74859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</a:cxnLst>
          <a:rect l="l" t="t" r="r" b="b"/>
          <a:pathLst>
            <a:path w="896459" h="748590">
              <a:moveTo>
                <a:pt x="145559" y="321154"/>
              </a:moveTo>
              <a:lnTo>
                <a:pt x="32346" y="482887"/>
              </a:lnTo>
              <a:lnTo>
                <a:pt x="0" y="540648"/>
              </a:lnTo>
              <a:lnTo>
                <a:pt x="62383" y="667724"/>
              </a:lnTo>
              <a:lnTo>
                <a:pt x="138628" y="732417"/>
              </a:lnTo>
              <a:lnTo>
                <a:pt x="226425" y="748590"/>
              </a:lnTo>
              <a:lnTo>
                <a:pt x="378916" y="598410"/>
              </a:lnTo>
              <a:lnTo>
                <a:pt x="503681" y="577616"/>
              </a:lnTo>
              <a:lnTo>
                <a:pt x="512923" y="667724"/>
              </a:lnTo>
              <a:lnTo>
                <a:pt x="572995" y="718554"/>
              </a:lnTo>
              <a:lnTo>
                <a:pt x="711623" y="720865"/>
              </a:lnTo>
              <a:lnTo>
                <a:pt x="778626" y="723175"/>
              </a:lnTo>
              <a:lnTo>
                <a:pt x="757832" y="674655"/>
              </a:lnTo>
              <a:lnTo>
                <a:pt x="810973" y="649240"/>
              </a:lnTo>
              <a:lnTo>
                <a:pt x="774005" y="607652"/>
              </a:lnTo>
              <a:lnTo>
                <a:pt x="884908" y="589168"/>
              </a:lnTo>
              <a:lnTo>
                <a:pt x="889529" y="547580"/>
              </a:lnTo>
              <a:lnTo>
                <a:pt x="827146" y="492129"/>
              </a:lnTo>
              <a:lnTo>
                <a:pt x="843319" y="392779"/>
              </a:lnTo>
              <a:lnTo>
                <a:pt x="896460" y="367364"/>
              </a:lnTo>
              <a:lnTo>
                <a:pt x="845630" y="120144"/>
              </a:lnTo>
              <a:lnTo>
                <a:pt x="660793" y="129386"/>
              </a:lnTo>
              <a:lnTo>
                <a:pt x="639998" y="85487"/>
              </a:lnTo>
              <a:lnTo>
                <a:pt x="561443" y="101660"/>
              </a:lnTo>
              <a:lnTo>
                <a:pt x="418194" y="2310"/>
              </a:lnTo>
              <a:lnTo>
                <a:pt x="339638" y="0"/>
              </a:lnTo>
              <a:lnTo>
                <a:pt x="337328" y="39278"/>
              </a:lnTo>
              <a:lnTo>
                <a:pt x="274945" y="4621"/>
              </a:lnTo>
              <a:lnTo>
                <a:pt x="113213" y="83177"/>
              </a:lnTo>
              <a:lnTo>
                <a:pt x="173285" y="212563"/>
              </a:lnTo>
              <a:lnTo>
                <a:pt x="113213" y="221805"/>
              </a:lnTo>
              <a:lnTo>
                <a:pt x="94729" y="311913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443677</xdr:colOff>
      <xdr:row>8</xdr:row>
      <xdr:rowOff>115308</xdr:rowOff>
    </xdr:from>
    <xdr:to>
      <xdr:col>8</xdr:col>
      <xdr:colOff>194599</xdr:colOff>
      <xdr:row>14</xdr:row>
      <xdr:rowOff>151120</xdr:rowOff>
    </xdr:to>
    <xdr:sp macro="" textlink="">
      <xdr:nvSpPr>
        <xdr:cNvPr id="180" name="55">
          <a:extLst>
            <a:ext uri="{FF2B5EF4-FFF2-40B4-BE49-F238E27FC236}">
              <a16:creationId xmlns:a16="http://schemas.microsoft.com/office/drawing/2014/main" id="{309581DA-D1A6-45AE-96EE-9F800D03A1DE}"/>
            </a:ext>
          </a:extLst>
        </xdr:cNvPr>
        <xdr:cNvSpPr/>
      </xdr:nvSpPr>
      <xdr:spPr>
        <a:xfrm>
          <a:off x="5777677" y="1410708"/>
          <a:ext cx="512922" cy="1007362"/>
        </a:xfrm>
        <a:custGeom>
          <a:avLst/>
          <a:gdLst>
            <a:gd name="connsiteX0" fmla="*/ 18484 w 512922"/>
            <a:gd name="connsiteY0" fmla="*/ 321154 h 1007362"/>
            <a:gd name="connsiteX1" fmla="*/ 69314 w 512922"/>
            <a:gd name="connsiteY1" fmla="*/ 568374 h 1007362"/>
            <a:gd name="connsiteX2" fmla="*/ 16173 w 512922"/>
            <a:gd name="connsiteY2" fmla="*/ 593789 h 1007362"/>
            <a:gd name="connsiteX3" fmla="*/ 0 w 512922"/>
            <a:gd name="connsiteY3" fmla="*/ 693139 h 1007362"/>
            <a:gd name="connsiteX4" fmla="*/ 62383 w 512922"/>
            <a:gd name="connsiteY4" fmla="*/ 748590 h 1007362"/>
            <a:gd name="connsiteX5" fmla="*/ 57762 w 512922"/>
            <a:gd name="connsiteY5" fmla="*/ 790179 h 1007362"/>
            <a:gd name="connsiteX6" fmla="*/ 60072 w 512922"/>
            <a:gd name="connsiteY6" fmla="*/ 838698 h 1007362"/>
            <a:gd name="connsiteX7" fmla="*/ 330396 w 512922"/>
            <a:gd name="connsiteY7" fmla="*/ 1007362 h 1007362"/>
            <a:gd name="connsiteX8" fmla="*/ 492129 w 512922"/>
            <a:gd name="connsiteY8" fmla="*/ 947290 h 1007362"/>
            <a:gd name="connsiteX9" fmla="*/ 464403 w 512922"/>
            <a:gd name="connsiteY9" fmla="*/ 723175 h 1007362"/>
            <a:gd name="connsiteX10" fmla="*/ 489818 w 512922"/>
            <a:gd name="connsiteY10" fmla="*/ 658482 h 1007362"/>
            <a:gd name="connsiteX11" fmla="*/ 475956 w 512922"/>
            <a:gd name="connsiteY11" fmla="*/ 584547 h 1007362"/>
            <a:gd name="connsiteX12" fmla="*/ 508302 w 512922"/>
            <a:gd name="connsiteY12" fmla="*/ 540648 h 1007362"/>
            <a:gd name="connsiteX13" fmla="*/ 512923 w 512922"/>
            <a:gd name="connsiteY13" fmla="*/ 466714 h 1007362"/>
            <a:gd name="connsiteX14" fmla="*/ 457472 w 512922"/>
            <a:gd name="connsiteY14" fmla="*/ 383537 h 1007362"/>
            <a:gd name="connsiteX15" fmla="*/ 445920 w 512922"/>
            <a:gd name="connsiteY15" fmla="*/ 219494 h 1007362"/>
            <a:gd name="connsiteX16" fmla="*/ 397400 w 512922"/>
            <a:gd name="connsiteY16" fmla="*/ 147870 h 1007362"/>
            <a:gd name="connsiteX17" fmla="*/ 307292 w 512922"/>
            <a:gd name="connsiteY17" fmla="*/ 180216 h 1007362"/>
            <a:gd name="connsiteX18" fmla="*/ 295739 w 512922"/>
            <a:gd name="connsiteY18" fmla="*/ 92419 h 1007362"/>
            <a:gd name="connsiteX19" fmla="*/ 254151 w 512922"/>
            <a:gd name="connsiteY19" fmla="*/ 0 h 1007362"/>
            <a:gd name="connsiteX20" fmla="*/ 187148 w 512922"/>
            <a:gd name="connsiteY20" fmla="*/ 64693 h 1007362"/>
            <a:gd name="connsiteX21" fmla="*/ 99350 w 512922"/>
            <a:gd name="connsiteY21" fmla="*/ 25415 h 1007362"/>
            <a:gd name="connsiteX22" fmla="*/ 73935 w 512922"/>
            <a:gd name="connsiteY22" fmla="*/ 106281 h 1007362"/>
            <a:gd name="connsiteX23" fmla="*/ 99350 w 512922"/>
            <a:gd name="connsiteY23" fmla="*/ 180216 h 1007362"/>
            <a:gd name="connsiteX24" fmla="*/ 55451 w 512922"/>
            <a:gd name="connsiteY24" fmla="*/ 244909 h 1007362"/>
            <a:gd name="connsiteX25" fmla="*/ 69314 w 512922"/>
            <a:gd name="connsiteY25" fmla="*/ 293429 h 100736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512922" h="1007362">
              <a:moveTo>
                <a:pt x="18484" y="321154"/>
              </a:moveTo>
              <a:lnTo>
                <a:pt x="69314" y="568374"/>
              </a:lnTo>
              <a:lnTo>
                <a:pt x="16173" y="593789"/>
              </a:lnTo>
              <a:lnTo>
                <a:pt x="0" y="693139"/>
              </a:lnTo>
              <a:lnTo>
                <a:pt x="62383" y="748590"/>
              </a:lnTo>
              <a:lnTo>
                <a:pt x="57762" y="790179"/>
              </a:lnTo>
              <a:lnTo>
                <a:pt x="60072" y="838698"/>
              </a:lnTo>
              <a:lnTo>
                <a:pt x="330396" y="1007362"/>
              </a:lnTo>
              <a:lnTo>
                <a:pt x="492129" y="947290"/>
              </a:lnTo>
              <a:lnTo>
                <a:pt x="464403" y="723175"/>
              </a:lnTo>
              <a:lnTo>
                <a:pt x="489818" y="658482"/>
              </a:lnTo>
              <a:lnTo>
                <a:pt x="475956" y="584547"/>
              </a:lnTo>
              <a:lnTo>
                <a:pt x="508302" y="540648"/>
              </a:lnTo>
              <a:lnTo>
                <a:pt x="512923" y="466714"/>
              </a:lnTo>
              <a:lnTo>
                <a:pt x="457472" y="383537"/>
              </a:lnTo>
              <a:lnTo>
                <a:pt x="445920" y="219494"/>
              </a:lnTo>
              <a:lnTo>
                <a:pt x="397400" y="147870"/>
              </a:lnTo>
              <a:lnTo>
                <a:pt x="307292" y="180216"/>
              </a:lnTo>
              <a:lnTo>
                <a:pt x="295739" y="92419"/>
              </a:lnTo>
              <a:lnTo>
                <a:pt x="254151" y="0"/>
              </a:lnTo>
              <a:lnTo>
                <a:pt x="187148" y="64693"/>
              </a:lnTo>
              <a:lnTo>
                <a:pt x="99350" y="25415"/>
              </a:lnTo>
              <a:lnTo>
                <a:pt x="73935" y="106281"/>
              </a:lnTo>
              <a:lnTo>
                <a:pt x="99350" y="180216"/>
              </a:lnTo>
              <a:lnTo>
                <a:pt x="55451" y="244909"/>
              </a:lnTo>
              <a:lnTo>
                <a:pt x="69314" y="29342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150248</xdr:colOff>
      <xdr:row>26</xdr:row>
      <xdr:rowOff>17113</xdr:rowOff>
    </xdr:from>
    <xdr:to>
      <xdr:col>7</xdr:col>
      <xdr:colOff>674723</xdr:colOff>
      <xdr:row>30</xdr:row>
      <xdr:rowOff>64862</xdr:rowOff>
    </xdr:to>
    <xdr:sp macro="" textlink="">
      <xdr:nvSpPr>
        <xdr:cNvPr id="181" name="69">
          <a:extLst>
            <a:ext uri="{FF2B5EF4-FFF2-40B4-BE49-F238E27FC236}">
              <a16:creationId xmlns:a16="http://schemas.microsoft.com/office/drawing/2014/main" id="{9ED5940A-886F-4826-A2D7-6EE77CC2FCDD}"/>
            </a:ext>
          </a:extLst>
        </xdr:cNvPr>
        <xdr:cNvSpPr/>
      </xdr:nvSpPr>
      <xdr:spPr>
        <a:xfrm>
          <a:off x="5484248" y="4227163"/>
          <a:ext cx="524475" cy="695449"/>
        </a:xfrm>
        <a:custGeom>
          <a:avLst/>
          <a:gdLst>
            <a:gd name="connsiteX0" fmla="*/ 367364 w 524475"/>
            <a:gd name="connsiteY0" fmla="*/ 642309 h 695449"/>
            <a:gd name="connsiteX1" fmla="*/ 318844 w 524475"/>
            <a:gd name="connsiteY1" fmla="*/ 593789 h 695449"/>
            <a:gd name="connsiteX2" fmla="*/ 455161 w 524475"/>
            <a:gd name="connsiteY2" fmla="*/ 554511 h 695449"/>
            <a:gd name="connsiteX3" fmla="*/ 524475 w 524475"/>
            <a:gd name="connsiteY3" fmla="*/ 469024 h 695449"/>
            <a:gd name="connsiteX4" fmla="*/ 489818 w 524475"/>
            <a:gd name="connsiteY4" fmla="*/ 450540 h 695449"/>
            <a:gd name="connsiteX5" fmla="*/ 487508 w 524475"/>
            <a:gd name="connsiteY5" fmla="*/ 392779 h 695449"/>
            <a:gd name="connsiteX6" fmla="*/ 392779 w 524475"/>
            <a:gd name="connsiteY6" fmla="*/ 402021 h 695449"/>
            <a:gd name="connsiteX7" fmla="*/ 374295 w 524475"/>
            <a:gd name="connsiteY7" fmla="*/ 335017 h 695449"/>
            <a:gd name="connsiteX8" fmla="*/ 281877 w 524475"/>
            <a:gd name="connsiteY8" fmla="*/ 286497 h 695449"/>
            <a:gd name="connsiteX9" fmla="*/ 281877 w 524475"/>
            <a:gd name="connsiteY9" fmla="*/ 166353 h 695449"/>
            <a:gd name="connsiteX10" fmla="*/ 309602 w 524475"/>
            <a:gd name="connsiteY10" fmla="*/ 110902 h 695449"/>
            <a:gd name="connsiteX11" fmla="*/ 293429 w 524475"/>
            <a:gd name="connsiteY11" fmla="*/ 94729 h 695449"/>
            <a:gd name="connsiteX12" fmla="*/ 265703 w 524475"/>
            <a:gd name="connsiteY12" fmla="*/ 92419 h 695449"/>
            <a:gd name="connsiteX13" fmla="*/ 244909 w 524475"/>
            <a:gd name="connsiteY13" fmla="*/ 0 h 695449"/>
            <a:gd name="connsiteX14" fmla="*/ 73935 w 524475"/>
            <a:gd name="connsiteY14" fmla="*/ 6931 h 695449"/>
            <a:gd name="connsiteX15" fmla="*/ 67003 w 524475"/>
            <a:gd name="connsiteY15" fmla="*/ 92419 h 695449"/>
            <a:gd name="connsiteX16" fmla="*/ 0 w 524475"/>
            <a:gd name="connsiteY16" fmla="*/ 226425 h 695449"/>
            <a:gd name="connsiteX17" fmla="*/ 69314 w 524475"/>
            <a:gd name="connsiteY17" fmla="*/ 383537 h 695449"/>
            <a:gd name="connsiteX18" fmla="*/ 69314 w 524475"/>
            <a:gd name="connsiteY18" fmla="*/ 526786 h 695449"/>
            <a:gd name="connsiteX19" fmla="*/ 136317 w 524475"/>
            <a:gd name="connsiteY19" fmla="*/ 596100 h 695449"/>
            <a:gd name="connsiteX20" fmla="*/ 237978 w 524475"/>
            <a:gd name="connsiteY20" fmla="*/ 612273 h 695449"/>
            <a:gd name="connsiteX21" fmla="*/ 237978 w 524475"/>
            <a:gd name="connsiteY21" fmla="*/ 672345 h 695449"/>
            <a:gd name="connsiteX22" fmla="*/ 304981 w 524475"/>
            <a:gd name="connsiteY22" fmla="*/ 695450 h 69544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</a:cxnLst>
          <a:rect l="l" t="t" r="r" b="b"/>
          <a:pathLst>
            <a:path w="524475" h="695449">
              <a:moveTo>
                <a:pt x="367364" y="642309"/>
              </a:moveTo>
              <a:lnTo>
                <a:pt x="318844" y="593789"/>
              </a:lnTo>
              <a:lnTo>
                <a:pt x="455161" y="554511"/>
              </a:lnTo>
              <a:lnTo>
                <a:pt x="524475" y="469024"/>
              </a:lnTo>
              <a:lnTo>
                <a:pt x="489818" y="450540"/>
              </a:lnTo>
              <a:lnTo>
                <a:pt x="487508" y="392779"/>
              </a:lnTo>
              <a:lnTo>
                <a:pt x="392779" y="402021"/>
              </a:lnTo>
              <a:lnTo>
                <a:pt x="374295" y="335017"/>
              </a:lnTo>
              <a:lnTo>
                <a:pt x="281877" y="286497"/>
              </a:lnTo>
              <a:lnTo>
                <a:pt x="281877" y="166353"/>
              </a:lnTo>
              <a:lnTo>
                <a:pt x="309602" y="110902"/>
              </a:lnTo>
              <a:lnTo>
                <a:pt x="293429" y="94729"/>
              </a:lnTo>
              <a:lnTo>
                <a:pt x="265703" y="92419"/>
              </a:lnTo>
              <a:lnTo>
                <a:pt x="244909" y="0"/>
              </a:lnTo>
              <a:lnTo>
                <a:pt x="73935" y="6931"/>
              </a:lnTo>
              <a:lnTo>
                <a:pt x="67003" y="92419"/>
              </a:lnTo>
              <a:lnTo>
                <a:pt x="0" y="226425"/>
              </a:lnTo>
              <a:lnTo>
                <a:pt x="69314" y="383537"/>
              </a:lnTo>
              <a:lnTo>
                <a:pt x="69314" y="526786"/>
              </a:lnTo>
              <a:lnTo>
                <a:pt x="136317" y="596100"/>
              </a:lnTo>
              <a:lnTo>
                <a:pt x="237978" y="612273"/>
              </a:lnTo>
              <a:lnTo>
                <a:pt x="237978" y="672345"/>
              </a:lnTo>
              <a:lnTo>
                <a:pt x="304981" y="69545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311075</xdr:colOff>
      <xdr:row>13</xdr:row>
      <xdr:rowOff>51963</xdr:rowOff>
    </xdr:from>
    <xdr:to>
      <xdr:col>5</xdr:col>
      <xdr:colOff>676128</xdr:colOff>
      <xdr:row>15</xdr:row>
      <xdr:rowOff>132444</xdr:rowOff>
    </xdr:to>
    <xdr:sp macro="" textlink="">
      <xdr:nvSpPr>
        <xdr:cNvPr id="182" name="91">
          <a:extLst>
            <a:ext uri="{FF2B5EF4-FFF2-40B4-BE49-F238E27FC236}">
              <a16:creationId xmlns:a16="http://schemas.microsoft.com/office/drawing/2014/main" id="{5DA48F50-2060-4581-B440-EF21FBBA10FC}"/>
            </a:ext>
          </a:extLst>
        </xdr:cNvPr>
        <xdr:cNvSpPr/>
      </xdr:nvSpPr>
      <xdr:spPr>
        <a:xfrm>
          <a:off x="4121075" y="2156988"/>
          <a:ext cx="365053" cy="404331"/>
        </a:xfrm>
        <a:custGeom>
          <a:avLst/>
          <a:gdLst>
            <a:gd name="connsiteX0" fmla="*/ 217184 w 365053"/>
            <a:gd name="connsiteY0" fmla="*/ 41588 h 404331"/>
            <a:gd name="connsiteX1" fmla="*/ 325775 w 365053"/>
            <a:gd name="connsiteY1" fmla="*/ 43899 h 404331"/>
            <a:gd name="connsiteX2" fmla="*/ 365053 w 365053"/>
            <a:gd name="connsiteY2" fmla="*/ 83177 h 404331"/>
            <a:gd name="connsiteX3" fmla="*/ 330396 w 365053"/>
            <a:gd name="connsiteY3" fmla="*/ 168664 h 404331"/>
            <a:gd name="connsiteX4" fmla="*/ 330396 w 365053"/>
            <a:gd name="connsiteY4" fmla="*/ 307292 h 404331"/>
            <a:gd name="connsiteX5" fmla="*/ 258772 w 365053"/>
            <a:gd name="connsiteY5" fmla="*/ 376606 h 404331"/>
            <a:gd name="connsiteX6" fmla="*/ 36967 w 365053"/>
            <a:gd name="connsiteY6" fmla="*/ 404331 h 404331"/>
            <a:gd name="connsiteX7" fmla="*/ 0 w 365053"/>
            <a:gd name="connsiteY7" fmla="*/ 281877 h 404331"/>
            <a:gd name="connsiteX8" fmla="*/ 80866 w 365053"/>
            <a:gd name="connsiteY8" fmla="*/ 50830 h 404331"/>
            <a:gd name="connsiteX9" fmla="*/ 159422 w 365053"/>
            <a:gd name="connsiteY9" fmla="*/ 0 h 40433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</a:cxnLst>
          <a:rect l="l" t="t" r="r" b="b"/>
          <a:pathLst>
            <a:path w="365053" h="404331">
              <a:moveTo>
                <a:pt x="217184" y="41588"/>
              </a:moveTo>
              <a:lnTo>
                <a:pt x="325775" y="43899"/>
              </a:lnTo>
              <a:lnTo>
                <a:pt x="365053" y="83177"/>
              </a:lnTo>
              <a:lnTo>
                <a:pt x="330396" y="168664"/>
              </a:lnTo>
              <a:lnTo>
                <a:pt x="330396" y="307292"/>
              </a:lnTo>
              <a:lnTo>
                <a:pt x="258772" y="376606"/>
              </a:lnTo>
              <a:lnTo>
                <a:pt x="36967" y="404331"/>
              </a:lnTo>
              <a:lnTo>
                <a:pt x="0" y="281877"/>
              </a:lnTo>
              <a:lnTo>
                <a:pt x="80866" y="50830"/>
              </a:lnTo>
              <a:lnTo>
                <a:pt x="159422" y="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49992</xdr:colOff>
      <xdr:row>11</xdr:row>
      <xdr:rowOff>100868</xdr:rowOff>
    </xdr:from>
    <xdr:to>
      <xdr:col>5</xdr:col>
      <xdr:colOff>470496</xdr:colOff>
      <xdr:row>15</xdr:row>
      <xdr:rowOff>9989</xdr:rowOff>
    </xdr:to>
    <xdr:sp macro="" textlink="">
      <xdr:nvSpPr>
        <xdr:cNvPr id="183" name="78">
          <a:extLst>
            <a:ext uri="{FF2B5EF4-FFF2-40B4-BE49-F238E27FC236}">
              <a16:creationId xmlns:a16="http://schemas.microsoft.com/office/drawing/2014/main" id="{48461DF4-1F3B-488F-BCC4-D2DE3757F913}"/>
            </a:ext>
          </a:extLst>
        </xdr:cNvPr>
        <xdr:cNvSpPr/>
      </xdr:nvSpPr>
      <xdr:spPr>
        <a:xfrm>
          <a:off x="3859992" y="1882043"/>
          <a:ext cx="420504" cy="556821"/>
        </a:xfrm>
        <a:custGeom>
          <a:avLst/>
          <a:gdLst>
            <a:gd name="connsiteX0" fmla="*/ 385847 w 420504"/>
            <a:gd name="connsiteY0" fmla="*/ 170974 h 556821"/>
            <a:gd name="connsiteX1" fmla="*/ 374295 w 420504"/>
            <a:gd name="connsiteY1" fmla="*/ 231046 h 556821"/>
            <a:gd name="connsiteX2" fmla="*/ 420504 w 420504"/>
            <a:gd name="connsiteY2" fmla="*/ 274945 h 556821"/>
            <a:gd name="connsiteX3" fmla="*/ 341949 w 420504"/>
            <a:gd name="connsiteY3" fmla="*/ 325775 h 556821"/>
            <a:gd name="connsiteX4" fmla="*/ 261082 w 420504"/>
            <a:gd name="connsiteY4" fmla="*/ 556822 h 556821"/>
            <a:gd name="connsiteX5" fmla="*/ 212563 w 420504"/>
            <a:gd name="connsiteY5" fmla="*/ 547580 h 556821"/>
            <a:gd name="connsiteX6" fmla="*/ 80866 w 420504"/>
            <a:gd name="connsiteY6" fmla="*/ 346570 h 556821"/>
            <a:gd name="connsiteX7" fmla="*/ 67003 w 420504"/>
            <a:gd name="connsiteY7" fmla="*/ 191768 h 556821"/>
            <a:gd name="connsiteX8" fmla="*/ 27726 w 420504"/>
            <a:gd name="connsiteY8" fmla="*/ 129386 h 556821"/>
            <a:gd name="connsiteX9" fmla="*/ 0 w 420504"/>
            <a:gd name="connsiteY9" fmla="*/ 30036 h 556821"/>
            <a:gd name="connsiteX10" fmla="*/ 97039 w 420504"/>
            <a:gd name="connsiteY10" fmla="*/ 0 h 556821"/>
            <a:gd name="connsiteX11" fmla="*/ 159422 w 420504"/>
            <a:gd name="connsiteY11" fmla="*/ 36967 h 556821"/>
            <a:gd name="connsiteX12" fmla="*/ 198700 w 420504"/>
            <a:gd name="connsiteY12" fmla="*/ 18484 h 556821"/>
            <a:gd name="connsiteX13" fmla="*/ 309602 w 420504"/>
            <a:gd name="connsiteY13" fmla="*/ 76245 h 556821"/>
            <a:gd name="connsiteX14" fmla="*/ 362743 w 420504"/>
            <a:gd name="connsiteY14" fmla="*/ 64693 h 556821"/>
            <a:gd name="connsiteX15" fmla="*/ 415883 w 420504"/>
            <a:gd name="connsiteY15" fmla="*/ 145559 h 55682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20504" h="556821">
              <a:moveTo>
                <a:pt x="385847" y="170974"/>
              </a:moveTo>
              <a:lnTo>
                <a:pt x="374295" y="231046"/>
              </a:lnTo>
              <a:lnTo>
                <a:pt x="420504" y="274945"/>
              </a:lnTo>
              <a:lnTo>
                <a:pt x="341949" y="325775"/>
              </a:lnTo>
              <a:lnTo>
                <a:pt x="261082" y="556822"/>
              </a:lnTo>
              <a:lnTo>
                <a:pt x="212563" y="547580"/>
              </a:lnTo>
              <a:lnTo>
                <a:pt x="80866" y="346570"/>
              </a:lnTo>
              <a:lnTo>
                <a:pt x="67003" y="191768"/>
              </a:lnTo>
              <a:lnTo>
                <a:pt x="27726" y="129386"/>
              </a:lnTo>
              <a:lnTo>
                <a:pt x="0" y="30036"/>
              </a:lnTo>
              <a:lnTo>
                <a:pt x="97039" y="0"/>
              </a:lnTo>
              <a:lnTo>
                <a:pt x="159422" y="36967"/>
              </a:lnTo>
              <a:lnTo>
                <a:pt x="198700" y="18484"/>
              </a:lnTo>
              <a:lnTo>
                <a:pt x="309602" y="76245"/>
              </a:lnTo>
              <a:lnTo>
                <a:pt x="362743" y="64693"/>
              </a:lnTo>
              <a:lnTo>
                <a:pt x="415883" y="14555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147032</xdr:colOff>
      <xdr:row>10</xdr:row>
      <xdr:rowOff>131096</xdr:rowOff>
    </xdr:from>
    <xdr:to>
      <xdr:col>5</xdr:col>
      <xdr:colOff>685370</xdr:colOff>
      <xdr:row>12</xdr:row>
      <xdr:rowOff>84501</xdr:rowOff>
    </xdr:to>
    <xdr:sp macro="" textlink="">
      <xdr:nvSpPr>
        <xdr:cNvPr id="184" name="95">
          <a:extLst>
            <a:ext uri="{FF2B5EF4-FFF2-40B4-BE49-F238E27FC236}">
              <a16:creationId xmlns:a16="http://schemas.microsoft.com/office/drawing/2014/main" id="{8D7711C2-52C5-4E27-A305-B93E84C388F1}"/>
            </a:ext>
          </a:extLst>
        </xdr:cNvPr>
        <xdr:cNvSpPr/>
      </xdr:nvSpPr>
      <xdr:spPr>
        <a:xfrm>
          <a:off x="3957032" y="1750346"/>
          <a:ext cx="538338" cy="277255"/>
        </a:xfrm>
        <a:custGeom>
          <a:avLst/>
          <a:gdLst>
            <a:gd name="connsiteX0" fmla="*/ 48520 w 538338"/>
            <a:gd name="connsiteY0" fmla="*/ 0 h 277255"/>
            <a:gd name="connsiteX1" fmla="*/ 64693 w 538338"/>
            <a:gd name="connsiteY1" fmla="*/ 53141 h 277255"/>
            <a:gd name="connsiteX2" fmla="*/ 152491 w 538338"/>
            <a:gd name="connsiteY2" fmla="*/ 67003 h 277255"/>
            <a:gd name="connsiteX3" fmla="*/ 240288 w 538338"/>
            <a:gd name="connsiteY3" fmla="*/ 46209 h 277255"/>
            <a:gd name="connsiteX4" fmla="*/ 385847 w 538338"/>
            <a:gd name="connsiteY4" fmla="*/ 69314 h 277255"/>
            <a:gd name="connsiteX5" fmla="*/ 538338 w 538338"/>
            <a:gd name="connsiteY5" fmla="*/ 129386 h 277255"/>
            <a:gd name="connsiteX6" fmla="*/ 524475 w 538338"/>
            <a:gd name="connsiteY6" fmla="*/ 191768 h 277255"/>
            <a:gd name="connsiteX7" fmla="*/ 462093 w 538338"/>
            <a:gd name="connsiteY7" fmla="*/ 244909 h 277255"/>
            <a:gd name="connsiteX8" fmla="*/ 408952 w 538338"/>
            <a:gd name="connsiteY8" fmla="*/ 231046 h 277255"/>
            <a:gd name="connsiteX9" fmla="*/ 358122 w 538338"/>
            <a:gd name="connsiteY9" fmla="*/ 247220 h 277255"/>
            <a:gd name="connsiteX10" fmla="*/ 318844 w 538338"/>
            <a:gd name="connsiteY10" fmla="*/ 277256 h 277255"/>
            <a:gd name="connsiteX11" fmla="*/ 265703 w 538338"/>
            <a:gd name="connsiteY11" fmla="*/ 196389 h 277255"/>
            <a:gd name="connsiteX12" fmla="*/ 212563 w 538338"/>
            <a:gd name="connsiteY12" fmla="*/ 207942 h 277255"/>
            <a:gd name="connsiteX13" fmla="*/ 101660 w 538338"/>
            <a:gd name="connsiteY13" fmla="*/ 150180 h 277255"/>
            <a:gd name="connsiteX14" fmla="*/ 62383 w 538338"/>
            <a:gd name="connsiteY14" fmla="*/ 168664 h 277255"/>
            <a:gd name="connsiteX15" fmla="*/ 0 w 538338"/>
            <a:gd name="connsiteY15" fmla="*/ 131696 h 27725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538338" h="277255">
              <a:moveTo>
                <a:pt x="48520" y="0"/>
              </a:moveTo>
              <a:lnTo>
                <a:pt x="64693" y="53141"/>
              </a:lnTo>
              <a:lnTo>
                <a:pt x="152491" y="67003"/>
              </a:lnTo>
              <a:lnTo>
                <a:pt x="240288" y="46209"/>
              </a:lnTo>
              <a:lnTo>
                <a:pt x="385847" y="69314"/>
              </a:lnTo>
              <a:lnTo>
                <a:pt x="538338" y="129386"/>
              </a:lnTo>
              <a:lnTo>
                <a:pt x="524475" y="191768"/>
              </a:lnTo>
              <a:lnTo>
                <a:pt x="462093" y="244909"/>
              </a:lnTo>
              <a:lnTo>
                <a:pt x="408952" y="231046"/>
              </a:lnTo>
              <a:lnTo>
                <a:pt x="358122" y="247220"/>
              </a:lnTo>
              <a:lnTo>
                <a:pt x="318844" y="277256"/>
              </a:lnTo>
              <a:lnTo>
                <a:pt x="265703" y="196389"/>
              </a:lnTo>
              <a:lnTo>
                <a:pt x="212563" y="207942"/>
              </a:lnTo>
              <a:lnTo>
                <a:pt x="101660" y="150180"/>
              </a:lnTo>
              <a:lnTo>
                <a:pt x="62383" y="168664"/>
              </a:lnTo>
              <a:lnTo>
                <a:pt x="0" y="131696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432125</xdr:colOff>
      <xdr:row>24</xdr:row>
      <xdr:rowOff>142263</xdr:rowOff>
    </xdr:from>
    <xdr:to>
      <xdr:col>8</xdr:col>
      <xdr:colOff>485718</xdr:colOff>
      <xdr:row>29</xdr:row>
      <xdr:rowOff>88159</xdr:rowOff>
    </xdr:to>
    <xdr:sp macro="" textlink="">
      <xdr:nvSpPr>
        <xdr:cNvPr id="185" name="01">
          <a:extLst>
            <a:ext uri="{FF2B5EF4-FFF2-40B4-BE49-F238E27FC236}">
              <a16:creationId xmlns:a16="http://schemas.microsoft.com/office/drawing/2014/main" id="{363F6DAC-FE59-4138-9C62-E6CC74E2A80B}"/>
            </a:ext>
          </a:extLst>
        </xdr:cNvPr>
        <xdr:cNvSpPr/>
      </xdr:nvSpPr>
      <xdr:spPr>
        <a:xfrm>
          <a:off x="5766125" y="4028463"/>
          <a:ext cx="815593" cy="755521"/>
        </a:xfrm>
        <a:custGeom>
          <a:avLst/>
          <a:gdLst>
            <a:gd name="connsiteX0" fmla="*/ 605342 w 815593"/>
            <a:gd name="connsiteY0" fmla="*/ 663103 h 755521"/>
            <a:gd name="connsiteX1" fmla="*/ 582237 w 815593"/>
            <a:gd name="connsiteY1" fmla="*/ 665414 h 755521"/>
            <a:gd name="connsiteX2" fmla="*/ 533717 w 815593"/>
            <a:gd name="connsiteY2" fmla="*/ 755522 h 755521"/>
            <a:gd name="connsiteX3" fmla="*/ 406642 w 815593"/>
            <a:gd name="connsiteY3" fmla="*/ 589168 h 755521"/>
            <a:gd name="connsiteX4" fmla="*/ 406642 w 815593"/>
            <a:gd name="connsiteY4" fmla="*/ 563753 h 755521"/>
            <a:gd name="connsiteX5" fmla="*/ 355811 w 815593"/>
            <a:gd name="connsiteY5" fmla="*/ 524475 h 755521"/>
            <a:gd name="connsiteX6" fmla="*/ 298050 w 815593"/>
            <a:gd name="connsiteY6" fmla="*/ 623825 h 755521"/>
            <a:gd name="connsiteX7" fmla="*/ 205631 w 815593"/>
            <a:gd name="connsiteY7" fmla="*/ 591479 h 755521"/>
            <a:gd name="connsiteX8" fmla="*/ 110902 w 815593"/>
            <a:gd name="connsiteY8" fmla="*/ 600721 h 755521"/>
            <a:gd name="connsiteX9" fmla="*/ 92419 w 815593"/>
            <a:gd name="connsiteY9" fmla="*/ 533717 h 755521"/>
            <a:gd name="connsiteX10" fmla="*/ 0 w 815593"/>
            <a:gd name="connsiteY10" fmla="*/ 485197 h 755521"/>
            <a:gd name="connsiteX11" fmla="*/ 0 w 815593"/>
            <a:gd name="connsiteY11" fmla="*/ 365053 h 755521"/>
            <a:gd name="connsiteX12" fmla="*/ 27726 w 815593"/>
            <a:gd name="connsiteY12" fmla="*/ 309602 h 755521"/>
            <a:gd name="connsiteX13" fmla="*/ 11552 w 815593"/>
            <a:gd name="connsiteY13" fmla="*/ 293429 h 755521"/>
            <a:gd name="connsiteX14" fmla="*/ 94729 w 815593"/>
            <a:gd name="connsiteY14" fmla="*/ 0 h 755521"/>
            <a:gd name="connsiteX15" fmla="*/ 168664 w 815593"/>
            <a:gd name="connsiteY15" fmla="*/ 23105 h 755521"/>
            <a:gd name="connsiteX16" fmla="*/ 233357 w 815593"/>
            <a:gd name="connsiteY16" fmla="*/ 0 h 755521"/>
            <a:gd name="connsiteX17" fmla="*/ 298050 w 815593"/>
            <a:gd name="connsiteY17" fmla="*/ 57762 h 755521"/>
            <a:gd name="connsiteX18" fmla="*/ 427436 w 815593"/>
            <a:gd name="connsiteY18" fmla="*/ 205631 h 755521"/>
            <a:gd name="connsiteX19" fmla="*/ 517544 w 815593"/>
            <a:gd name="connsiteY19" fmla="*/ 138628 h 755521"/>
            <a:gd name="connsiteX20" fmla="*/ 570685 w 815593"/>
            <a:gd name="connsiteY20" fmla="*/ 191768 h 755521"/>
            <a:gd name="connsiteX21" fmla="*/ 642309 w 815593"/>
            <a:gd name="connsiteY21" fmla="*/ 196389 h 755521"/>
            <a:gd name="connsiteX22" fmla="*/ 755522 w 815593"/>
            <a:gd name="connsiteY22" fmla="*/ 57762 h 755521"/>
            <a:gd name="connsiteX23" fmla="*/ 815594 w 815593"/>
            <a:gd name="connsiteY23" fmla="*/ 94729 h 755521"/>
            <a:gd name="connsiteX24" fmla="*/ 785558 w 815593"/>
            <a:gd name="connsiteY24" fmla="*/ 196389 h 755521"/>
            <a:gd name="connsiteX25" fmla="*/ 711623 w 815593"/>
            <a:gd name="connsiteY25" fmla="*/ 233357 h 755521"/>
            <a:gd name="connsiteX26" fmla="*/ 713933 w 815593"/>
            <a:gd name="connsiteY26" fmla="*/ 298050 h 755521"/>
            <a:gd name="connsiteX27" fmla="*/ 616894 w 815593"/>
            <a:gd name="connsiteY27" fmla="*/ 351190 h 755521"/>
            <a:gd name="connsiteX28" fmla="*/ 639998 w 815593"/>
            <a:gd name="connsiteY28" fmla="*/ 462093 h 75552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</a:cxnLst>
          <a:rect l="l" t="t" r="r" b="b"/>
          <a:pathLst>
            <a:path w="815593" h="755521">
              <a:moveTo>
                <a:pt x="605342" y="663103"/>
              </a:moveTo>
              <a:lnTo>
                <a:pt x="582237" y="665414"/>
              </a:lnTo>
              <a:lnTo>
                <a:pt x="533717" y="755522"/>
              </a:lnTo>
              <a:lnTo>
                <a:pt x="406642" y="589168"/>
              </a:lnTo>
              <a:lnTo>
                <a:pt x="406642" y="563753"/>
              </a:lnTo>
              <a:lnTo>
                <a:pt x="355811" y="524475"/>
              </a:lnTo>
              <a:lnTo>
                <a:pt x="298050" y="623825"/>
              </a:lnTo>
              <a:lnTo>
                <a:pt x="205631" y="591479"/>
              </a:lnTo>
              <a:lnTo>
                <a:pt x="110902" y="600721"/>
              </a:lnTo>
              <a:lnTo>
                <a:pt x="92419" y="533717"/>
              </a:lnTo>
              <a:lnTo>
                <a:pt x="0" y="485197"/>
              </a:lnTo>
              <a:lnTo>
                <a:pt x="0" y="365053"/>
              </a:lnTo>
              <a:lnTo>
                <a:pt x="27726" y="309602"/>
              </a:lnTo>
              <a:lnTo>
                <a:pt x="11552" y="293429"/>
              </a:lnTo>
              <a:lnTo>
                <a:pt x="94729" y="0"/>
              </a:lnTo>
              <a:lnTo>
                <a:pt x="168664" y="23105"/>
              </a:lnTo>
              <a:lnTo>
                <a:pt x="233357" y="0"/>
              </a:lnTo>
              <a:lnTo>
                <a:pt x="298050" y="57762"/>
              </a:lnTo>
              <a:lnTo>
                <a:pt x="427436" y="205631"/>
              </a:lnTo>
              <a:lnTo>
                <a:pt x="517544" y="138628"/>
              </a:lnTo>
              <a:lnTo>
                <a:pt x="570685" y="191768"/>
              </a:lnTo>
              <a:lnTo>
                <a:pt x="642309" y="196389"/>
              </a:lnTo>
              <a:lnTo>
                <a:pt x="755522" y="57762"/>
              </a:lnTo>
              <a:lnTo>
                <a:pt x="815594" y="94729"/>
              </a:lnTo>
              <a:lnTo>
                <a:pt x="785558" y="196389"/>
              </a:lnTo>
              <a:lnTo>
                <a:pt x="711623" y="233357"/>
              </a:lnTo>
              <a:lnTo>
                <a:pt x="713933" y="298050"/>
              </a:lnTo>
              <a:lnTo>
                <a:pt x="616894" y="351190"/>
              </a:lnTo>
              <a:lnTo>
                <a:pt x="639998" y="462093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452919</xdr:colOff>
      <xdr:row>28</xdr:row>
      <xdr:rowOff>19038</xdr:rowOff>
    </xdr:from>
    <xdr:to>
      <xdr:col>8</xdr:col>
      <xdr:colOff>661313</xdr:colOff>
      <xdr:row>34</xdr:row>
      <xdr:rowOff>38676</xdr:rowOff>
    </xdr:to>
    <xdr:sp macro="" textlink="">
      <xdr:nvSpPr>
        <xdr:cNvPr id="186" name="38">
          <a:extLst>
            <a:ext uri="{FF2B5EF4-FFF2-40B4-BE49-F238E27FC236}">
              <a16:creationId xmlns:a16="http://schemas.microsoft.com/office/drawing/2014/main" id="{C3B36E2D-1581-4173-924E-E4E3EC5B7D2F}"/>
            </a:ext>
          </a:extLst>
        </xdr:cNvPr>
        <xdr:cNvSpPr/>
      </xdr:nvSpPr>
      <xdr:spPr>
        <a:xfrm>
          <a:off x="5786919" y="4552938"/>
          <a:ext cx="970394" cy="991188"/>
        </a:xfrm>
        <a:custGeom>
          <a:avLst/>
          <a:gdLst>
            <a:gd name="connsiteX0" fmla="*/ 64693 w 970394"/>
            <a:gd name="connsiteY0" fmla="*/ 316534 h 991188"/>
            <a:gd name="connsiteX1" fmla="*/ 16173 w 970394"/>
            <a:gd name="connsiteY1" fmla="*/ 268014 h 991188"/>
            <a:gd name="connsiteX2" fmla="*/ 152491 w 970394"/>
            <a:gd name="connsiteY2" fmla="*/ 228736 h 991188"/>
            <a:gd name="connsiteX3" fmla="*/ 221805 w 970394"/>
            <a:gd name="connsiteY3" fmla="*/ 143249 h 991188"/>
            <a:gd name="connsiteX4" fmla="*/ 187148 w 970394"/>
            <a:gd name="connsiteY4" fmla="*/ 124765 h 991188"/>
            <a:gd name="connsiteX5" fmla="*/ 184837 w 970394"/>
            <a:gd name="connsiteY5" fmla="*/ 67003 h 991188"/>
            <a:gd name="connsiteX6" fmla="*/ 277256 w 970394"/>
            <a:gd name="connsiteY6" fmla="*/ 99350 h 991188"/>
            <a:gd name="connsiteX7" fmla="*/ 335017 w 970394"/>
            <a:gd name="connsiteY7" fmla="*/ 0 h 991188"/>
            <a:gd name="connsiteX8" fmla="*/ 385847 w 970394"/>
            <a:gd name="connsiteY8" fmla="*/ 39278 h 991188"/>
            <a:gd name="connsiteX9" fmla="*/ 385847 w 970394"/>
            <a:gd name="connsiteY9" fmla="*/ 64693 h 991188"/>
            <a:gd name="connsiteX10" fmla="*/ 512923 w 970394"/>
            <a:gd name="connsiteY10" fmla="*/ 231046 h 991188"/>
            <a:gd name="connsiteX11" fmla="*/ 584547 w 970394"/>
            <a:gd name="connsiteY11" fmla="*/ 360432 h 991188"/>
            <a:gd name="connsiteX12" fmla="*/ 674655 w 970394"/>
            <a:gd name="connsiteY12" fmla="*/ 395089 h 991188"/>
            <a:gd name="connsiteX13" fmla="*/ 702381 w 970394"/>
            <a:gd name="connsiteY13" fmla="*/ 316534 h 991188"/>
            <a:gd name="connsiteX14" fmla="*/ 857182 w 970394"/>
            <a:gd name="connsiteY14" fmla="*/ 399710 h 991188"/>
            <a:gd name="connsiteX15" fmla="*/ 815594 w 970394"/>
            <a:gd name="connsiteY15" fmla="*/ 536028 h 991188"/>
            <a:gd name="connsiteX16" fmla="*/ 898770 w 970394"/>
            <a:gd name="connsiteY16" fmla="*/ 616894 h 991188"/>
            <a:gd name="connsiteX17" fmla="*/ 871045 w 970394"/>
            <a:gd name="connsiteY17" fmla="*/ 713933 h 991188"/>
            <a:gd name="connsiteX18" fmla="*/ 949601 w 970394"/>
            <a:gd name="connsiteY18" fmla="*/ 732417 h 991188"/>
            <a:gd name="connsiteX19" fmla="*/ 970395 w 970394"/>
            <a:gd name="connsiteY19" fmla="*/ 834077 h 991188"/>
            <a:gd name="connsiteX20" fmla="*/ 841009 w 970394"/>
            <a:gd name="connsiteY20" fmla="*/ 847940 h 991188"/>
            <a:gd name="connsiteX21" fmla="*/ 663103 w 970394"/>
            <a:gd name="connsiteY21" fmla="*/ 951911 h 991188"/>
            <a:gd name="connsiteX22" fmla="*/ 649240 w 970394"/>
            <a:gd name="connsiteY22" fmla="*/ 991189 h 991188"/>
            <a:gd name="connsiteX23" fmla="*/ 443609 w 970394"/>
            <a:gd name="connsiteY23" fmla="*/ 917254 h 991188"/>
            <a:gd name="connsiteX24" fmla="*/ 438988 w 970394"/>
            <a:gd name="connsiteY24" fmla="*/ 670034 h 991188"/>
            <a:gd name="connsiteX25" fmla="*/ 390468 w 970394"/>
            <a:gd name="connsiteY25" fmla="*/ 711623 h 991188"/>
            <a:gd name="connsiteX26" fmla="*/ 256461 w 970394"/>
            <a:gd name="connsiteY26" fmla="*/ 683897 h 991188"/>
            <a:gd name="connsiteX27" fmla="*/ 256461 w 970394"/>
            <a:gd name="connsiteY27" fmla="*/ 554511 h 991188"/>
            <a:gd name="connsiteX28" fmla="*/ 147870 w 970394"/>
            <a:gd name="connsiteY28" fmla="*/ 469024 h 991188"/>
            <a:gd name="connsiteX29" fmla="*/ 30036 w 970394"/>
            <a:gd name="connsiteY29" fmla="*/ 510612 h 991188"/>
            <a:gd name="connsiteX30" fmla="*/ 0 w 970394"/>
            <a:gd name="connsiteY30" fmla="*/ 450540 h 991188"/>
            <a:gd name="connsiteX31" fmla="*/ 2310 w 970394"/>
            <a:gd name="connsiteY31" fmla="*/ 369674 h 9911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</a:cxnLst>
          <a:rect l="l" t="t" r="r" b="b"/>
          <a:pathLst>
            <a:path w="970394" h="991188">
              <a:moveTo>
                <a:pt x="64693" y="316534"/>
              </a:moveTo>
              <a:lnTo>
                <a:pt x="16173" y="268014"/>
              </a:lnTo>
              <a:lnTo>
                <a:pt x="152491" y="228736"/>
              </a:lnTo>
              <a:lnTo>
                <a:pt x="221805" y="143249"/>
              </a:lnTo>
              <a:lnTo>
                <a:pt x="187148" y="124765"/>
              </a:lnTo>
              <a:lnTo>
                <a:pt x="184837" y="67003"/>
              </a:lnTo>
              <a:lnTo>
                <a:pt x="277256" y="99350"/>
              </a:lnTo>
              <a:lnTo>
                <a:pt x="335017" y="0"/>
              </a:lnTo>
              <a:lnTo>
                <a:pt x="385847" y="39278"/>
              </a:lnTo>
              <a:lnTo>
                <a:pt x="385847" y="64693"/>
              </a:lnTo>
              <a:lnTo>
                <a:pt x="512923" y="231046"/>
              </a:lnTo>
              <a:lnTo>
                <a:pt x="584547" y="360432"/>
              </a:lnTo>
              <a:lnTo>
                <a:pt x="674655" y="395089"/>
              </a:lnTo>
              <a:lnTo>
                <a:pt x="702381" y="316534"/>
              </a:lnTo>
              <a:lnTo>
                <a:pt x="857182" y="399710"/>
              </a:lnTo>
              <a:lnTo>
                <a:pt x="815594" y="536028"/>
              </a:lnTo>
              <a:lnTo>
                <a:pt x="898770" y="616894"/>
              </a:lnTo>
              <a:lnTo>
                <a:pt x="871045" y="713933"/>
              </a:lnTo>
              <a:lnTo>
                <a:pt x="949601" y="732417"/>
              </a:lnTo>
              <a:lnTo>
                <a:pt x="970395" y="834077"/>
              </a:lnTo>
              <a:lnTo>
                <a:pt x="841009" y="847940"/>
              </a:lnTo>
              <a:lnTo>
                <a:pt x="663103" y="951911"/>
              </a:lnTo>
              <a:lnTo>
                <a:pt x="649240" y="991189"/>
              </a:lnTo>
              <a:lnTo>
                <a:pt x="443609" y="917254"/>
              </a:lnTo>
              <a:lnTo>
                <a:pt x="438988" y="670034"/>
              </a:lnTo>
              <a:lnTo>
                <a:pt x="390468" y="711623"/>
              </a:lnTo>
              <a:lnTo>
                <a:pt x="256461" y="683897"/>
              </a:lnTo>
              <a:lnTo>
                <a:pt x="256461" y="554511"/>
              </a:lnTo>
              <a:lnTo>
                <a:pt x="147870" y="469024"/>
              </a:lnTo>
              <a:lnTo>
                <a:pt x="30036" y="510612"/>
              </a:lnTo>
              <a:lnTo>
                <a:pt x="0" y="450540"/>
              </a:lnTo>
              <a:lnTo>
                <a:pt x="2310" y="369674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</xdr:col>
      <xdr:colOff>196050</xdr:colOff>
      <xdr:row>3</xdr:row>
      <xdr:rowOff>19231</xdr:rowOff>
    </xdr:from>
    <xdr:to>
      <xdr:col>1</xdr:col>
      <xdr:colOff>568034</xdr:colOff>
      <xdr:row>4</xdr:row>
      <xdr:rowOff>62937</xdr:rowOff>
    </xdr:to>
    <xdr:sp macro="" textlink="">
      <xdr:nvSpPr>
        <xdr:cNvPr id="187" name="75">
          <a:extLst>
            <a:ext uri="{FF2B5EF4-FFF2-40B4-BE49-F238E27FC236}">
              <a16:creationId xmlns:a16="http://schemas.microsoft.com/office/drawing/2014/main" id="{BE5A75BD-7A8D-4E34-84BE-BBA0C7A8F254}"/>
            </a:ext>
          </a:extLst>
        </xdr:cNvPr>
        <xdr:cNvSpPr/>
      </xdr:nvSpPr>
      <xdr:spPr>
        <a:xfrm>
          <a:off x="958050" y="505006"/>
          <a:ext cx="371984" cy="205631"/>
        </a:xfrm>
        <a:custGeom>
          <a:avLst/>
          <a:gdLst>
            <a:gd name="connsiteX0" fmla="*/ 157112 w 371984"/>
            <a:gd name="connsiteY0" fmla="*/ 198700 h 205631"/>
            <a:gd name="connsiteX1" fmla="*/ 0 w 371984"/>
            <a:gd name="connsiteY1" fmla="*/ 120144 h 205631"/>
            <a:gd name="connsiteX2" fmla="*/ 18484 w 371984"/>
            <a:gd name="connsiteY2" fmla="*/ 73935 h 205631"/>
            <a:gd name="connsiteX3" fmla="*/ 147870 w 371984"/>
            <a:gd name="connsiteY3" fmla="*/ 2310 h 205631"/>
            <a:gd name="connsiteX4" fmla="*/ 265703 w 371984"/>
            <a:gd name="connsiteY4" fmla="*/ 0 h 205631"/>
            <a:gd name="connsiteX5" fmla="*/ 302671 w 371984"/>
            <a:gd name="connsiteY5" fmla="*/ 115523 h 205631"/>
            <a:gd name="connsiteX6" fmla="*/ 293429 w 371984"/>
            <a:gd name="connsiteY6" fmla="*/ 157112 h 205631"/>
            <a:gd name="connsiteX7" fmla="*/ 337328 w 371984"/>
            <a:gd name="connsiteY7" fmla="*/ 134007 h 205631"/>
            <a:gd name="connsiteX8" fmla="*/ 371985 w 371984"/>
            <a:gd name="connsiteY8" fmla="*/ 147870 h 205631"/>
            <a:gd name="connsiteX9" fmla="*/ 360432 w 371984"/>
            <a:gd name="connsiteY9" fmla="*/ 196389 h 205631"/>
            <a:gd name="connsiteX10" fmla="*/ 274945 w 371984"/>
            <a:gd name="connsiteY10" fmla="*/ 168664 h 205631"/>
            <a:gd name="connsiteX11" fmla="*/ 212563 w 371984"/>
            <a:gd name="connsiteY11" fmla="*/ 205631 h 20563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</a:cxnLst>
          <a:rect l="l" t="t" r="r" b="b"/>
          <a:pathLst>
            <a:path w="371984" h="205631">
              <a:moveTo>
                <a:pt x="157112" y="198700"/>
              </a:moveTo>
              <a:lnTo>
                <a:pt x="0" y="120144"/>
              </a:lnTo>
              <a:lnTo>
                <a:pt x="18484" y="73935"/>
              </a:lnTo>
              <a:lnTo>
                <a:pt x="147870" y="2310"/>
              </a:lnTo>
              <a:lnTo>
                <a:pt x="265703" y="0"/>
              </a:lnTo>
              <a:lnTo>
                <a:pt x="302671" y="115523"/>
              </a:lnTo>
              <a:lnTo>
                <a:pt x="293429" y="157112"/>
              </a:lnTo>
              <a:lnTo>
                <a:pt x="337328" y="134007"/>
              </a:lnTo>
              <a:lnTo>
                <a:pt x="371985" y="147870"/>
              </a:lnTo>
              <a:lnTo>
                <a:pt x="360432" y="196389"/>
              </a:lnTo>
              <a:lnTo>
                <a:pt x="274945" y="168664"/>
              </a:lnTo>
              <a:lnTo>
                <a:pt x="212563" y="205631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</xdr:col>
      <xdr:colOff>295400</xdr:colOff>
      <xdr:row>1</xdr:row>
      <xdr:rowOff>93551</xdr:rowOff>
    </xdr:from>
    <xdr:to>
      <xdr:col>2</xdr:col>
      <xdr:colOff>4734</xdr:colOff>
      <xdr:row>4</xdr:row>
      <xdr:rowOff>81421</xdr:rowOff>
    </xdr:to>
    <xdr:sp macro="" textlink="">
      <xdr:nvSpPr>
        <xdr:cNvPr id="188" name="93">
          <a:extLst>
            <a:ext uri="{FF2B5EF4-FFF2-40B4-BE49-F238E27FC236}">
              <a16:creationId xmlns:a16="http://schemas.microsoft.com/office/drawing/2014/main" id="{2F985E14-2B5C-445D-AB26-934B7B473276}"/>
            </a:ext>
          </a:extLst>
        </xdr:cNvPr>
        <xdr:cNvSpPr/>
      </xdr:nvSpPr>
      <xdr:spPr>
        <a:xfrm>
          <a:off x="1057400" y="255476"/>
          <a:ext cx="471334" cy="473645"/>
        </a:xfrm>
        <a:custGeom>
          <a:avLst/>
          <a:gdLst>
            <a:gd name="connsiteX0" fmla="*/ 69314 w 471334"/>
            <a:gd name="connsiteY0" fmla="*/ 164043 h 473645"/>
            <a:gd name="connsiteX1" fmla="*/ 71624 w 471334"/>
            <a:gd name="connsiteY1" fmla="*/ 184837 h 473645"/>
            <a:gd name="connsiteX2" fmla="*/ 53141 w 471334"/>
            <a:gd name="connsiteY2" fmla="*/ 214873 h 473645"/>
            <a:gd name="connsiteX3" fmla="*/ 39278 w 471334"/>
            <a:gd name="connsiteY3" fmla="*/ 224115 h 473645"/>
            <a:gd name="connsiteX4" fmla="*/ 48520 w 471334"/>
            <a:gd name="connsiteY4" fmla="*/ 251841 h 473645"/>
            <a:gd name="connsiteX5" fmla="*/ 166353 w 471334"/>
            <a:gd name="connsiteY5" fmla="*/ 249530 h 473645"/>
            <a:gd name="connsiteX6" fmla="*/ 203321 w 471334"/>
            <a:gd name="connsiteY6" fmla="*/ 365053 h 473645"/>
            <a:gd name="connsiteX7" fmla="*/ 309602 w 471334"/>
            <a:gd name="connsiteY7" fmla="*/ 344259 h 473645"/>
            <a:gd name="connsiteX8" fmla="*/ 462093 w 471334"/>
            <a:gd name="connsiteY8" fmla="*/ 473645 h 473645"/>
            <a:gd name="connsiteX9" fmla="*/ 425125 w 471334"/>
            <a:gd name="connsiteY9" fmla="*/ 293429 h 473645"/>
            <a:gd name="connsiteX10" fmla="*/ 471335 w 471334"/>
            <a:gd name="connsiteY10" fmla="*/ 170974 h 473645"/>
            <a:gd name="connsiteX11" fmla="*/ 415883 w 471334"/>
            <a:gd name="connsiteY11" fmla="*/ 80866 h 473645"/>
            <a:gd name="connsiteX12" fmla="*/ 443609 w 471334"/>
            <a:gd name="connsiteY12" fmla="*/ 67003 h 473645"/>
            <a:gd name="connsiteX13" fmla="*/ 415883 w 471334"/>
            <a:gd name="connsiteY13" fmla="*/ 0 h 473645"/>
            <a:gd name="connsiteX14" fmla="*/ 385847 w 471334"/>
            <a:gd name="connsiteY14" fmla="*/ 4621 h 473645"/>
            <a:gd name="connsiteX15" fmla="*/ 261082 w 471334"/>
            <a:gd name="connsiteY15" fmla="*/ 124765 h 473645"/>
            <a:gd name="connsiteX16" fmla="*/ 180216 w 471334"/>
            <a:gd name="connsiteY16" fmla="*/ 124765 h 473645"/>
            <a:gd name="connsiteX17" fmla="*/ 134007 w 471334"/>
            <a:gd name="connsiteY17" fmla="*/ 87798 h 473645"/>
            <a:gd name="connsiteX18" fmla="*/ 0 w 471334"/>
            <a:gd name="connsiteY18" fmla="*/ 131696 h 473645"/>
            <a:gd name="connsiteX19" fmla="*/ 50830 w 471334"/>
            <a:gd name="connsiteY19" fmla="*/ 150180 h 47364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</a:cxnLst>
          <a:rect l="l" t="t" r="r" b="b"/>
          <a:pathLst>
            <a:path w="471334" h="473645">
              <a:moveTo>
                <a:pt x="69314" y="164043"/>
              </a:moveTo>
              <a:lnTo>
                <a:pt x="71624" y="184837"/>
              </a:lnTo>
              <a:lnTo>
                <a:pt x="53141" y="214873"/>
              </a:lnTo>
              <a:lnTo>
                <a:pt x="39278" y="224115"/>
              </a:lnTo>
              <a:lnTo>
                <a:pt x="48520" y="251841"/>
              </a:lnTo>
              <a:lnTo>
                <a:pt x="166353" y="249530"/>
              </a:lnTo>
              <a:lnTo>
                <a:pt x="203321" y="365053"/>
              </a:lnTo>
              <a:lnTo>
                <a:pt x="309602" y="344259"/>
              </a:lnTo>
              <a:lnTo>
                <a:pt x="462093" y="473645"/>
              </a:lnTo>
              <a:lnTo>
                <a:pt x="425125" y="293429"/>
              </a:lnTo>
              <a:lnTo>
                <a:pt x="471335" y="170974"/>
              </a:lnTo>
              <a:lnTo>
                <a:pt x="415883" y="80866"/>
              </a:lnTo>
              <a:lnTo>
                <a:pt x="443609" y="67003"/>
              </a:lnTo>
              <a:lnTo>
                <a:pt x="415883" y="0"/>
              </a:lnTo>
              <a:lnTo>
                <a:pt x="385847" y="4621"/>
              </a:lnTo>
              <a:lnTo>
                <a:pt x="261082" y="124765"/>
              </a:lnTo>
              <a:lnTo>
                <a:pt x="180216" y="124765"/>
              </a:lnTo>
              <a:lnTo>
                <a:pt x="134007" y="87798"/>
              </a:lnTo>
              <a:lnTo>
                <a:pt x="0" y="131696"/>
              </a:lnTo>
              <a:lnTo>
                <a:pt x="50830" y="15018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</xdr:col>
      <xdr:colOff>336988</xdr:colOff>
      <xdr:row>3</xdr:row>
      <xdr:rowOff>113960</xdr:rowOff>
    </xdr:from>
    <xdr:to>
      <xdr:col>2</xdr:col>
      <xdr:colOff>7044</xdr:colOff>
      <xdr:row>6</xdr:row>
      <xdr:rowOff>20963</xdr:rowOff>
    </xdr:to>
    <xdr:sp macro="" textlink="">
      <xdr:nvSpPr>
        <xdr:cNvPr id="189" name="94">
          <a:extLst>
            <a:ext uri="{FF2B5EF4-FFF2-40B4-BE49-F238E27FC236}">
              <a16:creationId xmlns:a16="http://schemas.microsoft.com/office/drawing/2014/main" id="{B37CF142-DE05-4632-A5ED-F8D9BAC37383}"/>
            </a:ext>
          </a:extLst>
        </xdr:cNvPr>
        <xdr:cNvSpPr/>
      </xdr:nvSpPr>
      <xdr:spPr>
        <a:xfrm>
          <a:off x="1098988" y="599735"/>
          <a:ext cx="432056" cy="392778"/>
        </a:xfrm>
        <a:custGeom>
          <a:avLst/>
          <a:gdLst>
            <a:gd name="connsiteX0" fmla="*/ 161732 w 432056"/>
            <a:gd name="connsiteY0" fmla="*/ 20794 h 392778"/>
            <a:gd name="connsiteX1" fmla="*/ 152491 w 432056"/>
            <a:gd name="connsiteY1" fmla="*/ 62383 h 392778"/>
            <a:gd name="connsiteX2" fmla="*/ 196389 w 432056"/>
            <a:gd name="connsiteY2" fmla="*/ 39278 h 392778"/>
            <a:gd name="connsiteX3" fmla="*/ 231046 w 432056"/>
            <a:gd name="connsiteY3" fmla="*/ 53141 h 392778"/>
            <a:gd name="connsiteX4" fmla="*/ 219494 w 432056"/>
            <a:gd name="connsiteY4" fmla="*/ 101660 h 392778"/>
            <a:gd name="connsiteX5" fmla="*/ 134007 w 432056"/>
            <a:gd name="connsiteY5" fmla="*/ 73935 h 392778"/>
            <a:gd name="connsiteX6" fmla="*/ 71624 w 432056"/>
            <a:gd name="connsiteY6" fmla="*/ 110902 h 392778"/>
            <a:gd name="connsiteX7" fmla="*/ 16173 w 432056"/>
            <a:gd name="connsiteY7" fmla="*/ 103971 h 392778"/>
            <a:gd name="connsiteX8" fmla="*/ 0 w 432056"/>
            <a:gd name="connsiteY8" fmla="*/ 256461 h 392778"/>
            <a:gd name="connsiteX9" fmla="*/ 80866 w 432056"/>
            <a:gd name="connsiteY9" fmla="*/ 279566 h 392778"/>
            <a:gd name="connsiteX10" fmla="*/ 83177 w 432056"/>
            <a:gd name="connsiteY10" fmla="*/ 323465 h 392778"/>
            <a:gd name="connsiteX11" fmla="*/ 286498 w 432056"/>
            <a:gd name="connsiteY11" fmla="*/ 295739 h 392778"/>
            <a:gd name="connsiteX12" fmla="*/ 348880 w 432056"/>
            <a:gd name="connsiteY12" fmla="*/ 392779 h 392778"/>
            <a:gd name="connsiteX13" fmla="*/ 390468 w 432056"/>
            <a:gd name="connsiteY13" fmla="*/ 369674 h 392778"/>
            <a:gd name="connsiteX14" fmla="*/ 432057 w 432056"/>
            <a:gd name="connsiteY14" fmla="*/ 226425 h 392778"/>
            <a:gd name="connsiteX15" fmla="*/ 420504 w 432056"/>
            <a:gd name="connsiteY15" fmla="*/ 129386 h 392778"/>
            <a:gd name="connsiteX16" fmla="*/ 268014 w 432056"/>
            <a:gd name="connsiteY16" fmla="*/ 0 h 39277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</a:cxnLst>
          <a:rect l="l" t="t" r="r" b="b"/>
          <a:pathLst>
            <a:path w="432056" h="392778">
              <a:moveTo>
                <a:pt x="161732" y="20794"/>
              </a:moveTo>
              <a:lnTo>
                <a:pt x="152491" y="62383"/>
              </a:lnTo>
              <a:lnTo>
                <a:pt x="196389" y="39278"/>
              </a:lnTo>
              <a:lnTo>
                <a:pt x="231046" y="53141"/>
              </a:lnTo>
              <a:lnTo>
                <a:pt x="219494" y="101660"/>
              </a:lnTo>
              <a:lnTo>
                <a:pt x="134007" y="73935"/>
              </a:lnTo>
              <a:lnTo>
                <a:pt x="71624" y="110902"/>
              </a:lnTo>
              <a:lnTo>
                <a:pt x="16173" y="103971"/>
              </a:lnTo>
              <a:lnTo>
                <a:pt x="0" y="256461"/>
              </a:lnTo>
              <a:lnTo>
                <a:pt x="80866" y="279566"/>
              </a:lnTo>
              <a:lnTo>
                <a:pt x="83177" y="323465"/>
              </a:lnTo>
              <a:lnTo>
                <a:pt x="286498" y="295739"/>
              </a:lnTo>
              <a:lnTo>
                <a:pt x="348880" y="392779"/>
              </a:lnTo>
              <a:lnTo>
                <a:pt x="390468" y="369674"/>
              </a:lnTo>
              <a:lnTo>
                <a:pt x="432057" y="226425"/>
              </a:lnTo>
              <a:lnTo>
                <a:pt x="420504" y="129386"/>
              </a:lnTo>
              <a:lnTo>
                <a:pt x="268014" y="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1</xdr:col>
      <xdr:colOff>78216</xdr:colOff>
      <xdr:row>2</xdr:row>
      <xdr:rowOff>63323</xdr:rowOff>
    </xdr:from>
    <xdr:to>
      <xdr:col>1</xdr:col>
      <xdr:colOff>367023</xdr:colOff>
      <xdr:row>5</xdr:row>
      <xdr:rowOff>88160</xdr:rowOff>
    </xdr:to>
    <xdr:sp macro="" textlink="">
      <xdr:nvSpPr>
        <xdr:cNvPr id="190" name="92">
          <a:extLst>
            <a:ext uri="{FF2B5EF4-FFF2-40B4-BE49-F238E27FC236}">
              <a16:creationId xmlns:a16="http://schemas.microsoft.com/office/drawing/2014/main" id="{51C5D9B7-BD81-41E4-91F1-EEF5C21AE215}"/>
            </a:ext>
          </a:extLst>
        </xdr:cNvPr>
        <xdr:cNvSpPr/>
      </xdr:nvSpPr>
      <xdr:spPr>
        <a:xfrm>
          <a:off x="840216" y="387173"/>
          <a:ext cx="288807" cy="510612"/>
        </a:xfrm>
        <a:custGeom>
          <a:avLst/>
          <a:gdLst>
            <a:gd name="connsiteX0" fmla="*/ 180216 w 288807"/>
            <a:gd name="connsiteY0" fmla="*/ 23105 h 510612"/>
            <a:gd name="connsiteX1" fmla="*/ 101660 w 288807"/>
            <a:gd name="connsiteY1" fmla="*/ 87798 h 510612"/>
            <a:gd name="connsiteX2" fmla="*/ 27726 w 288807"/>
            <a:gd name="connsiteY2" fmla="*/ 147870 h 510612"/>
            <a:gd name="connsiteX3" fmla="*/ 0 w 288807"/>
            <a:gd name="connsiteY3" fmla="*/ 286497 h 510612"/>
            <a:gd name="connsiteX4" fmla="*/ 120144 w 288807"/>
            <a:gd name="connsiteY4" fmla="*/ 411263 h 510612"/>
            <a:gd name="connsiteX5" fmla="*/ 207942 w 288807"/>
            <a:gd name="connsiteY5" fmla="*/ 462093 h 510612"/>
            <a:gd name="connsiteX6" fmla="*/ 196389 w 288807"/>
            <a:gd name="connsiteY6" fmla="*/ 494439 h 510612"/>
            <a:gd name="connsiteX7" fmla="*/ 258772 w 288807"/>
            <a:gd name="connsiteY7" fmla="*/ 510612 h 510612"/>
            <a:gd name="connsiteX8" fmla="*/ 258772 w 288807"/>
            <a:gd name="connsiteY8" fmla="*/ 469024 h 510612"/>
            <a:gd name="connsiteX9" fmla="*/ 274945 w 288807"/>
            <a:gd name="connsiteY9" fmla="*/ 316534 h 510612"/>
            <a:gd name="connsiteX10" fmla="*/ 117834 w 288807"/>
            <a:gd name="connsiteY10" fmla="*/ 237978 h 510612"/>
            <a:gd name="connsiteX11" fmla="*/ 136317 w 288807"/>
            <a:gd name="connsiteY11" fmla="*/ 191768 h 510612"/>
            <a:gd name="connsiteX12" fmla="*/ 265703 w 288807"/>
            <a:gd name="connsiteY12" fmla="*/ 120144 h 510612"/>
            <a:gd name="connsiteX13" fmla="*/ 256461 w 288807"/>
            <a:gd name="connsiteY13" fmla="*/ 92419 h 510612"/>
            <a:gd name="connsiteX14" fmla="*/ 270324 w 288807"/>
            <a:gd name="connsiteY14" fmla="*/ 83177 h 510612"/>
            <a:gd name="connsiteX15" fmla="*/ 288808 w 288807"/>
            <a:gd name="connsiteY15" fmla="*/ 53141 h 510612"/>
            <a:gd name="connsiteX16" fmla="*/ 286498 w 288807"/>
            <a:gd name="connsiteY16" fmla="*/ 32346 h 510612"/>
            <a:gd name="connsiteX17" fmla="*/ 268014 w 288807"/>
            <a:gd name="connsiteY17" fmla="*/ 18484 h 510612"/>
            <a:gd name="connsiteX18" fmla="*/ 217184 w 288807"/>
            <a:gd name="connsiteY18" fmla="*/ 0 h 51061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288807" h="510612">
              <a:moveTo>
                <a:pt x="180216" y="23105"/>
              </a:moveTo>
              <a:lnTo>
                <a:pt x="101660" y="87798"/>
              </a:lnTo>
              <a:lnTo>
                <a:pt x="27726" y="147870"/>
              </a:lnTo>
              <a:lnTo>
                <a:pt x="0" y="286497"/>
              </a:lnTo>
              <a:lnTo>
                <a:pt x="120144" y="411263"/>
              </a:lnTo>
              <a:lnTo>
                <a:pt x="207942" y="462093"/>
              </a:lnTo>
              <a:lnTo>
                <a:pt x="196389" y="494439"/>
              </a:lnTo>
              <a:lnTo>
                <a:pt x="258772" y="510612"/>
              </a:lnTo>
              <a:lnTo>
                <a:pt x="258772" y="469024"/>
              </a:lnTo>
              <a:lnTo>
                <a:pt x="274945" y="316534"/>
              </a:lnTo>
              <a:lnTo>
                <a:pt x="117834" y="237978"/>
              </a:lnTo>
              <a:lnTo>
                <a:pt x="136317" y="191768"/>
              </a:lnTo>
              <a:lnTo>
                <a:pt x="265703" y="120144"/>
              </a:lnTo>
              <a:lnTo>
                <a:pt x="256461" y="92419"/>
              </a:lnTo>
              <a:lnTo>
                <a:pt x="270324" y="83177"/>
              </a:lnTo>
              <a:lnTo>
                <a:pt x="288808" y="53141"/>
              </a:lnTo>
              <a:lnTo>
                <a:pt x="286498" y="32346"/>
              </a:lnTo>
              <a:lnTo>
                <a:pt x="268014" y="18484"/>
              </a:lnTo>
              <a:lnTo>
                <a:pt x="217184" y="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9</xdr:col>
      <xdr:colOff>107255</xdr:colOff>
      <xdr:row>35</xdr:row>
      <xdr:rowOff>112419</xdr:rowOff>
    </xdr:from>
    <xdr:to>
      <xdr:col>9</xdr:col>
      <xdr:colOff>758805</xdr:colOff>
      <xdr:row>40</xdr:row>
      <xdr:rowOff>58315</xdr:rowOff>
    </xdr:to>
    <xdr:sp macro="" textlink="">
      <xdr:nvSpPr>
        <xdr:cNvPr id="191" name="06">
          <a:extLst>
            <a:ext uri="{FF2B5EF4-FFF2-40B4-BE49-F238E27FC236}">
              <a16:creationId xmlns:a16="http://schemas.microsoft.com/office/drawing/2014/main" id="{2836648F-2E48-4587-8A4B-54DC1E0303B8}"/>
            </a:ext>
          </a:extLst>
        </xdr:cNvPr>
        <xdr:cNvSpPr/>
      </xdr:nvSpPr>
      <xdr:spPr>
        <a:xfrm>
          <a:off x="6965255" y="5779794"/>
          <a:ext cx="651550" cy="755521"/>
        </a:xfrm>
        <a:custGeom>
          <a:avLst/>
          <a:gdLst>
            <a:gd name="connsiteX0" fmla="*/ 335017 w 651550"/>
            <a:gd name="connsiteY0" fmla="*/ 598410 h 755521"/>
            <a:gd name="connsiteX1" fmla="*/ 318844 w 651550"/>
            <a:gd name="connsiteY1" fmla="*/ 628446 h 755521"/>
            <a:gd name="connsiteX2" fmla="*/ 330396 w 651550"/>
            <a:gd name="connsiteY2" fmla="*/ 688518 h 755521"/>
            <a:gd name="connsiteX3" fmla="*/ 304981 w 651550"/>
            <a:gd name="connsiteY3" fmla="*/ 670034 h 755521"/>
            <a:gd name="connsiteX4" fmla="*/ 272635 w 651550"/>
            <a:gd name="connsiteY4" fmla="*/ 695450 h 755521"/>
            <a:gd name="connsiteX5" fmla="*/ 219494 w 651550"/>
            <a:gd name="connsiteY5" fmla="*/ 697760 h 755521"/>
            <a:gd name="connsiteX6" fmla="*/ 207942 w 651550"/>
            <a:gd name="connsiteY6" fmla="*/ 755522 h 755521"/>
            <a:gd name="connsiteX7" fmla="*/ 175595 w 651550"/>
            <a:gd name="connsiteY7" fmla="*/ 725486 h 755521"/>
            <a:gd name="connsiteX8" fmla="*/ 180216 w 651550"/>
            <a:gd name="connsiteY8" fmla="*/ 656172 h 755521"/>
            <a:gd name="connsiteX9" fmla="*/ 106281 w 651550"/>
            <a:gd name="connsiteY9" fmla="*/ 621515 h 755521"/>
            <a:gd name="connsiteX10" fmla="*/ 90108 w 651550"/>
            <a:gd name="connsiteY10" fmla="*/ 556822 h 755521"/>
            <a:gd name="connsiteX11" fmla="*/ 0 w 651550"/>
            <a:gd name="connsiteY11" fmla="*/ 501371 h 755521"/>
            <a:gd name="connsiteX12" fmla="*/ 41588 w 651550"/>
            <a:gd name="connsiteY12" fmla="*/ 485197 h 755521"/>
            <a:gd name="connsiteX13" fmla="*/ 41588 w 651550"/>
            <a:gd name="connsiteY13" fmla="*/ 436678 h 755521"/>
            <a:gd name="connsiteX14" fmla="*/ 122455 w 651550"/>
            <a:gd name="connsiteY14" fmla="*/ 395089 h 755521"/>
            <a:gd name="connsiteX15" fmla="*/ 194079 w 651550"/>
            <a:gd name="connsiteY15" fmla="*/ 402021 h 755521"/>
            <a:gd name="connsiteX16" fmla="*/ 69314 w 651550"/>
            <a:gd name="connsiteY16" fmla="*/ 288808 h 755521"/>
            <a:gd name="connsiteX17" fmla="*/ 20794 w 651550"/>
            <a:gd name="connsiteY17" fmla="*/ 161732 h 755521"/>
            <a:gd name="connsiteX18" fmla="*/ 136317 w 651550"/>
            <a:gd name="connsiteY18" fmla="*/ 0 h 755521"/>
            <a:gd name="connsiteX19" fmla="*/ 219494 w 651550"/>
            <a:gd name="connsiteY19" fmla="*/ 108592 h 755521"/>
            <a:gd name="connsiteX20" fmla="*/ 452851 w 651550"/>
            <a:gd name="connsiteY20" fmla="*/ 194079 h 755521"/>
            <a:gd name="connsiteX21" fmla="*/ 619204 w 651550"/>
            <a:gd name="connsiteY21" fmla="*/ 143249 h 755521"/>
            <a:gd name="connsiteX22" fmla="*/ 651551 w 651550"/>
            <a:gd name="connsiteY22" fmla="*/ 237978 h 755521"/>
            <a:gd name="connsiteX23" fmla="*/ 533717 w 651550"/>
            <a:gd name="connsiteY23" fmla="*/ 408952 h 755521"/>
            <a:gd name="connsiteX24" fmla="*/ 554511 w 651550"/>
            <a:gd name="connsiteY24" fmla="*/ 475955 h 755521"/>
            <a:gd name="connsiteX25" fmla="*/ 360432 w 651550"/>
            <a:gd name="connsiteY25" fmla="*/ 596100 h 75552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651550" h="755521">
              <a:moveTo>
                <a:pt x="335017" y="598410"/>
              </a:moveTo>
              <a:lnTo>
                <a:pt x="318844" y="628446"/>
              </a:lnTo>
              <a:lnTo>
                <a:pt x="330396" y="688518"/>
              </a:lnTo>
              <a:lnTo>
                <a:pt x="304981" y="670034"/>
              </a:lnTo>
              <a:lnTo>
                <a:pt x="272635" y="695450"/>
              </a:lnTo>
              <a:lnTo>
                <a:pt x="219494" y="697760"/>
              </a:lnTo>
              <a:lnTo>
                <a:pt x="207942" y="755522"/>
              </a:lnTo>
              <a:lnTo>
                <a:pt x="175595" y="725486"/>
              </a:lnTo>
              <a:lnTo>
                <a:pt x="180216" y="656172"/>
              </a:lnTo>
              <a:lnTo>
                <a:pt x="106281" y="621515"/>
              </a:lnTo>
              <a:lnTo>
                <a:pt x="90108" y="556822"/>
              </a:lnTo>
              <a:lnTo>
                <a:pt x="0" y="501371"/>
              </a:lnTo>
              <a:lnTo>
                <a:pt x="41588" y="485197"/>
              </a:lnTo>
              <a:lnTo>
                <a:pt x="41588" y="436678"/>
              </a:lnTo>
              <a:lnTo>
                <a:pt x="122455" y="395089"/>
              </a:lnTo>
              <a:lnTo>
                <a:pt x="194079" y="402021"/>
              </a:lnTo>
              <a:lnTo>
                <a:pt x="69314" y="288808"/>
              </a:lnTo>
              <a:lnTo>
                <a:pt x="20794" y="161732"/>
              </a:lnTo>
              <a:lnTo>
                <a:pt x="136317" y="0"/>
              </a:lnTo>
              <a:lnTo>
                <a:pt x="219494" y="108592"/>
              </a:lnTo>
              <a:lnTo>
                <a:pt x="452851" y="194079"/>
              </a:lnTo>
              <a:lnTo>
                <a:pt x="619204" y="143249"/>
              </a:lnTo>
              <a:lnTo>
                <a:pt x="651551" y="237978"/>
              </a:lnTo>
              <a:lnTo>
                <a:pt x="533717" y="408952"/>
              </a:lnTo>
              <a:lnTo>
                <a:pt x="554511" y="475955"/>
              </a:lnTo>
              <a:lnTo>
                <a:pt x="360432" y="59610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8</xdr:col>
      <xdr:colOff>210773</xdr:colOff>
      <xdr:row>9</xdr:row>
      <xdr:rowOff>22697</xdr:rowOff>
    </xdr:from>
    <xdr:to>
      <xdr:col>9</xdr:col>
      <xdr:colOff>428409</xdr:colOff>
      <xdr:row>14</xdr:row>
      <xdr:rowOff>14802</xdr:rowOff>
    </xdr:to>
    <xdr:sp macro="" textlink="">
      <xdr:nvSpPr>
        <xdr:cNvPr id="192" name="57">
          <a:extLst>
            <a:ext uri="{FF2B5EF4-FFF2-40B4-BE49-F238E27FC236}">
              <a16:creationId xmlns:a16="http://schemas.microsoft.com/office/drawing/2014/main" id="{FD231F4B-1ABB-44E8-A974-090763F9766E}"/>
            </a:ext>
          </a:extLst>
        </xdr:cNvPr>
        <xdr:cNvSpPr/>
      </xdr:nvSpPr>
      <xdr:spPr>
        <a:xfrm>
          <a:off x="6306773" y="1480022"/>
          <a:ext cx="979636" cy="801730"/>
        </a:xfrm>
        <a:custGeom>
          <a:avLst/>
          <a:gdLst>
            <a:gd name="connsiteX0" fmla="*/ 0 w 979636"/>
            <a:gd name="connsiteY0" fmla="*/ 18484 h 801730"/>
            <a:gd name="connsiteX1" fmla="*/ 76245 w 979636"/>
            <a:gd name="connsiteY1" fmla="*/ 57762 h 801730"/>
            <a:gd name="connsiteX2" fmla="*/ 164043 w 979636"/>
            <a:gd name="connsiteY2" fmla="*/ 0 h 801730"/>
            <a:gd name="connsiteX3" fmla="*/ 335017 w 979636"/>
            <a:gd name="connsiteY3" fmla="*/ 41588 h 801730"/>
            <a:gd name="connsiteX4" fmla="*/ 478266 w 979636"/>
            <a:gd name="connsiteY4" fmla="*/ 272635 h 801730"/>
            <a:gd name="connsiteX5" fmla="*/ 536028 w 979636"/>
            <a:gd name="connsiteY5" fmla="*/ 279566 h 801730"/>
            <a:gd name="connsiteX6" fmla="*/ 533717 w 979636"/>
            <a:gd name="connsiteY6" fmla="*/ 224115 h 801730"/>
            <a:gd name="connsiteX7" fmla="*/ 635378 w 979636"/>
            <a:gd name="connsiteY7" fmla="*/ 242599 h 801730"/>
            <a:gd name="connsiteX8" fmla="*/ 646930 w 979636"/>
            <a:gd name="connsiteY8" fmla="*/ 293429 h 801730"/>
            <a:gd name="connsiteX9" fmla="*/ 780937 w 979636"/>
            <a:gd name="connsiteY9" fmla="*/ 293429 h 801730"/>
            <a:gd name="connsiteX10" fmla="*/ 852561 w 979636"/>
            <a:gd name="connsiteY10" fmla="*/ 233357 h 801730"/>
            <a:gd name="connsiteX11" fmla="*/ 979637 w 979636"/>
            <a:gd name="connsiteY11" fmla="*/ 339638 h 801730"/>
            <a:gd name="connsiteX12" fmla="*/ 947290 w 979636"/>
            <a:gd name="connsiteY12" fmla="*/ 429746 h 801730"/>
            <a:gd name="connsiteX13" fmla="*/ 813283 w 979636"/>
            <a:gd name="connsiteY13" fmla="*/ 429746 h 801730"/>
            <a:gd name="connsiteX14" fmla="*/ 697760 w 979636"/>
            <a:gd name="connsiteY14" fmla="*/ 392779 h 801730"/>
            <a:gd name="connsiteX15" fmla="*/ 679276 w 979636"/>
            <a:gd name="connsiteY15" fmla="*/ 337328 h 801730"/>
            <a:gd name="connsiteX16" fmla="*/ 609962 w 979636"/>
            <a:gd name="connsiteY16" fmla="*/ 492129 h 801730"/>
            <a:gd name="connsiteX17" fmla="*/ 670035 w 979636"/>
            <a:gd name="connsiteY17" fmla="*/ 517544 h 801730"/>
            <a:gd name="connsiteX18" fmla="*/ 681587 w 979636"/>
            <a:gd name="connsiteY18" fmla="*/ 586858 h 801730"/>
            <a:gd name="connsiteX19" fmla="*/ 730107 w 979636"/>
            <a:gd name="connsiteY19" fmla="*/ 536028 h 801730"/>
            <a:gd name="connsiteX20" fmla="*/ 806352 w 979636"/>
            <a:gd name="connsiteY20" fmla="*/ 572995 h 801730"/>
            <a:gd name="connsiteX21" fmla="*/ 794800 w 979636"/>
            <a:gd name="connsiteY21" fmla="*/ 746280 h 801730"/>
            <a:gd name="connsiteX22" fmla="*/ 743969 w 979636"/>
            <a:gd name="connsiteY22" fmla="*/ 797110 h 801730"/>
            <a:gd name="connsiteX23" fmla="*/ 713933 w 979636"/>
            <a:gd name="connsiteY23" fmla="*/ 801731 h 801730"/>
            <a:gd name="connsiteX24" fmla="*/ 642309 w 979636"/>
            <a:gd name="connsiteY24" fmla="*/ 739348 h 801730"/>
            <a:gd name="connsiteX25" fmla="*/ 494439 w 979636"/>
            <a:gd name="connsiteY25" fmla="*/ 702381 h 801730"/>
            <a:gd name="connsiteX26" fmla="*/ 395089 w 979636"/>
            <a:gd name="connsiteY26" fmla="*/ 633067 h 801730"/>
            <a:gd name="connsiteX27" fmla="*/ 251841 w 979636"/>
            <a:gd name="connsiteY27" fmla="*/ 591479 h 801730"/>
            <a:gd name="connsiteX28" fmla="*/ 254151 w 979636"/>
            <a:gd name="connsiteY28" fmla="*/ 501371 h 801730"/>
            <a:gd name="connsiteX29" fmla="*/ 120144 w 979636"/>
            <a:gd name="connsiteY29" fmla="*/ 464403 h 801730"/>
            <a:gd name="connsiteX30" fmla="*/ 25415 w 979636"/>
            <a:gd name="connsiteY30" fmla="*/ 348880 h 801730"/>
            <a:gd name="connsiteX31" fmla="*/ 64693 w 979636"/>
            <a:gd name="connsiteY31" fmla="*/ 344259 h 801730"/>
            <a:gd name="connsiteX32" fmla="*/ 73935 w 979636"/>
            <a:gd name="connsiteY32" fmla="*/ 242599 h 80173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</a:cxnLst>
          <a:rect l="l" t="t" r="r" b="b"/>
          <a:pathLst>
            <a:path w="979636" h="801730">
              <a:moveTo>
                <a:pt x="0" y="18484"/>
              </a:moveTo>
              <a:lnTo>
                <a:pt x="76245" y="57762"/>
              </a:lnTo>
              <a:lnTo>
                <a:pt x="164043" y="0"/>
              </a:lnTo>
              <a:lnTo>
                <a:pt x="335017" y="41588"/>
              </a:lnTo>
              <a:lnTo>
                <a:pt x="478266" y="272635"/>
              </a:lnTo>
              <a:lnTo>
                <a:pt x="536028" y="279566"/>
              </a:lnTo>
              <a:lnTo>
                <a:pt x="533717" y="224115"/>
              </a:lnTo>
              <a:lnTo>
                <a:pt x="635378" y="242599"/>
              </a:lnTo>
              <a:lnTo>
                <a:pt x="646930" y="293429"/>
              </a:lnTo>
              <a:lnTo>
                <a:pt x="780937" y="293429"/>
              </a:lnTo>
              <a:lnTo>
                <a:pt x="852561" y="233357"/>
              </a:lnTo>
              <a:lnTo>
                <a:pt x="979637" y="339638"/>
              </a:lnTo>
              <a:lnTo>
                <a:pt x="947290" y="429746"/>
              </a:lnTo>
              <a:lnTo>
                <a:pt x="813283" y="429746"/>
              </a:lnTo>
              <a:lnTo>
                <a:pt x="697760" y="392779"/>
              </a:lnTo>
              <a:lnTo>
                <a:pt x="679276" y="337328"/>
              </a:lnTo>
              <a:lnTo>
                <a:pt x="609962" y="492129"/>
              </a:lnTo>
              <a:lnTo>
                <a:pt x="670035" y="517544"/>
              </a:lnTo>
              <a:lnTo>
                <a:pt x="681587" y="586858"/>
              </a:lnTo>
              <a:lnTo>
                <a:pt x="730107" y="536028"/>
              </a:lnTo>
              <a:lnTo>
                <a:pt x="806352" y="572995"/>
              </a:lnTo>
              <a:lnTo>
                <a:pt x="794800" y="746280"/>
              </a:lnTo>
              <a:lnTo>
                <a:pt x="743969" y="797110"/>
              </a:lnTo>
              <a:lnTo>
                <a:pt x="713933" y="801731"/>
              </a:lnTo>
              <a:lnTo>
                <a:pt x="642309" y="739348"/>
              </a:lnTo>
              <a:lnTo>
                <a:pt x="494439" y="702381"/>
              </a:lnTo>
              <a:lnTo>
                <a:pt x="395089" y="633067"/>
              </a:lnTo>
              <a:lnTo>
                <a:pt x="251841" y="591479"/>
              </a:lnTo>
              <a:lnTo>
                <a:pt x="254151" y="501371"/>
              </a:lnTo>
              <a:lnTo>
                <a:pt x="120144" y="464403"/>
              </a:lnTo>
              <a:lnTo>
                <a:pt x="25415" y="348880"/>
              </a:lnTo>
              <a:lnTo>
                <a:pt x="64693" y="344259"/>
              </a:lnTo>
              <a:lnTo>
                <a:pt x="73935" y="24259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9</xdr:col>
      <xdr:colOff>58736</xdr:colOff>
      <xdr:row>11</xdr:row>
      <xdr:rowOff>31554</xdr:rowOff>
    </xdr:from>
    <xdr:to>
      <xdr:col>9</xdr:col>
      <xdr:colOff>749564</xdr:colOff>
      <xdr:row>16</xdr:row>
      <xdr:rowOff>14417</xdr:rowOff>
    </xdr:to>
    <xdr:sp macro="" textlink="">
      <xdr:nvSpPr>
        <xdr:cNvPr id="193" name="67">
          <a:extLst>
            <a:ext uri="{FF2B5EF4-FFF2-40B4-BE49-F238E27FC236}">
              <a16:creationId xmlns:a16="http://schemas.microsoft.com/office/drawing/2014/main" id="{D890DF35-F075-4654-93AE-6D45D2ED7CDB}"/>
            </a:ext>
          </a:extLst>
        </xdr:cNvPr>
        <xdr:cNvSpPr/>
      </xdr:nvSpPr>
      <xdr:spPr>
        <a:xfrm>
          <a:off x="6916736" y="1812729"/>
          <a:ext cx="690828" cy="792488"/>
        </a:xfrm>
        <a:custGeom>
          <a:avLst/>
          <a:gdLst>
            <a:gd name="connsiteX0" fmla="*/ 496750 w 690828"/>
            <a:gd name="connsiteY0" fmla="*/ 367364 h 792488"/>
            <a:gd name="connsiteX1" fmla="*/ 462093 w 690828"/>
            <a:gd name="connsiteY1" fmla="*/ 609962 h 792488"/>
            <a:gd name="connsiteX2" fmla="*/ 392779 w 690828"/>
            <a:gd name="connsiteY2" fmla="*/ 792489 h 792488"/>
            <a:gd name="connsiteX3" fmla="*/ 168664 w 690828"/>
            <a:gd name="connsiteY3" fmla="*/ 637688 h 792488"/>
            <a:gd name="connsiteX4" fmla="*/ 103971 w 690828"/>
            <a:gd name="connsiteY4" fmla="*/ 619204 h 792488"/>
            <a:gd name="connsiteX5" fmla="*/ 103971 w 690828"/>
            <a:gd name="connsiteY5" fmla="*/ 469024 h 792488"/>
            <a:gd name="connsiteX6" fmla="*/ 134007 w 690828"/>
            <a:gd name="connsiteY6" fmla="*/ 464403 h 792488"/>
            <a:gd name="connsiteX7" fmla="*/ 184837 w 690828"/>
            <a:gd name="connsiteY7" fmla="*/ 413573 h 792488"/>
            <a:gd name="connsiteX8" fmla="*/ 196389 w 690828"/>
            <a:gd name="connsiteY8" fmla="*/ 240288 h 792488"/>
            <a:gd name="connsiteX9" fmla="*/ 120144 w 690828"/>
            <a:gd name="connsiteY9" fmla="*/ 203321 h 792488"/>
            <a:gd name="connsiteX10" fmla="*/ 71624 w 690828"/>
            <a:gd name="connsiteY10" fmla="*/ 254151 h 792488"/>
            <a:gd name="connsiteX11" fmla="*/ 60072 w 690828"/>
            <a:gd name="connsiteY11" fmla="*/ 184837 h 792488"/>
            <a:gd name="connsiteX12" fmla="*/ 0 w 690828"/>
            <a:gd name="connsiteY12" fmla="*/ 159422 h 792488"/>
            <a:gd name="connsiteX13" fmla="*/ 69314 w 690828"/>
            <a:gd name="connsiteY13" fmla="*/ 4621 h 792488"/>
            <a:gd name="connsiteX14" fmla="*/ 87798 w 690828"/>
            <a:gd name="connsiteY14" fmla="*/ 60072 h 792488"/>
            <a:gd name="connsiteX15" fmla="*/ 203321 w 690828"/>
            <a:gd name="connsiteY15" fmla="*/ 97039 h 792488"/>
            <a:gd name="connsiteX16" fmla="*/ 337328 w 690828"/>
            <a:gd name="connsiteY16" fmla="*/ 97039 h 792488"/>
            <a:gd name="connsiteX17" fmla="*/ 369674 w 690828"/>
            <a:gd name="connsiteY17" fmla="*/ 6931 h 792488"/>
            <a:gd name="connsiteX18" fmla="*/ 531407 w 690828"/>
            <a:gd name="connsiteY18" fmla="*/ 0 h 792488"/>
            <a:gd name="connsiteX19" fmla="*/ 690829 w 690828"/>
            <a:gd name="connsiteY19" fmla="*/ 57762 h 792488"/>
            <a:gd name="connsiteX20" fmla="*/ 633067 w 690828"/>
            <a:gd name="connsiteY20" fmla="*/ 191768 h 79248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690828" h="792488">
              <a:moveTo>
                <a:pt x="496750" y="367364"/>
              </a:moveTo>
              <a:lnTo>
                <a:pt x="462093" y="609962"/>
              </a:lnTo>
              <a:lnTo>
                <a:pt x="392779" y="792489"/>
              </a:lnTo>
              <a:lnTo>
                <a:pt x="168664" y="637688"/>
              </a:lnTo>
              <a:lnTo>
                <a:pt x="103971" y="619204"/>
              </a:lnTo>
              <a:lnTo>
                <a:pt x="103971" y="469024"/>
              </a:lnTo>
              <a:lnTo>
                <a:pt x="134007" y="464403"/>
              </a:lnTo>
              <a:lnTo>
                <a:pt x="184837" y="413573"/>
              </a:lnTo>
              <a:lnTo>
                <a:pt x="196389" y="240288"/>
              </a:lnTo>
              <a:lnTo>
                <a:pt x="120144" y="203321"/>
              </a:lnTo>
              <a:lnTo>
                <a:pt x="71624" y="254151"/>
              </a:lnTo>
              <a:lnTo>
                <a:pt x="60072" y="184837"/>
              </a:lnTo>
              <a:lnTo>
                <a:pt x="0" y="159422"/>
              </a:lnTo>
              <a:lnTo>
                <a:pt x="69314" y="4621"/>
              </a:lnTo>
              <a:lnTo>
                <a:pt x="87798" y="60072"/>
              </a:lnTo>
              <a:lnTo>
                <a:pt x="203321" y="97039"/>
              </a:lnTo>
              <a:lnTo>
                <a:pt x="337328" y="97039"/>
              </a:lnTo>
              <a:lnTo>
                <a:pt x="369674" y="6931"/>
              </a:lnTo>
              <a:lnTo>
                <a:pt x="531407" y="0"/>
              </a:lnTo>
              <a:lnTo>
                <a:pt x="690829" y="57762"/>
              </a:lnTo>
              <a:lnTo>
                <a:pt x="633067" y="19176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9</xdr:col>
      <xdr:colOff>42562</xdr:colOff>
      <xdr:row>15</xdr:row>
      <xdr:rowOff>21542</xdr:rowOff>
    </xdr:from>
    <xdr:to>
      <xdr:col>9</xdr:col>
      <xdr:colOff>490791</xdr:colOff>
      <xdr:row>19</xdr:row>
      <xdr:rowOff>115500</xdr:rowOff>
    </xdr:to>
    <xdr:sp macro="" textlink="">
      <xdr:nvSpPr>
        <xdr:cNvPr id="194" name="68">
          <a:extLst>
            <a:ext uri="{FF2B5EF4-FFF2-40B4-BE49-F238E27FC236}">
              <a16:creationId xmlns:a16="http://schemas.microsoft.com/office/drawing/2014/main" id="{19E395CE-9F06-4D89-AA1B-030374032C5F}"/>
            </a:ext>
          </a:extLst>
        </xdr:cNvPr>
        <xdr:cNvSpPr/>
      </xdr:nvSpPr>
      <xdr:spPr>
        <a:xfrm>
          <a:off x="6900562" y="2450417"/>
          <a:ext cx="448229" cy="741658"/>
        </a:xfrm>
        <a:custGeom>
          <a:avLst/>
          <a:gdLst>
            <a:gd name="connsiteX0" fmla="*/ 392779 w 448229"/>
            <a:gd name="connsiteY0" fmla="*/ 533717 h 741658"/>
            <a:gd name="connsiteX1" fmla="*/ 418194 w 448229"/>
            <a:gd name="connsiteY1" fmla="*/ 325775 h 741658"/>
            <a:gd name="connsiteX2" fmla="*/ 441299 w 448229"/>
            <a:gd name="connsiteY2" fmla="*/ 277256 h 741658"/>
            <a:gd name="connsiteX3" fmla="*/ 404331 w 448229"/>
            <a:gd name="connsiteY3" fmla="*/ 221805 h 741658"/>
            <a:gd name="connsiteX4" fmla="*/ 408952 w 448229"/>
            <a:gd name="connsiteY4" fmla="*/ 154801 h 741658"/>
            <a:gd name="connsiteX5" fmla="*/ 408952 w 448229"/>
            <a:gd name="connsiteY5" fmla="*/ 154801 h 741658"/>
            <a:gd name="connsiteX6" fmla="*/ 184837 w 448229"/>
            <a:gd name="connsiteY6" fmla="*/ 0 h 741658"/>
            <a:gd name="connsiteX7" fmla="*/ 46209 w 448229"/>
            <a:gd name="connsiteY7" fmla="*/ 323465 h 741658"/>
            <a:gd name="connsiteX8" fmla="*/ 43899 w 448229"/>
            <a:gd name="connsiteY8" fmla="*/ 413573 h 741658"/>
            <a:gd name="connsiteX9" fmla="*/ 0 w 448229"/>
            <a:gd name="connsiteY9" fmla="*/ 436678 h 741658"/>
            <a:gd name="connsiteX10" fmla="*/ 120144 w 448229"/>
            <a:gd name="connsiteY10" fmla="*/ 501371 h 741658"/>
            <a:gd name="connsiteX11" fmla="*/ 131696 w 448229"/>
            <a:gd name="connsiteY11" fmla="*/ 593789 h 741658"/>
            <a:gd name="connsiteX12" fmla="*/ 203321 w 448229"/>
            <a:gd name="connsiteY12" fmla="*/ 695450 h 741658"/>
            <a:gd name="connsiteX13" fmla="*/ 217184 w 448229"/>
            <a:gd name="connsiteY13" fmla="*/ 741659 h 741658"/>
            <a:gd name="connsiteX14" fmla="*/ 344259 w 448229"/>
            <a:gd name="connsiteY14" fmla="*/ 737038 h 741658"/>
            <a:gd name="connsiteX15" fmla="*/ 448230 w 448229"/>
            <a:gd name="connsiteY15" fmla="*/ 593789 h 74165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448229" h="741658">
              <a:moveTo>
                <a:pt x="392779" y="533717"/>
              </a:moveTo>
              <a:lnTo>
                <a:pt x="418194" y="325775"/>
              </a:lnTo>
              <a:lnTo>
                <a:pt x="441299" y="277256"/>
              </a:lnTo>
              <a:lnTo>
                <a:pt x="404331" y="221805"/>
              </a:lnTo>
              <a:lnTo>
                <a:pt x="408952" y="154801"/>
              </a:lnTo>
              <a:lnTo>
                <a:pt x="408952" y="154801"/>
              </a:lnTo>
              <a:lnTo>
                <a:pt x="184837" y="0"/>
              </a:lnTo>
              <a:lnTo>
                <a:pt x="46209" y="323465"/>
              </a:lnTo>
              <a:lnTo>
                <a:pt x="43899" y="413573"/>
              </a:lnTo>
              <a:lnTo>
                <a:pt x="0" y="436678"/>
              </a:lnTo>
              <a:lnTo>
                <a:pt x="120144" y="501371"/>
              </a:lnTo>
              <a:lnTo>
                <a:pt x="131696" y="593789"/>
              </a:lnTo>
              <a:lnTo>
                <a:pt x="203321" y="695450"/>
              </a:lnTo>
              <a:lnTo>
                <a:pt x="217184" y="741659"/>
              </a:lnTo>
              <a:lnTo>
                <a:pt x="344259" y="737038"/>
              </a:lnTo>
              <a:lnTo>
                <a:pt x="448230" y="59378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9</xdr:col>
      <xdr:colOff>974</xdr:colOff>
      <xdr:row>17</xdr:row>
      <xdr:rowOff>134369</xdr:rowOff>
    </xdr:from>
    <xdr:to>
      <xdr:col>9</xdr:col>
      <xdr:colOff>245883</xdr:colOff>
      <xdr:row>19</xdr:row>
      <xdr:rowOff>140915</xdr:rowOff>
    </xdr:to>
    <xdr:sp macro="" textlink="">
      <xdr:nvSpPr>
        <xdr:cNvPr id="195" name="90">
          <a:extLst>
            <a:ext uri="{FF2B5EF4-FFF2-40B4-BE49-F238E27FC236}">
              <a16:creationId xmlns:a16="http://schemas.microsoft.com/office/drawing/2014/main" id="{71F9937B-B597-47EA-981D-B37863E7C75B}"/>
            </a:ext>
          </a:extLst>
        </xdr:cNvPr>
        <xdr:cNvSpPr/>
      </xdr:nvSpPr>
      <xdr:spPr>
        <a:xfrm>
          <a:off x="6858974" y="2887094"/>
          <a:ext cx="244909" cy="330396"/>
        </a:xfrm>
        <a:custGeom>
          <a:avLst/>
          <a:gdLst>
            <a:gd name="connsiteX0" fmla="*/ 173285 w 244909"/>
            <a:gd name="connsiteY0" fmla="*/ 157112 h 330396"/>
            <a:gd name="connsiteX1" fmla="*/ 161732 w 244909"/>
            <a:gd name="connsiteY1" fmla="*/ 64693 h 330396"/>
            <a:gd name="connsiteX2" fmla="*/ 41588 w 244909"/>
            <a:gd name="connsiteY2" fmla="*/ 0 h 330396"/>
            <a:gd name="connsiteX3" fmla="*/ 0 w 244909"/>
            <a:gd name="connsiteY3" fmla="*/ 60072 h 330396"/>
            <a:gd name="connsiteX4" fmla="*/ 41588 w 244909"/>
            <a:gd name="connsiteY4" fmla="*/ 228736 h 330396"/>
            <a:gd name="connsiteX5" fmla="*/ 97039 w 244909"/>
            <a:gd name="connsiteY5" fmla="*/ 221805 h 330396"/>
            <a:gd name="connsiteX6" fmla="*/ 122455 w 244909"/>
            <a:gd name="connsiteY6" fmla="*/ 330396 h 330396"/>
            <a:gd name="connsiteX7" fmla="*/ 168664 w 244909"/>
            <a:gd name="connsiteY7" fmla="*/ 270324 h 330396"/>
            <a:gd name="connsiteX8" fmla="*/ 244909 w 244909"/>
            <a:gd name="connsiteY8" fmla="*/ 258772 h 33039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</a:cxnLst>
          <a:rect l="l" t="t" r="r" b="b"/>
          <a:pathLst>
            <a:path w="244909" h="330396">
              <a:moveTo>
                <a:pt x="173285" y="157112"/>
              </a:moveTo>
              <a:lnTo>
                <a:pt x="161732" y="64693"/>
              </a:lnTo>
              <a:lnTo>
                <a:pt x="41588" y="0"/>
              </a:lnTo>
              <a:lnTo>
                <a:pt x="0" y="60072"/>
              </a:lnTo>
              <a:lnTo>
                <a:pt x="41588" y="228736"/>
              </a:lnTo>
              <a:lnTo>
                <a:pt x="97039" y="221805"/>
              </a:lnTo>
              <a:lnTo>
                <a:pt x="122455" y="330396"/>
              </a:lnTo>
              <a:lnTo>
                <a:pt x="168664" y="270324"/>
              </a:lnTo>
              <a:lnTo>
                <a:pt x="244909" y="258772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739416</xdr:colOff>
      <xdr:row>8</xdr:row>
      <xdr:rowOff>154586</xdr:rowOff>
    </xdr:from>
    <xdr:to>
      <xdr:col>9</xdr:col>
      <xdr:colOff>162706</xdr:colOff>
      <xdr:row>15</xdr:row>
      <xdr:rowOff>35404</xdr:rowOff>
    </xdr:to>
    <xdr:sp macro="" textlink="">
      <xdr:nvSpPr>
        <xdr:cNvPr id="196" name="54">
          <a:extLst>
            <a:ext uri="{FF2B5EF4-FFF2-40B4-BE49-F238E27FC236}">
              <a16:creationId xmlns:a16="http://schemas.microsoft.com/office/drawing/2014/main" id="{239085A6-9C9E-4542-8447-6D3E1F021DE9}"/>
            </a:ext>
          </a:extLst>
        </xdr:cNvPr>
        <xdr:cNvSpPr/>
      </xdr:nvSpPr>
      <xdr:spPr>
        <a:xfrm>
          <a:off x="6073416" y="1449986"/>
          <a:ext cx="947290" cy="1014293"/>
        </a:xfrm>
        <a:custGeom>
          <a:avLst/>
          <a:gdLst>
            <a:gd name="connsiteX0" fmla="*/ 0 w 947290"/>
            <a:gd name="connsiteY0" fmla="*/ 53141 h 1014293"/>
            <a:gd name="connsiteX1" fmla="*/ 166353 w 947290"/>
            <a:gd name="connsiteY1" fmla="*/ 0 h 1014293"/>
            <a:gd name="connsiteX2" fmla="*/ 233357 w 947290"/>
            <a:gd name="connsiteY2" fmla="*/ 48520 h 1014293"/>
            <a:gd name="connsiteX3" fmla="*/ 307292 w 947290"/>
            <a:gd name="connsiteY3" fmla="*/ 272635 h 1014293"/>
            <a:gd name="connsiteX4" fmla="*/ 298050 w 947290"/>
            <a:gd name="connsiteY4" fmla="*/ 374295 h 1014293"/>
            <a:gd name="connsiteX5" fmla="*/ 258772 w 947290"/>
            <a:gd name="connsiteY5" fmla="*/ 378916 h 1014293"/>
            <a:gd name="connsiteX6" fmla="*/ 353501 w 947290"/>
            <a:gd name="connsiteY6" fmla="*/ 494439 h 1014293"/>
            <a:gd name="connsiteX7" fmla="*/ 487508 w 947290"/>
            <a:gd name="connsiteY7" fmla="*/ 531407 h 1014293"/>
            <a:gd name="connsiteX8" fmla="*/ 485197 w 947290"/>
            <a:gd name="connsiteY8" fmla="*/ 621515 h 1014293"/>
            <a:gd name="connsiteX9" fmla="*/ 628446 w 947290"/>
            <a:gd name="connsiteY9" fmla="*/ 663103 h 1014293"/>
            <a:gd name="connsiteX10" fmla="*/ 727796 w 947290"/>
            <a:gd name="connsiteY10" fmla="*/ 732417 h 1014293"/>
            <a:gd name="connsiteX11" fmla="*/ 875666 w 947290"/>
            <a:gd name="connsiteY11" fmla="*/ 769384 h 1014293"/>
            <a:gd name="connsiteX12" fmla="*/ 947290 w 947290"/>
            <a:gd name="connsiteY12" fmla="*/ 831767 h 1014293"/>
            <a:gd name="connsiteX13" fmla="*/ 787868 w 947290"/>
            <a:gd name="connsiteY13" fmla="*/ 947290 h 1014293"/>
            <a:gd name="connsiteX14" fmla="*/ 676966 w 947290"/>
            <a:gd name="connsiteY14" fmla="*/ 917254 h 1014293"/>
            <a:gd name="connsiteX15" fmla="*/ 311913 w 947290"/>
            <a:gd name="connsiteY15" fmla="*/ 1014293 h 1014293"/>
            <a:gd name="connsiteX16" fmla="*/ 302671 w 947290"/>
            <a:gd name="connsiteY16" fmla="*/ 970395 h 1014293"/>
            <a:gd name="connsiteX17" fmla="*/ 261082 w 947290"/>
            <a:gd name="connsiteY17" fmla="*/ 968084 h 1014293"/>
            <a:gd name="connsiteX18" fmla="*/ 274945 w 947290"/>
            <a:gd name="connsiteY18" fmla="*/ 884908 h 1014293"/>
            <a:gd name="connsiteX19" fmla="*/ 196389 w 947290"/>
            <a:gd name="connsiteY19" fmla="*/ 908012 h 1014293"/>
            <a:gd name="connsiteX20" fmla="*/ 168664 w 947290"/>
            <a:gd name="connsiteY20" fmla="*/ 683897 h 1014293"/>
            <a:gd name="connsiteX21" fmla="*/ 194079 w 947290"/>
            <a:gd name="connsiteY21" fmla="*/ 619204 h 1014293"/>
            <a:gd name="connsiteX22" fmla="*/ 180216 w 947290"/>
            <a:gd name="connsiteY22" fmla="*/ 545269 h 1014293"/>
            <a:gd name="connsiteX23" fmla="*/ 212563 w 947290"/>
            <a:gd name="connsiteY23" fmla="*/ 501371 h 1014293"/>
            <a:gd name="connsiteX24" fmla="*/ 217184 w 947290"/>
            <a:gd name="connsiteY24" fmla="*/ 427436 h 1014293"/>
            <a:gd name="connsiteX25" fmla="*/ 161732 w 947290"/>
            <a:gd name="connsiteY25" fmla="*/ 344259 h 1014293"/>
            <a:gd name="connsiteX26" fmla="*/ 150180 w 947290"/>
            <a:gd name="connsiteY26" fmla="*/ 180216 h 1014293"/>
            <a:gd name="connsiteX27" fmla="*/ 101660 w 947290"/>
            <a:gd name="connsiteY27" fmla="*/ 108592 h 1014293"/>
            <a:gd name="connsiteX28" fmla="*/ 11552 w 947290"/>
            <a:gd name="connsiteY28" fmla="*/ 140938 h 101429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</a:cxnLst>
          <a:rect l="l" t="t" r="r" b="b"/>
          <a:pathLst>
            <a:path w="947290" h="1014293">
              <a:moveTo>
                <a:pt x="0" y="53141"/>
              </a:moveTo>
              <a:lnTo>
                <a:pt x="166353" y="0"/>
              </a:lnTo>
              <a:lnTo>
                <a:pt x="233357" y="48520"/>
              </a:lnTo>
              <a:lnTo>
                <a:pt x="307292" y="272635"/>
              </a:lnTo>
              <a:lnTo>
                <a:pt x="298050" y="374295"/>
              </a:lnTo>
              <a:lnTo>
                <a:pt x="258772" y="378916"/>
              </a:lnTo>
              <a:lnTo>
                <a:pt x="353501" y="494439"/>
              </a:lnTo>
              <a:lnTo>
                <a:pt x="487508" y="531407"/>
              </a:lnTo>
              <a:lnTo>
                <a:pt x="485197" y="621515"/>
              </a:lnTo>
              <a:lnTo>
                <a:pt x="628446" y="663103"/>
              </a:lnTo>
              <a:lnTo>
                <a:pt x="727796" y="732417"/>
              </a:lnTo>
              <a:lnTo>
                <a:pt x="875666" y="769384"/>
              </a:lnTo>
              <a:lnTo>
                <a:pt x="947290" y="831767"/>
              </a:lnTo>
              <a:lnTo>
                <a:pt x="787868" y="947290"/>
              </a:lnTo>
              <a:lnTo>
                <a:pt x="676966" y="917254"/>
              </a:lnTo>
              <a:lnTo>
                <a:pt x="311913" y="1014293"/>
              </a:lnTo>
              <a:lnTo>
                <a:pt x="302671" y="970395"/>
              </a:lnTo>
              <a:lnTo>
                <a:pt x="261082" y="968084"/>
              </a:lnTo>
              <a:lnTo>
                <a:pt x="274945" y="884908"/>
              </a:lnTo>
              <a:lnTo>
                <a:pt x="196389" y="908012"/>
              </a:lnTo>
              <a:lnTo>
                <a:pt x="168664" y="683897"/>
              </a:lnTo>
              <a:lnTo>
                <a:pt x="194079" y="619204"/>
              </a:lnTo>
              <a:lnTo>
                <a:pt x="180216" y="545269"/>
              </a:lnTo>
              <a:lnTo>
                <a:pt x="212563" y="501371"/>
              </a:lnTo>
              <a:lnTo>
                <a:pt x="217184" y="427436"/>
              </a:lnTo>
              <a:lnTo>
                <a:pt x="161732" y="344259"/>
              </a:lnTo>
              <a:lnTo>
                <a:pt x="150180" y="180216"/>
              </a:lnTo>
              <a:lnTo>
                <a:pt x="101660" y="108592"/>
              </a:lnTo>
              <a:lnTo>
                <a:pt x="11552" y="140938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7</xdr:col>
      <xdr:colOff>734796</xdr:colOff>
      <xdr:row>14</xdr:row>
      <xdr:rowOff>14803</xdr:rowOff>
    </xdr:from>
    <xdr:to>
      <xdr:col>9</xdr:col>
      <xdr:colOff>227400</xdr:colOff>
      <xdr:row>17</xdr:row>
      <xdr:rowOff>134369</xdr:rowOff>
    </xdr:to>
    <xdr:sp macro="" textlink="">
      <xdr:nvSpPr>
        <xdr:cNvPr id="197" name="88">
          <a:extLst>
            <a:ext uri="{FF2B5EF4-FFF2-40B4-BE49-F238E27FC236}">
              <a16:creationId xmlns:a16="http://schemas.microsoft.com/office/drawing/2014/main" id="{D820E889-6990-4B6B-A84F-4C1E7E02E542}"/>
            </a:ext>
          </a:extLst>
        </xdr:cNvPr>
        <xdr:cNvSpPr/>
      </xdr:nvSpPr>
      <xdr:spPr>
        <a:xfrm>
          <a:off x="6068796" y="2281753"/>
          <a:ext cx="1016604" cy="605341"/>
        </a:xfrm>
        <a:custGeom>
          <a:avLst/>
          <a:gdLst>
            <a:gd name="connsiteX0" fmla="*/ 39278 w 1016604"/>
            <a:gd name="connsiteY0" fmla="*/ 136317 h 605341"/>
            <a:gd name="connsiteX1" fmla="*/ 201010 w 1016604"/>
            <a:gd name="connsiteY1" fmla="*/ 76245 h 605341"/>
            <a:gd name="connsiteX2" fmla="*/ 279566 w 1016604"/>
            <a:gd name="connsiteY2" fmla="*/ 53141 h 605341"/>
            <a:gd name="connsiteX3" fmla="*/ 265703 w 1016604"/>
            <a:gd name="connsiteY3" fmla="*/ 136317 h 605341"/>
            <a:gd name="connsiteX4" fmla="*/ 307292 w 1016604"/>
            <a:gd name="connsiteY4" fmla="*/ 138628 h 605341"/>
            <a:gd name="connsiteX5" fmla="*/ 316534 w 1016604"/>
            <a:gd name="connsiteY5" fmla="*/ 182527 h 605341"/>
            <a:gd name="connsiteX6" fmla="*/ 681587 w 1016604"/>
            <a:gd name="connsiteY6" fmla="*/ 85487 h 605341"/>
            <a:gd name="connsiteX7" fmla="*/ 792489 w 1016604"/>
            <a:gd name="connsiteY7" fmla="*/ 115523 h 605341"/>
            <a:gd name="connsiteX8" fmla="*/ 951911 w 1016604"/>
            <a:gd name="connsiteY8" fmla="*/ 0 h 605341"/>
            <a:gd name="connsiteX9" fmla="*/ 951911 w 1016604"/>
            <a:gd name="connsiteY9" fmla="*/ 150180 h 605341"/>
            <a:gd name="connsiteX10" fmla="*/ 1016604 w 1016604"/>
            <a:gd name="connsiteY10" fmla="*/ 168664 h 605341"/>
            <a:gd name="connsiteX11" fmla="*/ 877976 w 1016604"/>
            <a:gd name="connsiteY11" fmla="*/ 492129 h 605341"/>
            <a:gd name="connsiteX12" fmla="*/ 875666 w 1016604"/>
            <a:gd name="connsiteY12" fmla="*/ 582237 h 605341"/>
            <a:gd name="connsiteX13" fmla="*/ 831767 w 1016604"/>
            <a:gd name="connsiteY13" fmla="*/ 605341 h 605341"/>
            <a:gd name="connsiteX14" fmla="*/ 695450 w 1016604"/>
            <a:gd name="connsiteY14" fmla="*/ 510612 h 605341"/>
            <a:gd name="connsiteX15" fmla="*/ 635378 w 1016604"/>
            <a:gd name="connsiteY15" fmla="*/ 552201 h 605341"/>
            <a:gd name="connsiteX16" fmla="*/ 566064 w 1016604"/>
            <a:gd name="connsiteY16" fmla="*/ 496750 h 605341"/>
            <a:gd name="connsiteX17" fmla="*/ 471335 w 1016604"/>
            <a:gd name="connsiteY17" fmla="*/ 522165 h 605341"/>
            <a:gd name="connsiteX18" fmla="*/ 422815 w 1016604"/>
            <a:gd name="connsiteY18" fmla="*/ 450540 h 605341"/>
            <a:gd name="connsiteX19" fmla="*/ 291118 w 1016604"/>
            <a:gd name="connsiteY19" fmla="*/ 540648 h 605341"/>
            <a:gd name="connsiteX20" fmla="*/ 143249 w 1016604"/>
            <a:gd name="connsiteY20" fmla="*/ 406642 h 605341"/>
            <a:gd name="connsiteX21" fmla="*/ 187148 w 1016604"/>
            <a:gd name="connsiteY21" fmla="*/ 304981 h 605341"/>
            <a:gd name="connsiteX22" fmla="*/ 0 w 1016604"/>
            <a:gd name="connsiteY22" fmla="*/ 164043 h 60534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</a:cxnLst>
          <a:rect l="l" t="t" r="r" b="b"/>
          <a:pathLst>
            <a:path w="1016604" h="605341">
              <a:moveTo>
                <a:pt x="39278" y="136317"/>
              </a:moveTo>
              <a:lnTo>
                <a:pt x="201010" y="76245"/>
              </a:lnTo>
              <a:lnTo>
                <a:pt x="279566" y="53141"/>
              </a:lnTo>
              <a:lnTo>
                <a:pt x="265703" y="136317"/>
              </a:lnTo>
              <a:lnTo>
                <a:pt x="307292" y="138628"/>
              </a:lnTo>
              <a:lnTo>
                <a:pt x="316534" y="182527"/>
              </a:lnTo>
              <a:lnTo>
                <a:pt x="681587" y="85487"/>
              </a:lnTo>
              <a:lnTo>
                <a:pt x="792489" y="115523"/>
              </a:lnTo>
              <a:lnTo>
                <a:pt x="951911" y="0"/>
              </a:lnTo>
              <a:lnTo>
                <a:pt x="951911" y="150180"/>
              </a:lnTo>
              <a:lnTo>
                <a:pt x="1016604" y="168664"/>
              </a:lnTo>
              <a:lnTo>
                <a:pt x="877976" y="492129"/>
              </a:lnTo>
              <a:lnTo>
                <a:pt x="875666" y="582237"/>
              </a:lnTo>
              <a:lnTo>
                <a:pt x="831767" y="605341"/>
              </a:lnTo>
              <a:lnTo>
                <a:pt x="695450" y="510612"/>
              </a:lnTo>
              <a:lnTo>
                <a:pt x="635378" y="552201"/>
              </a:lnTo>
              <a:lnTo>
                <a:pt x="566064" y="496750"/>
              </a:lnTo>
              <a:lnTo>
                <a:pt x="471335" y="522165"/>
              </a:lnTo>
              <a:lnTo>
                <a:pt x="422815" y="450540"/>
              </a:lnTo>
              <a:lnTo>
                <a:pt x="291118" y="540648"/>
              </a:lnTo>
              <a:lnTo>
                <a:pt x="143249" y="406642"/>
              </a:lnTo>
              <a:lnTo>
                <a:pt x="187148" y="304981"/>
              </a:lnTo>
              <a:lnTo>
                <a:pt x="0" y="164043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8</xdr:col>
      <xdr:colOff>303192</xdr:colOff>
      <xdr:row>38</xdr:row>
      <xdr:rowOff>128015</xdr:rowOff>
    </xdr:from>
    <xdr:to>
      <xdr:col>9</xdr:col>
      <xdr:colOff>315197</xdr:colOff>
      <xdr:row>42</xdr:row>
      <xdr:rowOff>131865</xdr:rowOff>
    </xdr:to>
    <xdr:sp macro="" textlink="">
      <xdr:nvSpPr>
        <xdr:cNvPr id="198" name="83">
          <a:extLst>
            <a:ext uri="{FF2B5EF4-FFF2-40B4-BE49-F238E27FC236}">
              <a16:creationId xmlns:a16="http://schemas.microsoft.com/office/drawing/2014/main" id="{36354D5A-22E5-4397-BA5E-511CF2E94CF6}"/>
            </a:ext>
          </a:extLst>
        </xdr:cNvPr>
        <xdr:cNvSpPr/>
      </xdr:nvSpPr>
      <xdr:spPr>
        <a:xfrm>
          <a:off x="6399192" y="6281165"/>
          <a:ext cx="774005" cy="651550"/>
        </a:xfrm>
        <a:custGeom>
          <a:avLst/>
          <a:gdLst>
            <a:gd name="connsiteX0" fmla="*/ 309602 w 774005"/>
            <a:gd name="connsiteY0" fmla="*/ 621515 h 651550"/>
            <a:gd name="connsiteX1" fmla="*/ 143249 w 774005"/>
            <a:gd name="connsiteY1" fmla="*/ 591479 h 651550"/>
            <a:gd name="connsiteX2" fmla="*/ 164043 w 774005"/>
            <a:gd name="connsiteY2" fmla="*/ 616894 h 651550"/>
            <a:gd name="connsiteX3" fmla="*/ 122455 w 774005"/>
            <a:gd name="connsiteY3" fmla="*/ 651551 h 651550"/>
            <a:gd name="connsiteX4" fmla="*/ 92419 w 774005"/>
            <a:gd name="connsiteY4" fmla="*/ 633067 h 651550"/>
            <a:gd name="connsiteX5" fmla="*/ 99350 w 774005"/>
            <a:gd name="connsiteY5" fmla="*/ 598410 h 651550"/>
            <a:gd name="connsiteX6" fmla="*/ 27726 w 774005"/>
            <a:gd name="connsiteY6" fmla="*/ 568374 h 651550"/>
            <a:gd name="connsiteX7" fmla="*/ 11552 w 774005"/>
            <a:gd name="connsiteY7" fmla="*/ 540648 h 651550"/>
            <a:gd name="connsiteX8" fmla="*/ 18484 w 774005"/>
            <a:gd name="connsiteY8" fmla="*/ 494439 h 651550"/>
            <a:gd name="connsiteX9" fmla="*/ 64693 w 774005"/>
            <a:gd name="connsiteY9" fmla="*/ 462093 h 651550"/>
            <a:gd name="connsiteX10" fmla="*/ 20794 w 774005"/>
            <a:gd name="connsiteY10" fmla="*/ 418194 h 651550"/>
            <a:gd name="connsiteX11" fmla="*/ 11552 w 774005"/>
            <a:gd name="connsiteY11" fmla="*/ 355811 h 651550"/>
            <a:gd name="connsiteX12" fmla="*/ 69314 w 774005"/>
            <a:gd name="connsiteY12" fmla="*/ 346570 h 651550"/>
            <a:gd name="connsiteX13" fmla="*/ 30036 w 774005"/>
            <a:gd name="connsiteY13" fmla="*/ 295739 h 651550"/>
            <a:gd name="connsiteX14" fmla="*/ 0 w 774005"/>
            <a:gd name="connsiteY14" fmla="*/ 164043 h 651550"/>
            <a:gd name="connsiteX15" fmla="*/ 76245 w 774005"/>
            <a:gd name="connsiteY15" fmla="*/ 115523 h 651550"/>
            <a:gd name="connsiteX16" fmla="*/ 41588 w 774005"/>
            <a:gd name="connsiteY16" fmla="*/ 78556 h 651550"/>
            <a:gd name="connsiteX17" fmla="*/ 150180 w 774005"/>
            <a:gd name="connsiteY17" fmla="*/ 67003 h 651550"/>
            <a:gd name="connsiteX18" fmla="*/ 203321 w 774005"/>
            <a:gd name="connsiteY18" fmla="*/ 113213 h 651550"/>
            <a:gd name="connsiteX19" fmla="*/ 330396 w 774005"/>
            <a:gd name="connsiteY19" fmla="*/ 4621 h 651550"/>
            <a:gd name="connsiteX20" fmla="*/ 415883 w 774005"/>
            <a:gd name="connsiteY20" fmla="*/ 57762 h 651550"/>
            <a:gd name="connsiteX21" fmla="*/ 457472 w 774005"/>
            <a:gd name="connsiteY21" fmla="*/ 0 h 651550"/>
            <a:gd name="connsiteX22" fmla="*/ 566064 w 774005"/>
            <a:gd name="connsiteY22" fmla="*/ 0 h 651550"/>
            <a:gd name="connsiteX23" fmla="*/ 656172 w 774005"/>
            <a:gd name="connsiteY23" fmla="*/ 55451 h 651550"/>
            <a:gd name="connsiteX24" fmla="*/ 672345 w 774005"/>
            <a:gd name="connsiteY24" fmla="*/ 120144 h 651550"/>
            <a:gd name="connsiteX25" fmla="*/ 746280 w 774005"/>
            <a:gd name="connsiteY25" fmla="*/ 154801 h 651550"/>
            <a:gd name="connsiteX26" fmla="*/ 741659 w 774005"/>
            <a:gd name="connsiteY26" fmla="*/ 224115 h 651550"/>
            <a:gd name="connsiteX27" fmla="*/ 774005 w 774005"/>
            <a:gd name="connsiteY27" fmla="*/ 254151 h 651550"/>
            <a:gd name="connsiteX28" fmla="*/ 764764 w 774005"/>
            <a:gd name="connsiteY28" fmla="*/ 281877 h 651550"/>
            <a:gd name="connsiteX29" fmla="*/ 690829 w 774005"/>
            <a:gd name="connsiteY29" fmla="*/ 316534 h 651550"/>
            <a:gd name="connsiteX30" fmla="*/ 663103 w 774005"/>
            <a:gd name="connsiteY30" fmla="*/ 304981 h 651550"/>
            <a:gd name="connsiteX31" fmla="*/ 633067 w 774005"/>
            <a:gd name="connsiteY31" fmla="*/ 376606 h 651550"/>
            <a:gd name="connsiteX32" fmla="*/ 566064 w 774005"/>
            <a:gd name="connsiteY32" fmla="*/ 443609 h 651550"/>
            <a:gd name="connsiteX33" fmla="*/ 635378 w 774005"/>
            <a:gd name="connsiteY33" fmla="*/ 434367 h 651550"/>
            <a:gd name="connsiteX34" fmla="*/ 607652 w 774005"/>
            <a:gd name="connsiteY34" fmla="*/ 526786 h 651550"/>
            <a:gd name="connsiteX35" fmla="*/ 556822 w 774005"/>
            <a:gd name="connsiteY35" fmla="*/ 508302 h 651550"/>
            <a:gd name="connsiteX36" fmla="*/ 531407 w 774005"/>
            <a:gd name="connsiteY36" fmla="*/ 536028 h 651550"/>
            <a:gd name="connsiteX37" fmla="*/ 441299 w 774005"/>
            <a:gd name="connsiteY37" fmla="*/ 561443 h 651550"/>
            <a:gd name="connsiteX38" fmla="*/ 438988 w 774005"/>
            <a:gd name="connsiteY38" fmla="*/ 603031 h 651550"/>
            <a:gd name="connsiteX39" fmla="*/ 378916 w 774005"/>
            <a:gd name="connsiteY39" fmla="*/ 575305 h 651550"/>
            <a:gd name="connsiteX40" fmla="*/ 321154 w 774005"/>
            <a:gd name="connsiteY40" fmla="*/ 593789 h 651550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  <a:cxn ang="0">
              <a:pos x="connsiteX36" y="connsiteY36"/>
            </a:cxn>
            <a:cxn ang="0">
              <a:pos x="connsiteX37" y="connsiteY37"/>
            </a:cxn>
            <a:cxn ang="0">
              <a:pos x="connsiteX38" y="connsiteY38"/>
            </a:cxn>
            <a:cxn ang="0">
              <a:pos x="connsiteX39" y="connsiteY39"/>
            </a:cxn>
            <a:cxn ang="0">
              <a:pos x="connsiteX40" y="connsiteY40"/>
            </a:cxn>
          </a:cxnLst>
          <a:rect l="l" t="t" r="r" b="b"/>
          <a:pathLst>
            <a:path w="774005" h="651550">
              <a:moveTo>
                <a:pt x="309602" y="621515"/>
              </a:moveTo>
              <a:lnTo>
                <a:pt x="143249" y="591479"/>
              </a:lnTo>
              <a:lnTo>
                <a:pt x="164043" y="616894"/>
              </a:lnTo>
              <a:lnTo>
                <a:pt x="122455" y="651551"/>
              </a:lnTo>
              <a:lnTo>
                <a:pt x="92419" y="633067"/>
              </a:lnTo>
              <a:lnTo>
                <a:pt x="99350" y="598410"/>
              </a:lnTo>
              <a:lnTo>
                <a:pt x="27726" y="568374"/>
              </a:lnTo>
              <a:lnTo>
                <a:pt x="11552" y="540648"/>
              </a:lnTo>
              <a:lnTo>
                <a:pt x="18484" y="494439"/>
              </a:lnTo>
              <a:lnTo>
                <a:pt x="64693" y="462093"/>
              </a:lnTo>
              <a:lnTo>
                <a:pt x="20794" y="418194"/>
              </a:lnTo>
              <a:lnTo>
                <a:pt x="11552" y="355811"/>
              </a:lnTo>
              <a:lnTo>
                <a:pt x="69314" y="346570"/>
              </a:lnTo>
              <a:lnTo>
                <a:pt x="30036" y="295739"/>
              </a:lnTo>
              <a:lnTo>
                <a:pt x="0" y="164043"/>
              </a:lnTo>
              <a:lnTo>
                <a:pt x="76245" y="115523"/>
              </a:lnTo>
              <a:lnTo>
                <a:pt x="41588" y="78556"/>
              </a:lnTo>
              <a:lnTo>
                <a:pt x="150180" y="67003"/>
              </a:lnTo>
              <a:lnTo>
                <a:pt x="203321" y="113213"/>
              </a:lnTo>
              <a:lnTo>
                <a:pt x="330396" y="4621"/>
              </a:lnTo>
              <a:lnTo>
                <a:pt x="415883" y="57762"/>
              </a:lnTo>
              <a:lnTo>
                <a:pt x="457472" y="0"/>
              </a:lnTo>
              <a:lnTo>
                <a:pt x="566064" y="0"/>
              </a:lnTo>
              <a:lnTo>
                <a:pt x="656172" y="55451"/>
              </a:lnTo>
              <a:lnTo>
                <a:pt x="672345" y="120144"/>
              </a:lnTo>
              <a:lnTo>
                <a:pt x="746280" y="154801"/>
              </a:lnTo>
              <a:lnTo>
                <a:pt x="741659" y="224115"/>
              </a:lnTo>
              <a:lnTo>
                <a:pt x="774005" y="254151"/>
              </a:lnTo>
              <a:lnTo>
                <a:pt x="764764" y="281877"/>
              </a:lnTo>
              <a:lnTo>
                <a:pt x="690829" y="316534"/>
              </a:lnTo>
              <a:lnTo>
                <a:pt x="663103" y="304981"/>
              </a:lnTo>
              <a:lnTo>
                <a:pt x="633067" y="376606"/>
              </a:lnTo>
              <a:lnTo>
                <a:pt x="566064" y="443609"/>
              </a:lnTo>
              <a:lnTo>
                <a:pt x="635378" y="434367"/>
              </a:lnTo>
              <a:lnTo>
                <a:pt x="607652" y="526786"/>
              </a:lnTo>
              <a:lnTo>
                <a:pt x="556822" y="508302"/>
              </a:lnTo>
              <a:lnTo>
                <a:pt x="531407" y="536028"/>
              </a:lnTo>
              <a:lnTo>
                <a:pt x="441299" y="561443"/>
              </a:lnTo>
              <a:lnTo>
                <a:pt x="438988" y="603031"/>
              </a:lnTo>
              <a:lnTo>
                <a:pt x="378916" y="575305"/>
              </a:lnTo>
              <a:lnTo>
                <a:pt x="321154" y="59378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8</xdr:col>
      <xdr:colOff>203842</xdr:colOff>
      <xdr:row>27</xdr:row>
      <xdr:rowOff>118581</xdr:rowOff>
    </xdr:from>
    <xdr:to>
      <xdr:col>9</xdr:col>
      <xdr:colOff>361406</xdr:colOff>
      <xdr:row>32</xdr:row>
      <xdr:rowOff>34441</xdr:rowOff>
    </xdr:to>
    <xdr:sp macro="" textlink="">
      <xdr:nvSpPr>
        <xdr:cNvPr id="199" name="73">
          <a:extLst>
            <a:ext uri="{FF2B5EF4-FFF2-40B4-BE49-F238E27FC236}">
              <a16:creationId xmlns:a16="http://schemas.microsoft.com/office/drawing/2014/main" id="{2F494229-3B70-4AD1-B425-2D9503F43B0D}"/>
            </a:ext>
          </a:extLst>
        </xdr:cNvPr>
        <xdr:cNvSpPr/>
      </xdr:nvSpPr>
      <xdr:spPr>
        <a:xfrm>
          <a:off x="6299842" y="4490556"/>
          <a:ext cx="919564" cy="725485"/>
        </a:xfrm>
        <a:custGeom>
          <a:avLst/>
          <a:gdLst>
            <a:gd name="connsiteX0" fmla="*/ 48520 w 919564"/>
            <a:gd name="connsiteY0" fmla="*/ 203321 h 725485"/>
            <a:gd name="connsiteX1" fmla="*/ 71624 w 919564"/>
            <a:gd name="connsiteY1" fmla="*/ 201010 h 725485"/>
            <a:gd name="connsiteX2" fmla="*/ 106281 w 919564"/>
            <a:gd name="connsiteY2" fmla="*/ 0 h 725485"/>
            <a:gd name="connsiteX3" fmla="*/ 143249 w 919564"/>
            <a:gd name="connsiteY3" fmla="*/ 90108 h 725485"/>
            <a:gd name="connsiteX4" fmla="*/ 231046 w 919564"/>
            <a:gd name="connsiteY4" fmla="*/ 168664 h 725485"/>
            <a:gd name="connsiteX5" fmla="*/ 300360 w 919564"/>
            <a:gd name="connsiteY5" fmla="*/ 152491 h 725485"/>
            <a:gd name="connsiteX6" fmla="*/ 346570 w 919564"/>
            <a:gd name="connsiteY6" fmla="*/ 207942 h 725485"/>
            <a:gd name="connsiteX7" fmla="*/ 404331 w 919564"/>
            <a:gd name="connsiteY7" fmla="*/ 196389 h 725485"/>
            <a:gd name="connsiteX8" fmla="*/ 499060 w 919564"/>
            <a:gd name="connsiteY8" fmla="*/ 13863 h 725485"/>
            <a:gd name="connsiteX9" fmla="*/ 630757 w 919564"/>
            <a:gd name="connsiteY9" fmla="*/ 161732 h 725485"/>
            <a:gd name="connsiteX10" fmla="*/ 676966 w 919564"/>
            <a:gd name="connsiteY10" fmla="*/ 113213 h 725485"/>
            <a:gd name="connsiteX11" fmla="*/ 704691 w 919564"/>
            <a:gd name="connsiteY11" fmla="*/ 177906 h 725485"/>
            <a:gd name="connsiteX12" fmla="*/ 797110 w 919564"/>
            <a:gd name="connsiteY12" fmla="*/ 226425 h 725485"/>
            <a:gd name="connsiteX13" fmla="*/ 810973 w 919564"/>
            <a:gd name="connsiteY13" fmla="*/ 325775 h 725485"/>
            <a:gd name="connsiteX14" fmla="*/ 919565 w 919564"/>
            <a:gd name="connsiteY14" fmla="*/ 413573 h 725485"/>
            <a:gd name="connsiteX15" fmla="*/ 891839 w 919564"/>
            <a:gd name="connsiteY15" fmla="*/ 549890 h 725485"/>
            <a:gd name="connsiteX16" fmla="*/ 743969 w 919564"/>
            <a:gd name="connsiteY16" fmla="*/ 642309 h 725485"/>
            <a:gd name="connsiteX17" fmla="*/ 603031 w 919564"/>
            <a:gd name="connsiteY17" fmla="*/ 672345 h 725485"/>
            <a:gd name="connsiteX18" fmla="*/ 492129 w 919564"/>
            <a:gd name="connsiteY18" fmla="*/ 725486 h 725485"/>
            <a:gd name="connsiteX19" fmla="*/ 385847 w 919564"/>
            <a:gd name="connsiteY19" fmla="*/ 679276 h 725485"/>
            <a:gd name="connsiteX20" fmla="*/ 302671 w 919564"/>
            <a:gd name="connsiteY20" fmla="*/ 598410 h 725485"/>
            <a:gd name="connsiteX21" fmla="*/ 344259 w 919564"/>
            <a:gd name="connsiteY21" fmla="*/ 462093 h 725485"/>
            <a:gd name="connsiteX22" fmla="*/ 189458 w 919564"/>
            <a:gd name="connsiteY22" fmla="*/ 378916 h 725485"/>
            <a:gd name="connsiteX23" fmla="*/ 161732 w 919564"/>
            <a:gd name="connsiteY23" fmla="*/ 457472 h 725485"/>
            <a:gd name="connsiteX24" fmla="*/ 71624 w 919564"/>
            <a:gd name="connsiteY24" fmla="*/ 422815 h 725485"/>
            <a:gd name="connsiteX25" fmla="*/ 0 w 919564"/>
            <a:gd name="connsiteY25" fmla="*/ 293429 h 72548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919564" h="725485">
              <a:moveTo>
                <a:pt x="48520" y="203321"/>
              </a:moveTo>
              <a:lnTo>
                <a:pt x="71624" y="201010"/>
              </a:lnTo>
              <a:lnTo>
                <a:pt x="106281" y="0"/>
              </a:lnTo>
              <a:lnTo>
                <a:pt x="143249" y="90108"/>
              </a:lnTo>
              <a:lnTo>
                <a:pt x="231046" y="168664"/>
              </a:lnTo>
              <a:lnTo>
                <a:pt x="300360" y="152491"/>
              </a:lnTo>
              <a:lnTo>
                <a:pt x="346570" y="207942"/>
              </a:lnTo>
              <a:lnTo>
                <a:pt x="404331" y="196389"/>
              </a:lnTo>
              <a:lnTo>
                <a:pt x="499060" y="13863"/>
              </a:lnTo>
              <a:lnTo>
                <a:pt x="630757" y="161732"/>
              </a:lnTo>
              <a:lnTo>
                <a:pt x="676966" y="113213"/>
              </a:lnTo>
              <a:lnTo>
                <a:pt x="704691" y="177906"/>
              </a:lnTo>
              <a:lnTo>
                <a:pt x="797110" y="226425"/>
              </a:lnTo>
              <a:lnTo>
                <a:pt x="810973" y="325775"/>
              </a:lnTo>
              <a:lnTo>
                <a:pt x="919565" y="413573"/>
              </a:lnTo>
              <a:lnTo>
                <a:pt x="891839" y="549890"/>
              </a:lnTo>
              <a:lnTo>
                <a:pt x="743969" y="642309"/>
              </a:lnTo>
              <a:lnTo>
                <a:pt x="603031" y="672345"/>
              </a:lnTo>
              <a:lnTo>
                <a:pt x="492129" y="725486"/>
              </a:lnTo>
              <a:lnTo>
                <a:pt x="385847" y="679276"/>
              </a:lnTo>
              <a:lnTo>
                <a:pt x="302671" y="598410"/>
              </a:lnTo>
              <a:lnTo>
                <a:pt x="344259" y="462093"/>
              </a:lnTo>
              <a:lnTo>
                <a:pt x="189458" y="378916"/>
              </a:lnTo>
              <a:lnTo>
                <a:pt x="161732" y="457472"/>
              </a:lnTo>
              <a:lnTo>
                <a:pt x="71624" y="422815"/>
              </a:lnTo>
              <a:lnTo>
                <a:pt x="0" y="29342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8</xdr:col>
      <xdr:colOff>287019</xdr:colOff>
      <xdr:row>25</xdr:row>
      <xdr:rowOff>28858</xdr:rowOff>
    </xdr:from>
    <xdr:to>
      <xdr:col>9</xdr:col>
      <xdr:colOff>262056</xdr:colOff>
      <xdr:row>29</xdr:row>
      <xdr:rowOff>2672</xdr:rowOff>
    </xdr:to>
    <xdr:sp macro="" textlink="">
      <xdr:nvSpPr>
        <xdr:cNvPr id="200" name="74">
          <a:extLst>
            <a:ext uri="{FF2B5EF4-FFF2-40B4-BE49-F238E27FC236}">
              <a16:creationId xmlns:a16="http://schemas.microsoft.com/office/drawing/2014/main" id="{54FB4400-D25D-478C-8095-7F2778DD8BFF}"/>
            </a:ext>
          </a:extLst>
        </xdr:cNvPr>
        <xdr:cNvSpPr/>
      </xdr:nvSpPr>
      <xdr:spPr>
        <a:xfrm>
          <a:off x="6383019" y="4076983"/>
          <a:ext cx="737037" cy="621514"/>
        </a:xfrm>
        <a:custGeom>
          <a:avLst/>
          <a:gdLst>
            <a:gd name="connsiteX0" fmla="*/ 519854 w 737037"/>
            <a:gd name="connsiteY0" fmla="*/ 0 h 621514"/>
            <a:gd name="connsiteX1" fmla="*/ 397400 w 737037"/>
            <a:gd name="connsiteY1" fmla="*/ 13863 h 621514"/>
            <a:gd name="connsiteX2" fmla="*/ 323465 w 737037"/>
            <a:gd name="connsiteY2" fmla="*/ 67003 h 621514"/>
            <a:gd name="connsiteX3" fmla="*/ 302671 w 737037"/>
            <a:gd name="connsiteY3" fmla="*/ 39278 h 621514"/>
            <a:gd name="connsiteX4" fmla="*/ 265703 w 737037"/>
            <a:gd name="connsiteY4" fmla="*/ 55451 h 621514"/>
            <a:gd name="connsiteX5" fmla="*/ 244909 w 737037"/>
            <a:gd name="connsiteY5" fmla="*/ 124765 h 621514"/>
            <a:gd name="connsiteX6" fmla="*/ 281877 w 737037"/>
            <a:gd name="connsiteY6" fmla="*/ 157112 h 621514"/>
            <a:gd name="connsiteX7" fmla="*/ 194079 w 737037"/>
            <a:gd name="connsiteY7" fmla="*/ 233357 h 621514"/>
            <a:gd name="connsiteX8" fmla="*/ 97039 w 737037"/>
            <a:gd name="connsiteY8" fmla="*/ 249530 h 621514"/>
            <a:gd name="connsiteX9" fmla="*/ 0 w 737037"/>
            <a:gd name="connsiteY9" fmla="*/ 302671 h 621514"/>
            <a:gd name="connsiteX10" fmla="*/ 23105 w 737037"/>
            <a:gd name="connsiteY10" fmla="*/ 413573 h 621514"/>
            <a:gd name="connsiteX11" fmla="*/ 60072 w 737037"/>
            <a:gd name="connsiteY11" fmla="*/ 503681 h 621514"/>
            <a:gd name="connsiteX12" fmla="*/ 147870 w 737037"/>
            <a:gd name="connsiteY12" fmla="*/ 582237 h 621514"/>
            <a:gd name="connsiteX13" fmla="*/ 217184 w 737037"/>
            <a:gd name="connsiteY13" fmla="*/ 566064 h 621514"/>
            <a:gd name="connsiteX14" fmla="*/ 263393 w 737037"/>
            <a:gd name="connsiteY14" fmla="*/ 621515 h 621514"/>
            <a:gd name="connsiteX15" fmla="*/ 321154 w 737037"/>
            <a:gd name="connsiteY15" fmla="*/ 609962 h 621514"/>
            <a:gd name="connsiteX16" fmla="*/ 415883 w 737037"/>
            <a:gd name="connsiteY16" fmla="*/ 427436 h 621514"/>
            <a:gd name="connsiteX17" fmla="*/ 547580 w 737037"/>
            <a:gd name="connsiteY17" fmla="*/ 575305 h 621514"/>
            <a:gd name="connsiteX18" fmla="*/ 593789 w 737037"/>
            <a:gd name="connsiteY18" fmla="*/ 526786 h 621514"/>
            <a:gd name="connsiteX19" fmla="*/ 737038 w 737037"/>
            <a:gd name="connsiteY19" fmla="*/ 390468 h 621514"/>
            <a:gd name="connsiteX20" fmla="*/ 633067 w 737037"/>
            <a:gd name="connsiteY20" fmla="*/ 244909 h 621514"/>
            <a:gd name="connsiteX21" fmla="*/ 568374 w 737037"/>
            <a:gd name="connsiteY21" fmla="*/ 214873 h 621514"/>
            <a:gd name="connsiteX22" fmla="*/ 609962 w 737037"/>
            <a:gd name="connsiteY22" fmla="*/ 101660 h 621514"/>
            <a:gd name="connsiteX23" fmla="*/ 549890 w 737037"/>
            <a:gd name="connsiteY23" fmla="*/ 46209 h 621514"/>
            <a:gd name="connsiteX24" fmla="*/ 572995 w 737037"/>
            <a:gd name="connsiteY24" fmla="*/ 11552 h 621514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</a:cxnLst>
          <a:rect l="l" t="t" r="r" b="b"/>
          <a:pathLst>
            <a:path w="737037" h="621514">
              <a:moveTo>
                <a:pt x="519854" y="0"/>
              </a:moveTo>
              <a:lnTo>
                <a:pt x="397400" y="13863"/>
              </a:lnTo>
              <a:lnTo>
                <a:pt x="323465" y="67003"/>
              </a:lnTo>
              <a:lnTo>
                <a:pt x="302671" y="39278"/>
              </a:lnTo>
              <a:lnTo>
                <a:pt x="265703" y="55451"/>
              </a:lnTo>
              <a:lnTo>
                <a:pt x="244909" y="124765"/>
              </a:lnTo>
              <a:lnTo>
                <a:pt x="281877" y="157112"/>
              </a:lnTo>
              <a:lnTo>
                <a:pt x="194079" y="233357"/>
              </a:lnTo>
              <a:lnTo>
                <a:pt x="97039" y="249530"/>
              </a:lnTo>
              <a:lnTo>
                <a:pt x="0" y="302671"/>
              </a:lnTo>
              <a:lnTo>
                <a:pt x="23105" y="413573"/>
              </a:lnTo>
              <a:lnTo>
                <a:pt x="60072" y="503681"/>
              </a:lnTo>
              <a:lnTo>
                <a:pt x="147870" y="582237"/>
              </a:lnTo>
              <a:lnTo>
                <a:pt x="217184" y="566064"/>
              </a:lnTo>
              <a:lnTo>
                <a:pt x="263393" y="621515"/>
              </a:lnTo>
              <a:lnTo>
                <a:pt x="321154" y="609962"/>
              </a:lnTo>
              <a:lnTo>
                <a:pt x="415883" y="427436"/>
              </a:lnTo>
              <a:lnTo>
                <a:pt x="547580" y="575305"/>
              </a:lnTo>
              <a:lnTo>
                <a:pt x="593789" y="526786"/>
              </a:lnTo>
              <a:lnTo>
                <a:pt x="737038" y="390468"/>
              </a:lnTo>
              <a:lnTo>
                <a:pt x="633067" y="244909"/>
              </a:lnTo>
              <a:lnTo>
                <a:pt x="568374" y="214873"/>
              </a:lnTo>
              <a:lnTo>
                <a:pt x="609962" y="101660"/>
              </a:lnTo>
              <a:lnTo>
                <a:pt x="549890" y="46209"/>
              </a:lnTo>
              <a:lnTo>
                <a:pt x="572995" y="11552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8</xdr:col>
      <xdr:colOff>180737</xdr:colOff>
      <xdr:row>19</xdr:row>
      <xdr:rowOff>32324</xdr:rowOff>
    </xdr:from>
    <xdr:to>
      <xdr:col>9</xdr:col>
      <xdr:colOff>195052</xdr:colOff>
      <xdr:row>24</xdr:row>
      <xdr:rowOff>66018</xdr:rowOff>
    </xdr:to>
    <xdr:sp macro="" textlink="">
      <xdr:nvSpPr>
        <xdr:cNvPr id="201" name="25">
          <a:extLst>
            <a:ext uri="{FF2B5EF4-FFF2-40B4-BE49-F238E27FC236}">
              <a16:creationId xmlns:a16="http://schemas.microsoft.com/office/drawing/2014/main" id="{AC091B46-3BFB-43D7-B6B5-91505D95F86E}"/>
            </a:ext>
          </a:extLst>
        </xdr:cNvPr>
        <xdr:cNvSpPr/>
      </xdr:nvSpPr>
      <xdr:spPr>
        <a:xfrm>
          <a:off x="6276737" y="3108899"/>
          <a:ext cx="776315" cy="843319"/>
        </a:xfrm>
        <a:custGeom>
          <a:avLst/>
          <a:gdLst>
            <a:gd name="connsiteX0" fmla="*/ 475956 w 776315"/>
            <a:gd name="connsiteY0" fmla="*/ 53141 h 843319"/>
            <a:gd name="connsiteX1" fmla="*/ 549890 w 776315"/>
            <a:gd name="connsiteY1" fmla="*/ 0 h 843319"/>
            <a:gd name="connsiteX2" fmla="*/ 623825 w 776315"/>
            <a:gd name="connsiteY2" fmla="*/ 6931 h 843319"/>
            <a:gd name="connsiteX3" fmla="*/ 679276 w 776315"/>
            <a:gd name="connsiteY3" fmla="*/ 0 h 843319"/>
            <a:gd name="connsiteX4" fmla="*/ 704691 w 776315"/>
            <a:gd name="connsiteY4" fmla="*/ 108592 h 843319"/>
            <a:gd name="connsiteX5" fmla="*/ 670035 w 776315"/>
            <a:gd name="connsiteY5" fmla="*/ 166353 h 843319"/>
            <a:gd name="connsiteX6" fmla="*/ 760143 w 776315"/>
            <a:gd name="connsiteY6" fmla="*/ 147870 h 843319"/>
            <a:gd name="connsiteX7" fmla="*/ 776316 w 776315"/>
            <a:gd name="connsiteY7" fmla="*/ 168664 h 843319"/>
            <a:gd name="connsiteX8" fmla="*/ 552201 w 776315"/>
            <a:gd name="connsiteY8" fmla="*/ 466714 h 843319"/>
            <a:gd name="connsiteX9" fmla="*/ 445920 w 776315"/>
            <a:gd name="connsiteY9" fmla="*/ 524475 h 843319"/>
            <a:gd name="connsiteX10" fmla="*/ 450540 w 776315"/>
            <a:gd name="connsiteY10" fmla="*/ 670034 h 843319"/>
            <a:gd name="connsiteX11" fmla="*/ 261082 w 776315"/>
            <a:gd name="connsiteY11" fmla="*/ 843319 h 843319"/>
            <a:gd name="connsiteX12" fmla="*/ 226425 w 776315"/>
            <a:gd name="connsiteY12" fmla="*/ 817904 h 843319"/>
            <a:gd name="connsiteX13" fmla="*/ 309602 w 776315"/>
            <a:gd name="connsiteY13" fmla="*/ 667724 h 843319"/>
            <a:gd name="connsiteX14" fmla="*/ 189458 w 776315"/>
            <a:gd name="connsiteY14" fmla="*/ 589168 h 843319"/>
            <a:gd name="connsiteX15" fmla="*/ 166353 w 776315"/>
            <a:gd name="connsiteY15" fmla="*/ 510612 h 843319"/>
            <a:gd name="connsiteX16" fmla="*/ 41588 w 776315"/>
            <a:gd name="connsiteY16" fmla="*/ 471335 h 843319"/>
            <a:gd name="connsiteX17" fmla="*/ 71624 w 776315"/>
            <a:gd name="connsiteY17" fmla="*/ 367364 h 843319"/>
            <a:gd name="connsiteX18" fmla="*/ 0 w 776315"/>
            <a:gd name="connsiteY18" fmla="*/ 284187 h 843319"/>
            <a:gd name="connsiteX19" fmla="*/ 304981 w 776315"/>
            <a:gd name="connsiteY19" fmla="*/ 129386 h 843319"/>
            <a:gd name="connsiteX20" fmla="*/ 369674 w 776315"/>
            <a:gd name="connsiteY20" fmla="*/ 43899 h 843319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776315" h="843319">
              <a:moveTo>
                <a:pt x="475956" y="53141"/>
              </a:moveTo>
              <a:lnTo>
                <a:pt x="549890" y="0"/>
              </a:lnTo>
              <a:lnTo>
                <a:pt x="623825" y="6931"/>
              </a:lnTo>
              <a:lnTo>
                <a:pt x="679276" y="0"/>
              </a:lnTo>
              <a:lnTo>
                <a:pt x="704691" y="108592"/>
              </a:lnTo>
              <a:lnTo>
                <a:pt x="670035" y="166353"/>
              </a:lnTo>
              <a:lnTo>
                <a:pt x="760143" y="147870"/>
              </a:lnTo>
              <a:lnTo>
                <a:pt x="776316" y="168664"/>
              </a:lnTo>
              <a:lnTo>
                <a:pt x="552201" y="466714"/>
              </a:lnTo>
              <a:lnTo>
                <a:pt x="445920" y="524475"/>
              </a:lnTo>
              <a:lnTo>
                <a:pt x="450540" y="670034"/>
              </a:lnTo>
              <a:lnTo>
                <a:pt x="261082" y="843319"/>
              </a:lnTo>
              <a:lnTo>
                <a:pt x="226425" y="817904"/>
              </a:lnTo>
              <a:lnTo>
                <a:pt x="309602" y="667724"/>
              </a:lnTo>
              <a:lnTo>
                <a:pt x="189458" y="589168"/>
              </a:lnTo>
              <a:lnTo>
                <a:pt x="166353" y="510612"/>
              </a:lnTo>
              <a:lnTo>
                <a:pt x="41588" y="471335"/>
              </a:lnTo>
              <a:lnTo>
                <a:pt x="71624" y="367364"/>
              </a:lnTo>
              <a:lnTo>
                <a:pt x="0" y="284187"/>
              </a:lnTo>
              <a:lnTo>
                <a:pt x="304981" y="129386"/>
              </a:lnTo>
              <a:lnTo>
                <a:pt x="369674" y="4389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6</xdr:col>
      <xdr:colOff>718169</xdr:colOff>
      <xdr:row>5</xdr:row>
      <xdr:rowOff>150543</xdr:rowOff>
    </xdr:from>
    <xdr:to>
      <xdr:col>7</xdr:col>
      <xdr:colOff>697827</xdr:colOff>
      <xdr:row>10</xdr:row>
      <xdr:rowOff>121854</xdr:rowOff>
    </xdr:to>
    <xdr:sp macro="" textlink="">
      <xdr:nvSpPr>
        <xdr:cNvPr id="202" name="08">
          <a:extLst>
            <a:ext uri="{FF2B5EF4-FFF2-40B4-BE49-F238E27FC236}">
              <a16:creationId xmlns:a16="http://schemas.microsoft.com/office/drawing/2014/main" id="{A851626D-817F-4EC8-B831-23FC662C60B9}"/>
            </a:ext>
          </a:extLst>
        </xdr:cNvPr>
        <xdr:cNvSpPr/>
      </xdr:nvSpPr>
      <xdr:spPr>
        <a:xfrm>
          <a:off x="5290169" y="960168"/>
          <a:ext cx="741658" cy="780936"/>
        </a:xfrm>
        <a:custGeom>
          <a:avLst/>
          <a:gdLst>
            <a:gd name="connsiteX0" fmla="*/ 505992 w 741658"/>
            <a:gd name="connsiteY0" fmla="*/ 771695 h 780936"/>
            <a:gd name="connsiteX1" fmla="*/ 321154 w 741658"/>
            <a:gd name="connsiteY1" fmla="*/ 780937 h 780936"/>
            <a:gd name="connsiteX2" fmla="*/ 300360 w 741658"/>
            <a:gd name="connsiteY2" fmla="*/ 737038 h 780936"/>
            <a:gd name="connsiteX3" fmla="*/ 221805 w 741658"/>
            <a:gd name="connsiteY3" fmla="*/ 753211 h 780936"/>
            <a:gd name="connsiteX4" fmla="*/ 78556 w 741658"/>
            <a:gd name="connsiteY4" fmla="*/ 653861 h 780936"/>
            <a:gd name="connsiteX5" fmla="*/ 0 w 741658"/>
            <a:gd name="connsiteY5" fmla="*/ 651551 h 780936"/>
            <a:gd name="connsiteX6" fmla="*/ 2310 w 741658"/>
            <a:gd name="connsiteY6" fmla="*/ 480576 h 780936"/>
            <a:gd name="connsiteX7" fmla="*/ 94729 w 741658"/>
            <a:gd name="connsiteY7" fmla="*/ 365053 h 780936"/>
            <a:gd name="connsiteX8" fmla="*/ 92419 w 741658"/>
            <a:gd name="connsiteY8" fmla="*/ 180216 h 780936"/>
            <a:gd name="connsiteX9" fmla="*/ 221805 w 741658"/>
            <a:gd name="connsiteY9" fmla="*/ 194079 h 780936"/>
            <a:gd name="connsiteX10" fmla="*/ 339638 w 741658"/>
            <a:gd name="connsiteY10" fmla="*/ 136317 h 780936"/>
            <a:gd name="connsiteX11" fmla="*/ 337328 w 741658"/>
            <a:gd name="connsiteY11" fmla="*/ 71624 h 780936"/>
            <a:gd name="connsiteX12" fmla="*/ 408952 w 741658"/>
            <a:gd name="connsiteY12" fmla="*/ 0 h 780936"/>
            <a:gd name="connsiteX13" fmla="*/ 448230 w 741658"/>
            <a:gd name="connsiteY13" fmla="*/ 16173 h 780936"/>
            <a:gd name="connsiteX14" fmla="*/ 395089 w 741658"/>
            <a:gd name="connsiteY14" fmla="*/ 168664 h 780936"/>
            <a:gd name="connsiteX15" fmla="*/ 443609 w 741658"/>
            <a:gd name="connsiteY15" fmla="*/ 194079 h 780936"/>
            <a:gd name="connsiteX16" fmla="*/ 441299 w 741658"/>
            <a:gd name="connsiteY16" fmla="*/ 314223 h 780936"/>
            <a:gd name="connsiteX17" fmla="*/ 505992 w 741658"/>
            <a:gd name="connsiteY17" fmla="*/ 304981 h 780936"/>
            <a:gd name="connsiteX18" fmla="*/ 741659 w 741658"/>
            <a:gd name="connsiteY18" fmla="*/ 450540 h 780936"/>
            <a:gd name="connsiteX19" fmla="*/ 674655 w 741658"/>
            <a:gd name="connsiteY19" fmla="*/ 515233 h 780936"/>
            <a:gd name="connsiteX20" fmla="*/ 586858 w 741658"/>
            <a:gd name="connsiteY20" fmla="*/ 475955 h 780936"/>
            <a:gd name="connsiteX21" fmla="*/ 561443 w 741658"/>
            <a:gd name="connsiteY21" fmla="*/ 556822 h 780936"/>
            <a:gd name="connsiteX22" fmla="*/ 586858 w 741658"/>
            <a:gd name="connsiteY22" fmla="*/ 630757 h 780936"/>
            <a:gd name="connsiteX23" fmla="*/ 542959 w 741658"/>
            <a:gd name="connsiteY23" fmla="*/ 695450 h 780936"/>
            <a:gd name="connsiteX24" fmla="*/ 556822 w 741658"/>
            <a:gd name="connsiteY24" fmla="*/ 743969 h 780936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</a:cxnLst>
          <a:rect l="l" t="t" r="r" b="b"/>
          <a:pathLst>
            <a:path w="741658" h="780936">
              <a:moveTo>
                <a:pt x="505992" y="771695"/>
              </a:moveTo>
              <a:lnTo>
                <a:pt x="321154" y="780937"/>
              </a:lnTo>
              <a:lnTo>
                <a:pt x="300360" y="737038"/>
              </a:lnTo>
              <a:lnTo>
                <a:pt x="221805" y="753211"/>
              </a:lnTo>
              <a:lnTo>
                <a:pt x="78556" y="653861"/>
              </a:lnTo>
              <a:lnTo>
                <a:pt x="0" y="651551"/>
              </a:lnTo>
              <a:lnTo>
                <a:pt x="2310" y="480576"/>
              </a:lnTo>
              <a:lnTo>
                <a:pt x="94729" y="365053"/>
              </a:lnTo>
              <a:lnTo>
                <a:pt x="92419" y="180216"/>
              </a:lnTo>
              <a:lnTo>
                <a:pt x="221805" y="194079"/>
              </a:lnTo>
              <a:lnTo>
                <a:pt x="339638" y="136317"/>
              </a:lnTo>
              <a:lnTo>
                <a:pt x="337328" y="71624"/>
              </a:lnTo>
              <a:lnTo>
                <a:pt x="408952" y="0"/>
              </a:lnTo>
              <a:lnTo>
                <a:pt x="448230" y="16173"/>
              </a:lnTo>
              <a:lnTo>
                <a:pt x="395089" y="168664"/>
              </a:lnTo>
              <a:lnTo>
                <a:pt x="443609" y="194079"/>
              </a:lnTo>
              <a:lnTo>
                <a:pt x="441299" y="314223"/>
              </a:lnTo>
              <a:lnTo>
                <a:pt x="505992" y="304981"/>
              </a:lnTo>
              <a:lnTo>
                <a:pt x="741659" y="450540"/>
              </a:lnTo>
              <a:lnTo>
                <a:pt x="674655" y="515233"/>
              </a:lnTo>
              <a:lnTo>
                <a:pt x="586858" y="475955"/>
              </a:lnTo>
              <a:lnTo>
                <a:pt x="561443" y="556822"/>
              </a:lnTo>
              <a:lnTo>
                <a:pt x="586858" y="630757"/>
              </a:lnTo>
              <a:lnTo>
                <a:pt x="542959" y="695450"/>
              </a:lnTo>
              <a:lnTo>
                <a:pt x="556822" y="743969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8</xdr:col>
      <xdr:colOff>122976</xdr:colOff>
      <xdr:row>31</xdr:row>
      <xdr:rowOff>143226</xdr:rowOff>
    </xdr:from>
    <xdr:to>
      <xdr:col>9</xdr:col>
      <xdr:colOff>329060</xdr:colOff>
      <xdr:row>36</xdr:row>
      <xdr:rowOff>139952</xdr:rowOff>
    </xdr:to>
    <xdr:sp macro="" textlink="">
      <xdr:nvSpPr>
        <xdr:cNvPr id="203" name="05">
          <a:extLst>
            <a:ext uri="{FF2B5EF4-FFF2-40B4-BE49-F238E27FC236}">
              <a16:creationId xmlns:a16="http://schemas.microsoft.com/office/drawing/2014/main" id="{8BE75053-6088-4CFA-ADF8-31BC4AE79AB5}"/>
            </a:ext>
          </a:extLst>
        </xdr:cNvPr>
        <xdr:cNvSpPr/>
      </xdr:nvSpPr>
      <xdr:spPr>
        <a:xfrm>
          <a:off x="6218976" y="5162901"/>
          <a:ext cx="968084" cy="806351"/>
        </a:xfrm>
        <a:custGeom>
          <a:avLst/>
          <a:gdLst>
            <a:gd name="connsiteX0" fmla="*/ 466714 w 968084"/>
            <a:gd name="connsiteY0" fmla="*/ 6931 h 806351"/>
            <a:gd name="connsiteX1" fmla="*/ 572995 w 968084"/>
            <a:gd name="connsiteY1" fmla="*/ 53141 h 806351"/>
            <a:gd name="connsiteX2" fmla="*/ 683897 w 968084"/>
            <a:gd name="connsiteY2" fmla="*/ 0 h 806351"/>
            <a:gd name="connsiteX3" fmla="*/ 813283 w 968084"/>
            <a:gd name="connsiteY3" fmla="*/ 205631 h 806351"/>
            <a:gd name="connsiteX4" fmla="*/ 919565 w 968084"/>
            <a:gd name="connsiteY4" fmla="*/ 219494 h 806351"/>
            <a:gd name="connsiteX5" fmla="*/ 968084 w 968084"/>
            <a:gd name="connsiteY5" fmla="*/ 341949 h 806351"/>
            <a:gd name="connsiteX6" fmla="*/ 898770 w 968084"/>
            <a:gd name="connsiteY6" fmla="*/ 369674 h 806351"/>
            <a:gd name="connsiteX7" fmla="*/ 753211 w 968084"/>
            <a:gd name="connsiteY7" fmla="*/ 489818 h 806351"/>
            <a:gd name="connsiteX8" fmla="*/ 718554 w 968084"/>
            <a:gd name="connsiteY8" fmla="*/ 570685 h 806351"/>
            <a:gd name="connsiteX9" fmla="*/ 628446 w 968084"/>
            <a:gd name="connsiteY9" fmla="*/ 563753 h 806351"/>
            <a:gd name="connsiteX10" fmla="*/ 556822 w 968084"/>
            <a:gd name="connsiteY10" fmla="*/ 519854 h 806351"/>
            <a:gd name="connsiteX11" fmla="*/ 471335 w 968084"/>
            <a:gd name="connsiteY11" fmla="*/ 612273 h 806351"/>
            <a:gd name="connsiteX12" fmla="*/ 411263 w 968084"/>
            <a:gd name="connsiteY12" fmla="*/ 554511 h 806351"/>
            <a:gd name="connsiteX13" fmla="*/ 323465 w 968084"/>
            <a:gd name="connsiteY13" fmla="*/ 628446 h 806351"/>
            <a:gd name="connsiteX14" fmla="*/ 249530 w 968084"/>
            <a:gd name="connsiteY14" fmla="*/ 739348 h 806351"/>
            <a:gd name="connsiteX15" fmla="*/ 281877 w 968084"/>
            <a:gd name="connsiteY15" fmla="*/ 792489 h 806351"/>
            <a:gd name="connsiteX16" fmla="*/ 166353 w 968084"/>
            <a:gd name="connsiteY16" fmla="*/ 806352 h 806351"/>
            <a:gd name="connsiteX17" fmla="*/ 124765 w 968084"/>
            <a:gd name="connsiteY17" fmla="*/ 707002 h 806351"/>
            <a:gd name="connsiteX18" fmla="*/ 0 w 968084"/>
            <a:gd name="connsiteY18" fmla="*/ 665414 h 806351"/>
            <a:gd name="connsiteX19" fmla="*/ 25415 w 968084"/>
            <a:gd name="connsiteY19" fmla="*/ 559132 h 806351"/>
            <a:gd name="connsiteX20" fmla="*/ 106281 w 968084"/>
            <a:gd name="connsiteY20" fmla="*/ 577616 h 806351"/>
            <a:gd name="connsiteX21" fmla="*/ 131696 w 968084"/>
            <a:gd name="connsiteY21" fmla="*/ 542959 h 806351"/>
            <a:gd name="connsiteX22" fmla="*/ 99350 w 968084"/>
            <a:gd name="connsiteY22" fmla="*/ 512923 h 806351"/>
            <a:gd name="connsiteX23" fmla="*/ 127076 w 968084"/>
            <a:gd name="connsiteY23" fmla="*/ 425125 h 806351"/>
            <a:gd name="connsiteX24" fmla="*/ 175595 w 968084"/>
            <a:gd name="connsiteY24" fmla="*/ 429746 h 806351"/>
            <a:gd name="connsiteX25" fmla="*/ 217184 w 968084"/>
            <a:gd name="connsiteY25" fmla="*/ 381226 h 806351"/>
            <a:gd name="connsiteX26" fmla="*/ 231046 w 968084"/>
            <a:gd name="connsiteY26" fmla="*/ 341949 h 806351"/>
            <a:gd name="connsiteX27" fmla="*/ 408952 w 968084"/>
            <a:gd name="connsiteY27" fmla="*/ 237978 h 806351"/>
            <a:gd name="connsiteX28" fmla="*/ 538338 w 968084"/>
            <a:gd name="connsiteY28" fmla="*/ 224115 h 806351"/>
            <a:gd name="connsiteX29" fmla="*/ 517544 w 968084"/>
            <a:gd name="connsiteY29" fmla="*/ 122455 h 806351"/>
            <a:gd name="connsiteX30" fmla="*/ 438988 w 968084"/>
            <a:gd name="connsiteY30" fmla="*/ 103971 h 80635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</a:cxnLst>
          <a:rect l="l" t="t" r="r" b="b"/>
          <a:pathLst>
            <a:path w="968084" h="806351">
              <a:moveTo>
                <a:pt x="466714" y="6931"/>
              </a:moveTo>
              <a:lnTo>
                <a:pt x="572995" y="53141"/>
              </a:lnTo>
              <a:lnTo>
                <a:pt x="683897" y="0"/>
              </a:lnTo>
              <a:lnTo>
                <a:pt x="813283" y="205631"/>
              </a:lnTo>
              <a:lnTo>
                <a:pt x="919565" y="219494"/>
              </a:lnTo>
              <a:lnTo>
                <a:pt x="968084" y="341949"/>
              </a:lnTo>
              <a:lnTo>
                <a:pt x="898770" y="369674"/>
              </a:lnTo>
              <a:lnTo>
                <a:pt x="753211" y="489818"/>
              </a:lnTo>
              <a:lnTo>
                <a:pt x="718554" y="570685"/>
              </a:lnTo>
              <a:lnTo>
                <a:pt x="628446" y="563753"/>
              </a:lnTo>
              <a:lnTo>
                <a:pt x="556822" y="519854"/>
              </a:lnTo>
              <a:lnTo>
                <a:pt x="471335" y="612273"/>
              </a:lnTo>
              <a:lnTo>
                <a:pt x="411263" y="554511"/>
              </a:lnTo>
              <a:lnTo>
                <a:pt x="323465" y="628446"/>
              </a:lnTo>
              <a:lnTo>
                <a:pt x="249530" y="739348"/>
              </a:lnTo>
              <a:lnTo>
                <a:pt x="281877" y="792489"/>
              </a:lnTo>
              <a:lnTo>
                <a:pt x="166353" y="806352"/>
              </a:lnTo>
              <a:lnTo>
                <a:pt x="124765" y="707002"/>
              </a:lnTo>
              <a:lnTo>
                <a:pt x="0" y="665414"/>
              </a:lnTo>
              <a:lnTo>
                <a:pt x="25415" y="559132"/>
              </a:lnTo>
              <a:lnTo>
                <a:pt x="106281" y="577616"/>
              </a:lnTo>
              <a:lnTo>
                <a:pt x="131696" y="542959"/>
              </a:lnTo>
              <a:lnTo>
                <a:pt x="99350" y="512923"/>
              </a:lnTo>
              <a:lnTo>
                <a:pt x="127076" y="425125"/>
              </a:lnTo>
              <a:lnTo>
                <a:pt x="175595" y="429746"/>
              </a:lnTo>
              <a:lnTo>
                <a:pt x="217184" y="381226"/>
              </a:lnTo>
              <a:lnTo>
                <a:pt x="231046" y="341949"/>
              </a:lnTo>
              <a:lnTo>
                <a:pt x="408952" y="237978"/>
              </a:lnTo>
              <a:lnTo>
                <a:pt x="538338" y="224115"/>
              </a:lnTo>
              <a:lnTo>
                <a:pt x="517544" y="122455"/>
              </a:lnTo>
              <a:lnTo>
                <a:pt x="438988" y="103971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8</xdr:col>
      <xdr:colOff>171495</xdr:colOff>
      <xdr:row>34</xdr:row>
      <xdr:rowOff>27125</xdr:rowOff>
    </xdr:from>
    <xdr:to>
      <xdr:col>9</xdr:col>
      <xdr:colOff>301334</xdr:colOff>
      <xdr:row>39</xdr:row>
      <xdr:rowOff>79302</xdr:rowOff>
    </xdr:to>
    <xdr:sp macro="" textlink="">
      <xdr:nvSpPr>
        <xdr:cNvPr id="204" name="04">
          <a:extLst>
            <a:ext uri="{FF2B5EF4-FFF2-40B4-BE49-F238E27FC236}">
              <a16:creationId xmlns:a16="http://schemas.microsoft.com/office/drawing/2014/main" id="{AC88BE83-6CF4-4FAA-AD4A-A4AC0DF434C9}"/>
            </a:ext>
          </a:extLst>
        </xdr:cNvPr>
        <xdr:cNvSpPr/>
      </xdr:nvSpPr>
      <xdr:spPr>
        <a:xfrm>
          <a:off x="6267495" y="5532575"/>
          <a:ext cx="891839" cy="861802"/>
        </a:xfrm>
        <a:custGeom>
          <a:avLst/>
          <a:gdLst>
            <a:gd name="connsiteX0" fmla="*/ 834077 w 891839"/>
            <a:gd name="connsiteY0" fmla="*/ 247220 h 861802"/>
            <a:gd name="connsiteX1" fmla="*/ 845630 w 891839"/>
            <a:gd name="connsiteY1" fmla="*/ 187148 h 861802"/>
            <a:gd name="connsiteX2" fmla="*/ 804041 w 891839"/>
            <a:gd name="connsiteY2" fmla="*/ 124765 h 861802"/>
            <a:gd name="connsiteX3" fmla="*/ 866424 w 891839"/>
            <a:gd name="connsiteY3" fmla="*/ 43899 h 861802"/>
            <a:gd name="connsiteX4" fmla="*/ 850251 w 891839"/>
            <a:gd name="connsiteY4" fmla="*/ 0 h 861802"/>
            <a:gd name="connsiteX5" fmla="*/ 704691 w 891839"/>
            <a:gd name="connsiteY5" fmla="*/ 120144 h 861802"/>
            <a:gd name="connsiteX6" fmla="*/ 670035 w 891839"/>
            <a:gd name="connsiteY6" fmla="*/ 201010 h 861802"/>
            <a:gd name="connsiteX7" fmla="*/ 579926 w 891839"/>
            <a:gd name="connsiteY7" fmla="*/ 194079 h 861802"/>
            <a:gd name="connsiteX8" fmla="*/ 508302 w 891839"/>
            <a:gd name="connsiteY8" fmla="*/ 150180 h 861802"/>
            <a:gd name="connsiteX9" fmla="*/ 422815 w 891839"/>
            <a:gd name="connsiteY9" fmla="*/ 242599 h 861802"/>
            <a:gd name="connsiteX10" fmla="*/ 362743 w 891839"/>
            <a:gd name="connsiteY10" fmla="*/ 184837 h 861802"/>
            <a:gd name="connsiteX11" fmla="*/ 274945 w 891839"/>
            <a:gd name="connsiteY11" fmla="*/ 258772 h 861802"/>
            <a:gd name="connsiteX12" fmla="*/ 201010 w 891839"/>
            <a:gd name="connsiteY12" fmla="*/ 369674 h 861802"/>
            <a:gd name="connsiteX13" fmla="*/ 233357 w 891839"/>
            <a:gd name="connsiteY13" fmla="*/ 422815 h 861802"/>
            <a:gd name="connsiteX14" fmla="*/ 117834 w 891839"/>
            <a:gd name="connsiteY14" fmla="*/ 436678 h 861802"/>
            <a:gd name="connsiteX15" fmla="*/ 60072 w 891839"/>
            <a:gd name="connsiteY15" fmla="*/ 450540 h 861802"/>
            <a:gd name="connsiteX16" fmla="*/ 0 w 891839"/>
            <a:gd name="connsiteY16" fmla="*/ 515233 h 861802"/>
            <a:gd name="connsiteX17" fmla="*/ 30036 w 891839"/>
            <a:gd name="connsiteY17" fmla="*/ 566064 h 861802"/>
            <a:gd name="connsiteX18" fmla="*/ 18484 w 891839"/>
            <a:gd name="connsiteY18" fmla="*/ 644619 h 861802"/>
            <a:gd name="connsiteX19" fmla="*/ 71624 w 891839"/>
            <a:gd name="connsiteY19" fmla="*/ 674655 h 861802"/>
            <a:gd name="connsiteX20" fmla="*/ 46209 w 891839"/>
            <a:gd name="connsiteY20" fmla="*/ 746280 h 861802"/>
            <a:gd name="connsiteX21" fmla="*/ 106281 w 891839"/>
            <a:gd name="connsiteY21" fmla="*/ 748590 h 861802"/>
            <a:gd name="connsiteX22" fmla="*/ 173285 w 891839"/>
            <a:gd name="connsiteY22" fmla="*/ 827146 h 861802"/>
            <a:gd name="connsiteX23" fmla="*/ 281877 w 891839"/>
            <a:gd name="connsiteY23" fmla="*/ 815594 h 861802"/>
            <a:gd name="connsiteX24" fmla="*/ 335017 w 891839"/>
            <a:gd name="connsiteY24" fmla="*/ 861803 h 861802"/>
            <a:gd name="connsiteX25" fmla="*/ 462093 w 891839"/>
            <a:gd name="connsiteY25" fmla="*/ 753211 h 861802"/>
            <a:gd name="connsiteX26" fmla="*/ 547580 w 891839"/>
            <a:gd name="connsiteY26" fmla="*/ 806352 h 861802"/>
            <a:gd name="connsiteX27" fmla="*/ 589168 w 891839"/>
            <a:gd name="connsiteY27" fmla="*/ 748590 h 861802"/>
            <a:gd name="connsiteX28" fmla="*/ 697760 w 891839"/>
            <a:gd name="connsiteY28" fmla="*/ 748590 h 861802"/>
            <a:gd name="connsiteX29" fmla="*/ 739348 w 891839"/>
            <a:gd name="connsiteY29" fmla="*/ 732417 h 861802"/>
            <a:gd name="connsiteX30" fmla="*/ 739348 w 891839"/>
            <a:gd name="connsiteY30" fmla="*/ 683897 h 861802"/>
            <a:gd name="connsiteX31" fmla="*/ 820215 w 891839"/>
            <a:gd name="connsiteY31" fmla="*/ 642309 h 861802"/>
            <a:gd name="connsiteX32" fmla="*/ 891839 w 891839"/>
            <a:gd name="connsiteY32" fmla="*/ 649240 h 861802"/>
            <a:gd name="connsiteX33" fmla="*/ 767074 w 891839"/>
            <a:gd name="connsiteY33" fmla="*/ 536028 h 861802"/>
            <a:gd name="connsiteX34" fmla="*/ 718554 w 891839"/>
            <a:gd name="connsiteY34" fmla="*/ 408952 h 86180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</a:cxnLst>
          <a:rect l="l" t="t" r="r" b="b"/>
          <a:pathLst>
            <a:path w="891839" h="861802">
              <a:moveTo>
                <a:pt x="834077" y="247220"/>
              </a:moveTo>
              <a:lnTo>
                <a:pt x="845630" y="187148"/>
              </a:lnTo>
              <a:lnTo>
                <a:pt x="804041" y="124765"/>
              </a:lnTo>
              <a:lnTo>
                <a:pt x="866424" y="43899"/>
              </a:lnTo>
              <a:lnTo>
                <a:pt x="850251" y="0"/>
              </a:lnTo>
              <a:lnTo>
                <a:pt x="704691" y="120144"/>
              </a:lnTo>
              <a:lnTo>
                <a:pt x="670035" y="201010"/>
              </a:lnTo>
              <a:lnTo>
                <a:pt x="579926" y="194079"/>
              </a:lnTo>
              <a:lnTo>
                <a:pt x="508302" y="150180"/>
              </a:lnTo>
              <a:lnTo>
                <a:pt x="422815" y="242599"/>
              </a:lnTo>
              <a:lnTo>
                <a:pt x="362743" y="184837"/>
              </a:lnTo>
              <a:lnTo>
                <a:pt x="274945" y="258772"/>
              </a:lnTo>
              <a:lnTo>
                <a:pt x="201010" y="369674"/>
              </a:lnTo>
              <a:lnTo>
                <a:pt x="233357" y="422815"/>
              </a:lnTo>
              <a:lnTo>
                <a:pt x="117834" y="436678"/>
              </a:lnTo>
              <a:lnTo>
                <a:pt x="60072" y="450540"/>
              </a:lnTo>
              <a:lnTo>
                <a:pt x="0" y="515233"/>
              </a:lnTo>
              <a:lnTo>
                <a:pt x="30036" y="566064"/>
              </a:lnTo>
              <a:lnTo>
                <a:pt x="18484" y="644619"/>
              </a:lnTo>
              <a:lnTo>
                <a:pt x="71624" y="674655"/>
              </a:lnTo>
              <a:lnTo>
                <a:pt x="46209" y="746280"/>
              </a:lnTo>
              <a:lnTo>
                <a:pt x="106281" y="748590"/>
              </a:lnTo>
              <a:lnTo>
                <a:pt x="173285" y="827146"/>
              </a:lnTo>
              <a:lnTo>
                <a:pt x="281877" y="815594"/>
              </a:lnTo>
              <a:lnTo>
                <a:pt x="335017" y="861803"/>
              </a:lnTo>
              <a:lnTo>
                <a:pt x="462093" y="753211"/>
              </a:lnTo>
              <a:lnTo>
                <a:pt x="547580" y="806352"/>
              </a:lnTo>
              <a:lnTo>
                <a:pt x="589168" y="748590"/>
              </a:lnTo>
              <a:lnTo>
                <a:pt x="697760" y="748590"/>
              </a:lnTo>
              <a:lnTo>
                <a:pt x="739348" y="732417"/>
              </a:lnTo>
              <a:lnTo>
                <a:pt x="739348" y="683897"/>
              </a:lnTo>
              <a:lnTo>
                <a:pt x="820215" y="642309"/>
              </a:lnTo>
              <a:lnTo>
                <a:pt x="891839" y="649240"/>
              </a:lnTo>
              <a:lnTo>
                <a:pt x="767074" y="536028"/>
              </a:lnTo>
              <a:lnTo>
                <a:pt x="718554" y="408952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471901</xdr:colOff>
      <xdr:row>37</xdr:row>
      <xdr:rowOff>116655</xdr:rowOff>
    </xdr:from>
    <xdr:to>
      <xdr:col>4</xdr:col>
      <xdr:colOff>608671</xdr:colOff>
      <xdr:row>41</xdr:row>
      <xdr:rowOff>104332</xdr:rowOff>
    </xdr:to>
    <xdr:sp macro="" textlink="">
      <xdr:nvSpPr>
        <xdr:cNvPr id="205" name="32">
          <a:extLst>
            <a:ext uri="{FF2B5EF4-FFF2-40B4-BE49-F238E27FC236}">
              <a16:creationId xmlns:a16="http://schemas.microsoft.com/office/drawing/2014/main" id="{B04FA5DA-2C69-4F12-A0B1-BCC910D8B946}"/>
            </a:ext>
          </a:extLst>
        </xdr:cNvPr>
        <xdr:cNvSpPr/>
      </xdr:nvSpPr>
      <xdr:spPr>
        <a:xfrm>
          <a:off x="2757901" y="6107880"/>
          <a:ext cx="898770" cy="635377"/>
        </a:xfrm>
        <a:custGeom>
          <a:avLst/>
          <a:gdLst>
            <a:gd name="connsiteX0" fmla="*/ 143249 w 898770"/>
            <a:gd name="connsiteY0" fmla="*/ 71624 h 635377"/>
            <a:gd name="connsiteX1" fmla="*/ 205631 w 898770"/>
            <a:gd name="connsiteY1" fmla="*/ 138628 h 635377"/>
            <a:gd name="connsiteX2" fmla="*/ 210252 w 898770"/>
            <a:gd name="connsiteY2" fmla="*/ 64693 h 635377"/>
            <a:gd name="connsiteX3" fmla="*/ 542959 w 898770"/>
            <a:gd name="connsiteY3" fmla="*/ 0 h 635377"/>
            <a:gd name="connsiteX4" fmla="*/ 577616 w 898770"/>
            <a:gd name="connsiteY4" fmla="*/ 30036 h 635377"/>
            <a:gd name="connsiteX5" fmla="*/ 616894 w 898770"/>
            <a:gd name="connsiteY5" fmla="*/ 4621 h 635377"/>
            <a:gd name="connsiteX6" fmla="*/ 681587 w 898770"/>
            <a:gd name="connsiteY6" fmla="*/ 27726 h 635377"/>
            <a:gd name="connsiteX7" fmla="*/ 639998 w 898770"/>
            <a:gd name="connsiteY7" fmla="*/ 106281 h 635377"/>
            <a:gd name="connsiteX8" fmla="*/ 709312 w 898770"/>
            <a:gd name="connsiteY8" fmla="*/ 140938 h 635377"/>
            <a:gd name="connsiteX9" fmla="*/ 730107 w 898770"/>
            <a:gd name="connsiteY9" fmla="*/ 237978 h 635377"/>
            <a:gd name="connsiteX10" fmla="*/ 898770 w 898770"/>
            <a:gd name="connsiteY10" fmla="*/ 413573 h 635377"/>
            <a:gd name="connsiteX11" fmla="*/ 810973 w 898770"/>
            <a:gd name="connsiteY11" fmla="*/ 459782 h 635377"/>
            <a:gd name="connsiteX12" fmla="*/ 767074 w 898770"/>
            <a:gd name="connsiteY12" fmla="*/ 589168 h 635377"/>
            <a:gd name="connsiteX13" fmla="*/ 635378 w 898770"/>
            <a:gd name="connsiteY13" fmla="*/ 545269 h 635377"/>
            <a:gd name="connsiteX14" fmla="*/ 552201 w 898770"/>
            <a:gd name="connsiteY14" fmla="*/ 635377 h 635377"/>
            <a:gd name="connsiteX15" fmla="*/ 265703 w 898770"/>
            <a:gd name="connsiteY15" fmla="*/ 570685 h 635377"/>
            <a:gd name="connsiteX16" fmla="*/ 235667 w 898770"/>
            <a:gd name="connsiteY16" fmla="*/ 478266 h 635377"/>
            <a:gd name="connsiteX17" fmla="*/ 131696 w 898770"/>
            <a:gd name="connsiteY17" fmla="*/ 374295 h 635377"/>
            <a:gd name="connsiteX18" fmla="*/ 101660 w 898770"/>
            <a:gd name="connsiteY18" fmla="*/ 395089 h 635377"/>
            <a:gd name="connsiteX19" fmla="*/ 0 w 898770"/>
            <a:gd name="connsiteY19" fmla="*/ 388158 h 635377"/>
            <a:gd name="connsiteX20" fmla="*/ 50830 w 898770"/>
            <a:gd name="connsiteY20" fmla="*/ 103971 h 635377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</a:cxnLst>
          <a:rect l="l" t="t" r="r" b="b"/>
          <a:pathLst>
            <a:path w="898770" h="635377">
              <a:moveTo>
                <a:pt x="143249" y="71624"/>
              </a:moveTo>
              <a:lnTo>
                <a:pt x="205631" y="138628"/>
              </a:lnTo>
              <a:lnTo>
                <a:pt x="210252" y="64693"/>
              </a:lnTo>
              <a:lnTo>
                <a:pt x="542959" y="0"/>
              </a:lnTo>
              <a:lnTo>
                <a:pt x="577616" y="30036"/>
              </a:lnTo>
              <a:lnTo>
                <a:pt x="616894" y="4621"/>
              </a:lnTo>
              <a:lnTo>
                <a:pt x="681587" y="27726"/>
              </a:lnTo>
              <a:lnTo>
                <a:pt x="639998" y="106281"/>
              </a:lnTo>
              <a:lnTo>
                <a:pt x="709312" y="140938"/>
              </a:lnTo>
              <a:lnTo>
                <a:pt x="730107" y="237978"/>
              </a:lnTo>
              <a:lnTo>
                <a:pt x="898770" y="413573"/>
              </a:lnTo>
              <a:lnTo>
                <a:pt x="810973" y="459782"/>
              </a:lnTo>
              <a:lnTo>
                <a:pt x="767074" y="589168"/>
              </a:lnTo>
              <a:lnTo>
                <a:pt x="635378" y="545269"/>
              </a:lnTo>
              <a:lnTo>
                <a:pt x="552201" y="635377"/>
              </a:lnTo>
              <a:lnTo>
                <a:pt x="265703" y="570685"/>
              </a:lnTo>
              <a:lnTo>
                <a:pt x="235667" y="478266"/>
              </a:lnTo>
              <a:lnTo>
                <a:pt x="131696" y="374295"/>
              </a:lnTo>
              <a:lnTo>
                <a:pt x="101660" y="395089"/>
              </a:lnTo>
              <a:lnTo>
                <a:pt x="0" y="388158"/>
              </a:lnTo>
              <a:lnTo>
                <a:pt x="50830" y="103971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237140</xdr:colOff>
      <xdr:row>33</xdr:row>
      <xdr:rowOff>34249</xdr:rowOff>
    </xdr:from>
    <xdr:to>
      <xdr:col>6</xdr:col>
      <xdr:colOff>459397</xdr:colOff>
      <xdr:row>39</xdr:row>
      <xdr:rowOff>125512</xdr:rowOff>
    </xdr:to>
    <xdr:sp macro="" textlink="">
      <xdr:nvSpPr>
        <xdr:cNvPr id="206" name="12">
          <a:extLst>
            <a:ext uri="{FF2B5EF4-FFF2-40B4-BE49-F238E27FC236}">
              <a16:creationId xmlns:a16="http://schemas.microsoft.com/office/drawing/2014/main" id="{A970A432-E25F-43A2-AA5A-8FB9C5DD4F41}"/>
            </a:ext>
          </a:extLst>
        </xdr:cNvPr>
        <xdr:cNvSpPr/>
      </xdr:nvSpPr>
      <xdr:spPr>
        <a:xfrm>
          <a:off x="4047140" y="5377774"/>
          <a:ext cx="984257" cy="1062813"/>
        </a:xfrm>
        <a:custGeom>
          <a:avLst/>
          <a:gdLst>
            <a:gd name="connsiteX0" fmla="*/ 41588 w 984257"/>
            <a:gd name="connsiteY0" fmla="*/ 672345 h 1062813"/>
            <a:gd name="connsiteX1" fmla="*/ 67003 w 984257"/>
            <a:gd name="connsiteY1" fmla="*/ 575305 h 1062813"/>
            <a:gd name="connsiteX2" fmla="*/ 0 w 984257"/>
            <a:gd name="connsiteY2" fmla="*/ 515233 h 1062813"/>
            <a:gd name="connsiteX3" fmla="*/ 43899 w 984257"/>
            <a:gd name="connsiteY3" fmla="*/ 501371 h 1062813"/>
            <a:gd name="connsiteX4" fmla="*/ 2310 w 984257"/>
            <a:gd name="connsiteY4" fmla="*/ 392779 h 1062813"/>
            <a:gd name="connsiteX5" fmla="*/ 221805 w 984257"/>
            <a:gd name="connsiteY5" fmla="*/ 288808 h 1062813"/>
            <a:gd name="connsiteX6" fmla="*/ 212563 w 984257"/>
            <a:gd name="connsiteY6" fmla="*/ 249530 h 1062813"/>
            <a:gd name="connsiteX7" fmla="*/ 388158 w 984257"/>
            <a:gd name="connsiteY7" fmla="*/ 251841 h 1062813"/>
            <a:gd name="connsiteX8" fmla="*/ 475956 w 984257"/>
            <a:gd name="connsiteY8" fmla="*/ 73935 h 1062813"/>
            <a:gd name="connsiteX9" fmla="*/ 549890 w 984257"/>
            <a:gd name="connsiteY9" fmla="*/ 0 h 1062813"/>
            <a:gd name="connsiteX10" fmla="*/ 570685 w 984257"/>
            <a:gd name="connsiteY10" fmla="*/ 67003 h 1062813"/>
            <a:gd name="connsiteX11" fmla="*/ 612273 w 984257"/>
            <a:gd name="connsiteY11" fmla="*/ 62383 h 1062813"/>
            <a:gd name="connsiteX12" fmla="*/ 686208 w 984257"/>
            <a:gd name="connsiteY12" fmla="*/ 254151 h 1062813"/>
            <a:gd name="connsiteX13" fmla="*/ 774005 w 984257"/>
            <a:gd name="connsiteY13" fmla="*/ 367364 h 1062813"/>
            <a:gd name="connsiteX14" fmla="*/ 792489 w 984257"/>
            <a:gd name="connsiteY14" fmla="*/ 582237 h 1062813"/>
            <a:gd name="connsiteX15" fmla="*/ 928806 w 984257"/>
            <a:gd name="connsiteY15" fmla="*/ 644619 h 1062813"/>
            <a:gd name="connsiteX16" fmla="*/ 871045 w 984257"/>
            <a:gd name="connsiteY16" fmla="*/ 725486 h 1062813"/>
            <a:gd name="connsiteX17" fmla="*/ 984258 w 984257"/>
            <a:gd name="connsiteY17" fmla="*/ 776316 h 1062813"/>
            <a:gd name="connsiteX18" fmla="*/ 910323 w 984257"/>
            <a:gd name="connsiteY18" fmla="*/ 857182 h 1062813"/>
            <a:gd name="connsiteX19" fmla="*/ 836388 w 984257"/>
            <a:gd name="connsiteY19" fmla="*/ 949601 h 1062813"/>
            <a:gd name="connsiteX20" fmla="*/ 746280 w 984257"/>
            <a:gd name="connsiteY20" fmla="*/ 940359 h 1062813"/>
            <a:gd name="connsiteX21" fmla="*/ 743969 w 984257"/>
            <a:gd name="connsiteY21" fmla="*/ 1046640 h 1062813"/>
            <a:gd name="connsiteX22" fmla="*/ 670035 w 984257"/>
            <a:gd name="connsiteY22" fmla="*/ 1062813 h 1062813"/>
            <a:gd name="connsiteX23" fmla="*/ 656172 w 984257"/>
            <a:gd name="connsiteY23" fmla="*/ 1014293 h 1062813"/>
            <a:gd name="connsiteX24" fmla="*/ 515233 w 984257"/>
            <a:gd name="connsiteY24" fmla="*/ 1016604 h 1062813"/>
            <a:gd name="connsiteX25" fmla="*/ 448230 w 984257"/>
            <a:gd name="connsiteY25" fmla="*/ 938048 h 1062813"/>
            <a:gd name="connsiteX26" fmla="*/ 388158 w 984257"/>
            <a:gd name="connsiteY26" fmla="*/ 762453 h 1062813"/>
            <a:gd name="connsiteX27" fmla="*/ 189458 w 984257"/>
            <a:gd name="connsiteY27" fmla="*/ 633067 h 106281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</a:cxnLst>
          <a:rect l="l" t="t" r="r" b="b"/>
          <a:pathLst>
            <a:path w="984257" h="1062813">
              <a:moveTo>
                <a:pt x="41588" y="672345"/>
              </a:moveTo>
              <a:lnTo>
                <a:pt x="67003" y="575305"/>
              </a:lnTo>
              <a:lnTo>
                <a:pt x="0" y="515233"/>
              </a:lnTo>
              <a:lnTo>
                <a:pt x="43899" y="501371"/>
              </a:lnTo>
              <a:lnTo>
                <a:pt x="2310" y="392779"/>
              </a:lnTo>
              <a:lnTo>
                <a:pt x="221805" y="288808"/>
              </a:lnTo>
              <a:lnTo>
                <a:pt x="212563" y="249530"/>
              </a:lnTo>
              <a:lnTo>
                <a:pt x="388158" y="251841"/>
              </a:lnTo>
              <a:lnTo>
                <a:pt x="475956" y="73935"/>
              </a:lnTo>
              <a:lnTo>
                <a:pt x="549890" y="0"/>
              </a:lnTo>
              <a:lnTo>
                <a:pt x="570685" y="67003"/>
              </a:lnTo>
              <a:lnTo>
                <a:pt x="612273" y="62383"/>
              </a:lnTo>
              <a:lnTo>
                <a:pt x="686208" y="254151"/>
              </a:lnTo>
              <a:lnTo>
                <a:pt x="774005" y="367364"/>
              </a:lnTo>
              <a:lnTo>
                <a:pt x="792489" y="582237"/>
              </a:lnTo>
              <a:lnTo>
                <a:pt x="928806" y="644619"/>
              </a:lnTo>
              <a:lnTo>
                <a:pt x="871045" y="725486"/>
              </a:lnTo>
              <a:lnTo>
                <a:pt x="984258" y="776316"/>
              </a:lnTo>
              <a:lnTo>
                <a:pt x="910323" y="857182"/>
              </a:lnTo>
              <a:lnTo>
                <a:pt x="836388" y="949601"/>
              </a:lnTo>
              <a:lnTo>
                <a:pt x="746280" y="940359"/>
              </a:lnTo>
              <a:lnTo>
                <a:pt x="743969" y="1046640"/>
              </a:lnTo>
              <a:lnTo>
                <a:pt x="670035" y="1062813"/>
              </a:lnTo>
              <a:lnTo>
                <a:pt x="656172" y="1014293"/>
              </a:lnTo>
              <a:lnTo>
                <a:pt x="515233" y="1016604"/>
              </a:lnTo>
              <a:lnTo>
                <a:pt x="448230" y="938048"/>
              </a:lnTo>
              <a:lnTo>
                <a:pt x="388158" y="762453"/>
              </a:lnTo>
              <a:lnTo>
                <a:pt x="189458" y="633067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326795</xdr:colOff>
      <xdr:row>36</xdr:row>
      <xdr:rowOff>26740</xdr:rowOff>
    </xdr:from>
    <xdr:to>
      <xdr:col>5</xdr:col>
      <xdr:colOff>304143</xdr:colOff>
      <xdr:row>39</xdr:row>
      <xdr:rowOff>46956</xdr:rowOff>
    </xdr:to>
    <xdr:sp macro="" textlink="">
      <xdr:nvSpPr>
        <xdr:cNvPr id="207" name="82">
          <a:extLst>
            <a:ext uri="{FF2B5EF4-FFF2-40B4-BE49-F238E27FC236}">
              <a16:creationId xmlns:a16="http://schemas.microsoft.com/office/drawing/2014/main" id="{7D9B01E6-BDD9-4477-A843-7FBF49B827CC}"/>
            </a:ext>
          </a:extLst>
        </xdr:cNvPr>
        <xdr:cNvSpPr/>
      </xdr:nvSpPr>
      <xdr:spPr>
        <a:xfrm>
          <a:off x="3374795" y="5856040"/>
          <a:ext cx="739348" cy="505991"/>
        </a:xfrm>
        <a:custGeom>
          <a:avLst/>
          <a:gdLst>
            <a:gd name="connsiteX0" fmla="*/ 295739 w 739348"/>
            <a:gd name="connsiteY0" fmla="*/ 505992 h 505991"/>
            <a:gd name="connsiteX1" fmla="*/ 254151 w 739348"/>
            <a:gd name="connsiteY1" fmla="*/ 469024 h 505991"/>
            <a:gd name="connsiteX2" fmla="*/ 113213 w 739348"/>
            <a:gd name="connsiteY2" fmla="*/ 489818 h 505991"/>
            <a:gd name="connsiteX3" fmla="*/ 92419 w 739348"/>
            <a:gd name="connsiteY3" fmla="*/ 392779 h 505991"/>
            <a:gd name="connsiteX4" fmla="*/ 23105 w 739348"/>
            <a:gd name="connsiteY4" fmla="*/ 358122 h 505991"/>
            <a:gd name="connsiteX5" fmla="*/ 64693 w 739348"/>
            <a:gd name="connsiteY5" fmla="*/ 279566 h 505991"/>
            <a:gd name="connsiteX6" fmla="*/ 0 w 739348"/>
            <a:gd name="connsiteY6" fmla="*/ 256461 h 505991"/>
            <a:gd name="connsiteX7" fmla="*/ 41588 w 739348"/>
            <a:gd name="connsiteY7" fmla="*/ 189458 h 505991"/>
            <a:gd name="connsiteX8" fmla="*/ 83177 w 739348"/>
            <a:gd name="connsiteY8" fmla="*/ 203321 h 505991"/>
            <a:gd name="connsiteX9" fmla="*/ 131696 w 739348"/>
            <a:gd name="connsiteY9" fmla="*/ 76245 h 505991"/>
            <a:gd name="connsiteX10" fmla="*/ 90108 w 739348"/>
            <a:gd name="connsiteY10" fmla="*/ 43899 h 505991"/>
            <a:gd name="connsiteX11" fmla="*/ 110902 w 739348"/>
            <a:gd name="connsiteY11" fmla="*/ 0 h 505991"/>
            <a:gd name="connsiteX12" fmla="*/ 210252 w 739348"/>
            <a:gd name="connsiteY12" fmla="*/ 2310 h 505991"/>
            <a:gd name="connsiteX13" fmla="*/ 374295 w 739348"/>
            <a:gd name="connsiteY13" fmla="*/ 129386 h 505991"/>
            <a:gd name="connsiteX14" fmla="*/ 672345 w 739348"/>
            <a:gd name="connsiteY14" fmla="*/ 36967 h 505991"/>
            <a:gd name="connsiteX15" fmla="*/ 739348 w 739348"/>
            <a:gd name="connsiteY15" fmla="*/ 97039 h 505991"/>
            <a:gd name="connsiteX16" fmla="*/ 713933 w 739348"/>
            <a:gd name="connsiteY16" fmla="*/ 194079 h 505991"/>
            <a:gd name="connsiteX17" fmla="*/ 572995 w 739348"/>
            <a:gd name="connsiteY17" fmla="*/ 233357 h 505991"/>
            <a:gd name="connsiteX18" fmla="*/ 589168 w 739348"/>
            <a:gd name="connsiteY18" fmla="*/ 288808 h 505991"/>
            <a:gd name="connsiteX19" fmla="*/ 494439 w 739348"/>
            <a:gd name="connsiteY19" fmla="*/ 395089 h 505991"/>
            <a:gd name="connsiteX20" fmla="*/ 369674 w 739348"/>
            <a:gd name="connsiteY20" fmla="*/ 422815 h 505991"/>
            <a:gd name="connsiteX21" fmla="*/ 371985 w 739348"/>
            <a:gd name="connsiteY21" fmla="*/ 471335 h 505991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</a:cxnLst>
          <a:rect l="l" t="t" r="r" b="b"/>
          <a:pathLst>
            <a:path w="739348" h="505991">
              <a:moveTo>
                <a:pt x="295739" y="505992"/>
              </a:moveTo>
              <a:lnTo>
                <a:pt x="254151" y="469024"/>
              </a:lnTo>
              <a:lnTo>
                <a:pt x="113213" y="489818"/>
              </a:lnTo>
              <a:lnTo>
                <a:pt x="92419" y="392779"/>
              </a:lnTo>
              <a:lnTo>
                <a:pt x="23105" y="358122"/>
              </a:lnTo>
              <a:lnTo>
                <a:pt x="64693" y="279566"/>
              </a:lnTo>
              <a:lnTo>
                <a:pt x="0" y="256461"/>
              </a:lnTo>
              <a:lnTo>
                <a:pt x="41588" y="189458"/>
              </a:lnTo>
              <a:lnTo>
                <a:pt x="83177" y="203321"/>
              </a:lnTo>
              <a:lnTo>
                <a:pt x="131696" y="76245"/>
              </a:lnTo>
              <a:lnTo>
                <a:pt x="90108" y="43899"/>
              </a:lnTo>
              <a:lnTo>
                <a:pt x="110902" y="0"/>
              </a:lnTo>
              <a:lnTo>
                <a:pt x="210252" y="2310"/>
              </a:lnTo>
              <a:lnTo>
                <a:pt x="374295" y="129386"/>
              </a:lnTo>
              <a:lnTo>
                <a:pt x="672345" y="36967"/>
              </a:lnTo>
              <a:lnTo>
                <a:pt x="739348" y="97039"/>
              </a:lnTo>
              <a:lnTo>
                <a:pt x="713933" y="194079"/>
              </a:lnTo>
              <a:lnTo>
                <a:pt x="572995" y="233357"/>
              </a:lnTo>
              <a:lnTo>
                <a:pt x="589168" y="288808"/>
              </a:lnTo>
              <a:lnTo>
                <a:pt x="494439" y="395089"/>
              </a:lnTo>
              <a:lnTo>
                <a:pt x="369674" y="422815"/>
              </a:lnTo>
              <a:lnTo>
                <a:pt x="371985" y="471335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495459</xdr:colOff>
      <xdr:row>32</xdr:row>
      <xdr:rowOff>115308</xdr:rowOff>
    </xdr:from>
    <xdr:to>
      <xdr:col>5</xdr:col>
      <xdr:colOff>458944</xdr:colOff>
      <xdr:row>36</xdr:row>
      <xdr:rowOff>156126</xdr:rowOff>
    </xdr:to>
    <xdr:sp macro="" textlink="">
      <xdr:nvSpPr>
        <xdr:cNvPr id="208" name="46">
          <a:extLst>
            <a:ext uri="{FF2B5EF4-FFF2-40B4-BE49-F238E27FC236}">
              <a16:creationId xmlns:a16="http://schemas.microsoft.com/office/drawing/2014/main" id="{831FC7FD-FF3C-4D78-9EFD-EB683B4F52DD}"/>
            </a:ext>
          </a:extLst>
        </xdr:cNvPr>
        <xdr:cNvSpPr/>
      </xdr:nvSpPr>
      <xdr:spPr>
        <a:xfrm>
          <a:off x="3543459" y="5296908"/>
          <a:ext cx="725485" cy="688518"/>
        </a:xfrm>
        <a:custGeom>
          <a:avLst/>
          <a:gdLst>
            <a:gd name="connsiteX0" fmla="*/ 378916 w 725485"/>
            <a:gd name="connsiteY0" fmla="*/ 0 h 688518"/>
            <a:gd name="connsiteX1" fmla="*/ 464403 w 725485"/>
            <a:gd name="connsiteY1" fmla="*/ 87798 h 688518"/>
            <a:gd name="connsiteX2" fmla="*/ 642309 w 725485"/>
            <a:gd name="connsiteY2" fmla="*/ 53141 h 688518"/>
            <a:gd name="connsiteX3" fmla="*/ 702381 w 725485"/>
            <a:gd name="connsiteY3" fmla="*/ 217184 h 688518"/>
            <a:gd name="connsiteX4" fmla="*/ 690829 w 725485"/>
            <a:gd name="connsiteY4" fmla="*/ 281877 h 688518"/>
            <a:gd name="connsiteX5" fmla="*/ 716244 w 725485"/>
            <a:gd name="connsiteY5" fmla="*/ 330396 h 688518"/>
            <a:gd name="connsiteX6" fmla="*/ 725486 w 725485"/>
            <a:gd name="connsiteY6" fmla="*/ 369674 h 688518"/>
            <a:gd name="connsiteX7" fmla="*/ 505992 w 725485"/>
            <a:gd name="connsiteY7" fmla="*/ 473645 h 688518"/>
            <a:gd name="connsiteX8" fmla="*/ 547580 w 725485"/>
            <a:gd name="connsiteY8" fmla="*/ 582237 h 688518"/>
            <a:gd name="connsiteX9" fmla="*/ 503681 w 725485"/>
            <a:gd name="connsiteY9" fmla="*/ 596100 h 688518"/>
            <a:gd name="connsiteX10" fmla="*/ 205631 w 725485"/>
            <a:gd name="connsiteY10" fmla="*/ 688518 h 688518"/>
            <a:gd name="connsiteX11" fmla="*/ 41588 w 725485"/>
            <a:gd name="connsiteY11" fmla="*/ 561443 h 688518"/>
            <a:gd name="connsiteX12" fmla="*/ 0 w 725485"/>
            <a:gd name="connsiteY12" fmla="*/ 422815 h 688518"/>
            <a:gd name="connsiteX13" fmla="*/ 62383 w 725485"/>
            <a:gd name="connsiteY13" fmla="*/ 378916 h 688518"/>
            <a:gd name="connsiteX14" fmla="*/ 268014 w 725485"/>
            <a:gd name="connsiteY14" fmla="*/ 131696 h 688518"/>
            <a:gd name="connsiteX15" fmla="*/ 258772 w 725485"/>
            <a:gd name="connsiteY15" fmla="*/ 13863 h 688518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</a:cxnLst>
          <a:rect l="l" t="t" r="r" b="b"/>
          <a:pathLst>
            <a:path w="725485" h="688518">
              <a:moveTo>
                <a:pt x="378916" y="0"/>
              </a:moveTo>
              <a:lnTo>
                <a:pt x="464403" y="87798"/>
              </a:lnTo>
              <a:lnTo>
                <a:pt x="642309" y="53141"/>
              </a:lnTo>
              <a:lnTo>
                <a:pt x="702381" y="217184"/>
              </a:lnTo>
              <a:lnTo>
                <a:pt x="690829" y="281877"/>
              </a:lnTo>
              <a:lnTo>
                <a:pt x="716244" y="330396"/>
              </a:lnTo>
              <a:lnTo>
                <a:pt x="725486" y="369674"/>
              </a:lnTo>
              <a:lnTo>
                <a:pt x="505992" y="473645"/>
              </a:lnTo>
              <a:lnTo>
                <a:pt x="547580" y="582237"/>
              </a:lnTo>
              <a:lnTo>
                <a:pt x="503681" y="596100"/>
              </a:lnTo>
              <a:lnTo>
                <a:pt x="205631" y="688518"/>
              </a:lnTo>
              <a:lnTo>
                <a:pt x="41588" y="561443"/>
              </a:lnTo>
              <a:lnTo>
                <a:pt x="0" y="422815"/>
              </a:lnTo>
              <a:lnTo>
                <a:pt x="62383" y="378916"/>
              </a:lnTo>
              <a:lnTo>
                <a:pt x="268014" y="131696"/>
              </a:lnTo>
              <a:lnTo>
                <a:pt x="258772" y="13863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4</xdr:col>
      <xdr:colOff>135026</xdr:colOff>
      <xdr:row>38</xdr:row>
      <xdr:rowOff>97979</xdr:rowOff>
    </xdr:from>
    <xdr:to>
      <xdr:col>5</xdr:col>
      <xdr:colOff>350352</xdr:colOff>
      <xdr:row>44</xdr:row>
      <xdr:rowOff>143032</xdr:rowOff>
    </xdr:to>
    <xdr:sp macro="" textlink="">
      <xdr:nvSpPr>
        <xdr:cNvPr id="209" name="31">
          <a:extLst>
            <a:ext uri="{FF2B5EF4-FFF2-40B4-BE49-F238E27FC236}">
              <a16:creationId xmlns:a16="http://schemas.microsoft.com/office/drawing/2014/main" id="{7EC5BAFA-66AF-4CA1-82FC-F2F4B5452480}"/>
            </a:ext>
          </a:extLst>
        </xdr:cNvPr>
        <xdr:cNvSpPr/>
      </xdr:nvSpPr>
      <xdr:spPr>
        <a:xfrm>
          <a:off x="3183026" y="6251129"/>
          <a:ext cx="977326" cy="1016603"/>
        </a:xfrm>
        <a:custGeom>
          <a:avLst/>
          <a:gdLst>
            <a:gd name="connsiteX0" fmla="*/ 977326 w 977326"/>
            <a:gd name="connsiteY0" fmla="*/ 415883 h 1016603"/>
            <a:gd name="connsiteX1" fmla="*/ 868734 w 977326"/>
            <a:gd name="connsiteY1" fmla="*/ 406642 h 1016603"/>
            <a:gd name="connsiteX2" fmla="*/ 769384 w 977326"/>
            <a:gd name="connsiteY2" fmla="*/ 545269 h 1016603"/>
            <a:gd name="connsiteX3" fmla="*/ 653861 w 977326"/>
            <a:gd name="connsiteY3" fmla="*/ 531407 h 1016603"/>
            <a:gd name="connsiteX4" fmla="*/ 633067 w 977326"/>
            <a:gd name="connsiteY4" fmla="*/ 591479 h 1016603"/>
            <a:gd name="connsiteX5" fmla="*/ 561443 w 977326"/>
            <a:gd name="connsiteY5" fmla="*/ 494439 h 1016603"/>
            <a:gd name="connsiteX6" fmla="*/ 517544 w 977326"/>
            <a:gd name="connsiteY6" fmla="*/ 526786 h 1016603"/>
            <a:gd name="connsiteX7" fmla="*/ 584547 w 977326"/>
            <a:gd name="connsiteY7" fmla="*/ 577616 h 1016603"/>
            <a:gd name="connsiteX8" fmla="*/ 475956 w 977326"/>
            <a:gd name="connsiteY8" fmla="*/ 619204 h 1016603"/>
            <a:gd name="connsiteX9" fmla="*/ 519854 w 977326"/>
            <a:gd name="connsiteY9" fmla="*/ 656172 h 1016603"/>
            <a:gd name="connsiteX10" fmla="*/ 496750 w 977326"/>
            <a:gd name="connsiteY10" fmla="*/ 690829 h 1016603"/>
            <a:gd name="connsiteX11" fmla="*/ 420504 w 977326"/>
            <a:gd name="connsiteY11" fmla="*/ 633067 h 1016603"/>
            <a:gd name="connsiteX12" fmla="*/ 332707 w 977326"/>
            <a:gd name="connsiteY12" fmla="*/ 683897 h 1016603"/>
            <a:gd name="connsiteX13" fmla="*/ 344259 w 977326"/>
            <a:gd name="connsiteY13" fmla="*/ 764763 h 1016603"/>
            <a:gd name="connsiteX14" fmla="*/ 231046 w 977326"/>
            <a:gd name="connsiteY14" fmla="*/ 829456 h 1016603"/>
            <a:gd name="connsiteX15" fmla="*/ 251841 w 977326"/>
            <a:gd name="connsiteY15" fmla="*/ 910323 h 1016603"/>
            <a:gd name="connsiteX16" fmla="*/ 129386 w 977326"/>
            <a:gd name="connsiteY16" fmla="*/ 877976 h 1016603"/>
            <a:gd name="connsiteX17" fmla="*/ 131696 w 977326"/>
            <a:gd name="connsiteY17" fmla="*/ 1016604 h 1016603"/>
            <a:gd name="connsiteX18" fmla="*/ 0 w 977326"/>
            <a:gd name="connsiteY18" fmla="*/ 1007362 h 1016603"/>
            <a:gd name="connsiteX19" fmla="*/ 9242 w 977326"/>
            <a:gd name="connsiteY19" fmla="*/ 859492 h 1016603"/>
            <a:gd name="connsiteX20" fmla="*/ 67003 w 977326"/>
            <a:gd name="connsiteY20" fmla="*/ 871045 h 1016603"/>
            <a:gd name="connsiteX21" fmla="*/ 115523 w 977326"/>
            <a:gd name="connsiteY21" fmla="*/ 778626 h 1016603"/>
            <a:gd name="connsiteX22" fmla="*/ 2310 w 977326"/>
            <a:gd name="connsiteY22" fmla="*/ 639998 h 1016603"/>
            <a:gd name="connsiteX23" fmla="*/ 127076 w 977326"/>
            <a:gd name="connsiteY23" fmla="*/ 492129 h 1016603"/>
            <a:gd name="connsiteX24" fmla="*/ 210252 w 977326"/>
            <a:gd name="connsiteY24" fmla="*/ 402021 h 1016603"/>
            <a:gd name="connsiteX25" fmla="*/ 341949 w 977326"/>
            <a:gd name="connsiteY25" fmla="*/ 445919 h 1016603"/>
            <a:gd name="connsiteX26" fmla="*/ 385847 w 977326"/>
            <a:gd name="connsiteY26" fmla="*/ 316534 h 1016603"/>
            <a:gd name="connsiteX27" fmla="*/ 473645 w 977326"/>
            <a:gd name="connsiteY27" fmla="*/ 270324 h 1016603"/>
            <a:gd name="connsiteX28" fmla="*/ 304981 w 977326"/>
            <a:gd name="connsiteY28" fmla="*/ 94729 h 1016603"/>
            <a:gd name="connsiteX29" fmla="*/ 445920 w 977326"/>
            <a:gd name="connsiteY29" fmla="*/ 73935 h 1016603"/>
            <a:gd name="connsiteX30" fmla="*/ 487508 w 977326"/>
            <a:gd name="connsiteY30" fmla="*/ 110902 h 1016603"/>
            <a:gd name="connsiteX31" fmla="*/ 563753 w 977326"/>
            <a:gd name="connsiteY31" fmla="*/ 76245 h 1016603"/>
            <a:gd name="connsiteX32" fmla="*/ 561443 w 977326"/>
            <a:gd name="connsiteY32" fmla="*/ 27726 h 1016603"/>
            <a:gd name="connsiteX33" fmla="*/ 686208 w 977326"/>
            <a:gd name="connsiteY33" fmla="*/ 0 h 1016603"/>
            <a:gd name="connsiteX34" fmla="*/ 797110 w 977326"/>
            <a:gd name="connsiteY34" fmla="*/ 247220 h 1016603"/>
            <a:gd name="connsiteX35" fmla="*/ 975016 w 977326"/>
            <a:gd name="connsiteY35" fmla="*/ 378916 h 1016603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  <a:cxn ang="0">
              <a:pos x="connsiteX26" y="connsiteY26"/>
            </a:cxn>
            <a:cxn ang="0">
              <a:pos x="connsiteX27" y="connsiteY27"/>
            </a:cxn>
            <a:cxn ang="0">
              <a:pos x="connsiteX28" y="connsiteY28"/>
            </a:cxn>
            <a:cxn ang="0">
              <a:pos x="connsiteX29" y="connsiteY29"/>
            </a:cxn>
            <a:cxn ang="0">
              <a:pos x="connsiteX30" y="connsiteY30"/>
            </a:cxn>
            <a:cxn ang="0">
              <a:pos x="connsiteX31" y="connsiteY31"/>
            </a:cxn>
            <a:cxn ang="0">
              <a:pos x="connsiteX32" y="connsiteY32"/>
            </a:cxn>
            <a:cxn ang="0">
              <a:pos x="connsiteX33" y="connsiteY33"/>
            </a:cxn>
            <a:cxn ang="0">
              <a:pos x="connsiteX34" y="connsiteY34"/>
            </a:cxn>
            <a:cxn ang="0">
              <a:pos x="connsiteX35" y="connsiteY35"/>
            </a:cxn>
          </a:cxnLst>
          <a:rect l="l" t="t" r="r" b="b"/>
          <a:pathLst>
            <a:path w="977326" h="1016603">
              <a:moveTo>
                <a:pt x="977326" y="415883"/>
              </a:moveTo>
              <a:lnTo>
                <a:pt x="868734" y="406642"/>
              </a:lnTo>
              <a:lnTo>
                <a:pt x="769384" y="545269"/>
              </a:lnTo>
              <a:lnTo>
                <a:pt x="653861" y="531407"/>
              </a:lnTo>
              <a:lnTo>
                <a:pt x="633067" y="591479"/>
              </a:lnTo>
              <a:lnTo>
                <a:pt x="561443" y="494439"/>
              </a:lnTo>
              <a:lnTo>
                <a:pt x="517544" y="526786"/>
              </a:lnTo>
              <a:lnTo>
                <a:pt x="584547" y="577616"/>
              </a:lnTo>
              <a:lnTo>
                <a:pt x="475956" y="619204"/>
              </a:lnTo>
              <a:lnTo>
                <a:pt x="519854" y="656172"/>
              </a:lnTo>
              <a:lnTo>
                <a:pt x="496750" y="690829"/>
              </a:lnTo>
              <a:lnTo>
                <a:pt x="420504" y="633067"/>
              </a:lnTo>
              <a:lnTo>
                <a:pt x="332707" y="683897"/>
              </a:lnTo>
              <a:lnTo>
                <a:pt x="344259" y="764763"/>
              </a:lnTo>
              <a:lnTo>
                <a:pt x="231046" y="829456"/>
              </a:lnTo>
              <a:lnTo>
                <a:pt x="251841" y="910323"/>
              </a:lnTo>
              <a:lnTo>
                <a:pt x="129386" y="877976"/>
              </a:lnTo>
              <a:lnTo>
                <a:pt x="131696" y="1016604"/>
              </a:lnTo>
              <a:lnTo>
                <a:pt x="0" y="1007362"/>
              </a:lnTo>
              <a:lnTo>
                <a:pt x="9242" y="859492"/>
              </a:lnTo>
              <a:lnTo>
                <a:pt x="67003" y="871045"/>
              </a:lnTo>
              <a:lnTo>
                <a:pt x="115523" y="778626"/>
              </a:lnTo>
              <a:lnTo>
                <a:pt x="2310" y="639998"/>
              </a:lnTo>
              <a:lnTo>
                <a:pt x="127076" y="492129"/>
              </a:lnTo>
              <a:lnTo>
                <a:pt x="210252" y="402021"/>
              </a:lnTo>
              <a:lnTo>
                <a:pt x="341949" y="445919"/>
              </a:lnTo>
              <a:lnTo>
                <a:pt x="385847" y="316534"/>
              </a:lnTo>
              <a:lnTo>
                <a:pt x="473645" y="270324"/>
              </a:lnTo>
              <a:lnTo>
                <a:pt x="304981" y="94729"/>
              </a:lnTo>
              <a:lnTo>
                <a:pt x="445920" y="73935"/>
              </a:lnTo>
              <a:lnTo>
                <a:pt x="487508" y="110902"/>
              </a:lnTo>
              <a:lnTo>
                <a:pt x="563753" y="76245"/>
              </a:lnTo>
              <a:lnTo>
                <a:pt x="561443" y="27726"/>
              </a:lnTo>
              <a:lnTo>
                <a:pt x="686208" y="0"/>
              </a:lnTo>
              <a:lnTo>
                <a:pt x="797110" y="247220"/>
              </a:lnTo>
              <a:lnTo>
                <a:pt x="975016" y="378916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5</xdr:col>
      <xdr:colOff>59234</xdr:colOff>
      <xdr:row>37</xdr:row>
      <xdr:rowOff>19616</xdr:rowOff>
    </xdr:from>
    <xdr:to>
      <xdr:col>6</xdr:col>
      <xdr:colOff>145174</xdr:colOff>
      <xdr:row>41</xdr:row>
      <xdr:rowOff>46571</xdr:rowOff>
    </xdr:to>
    <xdr:sp macro="" textlink="">
      <xdr:nvSpPr>
        <xdr:cNvPr id="210" name="81">
          <a:extLst>
            <a:ext uri="{FF2B5EF4-FFF2-40B4-BE49-F238E27FC236}">
              <a16:creationId xmlns:a16="http://schemas.microsoft.com/office/drawing/2014/main" id="{824ED444-7289-4AFD-B569-3A979E23445B}"/>
            </a:ext>
          </a:extLst>
        </xdr:cNvPr>
        <xdr:cNvSpPr/>
      </xdr:nvSpPr>
      <xdr:spPr>
        <a:xfrm>
          <a:off x="3869234" y="6010841"/>
          <a:ext cx="847940" cy="674655"/>
        </a:xfrm>
        <a:custGeom>
          <a:avLst/>
          <a:gdLst>
            <a:gd name="connsiteX0" fmla="*/ 626136 w 847940"/>
            <a:gd name="connsiteY0" fmla="*/ 304981 h 674655"/>
            <a:gd name="connsiteX1" fmla="*/ 693139 w 847940"/>
            <a:gd name="connsiteY1" fmla="*/ 383537 h 674655"/>
            <a:gd name="connsiteX2" fmla="*/ 834077 w 847940"/>
            <a:gd name="connsiteY2" fmla="*/ 381226 h 674655"/>
            <a:gd name="connsiteX3" fmla="*/ 847940 w 847940"/>
            <a:gd name="connsiteY3" fmla="*/ 429746 h 674655"/>
            <a:gd name="connsiteX4" fmla="*/ 760143 w 847940"/>
            <a:gd name="connsiteY4" fmla="*/ 482887 h 674655"/>
            <a:gd name="connsiteX5" fmla="*/ 660793 w 847940"/>
            <a:gd name="connsiteY5" fmla="*/ 459782 h 674655"/>
            <a:gd name="connsiteX6" fmla="*/ 679276 w 847940"/>
            <a:gd name="connsiteY6" fmla="*/ 614583 h 674655"/>
            <a:gd name="connsiteX7" fmla="*/ 628446 w 847940"/>
            <a:gd name="connsiteY7" fmla="*/ 656172 h 674655"/>
            <a:gd name="connsiteX8" fmla="*/ 420504 w 847940"/>
            <a:gd name="connsiteY8" fmla="*/ 633067 h 674655"/>
            <a:gd name="connsiteX9" fmla="*/ 406642 w 847940"/>
            <a:gd name="connsiteY9" fmla="*/ 674655 h 674655"/>
            <a:gd name="connsiteX10" fmla="*/ 291118 w 847940"/>
            <a:gd name="connsiteY10" fmla="*/ 656172 h 674655"/>
            <a:gd name="connsiteX11" fmla="*/ 288808 w 847940"/>
            <a:gd name="connsiteY11" fmla="*/ 619204 h 674655"/>
            <a:gd name="connsiteX12" fmla="*/ 110902 w 847940"/>
            <a:gd name="connsiteY12" fmla="*/ 487508 h 674655"/>
            <a:gd name="connsiteX13" fmla="*/ 0 w 847940"/>
            <a:gd name="connsiteY13" fmla="*/ 240288 h 674655"/>
            <a:gd name="connsiteX14" fmla="*/ 94729 w 847940"/>
            <a:gd name="connsiteY14" fmla="*/ 134007 h 674655"/>
            <a:gd name="connsiteX15" fmla="*/ 78556 w 847940"/>
            <a:gd name="connsiteY15" fmla="*/ 78556 h 674655"/>
            <a:gd name="connsiteX16" fmla="*/ 219494 w 847940"/>
            <a:gd name="connsiteY16" fmla="*/ 39278 h 674655"/>
            <a:gd name="connsiteX17" fmla="*/ 367364 w 847940"/>
            <a:gd name="connsiteY17" fmla="*/ 0 h 674655"/>
            <a:gd name="connsiteX18" fmla="*/ 566064 w 847940"/>
            <a:gd name="connsiteY18" fmla="*/ 129386 h 674655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</a:cxnLst>
          <a:rect l="l" t="t" r="r" b="b"/>
          <a:pathLst>
            <a:path w="847940" h="674655">
              <a:moveTo>
                <a:pt x="626136" y="304981"/>
              </a:moveTo>
              <a:lnTo>
                <a:pt x="693139" y="383537"/>
              </a:lnTo>
              <a:lnTo>
                <a:pt x="834077" y="381226"/>
              </a:lnTo>
              <a:lnTo>
                <a:pt x="847940" y="429746"/>
              </a:lnTo>
              <a:lnTo>
                <a:pt x="760143" y="482887"/>
              </a:lnTo>
              <a:lnTo>
                <a:pt x="660793" y="459782"/>
              </a:lnTo>
              <a:lnTo>
                <a:pt x="679276" y="614583"/>
              </a:lnTo>
              <a:lnTo>
                <a:pt x="628446" y="656172"/>
              </a:lnTo>
              <a:lnTo>
                <a:pt x="420504" y="633067"/>
              </a:lnTo>
              <a:lnTo>
                <a:pt x="406642" y="674655"/>
              </a:lnTo>
              <a:lnTo>
                <a:pt x="291118" y="656172"/>
              </a:lnTo>
              <a:lnTo>
                <a:pt x="288808" y="619204"/>
              </a:lnTo>
              <a:lnTo>
                <a:pt x="110902" y="487508"/>
              </a:lnTo>
              <a:lnTo>
                <a:pt x="0" y="240288"/>
              </a:lnTo>
              <a:lnTo>
                <a:pt x="94729" y="134007"/>
              </a:lnTo>
              <a:lnTo>
                <a:pt x="78556" y="78556"/>
              </a:lnTo>
              <a:lnTo>
                <a:pt x="219494" y="39278"/>
              </a:lnTo>
              <a:lnTo>
                <a:pt x="367364" y="0"/>
              </a:lnTo>
              <a:lnTo>
                <a:pt x="566064" y="129386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3</xdr:col>
      <xdr:colOff>568940</xdr:colOff>
      <xdr:row>34</xdr:row>
      <xdr:rowOff>8641</xdr:rowOff>
    </xdr:from>
    <xdr:to>
      <xdr:col>4</xdr:col>
      <xdr:colOff>557840</xdr:colOff>
      <xdr:row>38</xdr:row>
      <xdr:rowOff>19423</xdr:rowOff>
    </xdr:to>
    <xdr:sp macro="" textlink="">
      <xdr:nvSpPr>
        <xdr:cNvPr id="211" name="47">
          <a:extLst>
            <a:ext uri="{FF2B5EF4-FFF2-40B4-BE49-F238E27FC236}">
              <a16:creationId xmlns:a16="http://schemas.microsoft.com/office/drawing/2014/main" id="{97B3EDE0-5BF9-4FE4-BA32-71497748C718}"/>
            </a:ext>
          </a:extLst>
        </xdr:cNvPr>
        <xdr:cNvSpPr/>
      </xdr:nvSpPr>
      <xdr:spPr>
        <a:xfrm>
          <a:off x="2854940" y="5514091"/>
          <a:ext cx="750900" cy="658482"/>
        </a:xfrm>
        <a:custGeom>
          <a:avLst/>
          <a:gdLst>
            <a:gd name="connsiteX0" fmla="*/ 270324 w 750900"/>
            <a:gd name="connsiteY0" fmla="*/ 0 h 658482"/>
            <a:gd name="connsiteX1" fmla="*/ 321154 w 750900"/>
            <a:gd name="connsiteY1" fmla="*/ 94729 h 658482"/>
            <a:gd name="connsiteX2" fmla="*/ 586858 w 750900"/>
            <a:gd name="connsiteY2" fmla="*/ 69314 h 658482"/>
            <a:gd name="connsiteX3" fmla="*/ 593789 w 750900"/>
            <a:gd name="connsiteY3" fmla="*/ 150180 h 658482"/>
            <a:gd name="connsiteX4" fmla="*/ 676966 w 750900"/>
            <a:gd name="connsiteY4" fmla="*/ 115523 h 658482"/>
            <a:gd name="connsiteX5" fmla="*/ 750901 w 750900"/>
            <a:gd name="connsiteY5" fmla="*/ 161732 h 658482"/>
            <a:gd name="connsiteX6" fmla="*/ 688518 w 750900"/>
            <a:gd name="connsiteY6" fmla="*/ 205631 h 658482"/>
            <a:gd name="connsiteX7" fmla="*/ 730107 w 750900"/>
            <a:gd name="connsiteY7" fmla="*/ 344259 h 658482"/>
            <a:gd name="connsiteX8" fmla="*/ 630757 w 750900"/>
            <a:gd name="connsiteY8" fmla="*/ 341949 h 658482"/>
            <a:gd name="connsiteX9" fmla="*/ 609962 w 750900"/>
            <a:gd name="connsiteY9" fmla="*/ 385847 h 658482"/>
            <a:gd name="connsiteX10" fmla="*/ 651551 w 750900"/>
            <a:gd name="connsiteY10" fmla="*/ 418194 h 658482"/>
            <a:gd name="connsiteX11" fmla="*/ 603031 w 750900"/>
            <a:gd name="connsiteY11" fmla="*/ 545269 h 658482"/>
            <a:gd name="connsiteX12" fmla="*/ 561443 w 750900"/>
            <a:gd name="connsiteY12" fmla="*/ 531407 h 658482"/>
            <a:gd name="connsiteX13" fmla="*/ 519854 w 750900"/>
            <a:gd name="connsiteY13" fmla="*/ 598410 h 658482"/>
            <a:gd name="connsiteX14" fmla="*/ 480576 w 750900"/>
            <a:gd name="connsiteY14" fmla="*/ 623825 h 658482"/>
            <a:gd name="connsiteX15" fmla="*/ 445920 w 750900"/>
            <a:gd name="connsiteY15" fmla="*/ 593789 h 658482"/>
            <a:gd name="connsiteX16" fmla="*/ 113213 w 750900"/>
            <a:gd name="connsiteY16" fmla="*/ 658482 h 658482"/>
            <a:gd name="connsiteX17" fmla="*/ 150180 w 750900"/>
            <a:gd name="connsiteY17" fmla="*/ 538338 h 658482"/>
            <a:gd name="connsiteX18" fmla="*/ 2310 w 750900"/>
            <a:gd name="connsiteY18" fmla="*/ 505992 h 658482"/>
            <a:gd name="connsiteX19" fmla="*/ 0 w 750900"/>
            <a:gd name="connsiteY19" fmla="*/ 450540 h 658482"/>
            <a:gd name="connsiteX20" fmla="*/ 62383 w 750900"/>
            <a:gd name="connsiteY20" fmla="*/ 408952 h 658482"/>
            <a:gd name="connsiteX21" fmla="*/ 30036 w 750900"/>
            <a:gd name="connsiteY21" fmla="*/ 344259 h 658482"/>
            <a:gd name="connsiteX22" fmla="*/ 85487 w 750900"/>
            <a:gd name="connsiteY22" fmla="*/ 328086 h 658482"/>
            <a:gd name="connsiteX23" fmla="*/ 76245 w 750900"/>
            <a:gd name="connsiteY23" fmla="*/ 214873 h 658482"/>
            <a:gd name="connsiteX24" fmla="*/ 203321 w 750900"/>
            <a:gd name="connsiteY24" fmla="*/ 97039 h 658482"/>
            <a:gd name="connsiteX25" fmla="*/ 150180 w 750900"/>
            <a:gd name="connsiteY25" fmla="*/ 48520 h 658482"/>
          </a:gdLst>
          <a:ahLst/>
          <a:cxnLst>
            <a:cxn ang="0">
              <a:pos x="connsiteX0" y="connsiteY0"/>
            </a:cxn>
            <a:cxn ang="0">
              <a:pos x="connsiteX1" y="connsiteY1"/>
            </a:cxn>
            <a:cxn ang="0">
              <a:pos x="connsiteX2" y="connsiteY2"/>
            </a:cxn>
            <a:cxn ang="0">
              <a:pos x="connsiteX3" y="connsiteY3"/>
            </a:cxn>
            <a:cxn ang="0">
              <a:pos x="connsiteX4" y="connsiteY4"/>
            </a:cxn>
            <a:cxn ang="0">
              <a:pos x="connsiteX5" y="connsiteY5"/>
            </a:cxn>
            <a:cxn ang="0">
              <a:pos x="connsiteX6" y="connsiteY6"/>
            </a:cxn>
            <a:cxn ang="0">
              <a:pos x="connsiteX7" y="connsiteY7"/>
            </a:cxn>
            <a:cxn ang="0">
              <a:pos x="connsiteX8" y="connsiteY8"/>
            </a:cxn>
            <a:cxn ang="0">
              <a:pos x="connsiteX9" y="connsiteY9"/>
            </a:cxn>
            <a:cxn ang="0">
              <a:pos x="connsiteX10" y="connsiteY10"/>
            </a:cxn>
            <a:cxn ang="0">
              <a:pos x="connsiteX11" y="connsiteY11"/>
            </a:cxn>
            <a:cxn ang="0">
              <a:pos x="connsiteX12" y="connsiteY12"/>
            </a:cxn>
            <a:cxn ang="0">
              <a:pos x="connsiteX13" y="connsiteY13"/>
            </a:cxn>
            <a:cxn ang="0">
              <a:pos x="connsiteX14" y="connsiteY14"/>
            </a:cxn>
            <a:cxn ang="0">
              <a:pos x="connsiteX15" y="connsiteY15"/>
            </a:cxn>
            <a:cxn ang="0">
              <a:pos x="connsiteX16" y="connsiteY16"/>
            </a:cxn>
            <a:cxn ang="0">
              <a:pos x="connsiteX17" y="connsiteY17"/>
            </a:cxn>
            <a:cxn ang="0">
              <a:pos x="connsiteX18" y="connsiteY18"/>
            </a:cxn>
            <a:cxn ang="0">
              <a:pos x="connsiteX19" y="connsiteY19"/>
            </a:cxn>
            <a:cxn ang="0">
              <a:pos x="connsiteX20" y="connsiteY20"/>
            </a:cxn>
            <a:cxn ang="0">
              <a:pos x="connsiteX21" y="connsiteY21"/>
            </a:cxn>
            <a:cxn ang="0">
              <a:pos x="connsiteX22" y="connsiteY22"/>
            </a:cxn>
            <a:cxn ang="0">
              <a:pos x="connsiteX23" y="connsiteY23"/>
            </a:cxn>
            <a:cxn ang="0">
              <a:pos x="connsiteX24" y="connsiteY24"/>
            </a:cxn>
            <a:cxn ang="0">
              <a:pos x="connsiteX25" y="connsiteY25"/>
            </a:cxn>
          </a:cxnLst>
          <a:rect l="l" t="t" r="r" b="b"/>
          <a:pathLst>
            <a:path w="750900" h="658482">
              <a:moveTo>
                <a:pt x="270324" y="0"/>
              </a:moveTo>
              <a:lnTo>
                <a:pt x="321154" y="94729"/>
              </a:lnTo>
              <a:lnTo>
                <a:pt x="586858" y="69314"/>
              </a:lnTo>
              <a:lnTo>
                <a:pt x="593789" y="150180"/>
              </a:lnTo>
              <a:lnTo>
                <a:pt x="676966" y="115523"/>
              </a:lnTo>
              <a:lnTo>
                <a:pt x="750901" y="161732"/>
              </a:lnTo>
              <a:lnTo>
                <a:pt x="688518" y="205631"/>
              </a:lnTo>
              <a:lnTo>
                <a:pt x="730107" y="344259"/>
              </a:lnTo>
              <a:lnTo>
                <a:pt x="630757" y="341949"/>
              </a:lnTo>
              <a:lnTo>
                <a:pt x="609962" y="385847"/>
              </a:lnTo>
              <a:lnTo>
                <a:pt x="651551" y="418194"/>
              </a:lnTo>
              <a:lnTo>
                <a:pt x="603031" y="545269"/>
              </a:lnTo>
              <a:lnTo>
                <a:pt x="561443" y="531407"/>
              </a:lnTo>
              <a:lnTo>
                <a:pt x="519854" y="598410"/>
              </a:lnTo>
              <a:lnTo>
                <a:pt x="480576" y="623825"/>
              </a:lnTo>
              <a:lnTo>
                <a:pt x="445920" y="593789"/>
              </a:lnTo>
              <a:lnTo>
                <a:pt x="113213" y="658482"/>
              </a:lnTo>
              <a:lnTo>
                <a:pt x="150180" y="538338"/>
              </a:lnTo>
              <a:lnTo>
                <a:pt x="2310" y="505992"/>
              </a:lnTo>
              <a:lnTo>
                <a:pt x="0" y="450540"/>
              </a:lnTo>
              <a:lnTo>
                <a:pt x="62383" y="408952"/>
              </a:lnTo>
              <a:lnTo>
                <a:pt x="30036" y="344259"/>
              </a:lnTo>
              <a:lnTo>
                <a:pt x="85487" y="328086"/>
              </a:lnTo>
              <a:lnTo>
                <a:pt x="76245" y="214873"/>
              </a:lnTo>
              <a:lnTo>
                <a:pt x="203321" y="97039"/>
              </a:lnTo>
              <a:lnTo>
                <a:pt x="150180" y="48520"/>
              </a:lnTo>
              <a:close/>
            </a:path>
          </a:pathLst>
        </a:custGeom>
        <a:solidFill>
          <a:srgbClr val="CCCCCC"/>
        </a:solidFill>
        <a:ln w="16173" cap="rnd">
          <a:solidFill>
            <a:srgbClr val="666666"/>
          </a:solidFill>
          <a:prstDash val="solid"/>
          <a:round/>
        </a:ln>
      </xdr:spPr>
      <xdr:txBody>
        <a:bodyPr rtlCol="0" anchor="ctr"/>
        <a:lstStyle/>
        <a:p>
          <a:endParaRPr lang="fr-FR"/>
        </a:p>
      </xdr:txBody>
    </xdr:sp>
    <xdr:clientData/>
  </xdr:twoCellAnchor>
  <xdr:twoCellAnchor>
    <xdr:from>
      <xdr:col>8</xdr:col>
      <xdr:colOff>438569</xdr:colOff>
      <xdr:row>27</xdr:row>
      <xdr:rowOff>130472</xdr:rowOff>
    </xdr:from>
    <xdr:to>
      <xdr:col>8</xdr:col>
      <xdr:colOff>540169</xdr:colOff>
      <xdr:row>28</xdr:row>
      <xdr:rowOff>66420</xdr:rowOff>
    </xdr:to>
    <xdr:sp macro="" textlink="">
      <xdr:nvSpPr>
        <xdr:cNvPr id="2" name="PIN_2" descr="Projet : 2&#10;Ville : Annecy (Haute-Savoie)&#10;Type : MOM&#10;Client : &#10;Thématique : ">
          <a:extLst>
            <a:ext uri="{FF2B5EF4-FFF2-40B4-BE49-F238E27FC236}">
              <a16:creationId xmlns:a16="http://schemas.microsoft.com/office/drawing/2014/main" id="{FC332C6E-FA5F-43AC-8E5F-24DC0DFF9742}"/>
            </a:ext>
          </a:extLst>
        </xdr:cNvPr>
        <xdr:cNvSpPr/>
      </xdr:nvSpPr>
      <xdr:spPr>
        <a:xfrm>
          <a:off x="6534569" y="460308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57852</xdr:colOff>
      <xdr:row>23</xdr:row>
      <xdr:rowOff>120180</xdr:rowOff>
    </xdr:from>
    <xdr:to>
      <xdr:col>8</xdr:col>
      <xdr:colOff>159452</xdr:colOff>
      <xdr:row>24</xdr:row>
      <xdr:rowOff>56128</xdr:rowOff>
    </xdr:to>
    <xdr:sp macro="" textlink="">
      <xdr:nvSpPr>
        <xdr:cNvPr id="3" name="PIN_3" descr="Projet : 3&#10;Ville : Lons-le-Saunier (Jura)&#10;Type : MOM&#10;Client : &#10;Thématique : ">
          <a:extLst>
            <a:ext uri="{FF2B5EF4-FFF2-40B4-BE49-F238E27FC236}">
              <a16:creationId xmlns:a16="http://schemas.microsoft.com/office/drawing/2014/main" id="{89C55492-376A-4B17-B332-DE2FD13CC4EE}"/>
            </a:ext>
          </a:extLst>
        </xdr:cNvPr>
        <xdr:cNvSpPr/>
      </xdr:nvSpPr>
      <xdr:spPr>
        <a:xfrm>
          <a:off x="6153852" y="393018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477471</xdr:colOff>
      <xdr:row>37</xdr:row>
      <xdr:rowOff>159057</xdr:rowOff>
    </xdr:from>
    <xdr:to>
      <xdr:col>7</xdr:col>
      <xdr:colOff>579071</xdr:colOff>
      <xdr:row>38</xdr:row>
      <xdr:rowOff>95004</xdr:rowOff>
    </xdr:to>
    <xdr:sp macro="" textlink="">
      <xdr:nvSpPr>
        <xdr:cNvPr id="4" name="PIN_4" descr="Projet : 4&#10;Ville : Avignon (Vaucluse)&#10;Type : MOM&#10;Client : &#10;Thématique : ">
          <a:extLst>
            <a:ext uri="{FF2B5EF4-FFF2-40B4-BE49-F238E27FC236}">
              <a16:creationId xmlns:a16="http://schemas.microsoft.com/office/drawing/2014/main" id="{D27B3678-FDFB-4497-9CB5-1CD18DA72F34}"/>
            </a:ext>
          </a:extLst>
        </xdr:cNvPr>
        <xdr:cNvSpPr/>
      </xdr:nvSpPr>
      <xdr:spPr>
        <a:xfrm>
          <a:off x="5811471" y="6288187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509407</xdr:colOff>
      <xdr:row>20</xdr:row>
      <xdr:rowOff>63062</xdr:rowOff>
    </xdr:from>
    <xdr:to>
      <xdr:col>7</xdr:col>
      <xdr:colOff>611007</xdr:colOff>
      <xdr:row>20</xdr:row>
      <xdr:rowOff>164662</xdr:rowOff>
    </xdr:to>
    <xdr:sp macro="" textlink="">
      <xdr:nvSpPr>
        <xdr:cNvPr id="5" name="PIN_5" descr="Projet : 5&#10;Ville : Dijon (Côte-d'Or)&#10;Type : MOM&#10;Client : &#10;Thématique : ">
          <a:extLst>
            <a:ext uri="{FF2B5EF4-FFF2-40B4-BE49-F238E27FC236}">
              <a16:creationId xmlns:a16="http://schemas.microsoft.com/office/drawing/2014/main" id="{74FA1780-273D-4E41-AEA4-9C2D0457C3CC}"/>
            </a:ext>
          </a:extLst>
        </xdr:cNvPr>
        <xdr:cNvSpPr/>
      </xdr:nvSpPr>
      <xdr:spPr>
        <a:xfrm>
          <a:off x="5843407" y="337610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384609</xdr:colOff>
      <xdr:row>25</xdr:row>
      <xdr:rowOff>95112</xdr:rowOff>
    </xdr:from>
    <xdr:to>
      <xdr:col>7</xdr:col>
      <xdr:colOff>486209</xdr:colOff>
      <xdr:row>26</xdr:row>
      <xdr:rowOff>31059</xdr:rowOff>
    </xdr:to>
    <xdr:sp macro="" textlink="">
      <xdr:nvSpPr>
        <xdr:cNvPr id="6" name="PIN_6" descr="Projet : 6&#10;Ville : Mâcon (Saône-et-Loire)&#10;Type : MOM&#10;Client : &#10;Thématique : ">
          <a:extLst>
            <a:ext uri="{FF2B5EF4-FFF2-40B4-BE49-F238E27FC236}">
              <a16:creationId xmlns:a16="http://schemas.microsoft.com/office/drawing/2014/main" id="{FEF85FE5-95DC-43FB-B924-D050BD015FF7}"/>
            </a:ext>
          </a:extLst>
        </xdr:cNvPr>
        <xdr:cNvSpPr/>
      </xdr:nvSpPr>
      <xdr:spPr>
        <a:xfrm>
          <a:off x="5718609" y="4236416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190119</xdr:colOff>
      <xdr:row>28</xdr:row>
      <xdr:rowOff>95379</xdr:rowOff>
    </xdr:from>
    <xdr:to>
      <xdr:col>6</xdr:col>
      <xdr:colOff>291719</xdr:colOff>
      <xdr:row>29</xdr:row>
      <xdr:rowOff>31327</xdr:rowOff>
    </xdr:to>
    <xdr:sp macro="" textlink="">
      <xdr:nvSpPr>
        <xdr:cNvPr id="7" name="PIN_7" descr="Projet : 7&#10;Ville : Clermont-Ferrand (Puy-de-Dôme)&#10;Type : MOM&#10;Client : &#10;Thématique : ">
          <a:extLst>
            <a:ext uri="{FF2B5EF4-FFF2-40B4-BE49-F238E27FC236}">
              <a16:creationId xmlns:a16="http://schemas.microsoft.com/office/drawing/2014/main" id="{E4A818E0-1B40-4204-906E-5D39884CB53A}"/>
            </a:ext>
          </a:extLst>
        </xdr:cNvPr>
        <xdr:cNvSpPr/>
      </xdr:nvSpPr>
      <xdr:spPr>
        <a:xfrm>
          <a:off x="4762119" y="473364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483637</xdr:colOff>
      <xdr:row>29</xdr:row>
      <xdr:rowOff>113694</xdr:rowOff>
    </xdr:from>
    <xdr:to>
      <xdr:col>7</xdr:col>
      <xdr:colOff>585237</xdr:colOff>
      <xdr:row>30</xdr:row>
      <xdr:rowOff>49642</xdr:rowOff>
    </xdr:to>
    <xdr:sp macro="" textlink="">
      <xdr:nvSpPr>
        <xdr:cNvPr id="8" name="PIN_8" descr="Projet : 8&#10;Ville : Vienne (Isère)&#10;Type : MOM&#10;Client : &#10;Thématique : ">
          <a:extLst>
            <a:ext uri="{FF2B5EF4-FFF2-40B4-BE49-F238E27FC236}">
              <a16:creationId xmlns:a16="http://schemas.microsoft.com/office/drawing/2014/main" id="{F5168F88-0AA3-4CB2-BF27-3F22C011BC06}"/>
            </a:ext>
          </a:extLst>
        </xdr:cNvPr>
        <xdr:cNvSpPr/>
      </xdr:nvSpPr>
      <xdr:spPr>
        <a:xfrm>
          <a:off x="5817637" y="4917607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64878</xdr:colOff>
      <xdr:row>41</xdr:row>
      <xdr:rowOff>57979</xdr:rowOff>
    </xdr:from>
    <xdr:to>
      <xdr:col>8</xdr:col>
      <xdr:colOff>166478</xdr:colOff>
      <xdr:row>41</xdr:row>
      <xdr:rowOff>159579</xdr:rowOff>
    </xdr:to>
    <xdr:sp macro="" textlink="">
      <xdr:nvSpPr>
        <xdr:cNvPr id="9" name="PIN_9" descr="Projet : 9&#10;Ville : Marseille (Bouches-du-Rhône)&#10;Type : MOM&#10;Client : &#10;Thématique : ">
          <a:extLst>
            <a:ext uri="{FF2B5EF4-FFF2-40B4-BE49-F238E27FC236}">
              <a16:creationId xmlns:a16="http://schemas.microsoft.com/office/drawing/2014/main" id="{D0952C97-1498-4E4A-B659-BF1CA38FD097}"/>
            </a:ext>
          </a:extLst>
        </xdr:cNvPr>
        <xdr:cNvSpPr/>
      </xdr:nvSpPr>
      <xdr:spPr>
        <a:xfrm>
          <a:off x="6160878" y="684971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477471</xdr:colOff>
      <xdr:row>37</xdr:row>
      <xdr:rowOff>159057</xdr:rowOff>
    </xdr:from>
    <xdr:to>
      <xdr:col>7</xdr:col>
      <xdr:colOff>579071</xdr:colOff>
      <xdr:row>38</xdr:row>
      <xdr:rowOff>95004</xdr:rowOff>
    </xdr:to>
    <xdr:sp macro="" textlink="">
      <xdr:nvSpPr>
        <xdr:cNvPr id="10" name="PIN_10" descr="Projet : 10&#10;Ville : Avignon (Vaucluse)&#10;Type : MOM&#10;Client : &#10;Thématique : ">
          <a:extLst>
            <a:ext uri="{FF2B5EF4-FFF2-40B4-BE49-F238E27FC236}">
              <a16:creationId xmlns:a16="http://schemas.microsoft.com/office/drawing/2014/main" id="{A84D0D7F-B278-448C-B28C-C277C8C3200B}"/>
            </a:ext>
          </a:extLst>
        </xdr:cNvPr>
        <xdr:cNvSpPr/>
      </xdr:nvSpPr>
      <xdr:spPr>
        <a:xfrm>
          <a:off x="5811471" y="6288187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600994</xdr:colOff>
      <xdr:row>38</xdr:row>
      <xdr:rowOff>52420</xdr:rowOff>
    </xdr:from>
    <xdr:to>
      <xdr:col>9</xdr:col>
      <xdr:colOff>702594</xdr:colOff>
      <xdr:row>38</xdr:row>
      <xdr:rowOff>154020</xdr:rowOff>
    </xdr:to>
    <xdr:sp macro="" textlink="">
      <xdr:nvSpPr>
        <xdr:cNvPr id="11" name="PIN_11" descr="Projet : 11&#10;Ville : Menton (Alpes-Maritimes)&#10;Type : MOM&#10;Client : &#10;Thématique : ">
          <a:extLst>
            <a:ext uri="{FF2B5EF4-FFF2-40B4-BE49-F238E27FC236}">
              <a16:creationId xmlns:a16="http://schemas.microsoft.com/office/drawing/2014/main" id="{EF96FD17-660F-44EB-B551-A97D07E22BC6}"/>
            </a:ext>
          </a:extLst>
        </xdr:cNvPr>
        <xdr:cNvSpPr/>
      </xdr:nvSpPr>
      <xdr:spPr>
        <a:xfrm>
          <a:off x="7458994" y="6347203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403286</xdr:colOff>
      <xdr:row>42</xdr:row>
      <xdr:rowOff>24126</xdr:rowOff>
    </xdr:from>
    <xdr:to>
      <xdr:col>8</xdr:col>
      <xdr:colOff>504885</xdr:colOff>
      <xdr:row>42</xdr:row>
      <xdr:rowOff>125726</xdr:rowOff>
    </xdr:to>
    <xdr:sp macro="" textlink="">
      <xdr:nvSpPr>
        <xdr:cNvPr id="12" name="PIN_12" descr="Projet : 12&#10;Ville : Toulon (Var)&#10;Type : MOM&#10;Client : &#10;Thématique : ">
          <a:extLst>
            <a:ext uri="{FF2B5EF4-FFF2-40B4-BE49-F238E27FC236}">
              <a16:creationId xmlns:a16="http://schemas.microsoft.com/office/drawing/2014/main" id="{77B9C53C-0C91-4F4B-BD8A-A844B1AAC4C7}"/>
            </a:ext>
          </a:extLst>
        </xdr:cNvPr>
        <xdr:cNvSpPr/>
      </xdr:nvSpPr>
      <xdr:spPr>
        <a:xfrm>
          <a:off x="6499286" y="6981517"/>
          <a:ext cx="101599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64878</xdr:colOff>
      <xdr:row>41</xdr:row>
      <xdr:rowOff>57979</xdr:rowOff>
    </xdr:from>
    <xdr:to>
      <xdr:col>8</xdr:col>
      <xdr:colOff>166478</xdr:colOff>
      <xdr:row>41</xdr:row>
      <xdr:rowOff>159579</xdr:rowOff>
    </xdr:to>
    <xdr:sp macro="" textlink="">
      <xdr:nvSpPr>
        <xdr:cNvPr id="13" name="PIN_13" descr="Projet : 13&#10;Ville : Marseille (Bouches-du-Rhône)&#10;Type : MOM&#10;Client : &#10;Thématique : ">
          <a:extLst>
            <a:ext uri="{FF2B5EF4-FFF2-40B4-BE49-F238E27FC236}">
              <a16:creationId xmlns:a16="http://schemas.microsoft.com/office/drawing/2014/main" id="{7314EBF3-E4BA-4B85-AA28-7E201D3ABC2D}"/>
            </a:ext>
          </a:extLst>
        </xdr:cNvPr>
        <xdr:cNvSpPr/>
      </xdr:nvSpPr>
      <xdr:spPr>
        <a:xfrm>
          <a:off x="6160878" y="684971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466605</xdr:colOff>
      <xdr:row>34</xdr:row>
      <xdr:rowOff>63547</xdr:rowOff>
    </xdr:from>
    <xdr:to>
      <xdr:col>8</xdr:col>
      <xdr:colOff>568205</xdr:colOff>
      <xdr:row>34</xdr:row>
      <xdr:rowOff>165147</xdr:rowOff>
    </xdr:to>
    <xdr:sp macro="" textlink="">
      <xdr:nvSpPr>
        <xdr:cNvPr id="14" name="PIN_14" descr="Projet : 14&#10;Ville : Gap (Hautes-Alpes)&#10;Type : MOM&#10;Client : &#10;Thématique : ">
          <a:extLst>
            <a:ext uri="{FF2B5EF4-FFF2-40B4-BE49-F238E27FC236}">
              <a16:creationId xmlns:a16="http://schemas.microsoft.com/office/drawing/2014/main" id="{9F6F7DF8-B762-42AC-AEF9-70AD1630BB84}"/>
            </a:ext>
          </a:extLst>
        </xdr:cNvPr>
        <xdr:cNvSpPr/>
      </xdr:nvSpPr>
      <xdr:spPr>
        <a:xfrm>
          <a:off x="6562605" y="569572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64878</xdr:colOff>
      <xdr:row>41</xdr:row>
      <xdr:rowOff>57979</xdr:rowOff>
    </xdr:from>
    <xdr:to>
      <xdr:col>8</xdr:col>
      <xdr:colOff>166478</xdr:colOff>
      <xdr:row>41</xdr:row>
      <xdr:rowOff>159579</xdr:rowOff>
    </xdr:to>
    <xdr:sp macro="" textlink="">
      <xdr:nvSpPr>
        <xdr:cNvPr id="15" name="PIN_15" descr="Projet : 15&#10;Ville : Marseille (Bouches-du-Rhône)&#10;Type : MOM&#10;Client : &#10;Thématique : ">
          <a:extLst>
            <a:ext uri="{FF2B5EF4-FFF2-40B4-BE49-F238E27FC236}">
              <a16:creationId xmlns:a16="http://schemas.microsoft.com/office/drawing/2014/main" id="{FDEDD538-0257-49A9-B5EA-485DE02465BE}"/>
            </a:ext>
          </a:extLst>
        </xdr:cNvPr>
        <xdr:cNvSpPr/>
      </xdr:nvSpPr>
      <xdr:spPr>
        <a:xfrm>
          <a:off x="6160878" y="684971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64878</xdr:colOff>
      <xdr:row>41</xdr:row>
      <xdr:rowOff>57979</xdr:rowOff>
    </xdr:from>
    <xdr:to>
      <xdr:col>8</xdr:col>
      <xdr:colOff>166478</xdr:colOff>
      <xdr:row>41</xdr:row>
      <xdr:rowOff>159579</xdr:rowOff>
    </xdr:to>
    <xdr:sp macro="" textlink="">
      <xdr:nvSpPr>
        <xdr:cNvPr id="16" name="PIN_16" descr="Projet : 16&#10;Ville : Marseille (Bouches-du-Rhône)&#10;Type : MOM&#10;Client : &#10;Thématique : ">
          <a:extLst>
            <a:ext uri="{FF2B5EF4-FFF2-40B4-BE49-F238E27FC236}">
              <a16:creationId xmlns:a16="http://schemas.microsoft.com/office/drawing/2014/main" id="{EB6CDD53-C0D2-421A-9CA3-F1D385278E4D}"/>
            </a:ext>
          </a:extLst>
        </xdr:cNvPr>
        <xdr:cNvSpPr/>
      </xdr:nvSpPr>
      <xdr:spPr>
        <a:xfrm>
          <a:off x="6160878" y="684971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313958</xdr:colOff>
      <xdr:row>20</xdr:row>
      <xdr:rowOff>3922</xdr:rowOff>
    </xdr:from>
    <xdr:to>
      <xdr:col>4</xdr:col>
      <xdr:colOff>415558</xdr:colOff>
      <xdr:row>20</xdr:row>
      <xdr:rowOff>105522</xdr:rowOff>
    </xdr:to>
    <xdr:sp macro="" textlink="">
      <xdr:nvSpPr>
        <xdr:cNvPr id="17" name="PIN_17" descr="Projet : 17&#10;Ville : Tours (Indre-et-Loire)&#10;Type : MOM&#10;Client : &#10;Thématique : ">
          <a:extLst>
            <a:ext uri="{FF2B5EF4-FFF2-40B4-BE49-F238E27FC236}">
              <a16:creationId xmlns:a16="http://schemas.microsoft.com/office/drawing/2014/main" id="{E54293EA-2A19-4E89-937E-E603736BFCFC}"/>
            </a:ext>
          </a:extLst>
        </xdr:cNvPr>
        <xdr:cNvSpPr/>
      </xdr:nvSpPr>
      <xdr:spPr>
        <a:xfrm>
          <a:off x="3361958" y="331696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564673</xdr:colOff>
      <xdr:row>20</xdr:row>
      <xdr:rowOff>129552</xdr:rowOff>
    </xdr:from>
    <xdr:to>
      <xdr:col>2</xdr:col>
      <xdr:colOff>666273</xdr:colOff>
      <xdr:row>21</xdr:row>
      <xdr:rowOff>65499</xdr:rowOff>
    </xdr:to>
    <xdr:sp macro="" textlink="">
      <xdr:nvSpPr>
        <xdr:cNvPr id="18" name="PIN_18" descr="Projet : 18&#10;Ville : Nantes (Loire-Atlantique)&#10;Type : MOM&#10;Client : &#10;Thématique : ">
          <a:extLst>
            <a:ext uri="{FF2B5EF4-FFF2-40B4-BE49-F238E27FC236}">
              <a16:creationId xmlns:a16="http://schemas.microsoft.com/office/drawing/2014/main" id="{31B278D9-34D1-4334-A7C8-C99595CC6978}"/>
            </a:ext>
          </a:extLst>
        </xdr:cNvPr>
        <xdr:cNvSpPr/>
      </xdr:nvSpPr>
      <xdr:spPr>
        <a:xfrm>
          <a:off x="2088673" y="344259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564673</xdr:colOff>
      <xdr:row>20</xdr:row>
      <xdr:rowOff>129552</xdr:rowOff>
    </xdr:from>
    <xdr:to>
      <xdr:col>2</xdr:col>
      <xdr:colOff>666273</xdr:colOff>
      <xdr:row>21</xdr:row>
      <xdr:rowOff>65499</xdr:rowOff>
    </xdr:to>
    <xdr:sp macro="" textlink="">
      <xdr:nvSpPr>
        <xdr:cNvPr id="19" name="PIN_19" descr="Projet : 19&#10;Ville : Nantes (Loire-Atlantique)&#10;Type : MOM&#10;Client : &#10;Thématique : ">
          <a:extLst>
            <a:ext uri="{FF2B5EF4-FFF2-40B4-BE49-F238E27FC236}">
              <a16:creationId xmlns:a16="http://schemas.microsoft.com/office/drawing/2014/main" id="{27372EDB-6399-4516-A276-47843161FB4E}"/>
            </a:ext>
          </a:extLst>
        </xdr:cNvPr>
        <xdr:cNvSpPr/>
      </xdr:nvSpPr>
      <xdr:spPr>
        <a:xfrm>
          <a:off x="2088673" y="344259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496787</xdr:colOff>
      <xdr:row>16</xdr:row>
      <xdr:rowOff>2481</xdr:rowOff>
    </xdr:from>
    <xdr:to>
      <xdr:col>2</xdr:col>
      <xdr:colOff>598387</xdr:colOff>
      <xdr:row>16</xdr:row>
      <xdr:rowOff>104081</xdr:rowOff>
    </xdr:to>
    <xdr:sp macro="" textlink="">
      <xdr:nvSpPr>
        <xdr:cNvPr id="20" name="PIN_20" descr="Projet : 20&#10;Ville : Rennes (Ille-et-Vilaine)&#10;Type : MOM&#10;Client : &#10;Thématique : ">
          <a:extLst>
            <a:ext uri="{FF2B5EF4-FFF2-40B4-BE49-F238E27FC236}">
              <a16:creationId xmlns:a16="http://schemas.microsoft.com/office/drawing/2014/main" id="{9B435980-0881-4842-809D-D621F84BB7FE}"/>
            </a:ext>
          </a:extLst>
        </xdr:cNvPr>
        <xdr:cNvSpPr/>
      </xdr:nvSpPr>
      <xdr:spPr>
        <a:xfrm>
          <a:off x="2020787" y="2652916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564673</xdr:colOff>
      <xdr:row>20</xdr:row>
      <xdr:rowOff>129552</xdr:rowOff>
    </xdr:from>
    <xdr:to>
      <xdr:col>2</xdr:col>
      <xdr:colOff>666273</xdr:colOff>
      <xdr:row>21</xdr:row>
      <xdr:rowOff>65499</xdr:rowOff>
    </xdr:to>
    <xdr:sp macro="" textlink="">
      <xdr:nvSpPr>
        <xdr:cNvPr id="21" name="PIN_21" descr="Projet : 21&#10;Ville : Nantes (Loire-Atlantique)&#10;Type : MOM&#10;Client : &#10;Thématique : ">
          <a:extLst>
            <a:ext uri="{FF2B5EF4-FFF2-40B4-BE49-F238E27FC236}">
              <a16:creationId xmlns:a16="http://schemas.microsoft.com/office/drawing/2014/main" id="{EE2A90D5-35D3-434B-AA60-86165FE3957A}"/>
            </a:ext>
          </a:extLst>
        </xdr:cNvPr>
        <xdr:cNvSpPr/>
      </xdr:nvSpPr>
      <xdr:spPr>
        <a:xfrm>
          <a:off x="2088673" y="344259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466958</xdr:colOff>
      <xdr:row>7</xdr:row>
      <xdr:rowOff>6873</xdr:rowOff>
    </xdr:from>
    <xdr:to>
      <xdr:col>5</xdr:col>
      <xdr:colOff>568558</xdr:colOff>
      <xdr:row>7</xdr:row>
      <xdr:rowOff>108473</xdr:rowOff>
    </xdr:to>
    <xdr:sp macro="" textlink="">
      <xdr:nvSpPr>
        <xdr:cNvPr id="22" name="PIN_22" descr="Projet : 22&#10;Ville : Amiens (Somme)&#10;Type : MOM&#10;Client : &#10;Thématique : ">
          <a:extLst>
            <a:ext uri="{FF2B5EF4-FFF2-40B4-BE49-F238E27FC236}">
              <a16:creationId xmlns:a16="http://schemas.microsoft.com/office/drawing/2014/main" id="{8D2D7875-E086-4A68-9D77-1AB8717890AF}"/>
            </a:ext>
          </a:extLst>
        </xdr:cNvPr>
        <xdr:cNvSpPr/>
      </xdr:nvSpPr>
      <xdr:spPr>
        <a:xfrm>
          <a:off x="4276958" y="116643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348215</xdr:colOff>
      <xdr:row>9</xdr:row>
      <xdr:rowOff>74728</xdr:rowOff>
    </xdr:from>
    <xdr:to>
      <xdr:col>5</xdr:col>
      <xdr:colOff>449815</xdr:colOff>
      <xdr:row>10</xdr:row>
      <xdr:rowOff>10676</xdr:rowOff>
    </xdr:to>
    <xdr:sp macro="" textlink="">
      <xdr:nvSpPr>
        <xdr:cNvPr id="23" name="PIN_23" descr="Projet : 23&#10;Ville : Beauvais (Oise)&#10;Type : MOM&#10;Client : &#10;Thématique : ">
          <a:extLst>
            <a:ext uri="{FF2B5EF4-FFF2-40B4-BE49-F238E27FC236}">
              <a16:creationId xmlns:a16="http://schemas.microsoft.com/office/drawing/2014/main" id="{801AE449-182C-4968-8FC6-9BCB59F3A835}"/>
            </a:ext>
          </a:extLst>
        </xdr:cNvPr>
        <xdr:cNvSpPr/>
      </xdr:nvSpPr>
      <xdr:spPr>
        <a:xfrm>
          <a:off x="4158215" y="156559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249898</xdr:colOff>
      <xdr:row>17</xdr:row>
      <xdr:rowOff>62289</xdr:rowOff>
    </xdr:from>
    <xdr:to>
      <xdr:col>5</xdr:col>
      <xdr:colOff>351498</xdr:colOff>
      <xdr:row>17</xdr:row>
      <xdr:rowOff>163889</xdr:rowOff>
    </xdr:to>
    <xdr:sp macro="" textlink="">
      <xdr:nvSpPr>
        <xdr:cNvPr id="24" name="PIN_24" descr="Projet : 24&#10;Ville : Fleury-les-Aubrais (Loiret)&#10;Type : MOM&#10;Client : &#10;Thématique : ">
          <a:extLst>
            <a:ext uri="{FF2B5EF4-FFF2-40B4-BE49-F238E27FC236}">
              <a16:creationId xmlns:a16="http://schemas.microsoft.com/office/drawing/2014/main" id="{94B7AA4C-8E3C-4B29-8F97-B7AB037E7EE3}"/>
            </a:ext>
          </a:extLst>
        </xdr:cNvPr>
        <xdr:cNvSpPr/>
      </xdr:nvSpPr>
      <xdr:spPr>
        <a:xfrm>
          <a:off x="4059898" y="2878376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627799</xdr:colOff>
      <xdr:row>10</xdr:row>
      <xdr:rowOff>112847</xdr:rowOff>
    </xdr:from>
    <xdr:to>
      <xdr:col>5</xdr:col>
      <xdr:colOff>729399</xdr:colOff>
      <xdr:row>11</xdr:row>
      <xdr:rowOff>48795</xdr:rowOff>
    </xdr:to>
    <xdr:sp macro="" textlink="">
      <xdr:nvSpPr>
        <xdr:cNvPr id="25" name="PIN_25" descr="Projet : 25&#10;Ville : Senlis (Oise)&#10;Type : MOM&#10;Client : &#10;Thématique : ">
          <a:extLst>
            <a:ext uri="{FF2B5EF4-FFF2-40B4-BE49-F238E27FC236}">
              <a16:creationId xmlns:a16="http://schemas.microsoft.com/office/drawing/2014/main" id="{8A0C50A8-ADF2-44CD-AE80-088E198D717E}"/>
            </a:ext>
          </a:extLst>
        </xdr:cNvPr>
        <xdr:cNvSpPr/>
      </xdr:nvSpPr>
      <xdr:spPr>
        <a:xfrm>
          <a:off x="4437799" y="1769369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279338</xdr:colOff>
      <xdr:row>7</xdr:row>
      <xdr:rowOff>95577</xdr:rowOff>
    </xdr:from>
    <xdr:to>
      <xdr:col>7</xdr:col>
      <xdr:colOff>380938</xdr:colOff>
      <xdr:row>8</xdr:row>
      <xdr:rowOff>31525</xdr:rowOff>
    </xdr:to>
    <xdr:sp macro="" textlink="">
      <xdr:nvSpPr>
        <xdr:cNvPr id="26" name="PIN_26" descr="Projet : 26&#10;Ville : Charleville-Mézières (Ardennes)&#10;Type : MOM&#10;Client : &#10;Thématique : ">
          <a:extLst>
            <a:ext uri="{FF2B5EF4-FFF2-40B4-BE49-F238E27FC236}">
              <a16:creationId xmlns:a16="http://schemas.microsoft.com/office/drawing/2014/main" id="{F2EFB0C3-BE2D-4E9D-916B-C041ABC0FF86}"/>
            </a:ext>
          </a:extLst>
        </xdr:cNvPr>
        <xdr:cNvSpPr/>
      </xdr:nvSpPr>
      <xdr:spPr>
        <a:xfrm>
          <a:off x="5613338" y="1255142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571439</xdr:colOff>
      <xdr:row>13</xdr:row>
      <xdr:rowOff>142110</xdr:rowOff>
    </xdr:from>
    <xdr:to>
      <xdr:col>5</xdr:col>
      <xdr:colOff>673039</xdr:colOff>
      <xdr:row>14</xdr:row>
      <xdr:rowOff>78058</xdr:rowOff>
    </xdr:to>
    <xdr:sp macro="" textlink="">
      <xdr:nvSpPr>
        <xdr:cNvPr id="27" name="PIN_27" descr="Projet : 27&#10;Ville : Corbeil-Essonnes (Essonne)&#10;Type : MOM&#10;Client : &#10;Thématique : ">
          <a:extLst>
            <a:ext uri="{FF2B5EF4-FFF2-40B4-BE49-F238E27FC236}">
              <a16:creationId xmlns:a16="http://schemas.microsoft.com/office/drawing/2014/main" id="{FA8E641D-AE1F-4466-B884-E063FD55D596}"/>
            </a:ext>
          </a:extLst>
        </xdr:cNvPr>
        <xdr:cNvSpPr/>
      </xdr:nvSpPr>
      <xdr:spPr>
        <a:xfrm>
          <a:off x="4381439" y="229558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331242</xdr:colOff>
      <xdr:row>3</xdr:row>
      <xdr:rowOff>73110</xdr:rowOff>
    </xdr:from>
    <xdr:to>
      <xdr:col>1</xdr:col>
      <xdr:colOff>432842</xdr:colOff>
      <xdr:row>4</xdr:row>
      <xdr:rowOff>9058</xdr:rowOff>
    </xdr:to>
    <xdr:sp macro="" textlink="">
      <xdr:nvSpPr>
        <xdr:cNvPr id="28" name="PIN_28" descr="Projet : 28&#10;Ville : Paris (Paris)&#10;Type : MOM&#10;Client : &#10;Thématique : ">
          <a:extLst>
            <a:ext uri="{FF2B5EF4-FFF2-40B4-BE49-F238E27FC236}">
              <a16:creationId xmlns:a16="http://schemas.microsoft.com/office/drawing/2014/main" id="{A08415DD-7A44-4E45-9241-0946529184F0}"/>
            </a:ext>
          </a:extLst>
        </xdr:cNvPr>
        <xdr:cNvSpPr/>
      </xdr:nvSpPr>
      <xdr:spPr>
        <a:xfrm>
          <a:off x="1093242" y="570067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247474</xdr:colOff>
      <xdr:row>17</xdr:row>
      <xdr:rowOff>111697</xdr:rowOff>
    </xdr:from>
    <xdr:to>
      <xdr:col>5</xdr:col>
      <xdr:colOff>349074</xdr:colOff>
      <xdr:row>18</xdr:row>
      <xdr:rowOff>47645</xdr:rowOff>
    </xdr:to>
    <xdr:sp macro="" textlink="">
      <xdr:nvSpPr>
        <xdr:cNvPr id="29" name="PIN_29" descr="Projet : 29&#10;Ville : Orléans (Loiret)&#10;Type : MOM&#10;Client : &#10;Thématique : ">
          <a:extLst>
            <a:ext uri="{FF2B5EF4-FFF2-40B4-BE49-F238E27FC236}">
              <a16:creationId xmlns:a16="http://schemas.microsoft.com/office/drawing/2014/main" id="{8AF59D4A-EA42-4A7B-8420-E3A5DC6F8FF2}"/>
            </a:ext>
          </a:extLst>
        </xdr:cNvPr>
        <xdr:cNvSpPr/>
      </xdr:nvSpPr>
      <xdr:spPr>
        <a:xfrm>
          <a:off x="4057474" y="2927784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688342</xdr:colOff>
      <xdr:row>15</xdr:row>
      <xdr:rowOff>118752</xdr:rowOff>
    </xdr:from>
    <xdr:to>
      <xdr:col>6</xdr:col>
      <xdr:colOff>27942</xdr:colOff>
      <xdr:row>16</xdr:row>
      <xdr:rowOff>54700</xdr:rowOff>
    </xdr:to>
    <xdr:sp macro="" textlink="">
      <xdr:nvSpPr>
        <xdr:cNvPr id="30" name="PIN_30" descr="Projet : 30&#10;Ville : Nemours (Seine-et-Marne)&#10;Type : MOM&#10;Client : &#10;Thématique : ">
          <a:extLst>
            <a:ext uri="{FF2B5EF4-FFF2-40B4-BE49-F238E27FC236}">
              <a16:creationId xmlns:a16="http://schemas.microsoft.com/office/drawing/2014/main" id="{F62D4E6B-D563-4B5E-BA10-A4816C44F810}"/>
            </a:ext>
          </a:extLst>
        </xdr:cNvPr>
        <xdr:cNvSpPr/>
      </xdr:nvSpPr>
      <xdr:spPr>
        <a:xfrm>
          <a:off x="4498342" y="260353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152833</xdr:colOff>
      <xdr:row>3</xdr:row>
      <xdr:rowOff>33917</xdr:rowOff>
    </xdr:from>
    <xdr:to>
      <xdr:col>6</xdr:col>
      <xdr:colOff>254433</xdr:colOff>
      <xdr:row>3</xdr:row>
      <xdr:rowOff>135517</xdr:rowOff>
    </xdr:to>
    <xdr:sp macro="" textlink="">
      <xdr:nvSpPr>
        <xdr:cNvPr id="31" name="PIN_31" descr="Projet : 31&#10;Ville : Mons-en-Barœul (Nord)&#10;Type : MOM&#10;Client : &#10;Thématique : ">
          <a:extLst>
            <a:ext uri="{FF2B5EF4-FFF2-40B4-BE49-F238E27FC236}">
              <a16:creationId xmlns:a16="http://schemas.microsoft.com/office/drawing/2014/main" id="{5CD362EE-9B21-46F4-9EBD-EB4B2D9CF88D}"/>
            </a:ext>
          </a:extLst>
        </xdr:cNvPr>
        <xdr:cNvSpPr/>
      </xdr:nvSpPr>
      <xdr:spPr>
        <a:xfrm>
          <a:off x="4724833" y="530874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481150</xdr:colOff>
      <xdr:row>3</xdr:row>
      <xdr:rowOff>104088</xdr:rowOff>
    </xdr:from>
    <xdr:to>
      <xdr:col>1</xdr:col>
      <xdr:colOff>582750</xdr:colOff>
      <xdr:row>4</xdr:row>
      <xdr:rowOff>40036</xdr:rowOff>
    </xdr:to>
    <xdr:sp macro="" textlink="">
      <xdr:nvSpPr>
        <xdr:cNvPr id="32" name="PIN_32" descr="Projet : 32&#10;Ville : Montreuil (Seine-Saint-Denis)&#10;Type : MOM&#10;Client : &#10;Thématique : ">
          <a:extLst>
            <a:ext uri="{FF2B5EF4-FFF2-40B4-BE49-F238E27FC236}">
              <a16:creationId xmlns:a16="http://schemas.microsoft.com/office/drawing/2014/main" id="{8FCBA795-6143-4796-9174-B75503C70C35}"/>
            </a:ext>
          </a:extLst>
        </xdr:cNvPr>
        <xdr:cNvSpPr/>
      </xdr:nvSpPr>
      <xdr:spPr>
        <a:xfrm>
          <a:off x="1243150" y="60104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180231</xdr:colOff>
      <xdr:row>2</xdr:row>
      <xdr:rowOff>127501</xdr:rowOff>
    </xdr:from>
    <xdr:to>
      <xdr:col>6</xdr:col>
      <xdr:colOff>281831</xdr:colOff>
      <xdr:row>3</xdr:row>
      <xdr:rowOff>63448</xdr:rowOff>
    </xdr:to>
    <xdr:sp macro="" textlink="">
      <xdr:nvSpPr>
        <xdr:cNvPr id="33" name="PIN_33" descr="Projet : 33&#10;Ville : Tourcoing (Nord)&#10;Type : MOM&#10;Client : &#10;Thématique : ">
          <a:extLst>
            <a:ext uri="{FF2B5EF4-FFF2-40B4-BE49-F238E27FC236}">
              <a16:creationId xmlns:a16="http://schemas.microsoft.com/office/drawing/2014/main" id="{A93A8771-6F44-49AB-8AF2-1477861B04FB}"/>
            </a:ext>
          </a:extLst>
        </xdr:cNvPr>
        <xdr:cNvSpPr/>
      </xdr:nvSpPr>
      <xdr:spPr>
        <a:xfrm>
          <a:off x="4752231" y="45880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301256</xdr:colOff>
      <xdr:row>10</xdr:row>
      <xdr:rowOff>100601</xdr:rowOff>
    </xdr:from>
    <xdr:to>
      <xdr:col>8</xdr:col>
      <xdr:colOff>402856</xdr:colOff>
      <xdr:row>11</xdr:row>
      <xdr:rowOff>36549</xdr:rowOff>
    </xdr:to>
    <xdr:sp macro="" textlink="">
      <xdr:nvSpPr>
        <xdr:cNvPr id="34" name="PIN_34" descr="Projet : 34&#10;Ville : Woippy (Moselle)&#10;Type : MOM&#10;Client : &#10;Thématique : ">
          <a:extLst>
            <a:ext uri="{FF2B5EF4-FFF2-40B4-BE49-F238E27FC236}">
              <a16:creationId xmlns:a16="http://schemas.microsoft.com/office/drawing/2014/main" id="{F29E8B62-DA0B-4961-B452-6D915226C031}"/>
            </a:ext>
          </a:extLst>
        </xdr:cNvPr>
        <xdr:cNvSpPr/>
      </xdr:nvSpPr>
      <xdr:spPr>
        <a:xfrm>
          <a:off x="6397256" y="1757123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535643</xdr:colOff>
      <xdr:row>12</xdr:row>
      <xdr:rowOff>145889</xdr:rowOff>
    </xdr:from>
    <xdr:to>
      <xdr:col>7</xdr:col>
      <xdr:colOff>637243</xdr:colOff>
      <xdr:row>13</xdr:row>
      <xdr:rowOff>81837</xdr:rowOff>
    </xdr:to>
    <xdr:sp macro="" textlink="">
      <xdr:nvSpPr>
        <xdr:cNvPr id="35" name="PIN_35" descr="Projet : 35&#10;Ville : Bar-le-Duc (Meuse)&#10;Type : MOM&#10;Client : &#10;Thématique : ">
          <a:extLst>
            <a:ext uri="{FF2B5EF4-FFF2-40B4-BE49-F238E27FC236}">
              <a16:creationId xmlns:a16="http://schemas.microsoft.com/office/drawing/2014/main" id="{B10B4246-0182-4D63-8F7E-2A3A12CE136C}"/>
            </a:ext>
          </a:extLst>
        </xdr:cNvPr>
        <xdr:cNvSpPr/>
      </xdr:nvSpPr>
      <xdr:spPr>
        <a:xfrm>
          <a:off x="5869643" y="213371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308040</xdr:colOff>
      <xdr:row>20</xdr:row>
      <xdr:rowOff>96007</xdr:rowOff>
    </xdr:from>
    <xdr:to>
      <xdr:col>8</xdr:col>
      <xdr:colOff>409640</xdr:colOff>
      <xdr:row>21</xdr:row>
      <xdr:rowOff>31954</xdr:rowOff>
    </xdr:to>
    <xdr:sp macro="" textlink="">
      <xdr:nvSpPr>
        <xdr:cNvPr id="36" name="PIN_36" descr="Projet : 36&#10;Ville : Besançon (Doubs)&#10;Type : MOM&#10;Client : &#10;Thématique : ">
          <a:extLst>
            <a:ext uri="{FF2B5EF4-FFF2-40B4-BE49-F238E27FC236}">
              <a16:creationId xmlns:a16="http://schemas.microsoft.com/office/drawing/2014/main" id="{4F05322C-3E3D-458A-8978-AB48F6C37EF3}"/>
            </a:ext>
          </a:extLst>
        </xdr:cNvPr>
        <xdr:cNvSpPr/>
      </xdr:nvSpPr>
      <xdr:spPr>
        <a:xfrm>
          <a:off x="6404040" y="340905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345146</xdr:colOff>
      <xdr:row>13</xdr:row>
      <xdr:rowOff>27060</xdr:rowOff>
    </xdr:from>
    <xdr:to>
      <xdr:col>8</xdr:col>
      <xdr:colOff>446746</xdr:colOff>
      <xdr:row>13</xdr:row>
      <xdr:rowOff>128660</xdr:rowOff>
    </xdr:to>
    <xdr:sp macro="" textlink="">
      <xdr:nvSpPr>
        <xdr:cNvPr id="37" name="PIN_37" descr="Projet : 37&#10;Ville : Nancy (Meurthe-et-Moselle)&#10;Type : MOM&#10;Client : &#10;Thématique : ">
          <a:extLst>
            <a:ext uri="{FF2B5EF4-FFF2-40B4-BE49-F238E27FC236}">
              <a16:creationId xmlns:a16="http://schemas.microsoft.com/office/drawing/2014/main" id="{3E34E57A-9F2C-4275-84F1-CD33CC144034}"/>
            </a:ext>
          </a:extLst>
        </xdr:cNvPr>
        <xdr:cNvSpPr/>
      </xdr:nvSpPr>
      <xdr:spPr>
        <a:xfrm>
          <a:off x="6441146" y="218053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323440</xdr:colOff>
      <xdr:row>10</xdr:row>
      <xdr:rowOff>149370</xdr:rowOff>
    </xdr:from>
    <xdr:to>
      <xdr:col>8</xdr:col>
      <xdr:colOff>425041</xdr:colOff>
      <xdr:row>11</xdr:row>
      <xdr:rowOff>85318</xdr:rowOff>
    </xdr:to>
    <xdr:sp macro="" textlink="">
      <xdr:nvSpPr>
        <xdr:cNvPr id="38" name="PIN_38" descr="Projet : 38&#10;Ville : Metz (Moselle)&#10;Type : MOM&#10;Client : &#10;Thématique : ">
          <a:extLst>
            <a:ext uri="{FF2B5EF4-FFF2-40B4-BE49-F238E27FC236}">
              <a16:creationId xmlns:a16="http://schemas.microsoft.com/office/drawing/2014/main" id="{0288E653-519D-4A21-96ED-A0D0AE801C5B}"/>
            </a:ext>
          </a:extLst>
        </xdr:cNvPr>
        <xdr:cNvSpPr/>
      </xdr:nvSpPr>
      <xdr:spPr>
        <a:xfrm>
          <a:off x="6419440" y="1805892"/>
          <a:ext cx="101601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8</xdr:col>
      <xdr:colOff>323440</xdr:colOff>
      <xdr:row>10</xdr:row>
      <xdr:rowOff>149370</xdr:rowOff>
    </xdr:from>
    <xdr:to>
      <xdr:col>8</xdr:col>
      <xdr:colOff>425041</xdr:colOff>
      <xdr:row>11</xdr:row>
      <xdr:rowOff>85318</xdr:rowOff>
    </xdr:to>
    <xdr:sp macro="" textlink="">
      <xdr:nvSpPr>
        <xdr:cNvPr id="39" name="PIN_39" descr="Projet : 39&#10;Ville : Metz (Moselle)&#10;Type : MOM&#10;Client : &#10;Thématique : ">
          <a:extLst>
            <a:ext uri="{FF2B5EF4-FFF2-40B4-BE49-F238E27FC236}">
              <a16:creationId xmlns:a16="http://schemas.microsoft.com/office/drawing/2014/main" id="{68253E06-22B1-49CC-B81E-626A29265770}"/>
            </a:ext>
          </a:extLst>
        </xdr:cNvPr>
        <xdr:cNvSpPr/>
      </xdr:nvSpPr>
      <xdr:spPr>
        <a:xfrm>
          <a:off x="6419440" y="1805892"/>
          <a:ext cx="101601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183802</xdr:colOff>
      <xdr:row>39</xdr:row>
      <xdr:rowOff>93636</xdr:rowOff>
    </xdr:from>
    <xdr:to>
      <xdr:col>4</xdr:col>
      <xdr:colOff>285402</xdr:colOff>
      <xdr:row>40</xdr:row>
      <xdr:rowOff>29584</xdr:rowOff>
    </xdr:to>
    <xdr:sp macro="" textlink="">
      <xdr:nvSpPr>
        <xdr:cNvPr id="40" name="PIN_40" descr="Projet : 40&#10;Ville : Auch (Gers)&#10;Type : MOM&#10;Client : &#10;Thématique : ">
          <a:extLst>
            <a:ext uri="{FF2B5EF4-FFF2-40B4-BE49-F238E27FC236}">
              <a16:creationId xmlns:a16="http://schemas.microsoft.com/office/drawing/2014/main" id="{69576997-F324-4BFC-8E3C-8CB875E88B57}"/>
            </a:ext>
          </a:extLst>
        </xdr:cNvPr>
        <xdr:cNvSpPr/>
      </xdr:nvSpPr>
      <xdr:spPr>
        <a:xfrm>
          <a:off x="3231802" y="655407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59111</xdr:colOff>
      <xdr:row>45</xdr:row>
      <xdr:rowOff>132988</xdr:rowOff>
    </xdr:from>
    <xdr:to>
      <xdr:col>6</xdr:col>
      <xdr:colOff>160711</xdr:colOff>
      <xdr:row>46</xdr:row>
      <xdr:rowOff>68936</xdr:rowOff>
    </xdr:to>
    <xdr:sp macro="" textlink="">
      <xdr:nvSpPr>
        <xdr:cNvPr id="41" name="PIN_41" descr="Projet : 41&#10;Ville : Le Perthus (Pyrénées-Orientales)&#10;Type : MOM&#10;Client : &#10;Thématique : ">
          <a:extLst>
            <a:ext uri="{FF2B5EF4-FFF2-40B4-BE49-F238E27FC236}">
              <a16:creationId xmlns:a16="http://schemas.microsoft.com/office/drawing/2014/main" id="{304A2DCF-852F-418A-B9E7-1EDD97E83306}"/>
            </a:ext>
          </a:extLst>
        </xdr:cNvPr>
        <xdr:cNvSpPr/>
      </xdr:nvSpPr>
      <xdr:spPr>
        <a:xfrm>
          <a:off x="4631111" y="7587336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705234</xdr:colOff>
      <xdr:row>35</xdr:row>
      <xdr:rowOff>95586</xdr:rowOff>
    </xdr:from>
    <xdr:to>
      <xdr:col>5</xdr:col>
      <xdr:colOff>44834</xdr:colOff>
      <xdr:row>36</xdr:row>
      <xdr:rowOff>31534</xdr:rowOff>
    </xdr:to>
    <xdr:sp macro="" textlink="">
      <xdr:nvSpPr>
        <xdr:cNvPr id="42" name="PIN_42" descr="Projet : 42&#10;Ville : Cahors (Lot)&#10;Type : MOM&#10;Client : &#10;Thématique : ">
          <a:extLst>
            <a:ext uri="{FF2B5EF4-FFF2-40B4-BE49-F238E27FC236}">
              <a16:creationId xmlns:a16="http://schemas.microsoft.com/office/drawing/2014/main" id="{DCB8B55F-92EB-461E-A2FA-EEF9BA2492EA}"/>
            </a:ext>
          </a:extLst>
        </xdr:cNvPr>
        <xdr:cNvSpPr/>
      </xdr:nvSpPr>
      <xdr:spPr>
        <a:xfrm>
          <a:off x="3753234" y="5893412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272804</xdr:colOff>
      <xdr:row>33</xdr:row>
      <xdr:rowOff>35509</xdr:rowOff>
    </xdr:from>
    <xdr:to>
      <xdr:col>3</xdr:col>
      <xdr:colOff>374404</xdr:colOff>
      <xdr:row>33</xdr:row>
      <xdr:rowOff>137109</xdr:rowOff>
    </xdr:to>
    <xdr:sp macro="" textlink="">
      <xdr:nvSpPr>
        <xdr:cNvPr id="43" name="PIN_43" descr="Projet : 43&#10;Ville : Cenon (Gironde)&#10;Type : MOM&#10;Client : &#10;Thématique : ">
          <a:extLst>
            <a:ext uri="{FF2B5EF4-FFF2-40B4-BE49-F238E27FC236}">
              <a16:creationId xmlns:a16="http://schemas.microsoft.com/office/drawing/2014/main" id="{1B896EDC-79A0-43BB-9F7D-D796B54A9271}"/>
            </a:ext>
          </a:extLst>
        </xdr:cNvPr>
        <xdr:cNvSpPr/>
      </xdr:nvSpPr>
      <xdr:spPr>
        <a:xfrm>
          <a:off x="2558804" y="550203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272804</xdr:colOff>
      <xdr:row>33</xdr:row>
      <xdr:rowOff>35509</xdr:rowOff>
    </xdr:from>
    <xdr:to>
      <xdr:col>3</xdr:col>
      <xdr:colOff>374404</xdr:colOff>
      <xdr:row>33</xdr:row>
      <xdr:rowOff>137109</xdr:rowOff>
    </xdr:to>
    <xdr:sp macro="" textlink="">
      <xdr:nvSpPr>
        <xdr:cNvPr id="44" name="PIN_44" descr="Projet : 44&#10;Ville : Cenon (Gironde)&#10;Type : MOM&#10;Client : &#10;Thématique : ">
          <a:extLst>
            <a:ext uri="{FF2B5EF4-FFF2-40B4-BE49-F238E27FC236}">
              <a16:creationId xmlns:a16="http://schemas.microsoft.com/office/drawing/2014/main" id="{B0C9349E-DE99-48D4-B396-A8ED7DEA5832}"/>
            </a:ext>
          </a:extLst>
        </xdr:cNvPr>
        <xdr:cNvSpPr/>
      </xdr:nvSpPr>
      <xdr:spPr>
        <a:xfrm>
          <a:off x="2558804" y="550203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273368</xdr:colOff>
      <xdr:row>31</xdr:row>
      <xdr:rowOff>85541</xdr:rowOff>
    </xdr:from>
    <xdr:to>
      <xdr:col>4</xdr:col>
      <xdr:colOff>374968</xdr:colOff>
      <xdr:row>32</xdr:row>
      <xdr:rowOff>21488</xdr:rowOff>
    </xdr:to>
    <xdr:sp macro="" textlink="">
      <xdr:nvSpPr>
        <xdr:cNvPr id="45" name="PIN_45" descr="Projet : 45&#10;Ville : Périgueux (Dordogne)&#10;Type : MOM&#10;Client : &#10;Thématique : ">
          <a:extLst>
            <a:ext uri="{FF2B5EF4-FFF2-40B4-BE49-F238E27FC236}">
              <a16:creationId xmlns:a16="http://schemas.microsoft.com/office/drawing/2014/main" id="{5B40F071-738F-4AFD-B7EE-6D7B094BE472}"/>
            </a:ext>
          </a:extLst>
        </xdr:cNvPr>
        <xdr:cNvSpPr/>
      </xdr:nvSpPr>
      <xdr:spPr>
        <a:xfrm>
          <a:off x="3321368" y="522075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698089</xdr:colOff>
      <xdr:row>39</xdr:row>
      <xdr:rowOff>150225</xdr:rowOff>
    </xdr:from>
    <xdr:to>
      <xdr:col>5</xdr:col>
      <xdr:colOff>37689</xdr:colOff>
      <xdr:row>40</xdr:row>
      <xdr:rowOff>86173</xdr:rowOff>
    </xdr:to>
    <xdr:sp macro="" textlink="">
      <xdr:nvSpPr>
        <xdr:cNvPr id="46" name="PIN_46" descr="Projet : 46&#10;Ville : Toulouse (Haute-Garonne)&#10;Type : MOM&#10;Client : &#10;Thématique : ">
          <a:extLst>
            <a:ext uri="{FF2B5EF4-FFF2-40B4-BE49-F238E27FC236}">
              <a16:creationId xmlns:a16="http://schemas.microsoft.com/office/drawing/2014/main" id="{342492AA-AA54-4DFE-9DA1-EEB23A60F7B2}"/>
            </a:ext>
          </a:extLst>
        </xdr:cNvPr>
        <xdr:cNvSpPr/>
      </xdr:nvSpPr>
      <xdr:spPr>
        <a:xfrm>
          <a:off x="3746089" y="661066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140208</xdr:colOff>
      <xdr:row>31</xdr:row>
      <xdr:rowOff>16441</xdr:rowOff>
    </xdr:from>
    <xdr:to>
      <xdr:col>5</xdr:col>
      <xdr:colOff>241808</xdr:colOff>
      <xdr:row>31</xdr:row>
      <xdr:rowOff>118041</xdr:rowOff>
    </xdr:to>
    <xdr:sp macro="" textlink="">
      <xdr:nvSpPr>
        <xdr:cNvPr id="47" name="PIN_47" descr="Projet : 47&#10;Ville : Tulle (Corrèze)&#10;Type : MOM&#10;Client : &#10;Thématique : ">
          <a:extLst>
            <a:ext uri="{FF2B5EF4-FFF2-40B4-BE49-F238E27FC236}">
              <a16:creationId xmlns:a16="http://schemas.microsoft.com/office/drawing/2014/main" id="{AD31EA16-98BE-4182-8D4A-9A25E9C6A624}"/>
            </a:ext>
          </a:extLst>
        </xdr:cNvPr>
        <xdr:cNvSpPr/>
      </xdr:nvSpPr>
      <xdr:spPr>
        <a:xfrm>
          <a:off x="3950208" y="515165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241416</xdr:colOff>
      <xdr:row>33</xdr:row>
      <xdr:rowOff>54277</xdr:rowOff>
    </xdr:from>
    <xdr:to>
      <xdr:col>3</xdr:col>
      <xdr:colOff>343016</xdr:colOff>
      <xdr:row>33</xdr:row>
      <xdr:rowOff>155877</xdr:rowOff>
    </xdr:to>
    <xdr:sp macro="" textlink="">
      <xdr:nvSpPr>
        <xdr:cNvPr id="48" name="PIN_48" descr="Projet : 48&#10;Ville : Bordeaux (Gironde)&#10;Type : MOM&#10;Client : &#10;Thématique : ">
          <a:extLst>
            <a:ext uri="{FF2B5EF4-FFF2-40B4-BE49-F238E27FC236}">
              <a16:creationId xmlns:a16="http://schemas.microsoft.com/office/drawing/2014/main" id="{7CAE0BE7-7320-474D-A1EE-FC1FAD197264}"/>
            </a:ext>
          </a:extLst>
        </xdr:cNvPr>
        <xdr:cNvSpPr/>
      </xdr:nvSpPr>
      <xdr:spPr>
        <a:xfrm>
          <a:off x="2527416" y="5520799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698089</xdr:colOff>
      <xdr:row>39</xdr:row>
      <xdr:rowOff>150225</xdr:rowOff>
    </xdr:from>
    <xdr:to>
      <xdr:col>5</xdr:col>
      <xdr:colOff>37689</xdr:colOff>
      <xdr:row>40</xdr:row>
      <xdr:rowOff>86173</xdr:rowOff>
    </xdr:to>
    <xdr:sp macro="" textlink="">
      <xdr:nvSpPr>
        <xdr:cNvPr id="49" name="PIN_49" descr="Projet : 49&#10;Ville : Toulouse (Haute-Garonne)&#10;Type : MOM&#10;Client : &#10;Thématique : ">
          <a:extLst>
            <a:ext uri="{FF2B5EF4-FFF2-40B4-BE49-F238E27FC236}">
              <a16:creationId xmlns:a16="http://schemas.microsoft.com/office/drawing/2014/main" id="{C2EA208C-F658-46B7-AB4F-C96CDA5E055B}"/>
            </a:ext>
          </a:extLst>
        </xdr:cNvPr>
        <xdr:cNvSpPr/>
      </xdr:nvSpPr>
      <xdr:spPr>
        <a:xfrm>
          <a:off x="3746089" y="661066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308163</xdr:colOff>
      <xdr:row>34</xdr:row>
      <xdr:rowOff>117397</xdr:rowOff>
    </xdr:from>
    <xdr:to>
      <xdr:col>5</xdr:col>
      <xdr:colOff>409763</xdr:colOff>
      <xdr:row>35</xdr:row>
      <xdr:rowOff>53345</xdr:rowOff>
    </xdr:to>
    <xdr:sp macro="" textlink="">
      <xdr:nvSpPr>
        <xdr:cNvPr id="50" name="PIN_50" descr="Projet : 50&#10;Ville : Figeac (Lot)&#10;Type : MOM&#10;Client : &#10;Thématique : ">
          <a:extLst>
            <a:ext uri="{FF2B5EF4-FFF2-40B4-BE49-F238E27FC236}">
              <a16:creationId xmlns:a16="http://schemas.microsoft.com/office/drawing/2014/main" id="{5FDE4CD9-7539-48DD-8267-E0C46FE0D8ED}"/>
            </a:ext>
          </a:extLst>
        </xdr:cNvPr>
        <xdr:cNvSpPr/>
      </xdr:nvSpPr>
      <xdr:spPr>
        <a:xfrm>
          <a:off x="4118163" y="574957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241416</xdr:colOff>
      <xdr:row>33</xdr:row>
      <xdr:rowOff>54277</xdr:rowOff>
    </xdr:from>
    <xdr:to>
      <xdr:col>3</xdr:col>
      <xdr:colOff>343016</xdr:colOff>
      <xdr:row>33</xdr:row>
      <xdr:rowOff>155877</xdr:rowOff>
    </xdr:to>
    <xdr:sp macro="" textlink="">
      <xdr:nvSpPr>
        <xdr:cNvPr id="51" name="PIN_51" descr="Projet : 51&#10;Ville : Bordeaux (Gironde)&#10;Type : MOM&#10;Client : &#10;Thématique : ">
          <a:extLst>
            <a:ext uri="{FF2B5EF4-FFF2-40B4-BE49-F238E27FC236}">
              <a16:creationId xmlns:a16="http://schemas.microsoft.com/office/drawing/2014/main" id="{B9A76195-C063-49DA-9735-F51DFC0D38D2}"/>
            </a:ext>
          </a:extLst>
        </xdr:cNvPr>
        <xdr:cNvSpPr/>
      </xdr:nvSpPr>
      <xdr:spPr>
        <a:xfrm>
          <a:off x="2527416" y="5520799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241416</xdr:colOff>
      <xdr:row>33</xdr:row>
      <xdr:rowOff>54277</xdr:rowOff>
    </xdr:from>
    <xdr:to>
      <xdr:col>3</xdr:col>
      <xdr:colOff>343016</xdr:colOff>
      <xdr:row>33</xdr:row>
      <xdr:rowOff>155877</xdr:rowOff>
    </xdr:to>
    <xdr:sp macro="" textlink="">
      <xdr:nvSpPr>
        <xdr:cNvPr id="52" name="PIN_52" descr="Projet : 52&#10;Ville : Bordeaux (Gironde)&#10;Type : MOM&#10;Client : &#10;Thématique : ">
          <a:extLst>
            <a:ext uri="{FF2B5EF4-FFF2-40B4-BE49-F238E27FC236}">
              <a16:creationId xmlns:a16="http://schemas.microsoft.com/office/drawing/2014/main" id="{294BFA71-7B24-49ED-9604-3A0B52624F6B}"/>
            </a:ext>
          </a:extLst>
        </xdr:cNvPr>
        <xdr:cNvSpPr/>
      </xdr:nvSpPr>
      <xdr:spPr>
        <a:xfrm>
          <a:off x="2527416" y="5520799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105474</xdr:colOff>
      <xdr:row>45</xdr:row>
      <xdr:rowOff>85844</xdr:rowOff>
    </xdr:from>
    <xdr:to>
      <xdr:col>5</xdr:col>
      <xdr:colOff>207074</xdr:colOff>
      <xdr:row>46</xdr:row>
      <xdr:rowOff>21792</xdr:rowOff>
    </xdr:to>
    <xdr:sp macro="" textlink="">
      <xdr:nvSpPr>
        <xdr:cNvPr id="53" name="PIN_53" descr="Projet : 53&#10;Ville : Porta  (Pyrénées-Orientales)&#10;Type : MOM&#10;Client : &#10;Thématique : ">
          <a:extLst>
            <a:ext uri="{FF2B5EF4-FFF2-40B4-BE49-F238E27FC236}">
              <a16:creationId xmlns:a16="http://schemas.microsoft.com/office/drawing/2014/main" id="{CF8E94AB-51F5-40FC-93F2-D35782D20F73}"/>
            </a:ext>
          </a:extLst>
        </xdr:cNvPr>
        <xdr:cNvSpPr/>
      </xdr:nvSpPr>
      <xdr:spPr>
        <a:xfrm>
          <a:off x="3915474" y="7540192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241416</xdr:colOff>
      <xdr:row>33</xdr:row>
      <xdr:rowOff>54277</xdr:rowOff>
    </xdr:from>
    <xdr:to>
      <xdr:col>3</xdr:col>
      <xdr:colOff>343016</xdr:colOff>
      <xdr:row>33</xdr:row>
      <xdr:rowOff>155877</xdr:rowOff>
    </xdr:to>
    <xdr:sp macro="" textlink="">
      <xdr:nvSpPr>
        <xdr:cNvPr id="54" name="PIN_54" descr="Projet : 54&#10;Ville : Bordeaux (Gironde)&#10;Type : MOM&#10;Client : &#10;Thématique : ">
          <a:extLst>
            <a:ext uri="{FF2B5EF4-FFF2-40B4-BE49-F238E27FC236}">
              <a16:creationId xmlns:a16="http://schemas.microsoft.com/office/drawing/2014/main" id="{3E6B1B7C-EC53-425A-B469-AA3AF11519AB}"/>
            </a:ext>
          </a:extLst>
        </xdr:cNvPr>
        <xdr:cNvSpPr/>
      </xdr:nvSpPr>
      <xdr:spPr>
        <a:xfrm>
          <a:off x="2527416" y="5520799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597075</xdr:colOff>
      <xdr:row>41</xdr:row>
      <xdr:rowOff>114109</xdr:rowOff>
    </xdr:from>
    <xdr:to>
      <xdr:col>3</xdr:col>
      <xdr:colOff>698675</xdr:colOff>
      <xdr:row>42</xdr:row>
      <xdr:rowOff>50057</xdr:rowOff>
    </xdr:to>
    <xdr:sp macro="" textlink="">
      <xdr:nvSpPr>
        <xdr:cNvPr id="55" name="PIN_55" descr="Projet : 55&#10;Ville : Tarbes (Hautes-Pyrénées)&#10;Type : MOM&#10;Client : &#10;Thématique : ">
          <a:extLst>
            <a:ext uri="{FF2B5EF4-FFF2-40B4-BE49-F238E27FC236}">
              <a16:creationId xmlns:a16="http://schemas.microsoft.com/office/drawing/2014/main" id="{976B9BCA-CEFB-4391-B9A1-FD43CC575E79}"/>
            </a:ext>
          </a:extLst>
        </xdr:cNvPr>
        <xdr:cNvSpPr/>
      </xdr:nvSpPr>
      <xdr:spPr>
        <a:xfrm>
          <a:off x="2883075" y="690584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423160</xdr:colOff>
      <xdr:row>40</xdr:row>
      <xdr:rowOff>49954</xdr:rowOff>
    </xdr:from>
    <xdr:to>
      <xdr:col>2</xdr:col>
      <xdr:colOff>524760</xdr:colOff>
      <xdr:row>40</xdr:row>
      <xdr:rowOff>151554</xdr:rowOff>
    </xdr:to>
    <xdr:sp macro="" textlink="">
      <xdr:nvSpPr>
        <xdr:cNvPr id="56" name="PIN_56" descr="Projet : 56&#10;Ville : Bayonne (Pyrénées-Atlantiques)&#10;Type : MOM&#10;Client : &#10;Thématique : ">
          <a:extLst>
            <a:ext uri="{FF2B5EF4-FFF2-40B4-BE49-F238E27FC236}">
              <a16:creationId xmlns:a16="http://schemas.microsoft.com/office/drawing/2014/main" id="{279931C9-3B5F-4D2B-845D-90469A7F7A0F}"/>
            </a:ext>
          </a:extLst>
        </xdr:cNvPr>
        <xdr:cNvSpPr/>
      </xdr:nvSpPr>
      <xdr:spPr>
        <a:xfrm>
          <a:off x="1947160" y="667604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573766</xdr:colOff>
      <xdr:row>14</xdr:row>
      <xdr:rowOff>29386</xdr:rowOff>
    </xdr:from>
    <xdr:to>
      <xdr:col>0</xdr:col>
      <xdr:colOff>675366</xdr:colOff>
      <xdr:row>14</xdr:row>
      <xdr:rowOff>130986</xdr:rowOff>
    </xdr:to>
    <xdr:sp macro="" textlink="">
      <xdr:nvSpPr>
        <xdr:cNvPr id="57" name="PIN_57" descr="Projet : 57&#10;Ville : Brest (Finistère)&#10;Type : MOM&#10;Client : &#10;Thématique : ">
          <a:extLst>
            <a:ext uri="{FF2B5EF4-FFF2-40B4-BE49-F238E27FC236}">
              <a16:creationId xmlns:a16="http://schemas.microsoft.com/office/drawing/2014/main" id="{A7B3CD8F-E82C-4840-A6EE-2D7BBCBE5076}"/>
            </a:ext>
          </a:extLst>
        </xdr:cNvPr>
        <xdr:cNvSpPr/>
      </xdr:nvSpPr>
      <xdr:spPr>
        <a:xfrm>
          <a:off x="573766" y="2348516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627472</xdr:colOff>
      <xdr:row>43</xdr:row>
      <xdr:rowOff>95938</xdr:rowOff>
    </xdr:from>
    <xdr:to>
      <xdr:col>9</xdr:col>
      <xdr:colOff>729072</xdr:colOff>
      <xdr:row>44</xdr:row>
      <xdr:rowOff>31885</xdr:rowOff>
    </xdr:to>
    <xdr:sp macro="" textlink="">
      <xdr:nvSpPr>
        <xdr:cNvPr id="58" name="PIN_58" descr="Projet : 58&#10;Ville : Ajaccio (Corse-du-Sud)&#10;Type : MOM&#10;Client : &#10;Thématique : ">
          <a:extLst>
            <a:ext uri="{FF2B5EF4-FFF2-40B4-BE49-F238E27FC236}">
              <a16:creationId xmlns:a16="http://schemas.microsoft.com/office/drawing/2014/main" id="{838438CF-A699-4738-BDF7-84CB59C965EA}"/>
            </a:ext>
          </a:extLst>
        </xdr:cNvPr>
        <xdr:cNvSpPr/>
      </xdr:nvSpPr>
      <xdr:spPr>
        <a:xfrm>
          <a:off x="7485472" y="721898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720101</xdr:colOff>
      <xdr:row>26</xdr:row>
      <xdr:rowOff>113734</xdr:rowOff>
    </xdr:from>
    <xdr:to>
      <xdr:col>1</xdr:col>
      <xdr:colOff>59701</xdr:colOff>
      <xdr:row>27</xdr:row>
      <xdr:rowOff>49682</xdr:rowOff>
    </xdr:to>
    <xdr:sp macro="" textlink="">
      <xdr:nvSpPr>
        <xdr:cNvPr id="59" name="PIN_59" descr="Projet : 59&#10;Ville : Basse-Terre (Guadeloupe)&#10;Type : MOM&#10;Client : &#10;Thématique : ">
          <a:extLst>
            <a:ext uri="{FF2B5EF4-FFF2-40B4-BE49-F238E27FC236}">
              <a16:creationId xmlns:a16="http://schemas.microsoft.com/office/drawing/2014/main" id="{BBF1478A-93E3-4C1D-8D85-85CBA308AAA0}"/>
            </a:ext>
          </a:extLst>
        </xdr:cNvPr>
        <xdr:cNvSpPr/>
      </xdr:nvSpPr>
      <xdr:spPr>
        <a:xfrm>
          <a:off x="720101" y="442069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727034</xdr:colOff>
      <xdr:row>31</xdr:row>
      <xdr:rowOff>68167</xdr:rowOff>
    </xdr:from>
    <xdr:to>
      <xdr:col>1</xdr:col>
      <xdr:colOff>66634</xdr:colOff>
      <xdr:row>32</xdr:row>
      <xdr:rowOff>4114</xdr:rowOff>
    </xdr:to>
    <xdr:sp macro="" textlink="">
      <xdr:nvSpPr>
        <xdr:cNvPr id="60" name="PIN_60" descr="Projet : 60&#10;Ville : Le Carbet (Martinique)&#10;Type : MOM&#10;Client : &#10;Thématique : ">
          <a:extLst>
            <a:ext uri="{FF2B5EF4-FFF2-40B4-BE49-F238E27FC236}">
              <a16:creationId xmlns:a16="http://schemas.microsoft.com/office/drawing/2014/main" id="{D3493010-0E67-49FB-A54F-2256EBF441BC}"/>
            </a:ext>
          </a:extLst>
        </xdr:cNvPr>
        <xdr:cNvSpPr/>
      </xdr:nvSpPr>
      <xdr:spPr>
        <a:xfrm>
          <a:off x="727034" y="5203384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735119</xdr:colOff>
      <xdr:row>36</xdr:row>
      <xdr:rowOff>15218</xdr:rowOff>
    </xdr:from>
    <xdr:to>
      <xdr:col>1</xdr:col>
      <xdr:colOff>74719</xdr:colOff>
      <xdr:row>36</xdr:row>
      <xdr:rowOff>116818</xdr:rowOff>
    </xdr:to>
    <xdr:sp macro="" textlink="">
      <xdr:nvSpPr>
        <xdr:cNvPr id="61" name="PIN_61" descr="Projet : 61&#10;Ville : Kourou (Guyane)&#10;Type : MOM&#10;Client : &#10;Thématique : ">
          <a:extLst>
            <a:ext uri="{FF2B5EF4-FFF2-40B4-BE49-F238E27FC236}">
              <a16:creationId xmlns:a16="http://schemas.microsoft.com/office/drawing/2014/main" id="{8FC87E49-B083-40A0-B616-AF5CE1F01DED}"/>
            </a:ext>
          </a:extLst>
        </xdr:cNvPr>
        <xdr:cNvSpPr/>
      </xdr:nvSpPr>
      <xdr:spPr>
        <a:xfrm>
          <a:off x="735119" y="5978696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738586</xdr:colOff>
      <xdr:row>44</xdr:row>
      <xdr:rowOff>27540</xdr:rowOff>
    </xdr:from>
    <xdr:to>
      <xdr:col>1</xdr:col>
      <xdr:colOff>78186</xdr:colOff>
      <xdr:row>44</xdr:row>
      <xdr:rowOff>129140</xdr:rowOff>
    </xdr:to>
    <xdr:sp macro="" textlink="">
      <xdr:nvSpPr>
        <xdr:cNvPr id="62" name="PIN_62" descr="Projet : 62&#10;Ville : Le Port (La Réunion)&#10;Type : MOM&#10;Client : &#10;Thématique : ">
          <a:extLst>
            <a:ext uri="{FF2B5EF4-FFF2-40B4-BE49-F238E27FC236}">
              <a16:creationId xmlns:a16="http://schemas.microsoft.com/office/drawing/2014/main" id="{C5858460-6419-4B81-A351-5CFE668AD8E3}"/>
            </a:ext>
          </a:extLst>
        </xdr:cNvPr>
        <xdr:cNvSpPr/>
      </xdr:nvSpPr>
      <xdr:spPr>
        <a:xfrm>
          <a:off x="738586" y="7316236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724723</xdr:colOff>
      <xdr:row>40</xdr:row>
      <xdr:rowOff>60657</xdr:rowOff>
    </xdr:from>
    <xdr:to>
      <xdr:col>1</xdr:col>
      <xdr:colOff>64323</xdr:colOff>
      <xdr:row>40</xdr:row>
      <xdr:rowOff>162257</xdr:rowOff>
    </xdr:to>
    <xdr:sp macro="" textlink="">
      <xdr:nvSpPr>
        <xdr:cNvPr id="63" name="PIN_63" descr="Projet : 63&#10;Ville : Chiconi (Mayotte)&#10;Type : MOM&#10;Client : &#10;Thématique : ">
          <a:extLst>
            <a:ext uri="{FF2B5EF4-FFF2-40B4-BE49-F238E27FC236}">
              <a16:creationId xmlns:a16="http://schemas.microsoft.com/office/drawing/2014/main" id="{41AF5C25-927C-4A1D-888C-5754C45FDF43}"/>
            </a:ext>
          </a:extLst>
        </xdr:cNvPr>
        <xdr:cNvSpPr/>
      </xdr:nvSpPr>
      <xdr:spPr>
        <a:xfrm>
          <a:off x="724723" y="6686744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367893</xdr:colOff>
      <xdr:row>39</xdr:row>
      <xdr:rowOff>99782</xdr:rowOff>
    </xdr:from>
    <xdr:to>
      <xdr:col>10</xdr:col>
      <xdr:colOff>469493</xdr:colOff>
      <xdr:row>40</xdr:row>
      <xdr:rowOff>35730</xdr:rowOff>
    </xdr:to>
    <xdr:sp macro="" textlink="">
      <xdr:nvSpPr>
        <xdr:cNvPr id="64" name="PIN_64" descr="Projet : 64&#10;Ville : Bastia (Haute-Corse)&#10;Type : MOM&#10;Client : &#10;Thématique : ">
          <a:extLst>
            <a:ext uri="{FF2B5EF4-FFF2-40B4-BE49-F238E27FC236}">
              <a16:creationId xmlns:a16="http://schemas.microsoft.com/office/drawing/2014/main" id="{E675CEAC-2E92-46F8-886E-AC068E4FFC93}"/>
            </a:ext>
          </a:extLst>
        </xdr:cNvPr>
        <xdr:cNvSpPr/>
      </xdr:nvSpPr>
      <xdr:spPr>
        <a:xfrm>
          <a:off x="7987893" y="6560217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528605</xdr:colOff>
      <xdr:row>21</xdr:row>
      <xdr:rowOff>117199</xdr:rowOff>
    </xdr:from>
    <xdr:to>
      <xdr:col>5</xdr:col>
      <xdr:colOff>630205</xdr:colOff>
      <xdr:row>22</xdr:row>
      <xdr:rowOff>53147</xdr:rowOff>
    </xdr:to>
    <xdr:sp macro="" textlink="">
      <xdr:nvSpPr>
        <xdr:cNvPr id="65" name="PIN_65" descr="Projet : 65&#10;Ville : Bourges (Cher)&#10;Type : MOM&#10;Client : &#10;Thématique : ">
          <a:extLst>
            <a:ext uri="{FF2B5EF4-FFF2-40B4-BE49-F238E27FC236}">
              <a16:creationId xmlns:a16="http://schemas.microsoft.com/office/drawing/2014/main" id="{30D71A3E-A511-42AF-BF75-C14D7E32B96B}"/>
            </a:ext>
          </a:extLst>
        </xdr:cNvPr>
        <xdr:cNvSpPr/>
      </xdr:nvSpPr>
      <xdr:spPr>
        <a:xfrm>
          <a:off x="4338605" y="359589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359965</xdr:colOff>
      <xdr:row>25</xdr:row>
      <xdr:rowOff>103396</xdr:rowOff>
    </xdr:from>
    <xdr:to>
      <xdr:col>3</xdr:col>
      <xdr:colOff>461565</xdr:colOff>
      <xdr:row>26</xdr:row>
      <xdr:rowOff>39343</xdr:rowOff>
    </xdr:to>
    <xdr:sp macro="" textlink="">
      <xdr:nvSpPr>
        <xdr:cNvPr id="66" name="PIN_66" descr="Projet : 66&#10;Ville : Niort (Deux-Sèvres)&#10;Type : MOM&#10;Client : &#10;Thématique : ">
          <a:extLst>
            <a:ext uri="{FF2B5EF4-FFF2-40B4-BE49-F238E27FC236}">
              <a16:creationId xmlns:a16="http://schemas.microsoft.com/office/drawing/2014/main" id="{C4BDCF00-E039-40BC-8069-B8DA267E39D9}"/>
            </a:ext>
          </a:extLst>
        </xdr:cNvPr>
        <xdr:cNvSpPr/>
      </xdr:nvSpPr>
      <xdr:spPr>
        <a:xfrm>
          <a:off x="2645965" y="424470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235863</xdr:colOff>
      <xdr:row>37</xdr:row>
      <xdr:rowOff>55990</xdr:rowOff>
    </xdr:from>
    <xdr:to>
      <xdr:col>6</xdr:col>
      <xdr:colOff>337463</xdr:colOff>
      <xdr:row>37</xdr:row>
      <xdr:rowOff>157590</xdr:rowOff>
    </xdr:to>
    <xdr:sp macro="" textlink="">
      <xdr:nvSpPr>
        <xdr:cNvPr id="67" name="PIN_67" descr="Projet : 67&#10;Ville : Millau (Aveyron)&#10;Type : MOM&#10;Client : &#10;Thématique : ">
          <a:extLst>
            <a:ext uri="{FF2B5EF4-FFF2-40B4-BE49-F238E27FC236}">
              <a16:creationId xmlns:a16="http://schemas.microsoft.com/office/drawing/2014/main" id="{317CA48A-0954-4167-A363-2AA824DC73B5}"/>
            </a:ext>
          </a:extLst>
        </xdr:cNvPr>
        <xdr:cNvSpPr/>
      </xdr:nvSpPr>
      <xdr:spPr>
        <a:xfrm>
          <a:off x="4807863" y="618512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686198</xdr:colOff>
      <xdr:row>39</xdr:row>
      <xdr:rowOff>136864</xdr:rowOff>
    </xdr:from>
    <xdr:to>
      <xdr:col>7</xdr:col>
      <xdr:colOff>25798</xdr:colOff>
      <xdr:row>40</xdr:row>
      <xdr:rowOff>72812</xdr:rowOff>
    </xdr:to>
    <xdr:sp macro="" textlink="">
      <xdr:nvSpPr>
        <xdr:cNvPr id="68" name="PIN_68" descr="Projet : 68&#10;Ville : Montpellier (Hérault)&#10;Type : MOM&#10;Client : &#10;Thématique : ">
          <a:extLst>
            <a:ext uri="{FF2B5EF4-FFF2-40B4-BE49-F238E27FC236}">
              <a16:creationId xmlns:a16="http://schemas.microsoft.com/office/drawing/2014/main" id="{45012377-557F-469C-866C-5A5689FF4104}"/>
            </a:ext>
          </a:extLst>
        </xdr:cNvPr>
        <xdr:cNvSpPr/>
      </xdr:nvSpPr>
      <xdr:spPr>
        <a:xfrm>
          <a:off x="5258198" y="6597299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597259</xdr:colOff>
      <xdr:row>28</xdr:row>
      <xdr:rowOff>23562</xdr:rowOff>
    </xdr:from>
    <xdr:to>
      <xdr:col>4</xdr:col>
      <xdr:colOff>698859</xdr:colOff>
      <xdr:row>28</xdr:row>
      <xdr:rowOff>125162</xdr:rowOff>
    </xdr:to>
    <xdr:sp macro="" textlink="">
      <xdr:nvSpPr>
        <xdr:cNvPr id="69" name="PIN_69" descr="Projet : 69&#10;Ville : Limoges (Haute-Vienne)&#10;Type : MOM&#10;Client : &#10;Thématique : ">
          <a:extLst>
            <a:ext uri="{FF2B5EF4-FFF2-40B4-BE49-F238E27FC236}">
              <a16:creationId xmlns:a16="http://schemas.microsoft.com/office/drawing/2014/main" id="{4B900543-BBC0-4569-8973-D3FF2BADC4E2}"/>
            </a:ext>
          </a:extLst>
        </xdr:cNvPr>
        <xdr:cNvSpPr/>
      </xdr:nvSpPr>
      <xdr:spPr>
        <a:xfrm>
          <a:off x="3645259" y="4661823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400950</xdr:colOff>
      <xdr:row>7</xdr:row>
      <xdr:rowOff>165105</xdr:rowOff>
    </xdr:from>
    <xdr:to>
      <xdr:col>7</xdr:col>
      <xdr:colOff>502550</xdr:colOff>
      <xdr:row>8</xdr:row>
      <xdr:rowOff>101053</xdr:rowOff>
    </xdr:to>
    <xdr:sp macro="" textlink="">
      <xdr:nvSpPr>
        <xdr:cNvPr id="70" name="PIN_70" descr="Projet : 70&#10;Ville : Sedan (Ardennes)&#10;Type : MOM&#10;Client : &#10;Thématique : ">
          <a:extLst>
            <a:ext uri="{FF2B5EF4-FFF2-40B4-BE49-F238E27FC236}">
              <a16:creationId xmlns:a16="http://schemas.microsoft.com/office/drawing/2014/main" id="{BEA8274E-DEB6-4B88-A898-19694C17B762}"/>
            </a:ext>
          </a:extLst>
        </xdr:cNvPr>
        <xdr:cNvSpPr/>
      </xdr:nvSpPr>
      <xdr:spPr>
        <a:xfrm>
          <a:off x="5734950" y="132467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426603</xdr:colOff>
      <xdr:row>18</xdr:row>
      <xdr:rowOff>21183</xdr:rowOff>
    </xdr:from>
    <xdr:to>
      <xdr:col>6</xdr:col>
      <xdr:colOff>528203</xdr:colOff>
      <xdr:row>18</xdr:row>
      <xdr:rowOff>122783</xdr:rowOff>
    </xdr:to>
    <xdr:sp macro="" textlink="">
      <xdr:nvSpPr>
        <xdr:cNvPr id="71" name="PIN_71" descr="Projet : 71&#10;Ville : Auxerre (Yonne)&#10;Type : MOM&#10;Client : &#10;Thématique : ">
          <a:extLst>
            <a:ext uri="{FF2B5EF4-FFF2-40B4-BE49-F238E27FC236}">
              <a16:creationId xmlns:a16="http://schemas.microsoft.com/office/drawing/2014/main" id="{6B89C6B1-4AAD-450C-8CE6-94CCE52C3677}"/>
            </a:ext>
          </a:extLst>
        </xdr:cNvPr>
        <xdr:cNvSpPr/>
      </xdr:nvSpPr>
      <xdr:spPr>
        <a:xfrm>
          <a:off x="4998603" y="3002922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566087</xdr:colOff>
      <xdr:row>7</xdr:row>
      <xdr:rowOff>156709</xdr:rowOff>
    </xdr:from>
    <xdr:to>
      <xdr:col>2</xdr:col>
      <xdr:colOff>667687</xdr:colOff>
      <xdr:row>8</xdr:row>
      <xdr:rowOff>92657</xdr:rowOff>
    </xdr:to>
    <xdr:sp macro="" textlink="">
      <xdr:nvSpPr>
        <xdr:cNvPr id="72" name="PIN_72" descr="Projet : 72&#10;Ville : Cherbourg-en-Cotentin (Manche)&#10;Type : MOM&#10;Client : &#10;Thématique : ">
          <a:extLst>
            <a:ext uri="{FF2B5EF4-FFF2-40B4-BE49-F238E27FC236}">
              <a16:creationId xmlns:a16="http://schemas.microsoft.com/office/drawing/2014/main" id="{900165F2-9C2F-44F8-9978-6091D6F3C24C}"/>
            </a:ext>
          </a:extLst>
        </xdr:cNvPr>
        <xdr:cNvSpPr/>
      </xdr:nvSpPr>
      <xdr:spPr>
        <a:xfrm>
          <a:off x="2090087" y="1316274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713520</xdr:colOff>
      <xdr:row>26</xdr:row>
      <xdr:rowOff>29259</xdr:rowOff>
    </xdr:from>
    <xdr:to>
      <xdr:col>3</xdr:col>
      <xdr:colOff>53120</xdr:colOff>
      <xdr:row>26</xdr:row>
      <xdr:rowOff>130859</xdr:rowOff>
    </xdr:to>
    <xdr:sp macro="" textlink="">
      <xdr:nvSpPr>
        <xdr:cNvPr id="73" name="PIN_73" descr="Projet : 73&#10;Ville : La Rochelle (Charente-Maritime)&#10;Type : MOM&#10;Client : &#10;Thématique : ">
          <a:extLst>
            <a:ext uri="{FF2B5EF4-FFF2-40B4-BE49-F238E27FC236}">
              <a16:creationId xmlns:a16="http://schemas.microsoft.com/office/drawing/2014/main" id="{CEE310B8-364D-40B9-9211-DAB2032C3673}"/>
            </a:ext>
          </a:extLst>
        </xdr:cNvPr>
        <xdr:cNvSpPr/>
      </xdr:nvSpPr>
      <xdr:spPr>
        <a:xfrm>
          <a:off x="2237520" y="4336216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759672</xdr:colOff>
      <xdr:row>16</xdr:row>
      <xdr:rowOff>58452</xdr:rowOff>
    </xdr:from>
    <xdr:to>
      <xdr:col>1</xdr:col>
      <xdr:colOff>99272</xdr:colOff>
      <xdr:row>16</xdr:row>
      <xdr:rowOff>160052</xdr:rowOff>
    </xdr:to>
    <xdr:sp macro="" textlink="">
      <xdr:nvSpPr>
        <xdr:cNvPr id="74" name="PIN_74" descr="Projet : 74&#10;Ville : Quimper (Finistère)&#10;Type : MOM&#10;Client : &#10;Thématique : ">
          <a:extLst>
            <a:ext uri="{FF2B5EF4-FFF2-40B4-BE49-F238E27FC236}">
              <a16:creationId xmlns:a16="http://schemas.microsoft.com/office/drawing/2014/main" id="{38426FCE-ADB2-4933-BAFE-295C80605539}"/>
            </a:ext>
          </a:extLst>
        </xdr:cNvPr>
        <xdr:cNvSpPr/>
      </xdr:nvSpPr>
      <xdr:spPr>
        <a:xfrm>
          <a:off x="759672" y="2708887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622277</xdr:colOff>
      <xdr:row>34</xdr:row>
      <xdr:rowOff>61284</xdr:rowOff>
    </xdr:from>
    <xdr:to>
      <xdr:col>2</xdr:col>
      <xdr:colOff>723877</xdr:colOff>
      <xdr:row>34</xdr:row>
      <xdr:rowOff>162884</xdr:rowOff>
    </xdr:to>
    <xdr:sp macro="" textlink="">
      <xdr:nvSpPr>
        <xdr:cNvPr id="75" name="PIN_75" descr="Projet : 75&#10;Ville : Arcachon (Gironde)&#10;Type : MOM&#10;Client : &#10;Thématique : ">
          <a:extLst>
            <a:ext uri="{FF2B5EF4-FFF2-40B4-BE49-F238E27FC236}">
              <a16:creationId xmlns:a16="http://schemas.microsoft.com/office/drawing/2014/main" id="{B4AA4987-E007-4FBB-B59D-FE7CF7E39BF0}"/>
            </a:ext>
          </a:extLst>
        </xdr:cNvPr>
        <xdr:cNvSpPr/>
      </xdr:nvSpPr>
      <xdr:spPr>
        <a:xfrm>
          <a:off x="2146277" y="569345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46212</xdr:colOff>
      <xdr:row>29</xdr:row>
      <xdr:rowOff>18225</xdr:rowOff>
    </xdr:from>
    <xdr:to>
      <xdr:col>3</xdr:col>
      <xdr:colOff>147812</xdr:colOff>
      <xdr:row>29</xdr:row>
      <xdr:rowOff>119825</xdr:rowOff>
    </xdr:to>
    <xdr:sp macro="" textlink="">
      <xdr:nvSpPr>
        <xdr:cNvPr id="76" name="PIN_76" descr="Projet : 76&#10;Ville : Royan (Charente-Maritime)&#10;Type : MOM&#10;Client : &#10;Thématique : ">
          <a:extLst>
            <a:ext uri="{FF2B5EF4-FFF2-40B4-BE49-F238E27FC236}">
              <a16:creationId xmlns:a16="http://schemas.microsoft.com/office/drawing/2014/main" id="{EDFE414B-2E7E-4F83-BE8A-B4F931F99D0E}"/>
            </a:ext>
          </a:extLst>
        </xdr:cNvPr>
        <xdr:cNvSpPr/>
      </xdr:nvSpPr>
      <xdr:spPr>
        <a:xfrm>
          <a:off x="2332212" y="482213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459322</xdr:colOff>
      <xdr:row>13</xdr:row>
      <xdr:rowOff>86141</xdr:rowOff>
    </xdr:from>
    <xdr:to>
      <xdr:col>9</xdr:col>
      <xdr:colOff>560922</xdr:colOff>
      <xdr:row>14</xdr:row>
      <xdr:rowOff>22089</xdr:rowOff>
    </xdr:to>
    <xdr:sp macro="" textlink="">
      <xdr:nvSpPr>
        <xdr:cNvPr id="77" name="PIN_77" descr="Projet : 77&#10;Ville : Strasbourg (Bas-Rhin)&#10;Type : MOM&#10;Client : &#10;Thématique : ">
          <a:extLst>
            <a:ext uri="{FF2B5EF4-FFF2-40B4-BE49-F238E27FC236}">
              <a16:creationId xmlns:a16="http://schemas.microsoft.com/office/drawing/2014/main" id="{BA938E93-B2FA-4311-B11A-7272A6749A3F}"/>
            </a:ext>
          </a:extLst>
        </xdr:cNvPr>
        <xdr:cNvSpPr/>
      </xdr:nvSpPr>
      <xdr:spPr>
        <a:xfrm>
          <a:off x="7317322" y="2239619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9</xdr:col>
      <xdr:colOff>303547</xdr:colOff>
      <xdr:row>15</xdr:row>
      <xdr:rowOff>132674</xdr:rowOff>
    </xdr:from>
    <xdr:to>
      <xdr:col>9</xdr:col>
      <xdr:colOff>405147</xdr:colOff>
      <xdr:row>16</xdr:row>
      <xdr:rowOff>68622</xdr:rowOff>
    </xdr:to>
    <xdr:sp macro="" textlink="">
      <xdr:nvSpPr>
        <xdr:cNvPr id="78" name="PIN_78" descr="Projet : 78&#10;Ville : Colmar (Haut-Rhin)&#10;Type : MOM&#10;Client : &#10;Thématique : ">
          <a:extLst>
            <a:ext uri="{FF2B5EF4-FFF2-40B4-BE49-F238E27FC236}">
              <a16:creationId xmlns:a16="http://schemas.microsoft.com/office/drawing/2014/main" id="{C71A4430-2DE7-465A-BA56-BDFD7F8A62E3}"/>
            </a:ext>
          </a:extLst>
        </xdr:cNvPr>
        <xdr:cNvSpPr/>
      </xdr:nvSpPr>
      <xdr:spPr>
        <a:xfrm>
          <a:off x="7161547" y="2617457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505985</xdr:colOff>
      <xdr:row>10</xdr:row>
      <xdr:rowOff>127743</xdr:rowOff>
    </xdr:from>
    <xdr:to>
      <xdr:col>3</xdr:col>
      <xdr:colOff>607585</xdr:colOff>
      <xdr:row>11</xdr:row>
      <xdr:rowOff>63691</xdr:rowOff>
    </xdr:to>
    <xdr:sp macro="" textlink="">
      <xdr:nvSpPr>
        <xdr:cNvPr id="79" name="PIN_79" descr="Projet : 79&#10;Ville : Caen (Calvados)&#10;Type : MOM&#10;Client : &#10;Thématique : ">
          <a:extLst>
            <a:ext uri="{FF2B5EF4-FFF2-40B4-BE49-F238E27FC236}">
              <a16:creationId xmlns:a16="http://schemas.microsoft.com/office/drawing/2014/main" id="{AF83FEEB-74E7-4EBF-8F6C-8BF7187960D8}"/>
            </a:ext>
          </a:extLst>
        </xdr:cNvPr>
        <xdr:cNvSpPr/>
      </xdr:nvSpPr>
      <xdr:spPr>
        <a:xfrm>
          <a:off x="2791985" y="1784265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564895</xdr:colOff>
      <xdr:row>6</xdr:row>
      <xdr:rowOff>147065</xdr:rowOff>
    </xdr:from>
    <xdr:to>
      <xdr:col>4</xdr:col>
      <xdr:colOff>666495</xdr:colOff>
      <xdr:row>7</xdr:row>
      <xdr:rowOff>83013</xdr:rowOff>
    </xdr:to>
    <xdr:sp macro="" textlink="">
      <xdr:nvSpPr>
        <xdr:cNvPr id="80" name="PIN_80" descr="Projet : 80&#10;Ville : Dieppe (Seine-Maritime)&#10;Type : MOM&#10;Client : &#10;Thématique : ">
          <a:extLst>
            <a:ext uri="{FF2B5EF4-FFF2-40B4-BE49-F238E27FC236}">
              <a16:creationId xmlns:a16="http://schemas.microsoft.com/office/drawing/2014/main" id="{E49EE45A-C13E-4453-8AA4-7501700B4ACE}"/>
            </a:ext>
          </a:extLst>
        </xdr:cNvPr>
        <xdr:cNvSpPr/>
      </xdr:nvSpPr>
      <xdr:spPr>
        <a:xfrm>
          <a:off x="3612895" y="114097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214121</xdr:colOff>
      <xdr:row>5</xdr:row>
      <xdr:rowOff>147721</xdr:rowOff>
    </xdr:from>
    <xdr:to>
      <xdr:col>5</xdr:col>
      <xdr:colOff>315721</xdr:colOff>
      <xdr:row>6</xdr:row>
      <xdr:rowOff>83669</xdr:rowOff>
    </xdr:to>
    <xdr:sp macro="" textlink="">
      <xdr:nvSpPr>
        <xdr:cNvPr id="81" name="PIN_81" descr="Projet : 81&#10;Ville : Abbeville (Somme)&#10;Type : MOM&#10;Client : &#10;Thématique : ">
          <a:extLst>
            <a:ext uri="{FF2B5EF4-FFF2-40B4-BE49-F238E27FC236}">
              <a16:creationId xmlns:a16="http://schemas.microsoft.com/office/drawing/2014/main" id="{F814448F-9C55-437F-BBD6-21DCA445D8A6}"/>
            </a:ext>
          </a:extLst>
        </xdr:cNvPr>
        <xdr:cNvSpPr/>
      </xdr:nvSpPr>
      <xdr:spPr>
        <a:xfrm>
          <a:off x="4024121" y="975982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235136</xdr:colOff>
      <xdr:row>1</xdr:row>
      <xdr:rowOff>76848</xdr:rowOff>
    </xdr:from>
    <xdr:to>
      <xdr:col>5</xdr:col>
      <xdr:colOff>336736</xdr:colOff>
      <xdr:row>2</xdr:row>
      <xdr:rowOff>12796</xdr:rowOff>
    </xdr:to>
    <xdr:sp macro="" textlink="">
      <xdr:nvSpPr>
        <xdr:cNvPr id="82" name="PIN_82" descr="Projet : 82&#10;Ville : Calais (Pas-de-Calais)&#10;Type : MOM&#10;Client : &#10;Thématique : ">
          <a:extLst>
            <a:ext uri="{FF2B5EF4-FFF2-40B4-BE49-F238E27FC236}">
              <a16:creationId xmlns:a16="http://schemas.microsoft.com/office/drawing/2014/main" id="{4B659CA4-1BCC-46C0-99CB-F9AA6377D2C1}"/>
            </a:ext>
          </a:extLst>
        </xdr:cNvPr>
        <xdr:cNvSpPr/>
      </xdr:nvSpPr>
      <xdr:spPr>
        <a:xfrm>
          <a:off x="4045136" y="24250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687592</xdr:colOff>
      <xdr:row>13</xdr:row>
      <xdr:rowOff>117813</xdr:rowOff>
    </xdr:from>
    <xdr:to>
      <xdr:col>2</xdr:col>
      <xdr:colOff>27192</xdr:colOff>
      <xdr:row>14</xdr:row>
      <xdr:rowOff>53761</xdr:rowOff>
    </xdr:to>
    <xdr:sp macro="" textlink="">
      <xdr:nvSpPr>
        <xdr:cNvPr id="83" name="PIN_83" descr="Projet : 83&#10;Ville : Saint-Brieuc (Côtes-d'Armor)&#10;Type : MOM&#10;Client : &#10;Thématique : ">
          <a:extLst>
            <a:ext uri="{FF2B5EF4-FFF2-40B4-BE49-F238E27FC236}">
              <a16:creationId xmlns:a16="http://schemas.microsoft.com/office/drawing/2014/main" id="{CF77C8FF-FD1C-484E-9011-F7CCBA440267}"/>
            </a:ext>
          </a:extLst>
        </xdr:cNvPr>
        <xdr:cNvSpPr/>
      </xdr:nvSpPr>
      <xdr:spPr>
        <a:xfrm>
          <a:off x="1449592" y="227129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661073</xdr:colOff>
      <xdr:row>17</xdr:row>
      <xdr:rowOff>111541</xdr:rowOff>
    </xdr:from>
    <xdr:to>
      <xdr:col>2</xdr:col>
      <xdr:colOff>673</xdr:colOff>
      <xdr:row>18</xdr:row>
      <xdr:rowOff>47489</xdr:rowOff>
    </xdr:to>
    <xdr:sp macro="" textlink="">
      <xdr:nvSpPr>
        <xdr:cNvPr id="84" name="PIN_84" descr="Projet : 84&#10;Ville : Vannes (Morbihan)&#10;Type : MOM&#10;Client : &#10;Thématique : ">
          <a:extLst>
            <a:ext uri="{FF2B5EF4-FFF2-40B4-BE49-F238E27FC236}">
              <a16:creationId xmlns:a16="http://schemas.microsoft.com/office/drawing/2014/main" id="{C43649C7-7A1B-451E-97EF-18680ED9DC46}"/>
            </a:ext>
          </a:extLst>
        </xdr:cNvPr>
        <xdr:cNvSpPr/>
      </xdr:nvSpPr>
      <xdr:spPr>
        <a:xfrm>
          <a:off x="1423073" y="292762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557261</xdr:colOff>
      <xdr:row>36</xdr:row>
      <xdr:rowOff>69663</xdr:rowOff>
    </xdr:from>
    <xdr:to>
      <xdr:col>2</xdr:col>
      <xdr:colOff>658861</xdr:colOff>
      <xdr:row>37</xdr:row>
      <xdr:rowOff>5611</xdr:rowOff>
    </xdr:to>
    <xdr:sp macro="" textlink="">
      <xdr:nvSpPr>
        <xdr:cNvPr id="85" name="PIN_85" descr="Projet : 85&#10;Ville : Mimizan (Landes)&#10;Type : MOM&#10;Client : &#10;Thématique : ">
          <a:extLst>
            <a:ext uri="{FF2B5EF4-FFF2-40B4-BE49-F238E27FC236}">
              <a16:creationId xmlns:a16="http://schemas.microsoft.com/office/drawing/2014/main" id="{8E333157-9ACC-46A7-8F53-A9C0A6DE9CDA}"/>
            </a:ext>
          </a:extLst>
        </xdr:cNvPr>
        <xdr:cNvSpPr/>
      </xdr:nvSpPr>
      <xdr:spPr>
        <a:xfrm>
          <a:off x="2081261" y="603314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2</xdr:col>
      <xdr:colOff>478944</xdr:colOff>
      <xdr:row>24</xdr:row>
      <xdr:rowOff>103600</xdr:rowOff>
    </xdr:from>
    <xdr:to>
      <xdr:col>2</xdr:col>
      <xdr:colOff>580544</xdr:colOff>
      <xdr:row>25</xdr:row>
      <xdr:rowOff>39548</xdr:rowOff>
    </xdr:to>
    <xdr:sp macro="" textlink="">
      <xdr:nvSpPr>
        <xdr:cNvPr id="86" name="PIN_86" descr="Projet : 86&#10;Ville : Les Sables-d'Olonne (Vendée)&#10;Type : MOM&#10;Client : &#10;Thématique : ">
          <a:extLst>
            <a:ext uri="{FF2B5EF4-FFF2-40B4-BE49-F238E27FC236}">
              <a16:creationId xmlns:a16="http://schemas.microsoft.com/office/drawing/2014/main" id="{826D54E9-2D05-4FCC-B58C-D07E304C365F}"/>
            </a:ext>
          </a:extLst>
        </xdr:cNvPr>
        <xdr:cNvSpPr/>
      </xdr:nvSpPr>
      <xdr:spPr>
        <a:xfrm>
          <a:off x="2002944" y="4079252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202119</xdr:colOff>
      <xdr:row>38</xdr:row>
      <xdr:rowOff>106496</xdr:rowOff>
    </xdr:from>
    <xdr:to>
      <xdr:col>7</xdr:col>
      <xdr:colOff>303719</xdr:colOff>
      <xdr:row>39</xdr:row>
      <xdr:rowOff>42444</xdr:rowOff>
    </xdr:to>
    <xdr:sp macro="" textlink="">
      <xdr:nvSpPr>
        <xdr:cNvPr id="87" name="PIN_87" descr="Projet : 87&#10;Ville : Nîmes (Gard)&#10;Type : MOM&#10;Client : &#10;Thématique : ">
          <a:extLst>
            <a:ext uri="{FF2B5EF4-FFF2-40B4-BE49-F238E27FC236}">
              <a16:creationId xmlns:a16="http://schemas.microsoft.com/office/drawing/2014/main" id="{19B847FC-FF01-4C9B-B94B-1D6998D0457F}"/>
            </a:ext>
          </a:extLst>
        </xdr:cNvPr>
        <xdr:cNvSpPr/>
      </xdr:nvSpPr>
      <xdr:spPr>
        <a:xfrm>
          <a:off x="5536119" y="6401279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7</xdr:col>
      <xdr:colOff>455745</xdr:colOff>
      <xdr:row>28</xdr:row>
      <xdr:rowOff>102117</xdr:rowOff>
    </xdr:from>
    <xdr:to>
      <xdr:col>7</xdr:col>
      <xdr:colOff>557345</xdr:colOff>
      <xdr:row>29</xdr:row>
      <xdr:rowOff>38065</xdr:rowOff>
    </xdr:to>
    <xdr:sp macro="" textlink="">
      <xdr:nvSpPr>
        <xdr:cNvPr id="88" name="PIN_88" descr="Projet : 88&#10;Ville : Lyon (Rhône)&#10;Type : MOM&#10;Client : &#10;Thématique : ">
          <a:extLst>
            <a:ext uri="{FF2B5EF4-FFF2-40B4-BE49-F238E27FC236}">
              <a16:creationId xmlns:a16="http://schemas.microsoft.com/office/drawing/2014/main" id="{EDA6AF7C-2872-4260-BD51-BC180604163C}"/>
            </a:ext>
          </a:extLst>
        </xdr:cNvPr>
        <xdr:cNvSpPr/>
      </xdr:nvSpPr>
      <xdr:spPr>
        <a:xfrm>
          <a:off x="5789745" y="474037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6</xdr:col>
      <xdr:colOff>192680</xdr:colOff>
      <xdr:row>22</xdr:row>
      <xdr:rowOff>65273</xdr:rowOff>
    </xdr:from>
    <xdr:to>
      <xdr:col>6</xdr:col>
      <xdr:colOff>294280</xdr:colOff>
      <xdr:row>23</xdr:row>
      <xdr:rowOff>1221</xdr:rowOff>
    </xdr:to>
    <xdr:sp macro="" textlink="">
      <xdr:nvSpPr>
        <xdr:cNvPr id="89" name="PIN_89" descr="Projet : 89&#10;Ville : Nevers (Nièvre)&#10;Type : MOM&#10;Client : &#10;Thématique : ">
          <a:extLst>
            <a:ext uri="{FF2B5EF4-FFF2-40B4-BE49-F238E27FC236}">
              <a16:creationId xmlns:a16="http://schemas.microsoft.com/office/drawing/2014/main" id="{E8D3DE64-3E2C-4F57-BF5D-756F9EEC208C}"/>
            </a:ext>
          </a:extLst>
        </xdr:cNvPr>
        <xdr:cNvSpPr/>
      </xdr:nvSpPr>
      <xdr:spPr>
        <a:xfrm>
          <a:off x="4764680" y="3709621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245460</xdr:colOff>
      <xdr:row>16</xdr:row>
      <xdr:rowOff>89141</xdr:rowOff>
    </xdr:from>
    <xdr:to>
      <xdr:col>3</xdr:col>
      <xdr:colOff>347060</xdr:colOff>
      <xdr:row>17</xdr:row>
      <xdr:rowOff>25089</xdr:rowOff>
    </xdr:to>
    <xdr:sp macro="" textlink="">
      <xdr:nvSpPr>
        <xdr:cNvPr id="90" name="PIN_90" descr="Projet : 90&#10;Ville : Laval (Mayenne)&#10;Type : MOM&#10;Client : &#10;Thématique : ">
          <a:extLst>
            <a:ext uri="{FF2B5EF4-FFF2-40B4-BE49-F238E27FC236}">
              <a16:creationId xmlns:a16="http://schemas.microsoft.com/office/drawing/2014/main" id="{7D99787A-25C2-448A-A132-5CD90A0774D8}"/>
            </a:ext>
          </a:extLst>
        </xdr:cNvPr>
        <xdr:cNvSpPr/>
      </xdr:nvSpPr>
      <xdr:spPr>
        <a:xfrm>
          <a:off x="2531460" y="2739576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753203</xdr:colOff>
      <xdr:row>14</xdr:row>
      <xdr:rowOff>141009</xdr:rowOff>
    </xdr:from>
    <xdr:to>
      <xdr:col>4</xdr:col>
      <xdr:colOff>92803</xdr:colOff>
      <xdr:row>15</xdr:row>
      <xdr:rowOff>76956</xdr:rowOff>
    </xdr:to>
    <xdr:sp macro="" textlink="">
      <xdr:nvSpPr>
        <xdr:cNvPr id="91" name="PIN_91" descr="Projet : 91&#10;Ville : Alençon (Orne)&#10;Type : MOM&#10;Client : &#10;Thématique : ">
          <a:extLst>
            <a:ext uri="{FF2B5EF4-FFF2-40B4-BE49-F238E27FC236}">
              <a16:creationId xmlns:a16="http://schemas.microsoft.com/office/drawing/2014/main" id="{B2E1AA4A-7D8F-4846-ACA1-B70F0BC9881F}"/>
            </a:ext>
          </a:extLst>
        </xdr:cNvPr>
        <xdr:cNvSpPr/>
      </xdr:nvSpPr>
      <xdr:spPr>
        <a:xfrm>
          <a:off x="3039203" y="2460139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592160</xdr:colOff>
      <xdr:row>11</xdr:row>
      <xdr:rowOff>105299</xdr:rowOff>
    </xdr:from>
    <xdr:to>
      <xdr:col>4</xdr:col>
      <xdr:colOff>693760</xdr:colOff>
      <xdr:row>12</xdr:row>
      <xdr:rowOff>41247</xdr:rowOff>
    </xdr:to>
    <xdr:sp macro="" textlink="">
      <xdr:nvSpPr>
        <xdr:cNvPr id="92" name="PIN_92" descr="Projet : 92&#10;Ville : Évreux (Eure)&#10;Type : MOM&#10;Client : &#10;Thématique : ">
          <a:extLst>
            <a:ext uri="{FF2B5EF4-FFF2-40B4-BE49-F238E27FC236}">
              <a16:creationId xmlns:a16="http://schemas.microsoft.com/office/drawing/2014/main" id="{4D3863FC-F1B3-4E05-8B0E-0B6BAEBBF7A2}"/>
            </a:ext>
          </a:extLst>
        </xdr:cNvPr>
        <xdr:cNvSpPr/>
      </xdr:nvSpPr>
      <xdr:spPr>
        <a:xfrm>
          <a:off x="3640160" y="1927473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42224</xdr:colOff>
      <xdr:row>16</xdr:row>
      <xdr:rowOff>155027</xdr:rowOff>
    </xdr:from>
    <xdr:to>
      <xdr:col>4</xdr:col>
      <xdr:colOff>143824</xdr:colOff>
      <xdr:row>17</xdr:row>
      <xdr:rowOff>90975</xdr:rowOff>
    </xdr:to>
    <xdr:sp macro="" textlink="">
      <xdr:nvSpPr>
        <xdr:cNvPr id="93" name="PIN_93" descr="Projet : 93&#10;Ville : Le Mans (Sarthe)&#10;Type : MOM&#10;Client : &#10;Thématique : ">
          <a:extLst>
            <a:ext uri="{FF2B5EF4-FFF2-40B4-BE49-F238E27FC236}">
              <a16:creationId xmlns:a16="http://schemas.microsoft.com/office/drawing/2014/main" id="{758AB393-6ED6-4C45-84F9-1BED411E04E7}"/>
            </a:ext>
          </a:extLst>
        </xdr:cNvPr>
        <xdr:cNvSpPr/>
      </xdr:nvSpPr>
      <xdr:spPr>
        <a:xfrm>
          <a:off x="3090224" y="2805462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5</xdr:col>
      <xdr:colOff>27752</xdr:colOff>
      <xdr:row>14</xdr:row>
      <xdr:rowOff>119140</xdr:rowOff>
    </xdr:from>
    <xdr:to>
      <xdr:col>5</xdr:col>
      <xdr:colOff>129352</xdr:colOff>
      <xdr:row>15</xdr:row>
      <xdr:rowOff>55087</xdr:rowOff>
    </xdr:to>
    <xdr:sp macro="" textlink="">
      <xdr:nvSpPr>
        <xdr:cNvPr id="94" name="PIN_94" descr="Projet : 94&#10;Ville : Chartres (Eure-et-Loir)&#10;Type : MOM&#10;Client : &#10;Thématique : ">
          <a:extLst>
            <a:ext uri="{FF2B5EF4-FFF2-40B4-BE49-F238E27FC236}">
              <a16:creationId xmlns:a16="http://schemas.microsoft.com/office/drawing/2014/main" id="{8A9EA0CA-F701-4AEE-B47A-64C618296D41}"/>
            </a:ext>
          </a:extLst>
        </xdr:cNvPr>
        <xdr:cNvSpPr/>
      </xdr:nvSpPr>
      <xdr:spPr>
        <a:xfrm>
          <a:off x="3837752" y="2438270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724842</xdr:colOff>
      <xdr:row>29</xdr:row>
      <xdr:rowOff>11469</xdr:rowOff>
    </xdr:from>
    <xdr:to>
      <xdr:col>4</xdr:col>
      <xdr:colOff>64442</xdr:colOff>
      <xdr:row>29</xdr:row>
      <xdr:rowOff>113069</xdr:rowOff>
    </xdr:to>
    <xdr:sp macro="" textlink="">
      <xdr:nvSpPr>
        <xdr:cNvPr id="95" name="PIN_95" descr="Projet : 95&#10;Ville : Angoulême (Charente)&#10;Type : MOM&#10;Client : &#10;Thématique : ">
          <a:extLst>
            <a:ext uri="{FF2B5EF4-FFF2-40B4-BE49-F238E27FC236}">
              <a16:creationId xmlns:a16="http://schemas.microsoft.com/office/drawing/2014/main" id="{62B4D61F-C701-4B2F-A82B-E8F197034037}"/>
            </a:ext>
          </a:extLst>
        </xdr:cNvPr>
        <xdr:cNvSpPr/>
      </xdr:nvSpPr>
      <xdr:spPr>
        <a:xfrm>
          <a:off x="3010842" y="4815382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4</xdr:col>
      <xdr:colOff>228631</xdr:colOff>
      <xdr:row>36</xdr:row>
      <xdr:rowOff>117930</xdr:rowOff>
    </xdr:from>
    <xdr:to>
      <xdr:col>4</xdr:col>
      <xdr:colOff>330231</xdr:colOff>
      <xdr:row>37</xdr:row>
      <xdr:rowOff>53878</xdr:rowOff>
    </xdr:to>
    <xdr:sp macro="" textlink="">
      <xdr:nvSpPr>
        <xdr:cNvPr id="96" name="PIN_96" descr="Projet : 96&#10;Ville : Agen (Lot-et-Garonne)&#10;Type : MOM&#10;Client : &#10;Thématique : ">
          <a:extLst>
            <a:ext uri="{FF2B5EF4-FFF2-40B4-BE49-F238E27FC236}">
              <a16:creationId xmlns:a16="http://schemas.microsoft.com/office/drawing/2014/main" id="{BE6AA5F2-2F5B-4E81-B243-F0BFDB636566}"/>
            </a:ext>
          </a:extLst>
        </xdr:cNvPr>
        <xdr:cNvSpPr/>
      </xdr:nvSpPr>
      <xdr:spPr>
        <a:xfrm>
          <a:off x="3276631" y="6081408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3</xdr:col>
      <xdr:colOff>362776</xdr:colOff>
      <xdr:row>41</xdr:row>
      <xdr:rowOff>42224</xdr:rowOff>
    </xdr:from>
    <xdr:to>
      <xdr:col>3</xdr:col>
      <xdr:colOff>464376</xdr:colOff>
      <xdr:row>41</xdr:row>
      <xdr:rowOff>143824</xdr:rowOff>
    </xdr:to>
    <xdr:sp macro="" textlink="">
      <xdr:nvSpPr>
        <xdr:cNvPr id="97" name="PIN_97" descr="Projet : 97&#10;Ville : Pau (Pyrénées-Atlantiques)&#10;Type : MOM&#10;Client : &#10;Thématique : ">
          <a:extLst>
            <a:ext uri="{FF2B5EF4-FFF2-40B4-BE49-F238E27FC236}">
              <a16:creationId xmlns:a16="http://schemas.microsoft.com/office/drawing/2014/main" id="{EEDB6E79-9B07-4842-BEE9-EB3EFC637E80}"/>
            </a:ext>
          </a:extLst>
        </xdr:cNvPr>
        <xdr:cNvSpPr/>
      </xdr:nvSpPr>
      <xdr:spPr>
        <a:xfrm>
          <a:off x="2648776" y="6833963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</xdr:col>
      <xdr:colOff>301423</xdr:colOff>
      <xdr:row>17</xdr:row>
      <xdr:rowOff>40417</xdr:rowOff>
    </xdr:from>
    <xdr:to>
      <xdr:col>1</xdr:col>
      <xdr:colOff>403023</xdr:colOff>
      <xdr:row>17</xdr:row>
      <xdr:rowOff>142017</xdr:rowOff>
    </xdr:to>
    <xdr:sp macro="" textlink="">
      <xdr:nvSpPr>
        <xdr:cNvPr id="98" name="PIN_98" descr="Projet : 98&#10;Ville : Lorient (Morbihan)&#10;Type : MOM&#10;Client : &#10;Thématique : ">
          <a:extLst>
            <a:ext uri="{FF2B5EF4-FFF2-40B4-BE49-F238E27FC236}">
              <a16:creationId xmlns:a16="http://schemas.microsoft.com/office/drawing/2014/main" id="{3EFC51C9-A808-40DF-9CA1-572DAAB53A11}"/>
            </a:ext>
          </a:extLst>
        </xdr:cNvPr>
        <xdr:cNvSpPr/>
      </xdr:nvSpPr>
      <xdr:spPr>
        <a:xfrm>
          <a:off x="1063423" y="2856504"/>
          <a:ext cx="101600" cy="101600"/>
        </a:xfrm>
        <a:prstGeom prst="ellipse">
          <a:avLst/>
        </a:prstGeom>
        <a:solidFill>
          <a:srgbClr val="C80000"/>
        </a:solidFill>
        <a:ln w="12700" cap="flat" cmpd="sng" algn="ctr">
          <a:noFill/>
          <a:prstDash val="solid"/>
          <a:miter lim="800000"/>
        </a:ln>
        <a:effectLst/>
        <a:extLst>
          <a:ext uri="{91240B29-F687-4F45-9708-019B960494DF}">
            <a14:hiddenLine xmlns:a14="http://schemas.microsoft.com/office/drawing/2010/main" w="12700" cap="flat" cmpd="sng" algn="ctr">
              <a:solidFill>
                <a:schemeClr val="accent1">
                  <a:shade val="50000"/>
                </a:schemeClr>
              </a:solidFill>
              <a:prstDash val="solid"/>
              <a:miter lim="800000"/>
            </a14:hiddenLine>
          </a:ext>
        </a:extLst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995A41-AB32-46D5-BCCC-B2E1AD3A9FAB}">
  <sheetPr codeName="Feuil1"/>
  <dimension ref="A1:H98"/>
  <sheetViews>
    <sheetView tabSelected="1" zoomScaleNormal="100" workbookViewId="0">
      <pane ySplit="1" topLeftCell="A2" activePane="bottomLeft" state="frozen"/>
      <selection pane="bottomLeft" activeCell="E8" sqref="E8"/>
    </sheetView>
  </sheetViews>
  <sheetFormatPr baseColWidth="10" defaultRowHeight="12.75" x14ac:dyDescent="0.2"/>
  <cols>
    <col min="1" max="1" width="22.5703125" customWidth="1"/>
    <col min="2" max="2" width="23.42578125" customWidth="1"/>
    <col min="3" max="3" width="26.7109375" customWidth="1"/>
    <col min="4" max="4" width="21.28515625" customWidth="1"/>
    <col min="5" max="5" width="15.7109375" bestFit="1" customWidth="1"/>
    <col min="6" max="6" width="15" bestFit="1" customWidth="1"/>
    <col min="7" max="7" width="11.140625" customWidth="1"/>
    <col min="8" max="8" width="53.5703125" customWidth="1"/>
  </cols>
  <sheetData>
    <row r="1" spans="1:8" ht="24.75" customHeight="1" thickBot="1" x14ac:dyDescent="0.25">
      <c r="A1" s="82" t="s">
        <v>0</v>
      </c>
      <c r="B1" s="83" t="s">
        <v>217</v>
      </c>
      <c r="C1" s="83" t="s">
        <v>1</v>
      </c>
      <c r="D1" s="83" t="s">
        <v>2</v>
      </c>
      <c r="E1" s="83" t="s">
        <v>3</v>
      </c>
      <c r="F1" s="83" t="s">
        <v>4</v>
      </c>
      <c r="G1" s="83" t="s">
        <v>53</v>
      </c>
      <c r="H1" s="84" t="s">
        <v>54</v>
      </c>
    </row>
    <row r="2" spans="1:8" x14ac:dyDescent="0.2">
      <c r="A2" s="76" t="s">
        <v>48</v>
      </c>
      <c r="B2" s="66" t="s">
        <v>217</v>
      </c>
      <c r="C2" s="66">
        <v>2</v>
      </c>
      <c r="D2" s="71" t="s">
        <v>18</v>
      </c>
      <c r="E2" s="67" t="s">
        <v>12</v>
      </c>
      <c r="F2" s="68"/>
      <c r="G2" s="66"/>
      <c r="H2" s="69"/>
    </row>
    <row r="3" spans="1:8" x14ac:dyDescent="0.2">
      <c r="A3" s="77" t="s">
        <v>127</v>
      </c>
      <c r="B3" s="63" t="s">
        <v>217</v>
      </c>
      <c r="C3" s="63">
        <v>3</v>
      </c>
      <c r="D3" s="62" t="s">
        <v>128</v>
      </c>
      <c r="E3" s="64" t="s">
        <v>12</v>
      </c>
      <c r="F3" s="65"/>
      <c r="G3" s="63"/>
      <c r="H3" s="70"/>
    </row>
    <row r="4" spans="1:8" x14ac:dyDescent="0.2">
      <c r="A4" s="77" t="s">
        <v>105</v>
      </c>
      <c r="B4" s="63" t="s">
        <v>217</v>
      </c>
      <c r="C4" s="63">
        <v>4</v>
      </c>
      <c r="D4" s="62" t="s">
        <v>177</v>
      </c>
      <c r="E4" s="64" t="s">
        <v>12</v>
      </c>
      <c r="F4" s="65"/>
      <c r="G4" s="63"/>
      <c r="H4" s="70"/>
    </row>
    <row r="5" spans="1:8" x14ac:dyDescent="0.2">
      <c r="A5" s="77" t="s">
        <v>97</v>
      </c>
      <c r="B5" s="63" t="s">
        <v>217</v>
      </c>
      <c r="C5" s="63">
        <v>5</v>
      </c>
      <c r="D5" s="62" t="s">
        <v>98</v>
      </c>
      <c r="E5" s="64" t="s">
        <v>12</v>
      </c>
      <c r="F5" s="65"/>
      <c r="G5" s="63"/>
      <c r="H5" s="70"/>
    </row>
    <row r="6" spans="1:8" x14ac:dyDescent="0.2">
      <c r="A6" s="77" t="s">
        <v>164</v>
      </c>
      <c r="B6" s="63" t="s">
        <v>217</v>
      </c>
      <c r="C6" s="63">
        <v>6</v>
      </c>
      <c r="D6" s="62" t="s">
        <v>165</v>
      </c>
      <c r="E6" s="64" t="s">
        <v>12</v>
      </c>
      <c r="F6" s="65"/>
      <c r="G6" s="63"/>
      <c r="H6" s="70"/>
    </row>
    <row r="7" spans="1:8" x14ac:dyDescent="0.2">
      <c r="A7" s="77" t="s">
        <v>158</v>
      </c>
      <c r="B7" s="63" t="s">
        <v>217</v>
      </c>
      <c r="C7" s="63">
        <v>7</v>
      </c>
      <c r="D7" s="62" t="s">
        <v>159</v>
      </c>
      <c r="E7" s="64" t="s">
        <v>12</v>
      </c>
      <c r="F7" s="65"/>
      <c r="G7" s="63"/>
      <c r="H7" s="70"/>
    </row>
    <row r="8" spans="1:8" x14ac:dyDescent="0.2">
      <c r="A8" s="77" t="s">
        <v>35</v>
      </c>
      <c r="B8" s="63" t="s">
        <v>217</v>
      </c>
      <c r="C8" s="63">
        <v>8</v>
      </c>
      <c r="D8" s="62" t="s">
        <v>126</v>
      </c>
      <c r="E8" s="64" t="s">
        <v>12</v>
      </c>
      <c r="F8" s="65"/>
      <c r="G8" s="63"/>
      <c r="H8" s="70"/>
    </row>
    <row r="9" spans="1:8" x14ac:dyDescent="0.2">
      <c r="A9" s="77" t="s">
        <v>27</v>
      </c>
      <c r="B9" s="63" t="s">
        <v>217</v>
      </c>
      <c r="C9" s="63">
        <v>9</v>
      </c>
      <c r="D9" s="62" t="s">
        <v>28</v>
      </c>
      <c r="E9" s="64" t="s">
        <v>12</v>
      </c>
      <c r="F9" s="65"/>
      <c r="G9" s="63"/>
      <c r="H9" s="70"/>
    </row>
    <row r="10" spans="1:8" x14ac:dyDescent="0.2">
      <c r="A10" s="77" t="s">
        <v>105</v>
      </c>
      <c r="B10" s="63" t="s">
        <v>217</v>
      </c>
      <c r="C10" s="63">
        <v>10</v>
      </c>
      <c r="D10" s="62" t="s">
        <v>177</v>
      </c>
      <c r="E10" s="64" t="s">
        <v>12</v>
      </c>
      <c r="F10" s="65"/>
      <c r="G10" s="63"/>
      <c r="H10" s="70"/>
    </row>
    <row r="11" spans="1:8" x14ac:dyDescent="0.2">
      <c r="A11" s="77" t="s">
        <v>26</v>
      </c>
      <c r="B11" s="63" t="s">
        <v>217</v>
      </c>
      <c r="C11" s="63">
        <v>11</v>
      </c>
      <c r="D11" s="62" t="s">
        <v>80</v>
      </c>
      <c r="E11" s="64" t="s">
        <v>12</v>
      </c>
      <c r="F11" s="65"/>
      <c r="G11" s="63"/>
      <c r="H11" s="70"/>
    </row>
    <row r="12" spans="1:8" x14ac:dyDescent="0.2">
      <c r="A12" s="77" t="s">
        <v>50</v>
      </c>
      <c r="B12" s="63" t="s">
        <v>217</v>
      </c>
      <c r="C12" s="63">
        <v>12</v>
      </c>
      <c r="D12" s="62" t="s">
        <v>19</v>
      </c>
      <c r="E12" s="64" t="s">
        <v>12</v>
      </c>
      <c r="F12" s="65"/>
      <c r="G12" s="63"/>
      <c r="H12" s="70"/>
    </row>
    <row r="13" spans="1:8" x14ac:dyDescent="0.2">
      <c r="A13" s="72" t="s">
        <v>27</v>
      </c>
      <c r="B13" s="63" t="s">
        <v>217</v>
      </c>
      <c r="C13" s="63">
        <v>13</v>
      </c>
      <c r="D13" s="62" t="s">
        <v>28</v>
      </c>
      <c r="E13" s="64" t="s">
        <v>12</v>
      </c>
      <c r="F13" s="65"/>
      <c r="G13" s="63"/>
      <c r="H13" s="70"/>
    </row>
    <row r="14" spans="1:8" x14ac:dyDescent="0.2">
      <c r="A14" s="77" t="s">
        <v>78</v>
      </c>
      <c r="B14" s="63" t="s">
        <v>217</v>
      </c>
      <c r="C14" s="63">
        <v>14</v>
      </c>
      <c r="D14" s="62" t="s">
        <v>79</v>
      </c>
      <c r="E14" s="64" t="s">
        <v>12</v>
      </c>
      <c r="F14" s="65"/>
      <c r="G14" s="63"/>
      <c r="H14" s="70"/>
    </row>
    <row r="15" spans="1:8" x14ac:dyDescent="0.2">
      <c r="A15" s="77" t="s">
        <v>27</v>
      </c>
      <c r="B15" s="63" t="s">
        <v>217</v>
      </c>
      <c r="C15" s="63">
        <v>15</v>
      </c>
      <c r="D15" s="62" t="s">
        <v>28</v>
      </c>
      <c r="E15" s="64" t="s">
        <v>12</v>
      </c>
      <c r="F15" s="65"/>
      <c r="G15" s="63"/>
      <c r="H15" s="70"/>
    </row>
    <row r="16" spans="1:8" x14ac:dyDescent="0.2">
      <c r="A16" s="77" t="s">
        <v>27</v>
      </c>
      <c r="B16" s="63" t="s">
        <v>217</v>
      </c>
      <c r="C16" s="63">
        <v>16</v>
      </c>
      <c r="D16" s="62" t="s">
        <v>28</v>
      </c>
      <c r="E16" s="64" t="s">
        <v>12</v>
      </c>
      <c r="F16" s="65"/>
      <c r="G16" s="63"/>
      <c r="H16" s="70"/>
    </row>
    <row r="17" spans="1:8" x14ac:dyDescent="0.2">
      <c r="A17" s="77" t="s">
        <v>124</v>
      </c>
      <c r="B17" s="63" t="s">
        <v>217</v>
      </c>
      <c r="C17" s="63">
        <v>17</v>
      </c>
      <c r="D17" s="62" t="s">
        <v>125</v>
      </c>
      <c r="E17" s="64" t="s">
        <v>12</v>
      </c>
      <c r="F17" s="65"/>
      <c r="G17" s="63"/>
      <c r="H17" s="70"/>
    </row>
    <row r="18" spans="1:8" x14ac:dyDescent="0.2">
      <c r="A18" s="77" t="s">
        <v>36</v>
      </c>
      <c r="B18" s="63" t="s">
        <v>217</v>
      </c>
      <c r="C18" s="63">
        <v>18</v>
      </c>
      <c r="D18" s="62" t="s">
        <v>37</v>
      </c>
      <c r="E18" s="64" t="s">
        <v>12</v>
      </c>
      <c r="F18" s="65"/>
      <c r="G18" s="63"/>
      <c r="H18" s="70"/>
    </row>
    <row r="19" spans="1:8" x14ac:dyDescent="0.2">
      <c r="A19" s="77" t="s">
        <v>36</v>
      </c>
      <c r="B19" s="63" t="s">
        <v>217</v>
      </c>
      <c r="C19" s="63">
        <v>19</v>
      </c>
      <c r="D19" s="62" t="s">
        <v>37</v>
      </c>
      <c r="E19" s="64" t="s">
        <v>12</v>
      </c>
      <c r="F19" s="65"/>
      <c r="G19" s="63"/>
      <c r="H19" s="70"/>
    </row>
    <row r="20" spans="1:8" x14ac:dyDescent="0.2">
      <c r="A20" s="77" t="s">
        <v>34</v>
      </c>
      <c r="B20" s="63" t="s">
        <v>217</v>
      </c>
      <c r="C20" s="63">
        <v>20</v>
      </c>
      <c r="D20" s="62" t="s">
        <v>23</v>
      </c>
      <c r="E20" s="64" t="s">
        <v>12</v>
      </c>
      <c r="F20" s="65"/>
      <c r="G20" s="63"/>
      <c r="H20" s="70"/>
    </row>
    <row r="21" spans="1:8" x14ac:dyDescent="0.2">
      <c r="A21" s="77" t="s">
        <v>36</v>
      </c>
      <c r="B21" s="63" t="s">
        <v>217</v>
      </c>
      <c r="C21" s="63">
        <v>21</v>
      </c>
      <c r="D21" s="62" t="s">
        <v>37</v>
      </c>
      <c r="E21" s="64" t="s">
        <v>12</v>
      </c>
      <c r="F21" s="65"/>
      <c r="G21" s="63"/>
      <c r="H21" s="70"/>
    </row>
    <row r="22" spans="1:8" x14ac:dyDescent="0.2">
      <c r="A22" s="77" t="s">
        <v>175</v>
      </c>
      <c r="B22" s="63" t="s">
        <v>217</v>
      </c>
      <c r="C22" s="63">
        <v>22</v>
      </c>
      <c r="D22" s="62" t="s">
        <v>176</v>
      </c>
      <c r="E22" s="64" t="s">
        <v>12</v>
      </c>
      <c r="F22" s="65"/>
      <c r="G22" s="63"/>
      <c r="H22" s="70"/>
    </row>
    <row r="23" spans="1:8" x14ac:dyDescent="0.2">
      <c r="A23" s="77" t="s">
        <v>151</v>
      </c>
      <c r="B23" s="63" t="s">
        <v>217</v>
      </c>
      <c r="C23" s="63">
        <v>23</v>
      </c>
      <c r="D23" s="62" t="s">
        <v>152</v>
      </c>
      <c r="E23" s="64" t="s">
        <v>12</v>
      </c>
      <c r="F23" s="65"/>
      <c r="G23" s="63"/>
      <c r="H23" s="70"/>
    </row>
    <row r="24" spans="1:8" x14ac:dyDescent="0.2">
      <c r="A24" s="77" t="s">
        <v>38</v>
      </c>
      <c r="B24" s="63" t="s">
        <v>217</v>
      </c>
      <c r="C24" s="63">
        <v>24</v>
      </c>
      <c r="D24" s="62" t="s">
        <v>130</v>
      </c>
      <c r="E24" s="64" t="s">
        <v>12</v>
      </c>
      <c r="F24" s="65"/>
      <c r="G24" s="63"/>
      <c r="H24" s="70"/>
    </row>
    <row r="25" spans="1:8" x14ac:dyDescent="0.2">
      <c r="A25" s="77" t="s">
        <v>151</v>
      </c>
      <c r="B25" s="63" t="s">
        <v>217</v>
      </c>
      <c r="C25" s="63">
        <v>25</v>
      </c>
      <c r="D25" s="62" t="s">
        <v>153</v>
      </c>
      <c r="E25" s="64" t="s">
        <v>12</v>
      </c>
      <c r="F25" s="65"/>
      <c r="G25" s="63"/>
      <c r="H25" s="70"/>
    </row>
    <row r="26" spans="1:8" x14ac:dyDescent="0.2">
      <c r="A26" s="77" t="s">
        <v>81</v>
      </c>
      <c r="B26" s="63" t="s">
        <v>217</v>
      </c>
      <c r="C26" s="63">
        <v>26</v>
      </c>
      <c r="D26" s="62" t="s">
        <v>82</v>
      </c>
      <c r="E26" s="64" t="s">
        <v>12</v>
      </c>
      <c r="F26" s="65"/>
      <c r="G26" s="63"/>
      <c r="H26" s="70"/>
    </row>
    <row r="27" spans="1:8" x14ac:dyDescent="0.2">
      <c r="A27" s="77" t="s">
        <v>184</v>
      </c>
      <c r="B27" s="63" t="s">
        <v>217</v>
      </c>
      <c r="C27" s="63">
        <v>27</v>
      </c>
      <c r="D27" s="62" t="s">
        <v>185</v>
      </c>
      <c r="E27" s="64" t="s">
        <v>12</v>
      </c>
      <c r="F27" s="65"/>
      <c r="G27" s="63"/>
      <c r="H27" s="70"/>
    </row>
    <row r="28" spans="1:8" x14ac:dyDescent="0.2">
      <c r="A28" s="77" t="s">
        <v>49</v>
      </c>
      <c r="B28" s="63" t="s">
        <v>217</v>
      </c>
      <c r="C28" s="63">
        <v>28</v>
      </c>
      <c r="D28" s="62" t="s">
        <v>49</v>
      </c>
      <c r="E28" s="64" t="s">
        <v>12</v>
      </c>
      <c r="F28" s="65"/>
      <c r="G28" s="63"/>
      <c r="H28" s="70"/>
    </row>
    <row r="29" spans="1:8" x14ac:dyDescent="0.2">
      <c r="A29" s="77" t="s">
        <v>38</v>
      </c>
      <c r="B29" s="63" t="s">
        <v>217</v>
      </c>
      <c r="C29" s="63">
        <v>29</v>
      </c>
      <c r="D29" s="62" t="s">
        <v>14</v>
      </c>
      <c r="E29" s="64" t="s">
        <v>12</v>
      </c>
      <c r="F29" s="65"/>
      <c r="G29" s="63"/>
      <c r="H29" s="70"/>
    </row>
    <row r="30" spans="1:8" x14ac:dyDescent="0.2">
      <c r="A30" s="77" t="s">
        <v>170</v>
      </c>
      <c r="B30" s="63" t="s">
        <v>217</v>
      </c>
      <c r="C30" s="63">
        <v>30</v>
      </c>
      <c r="D30" s="62" t="s">
        <v>171</v>
      </c>
      <c r="E30" s="64" t="s">
        <v>12</v>
      </c>
      <c r="F30" s="65"/>
      <c r="G30" s="63"/>
      <c r="H30" s="70"/>
    </row>
    <row r="31" spans="1:8" x14ac:dyDescent="0.2">
      <c r="A31" s="77" t="s">
        <v>41</v>
      </c>
      <c r="B31" s="63" t="s">
        <v>217</v>
      </c>
      <c r="C31" s="63">
        <v>31</v>
      </c>
      <c r="D31" s="62" t="s">
        <v>149</v>
      </c>
      <c r="E31" s="64" t="s">
        <v>12</v>
      </c>
      <c r="F31" s="65"/>
      <c r="G31" s="63"/>
      <c r="H31" s="70"/>
    </row>
    <row r="32" spans="1:8" x14ac:dyDescent="0.2">
      <c r="A32" s="77" t="s">
        <v>51</v>
      </c>
      <c r="B32" s="63" t="s">
        <v>217</v>
      </c>
      <c r="C32" s="63">
        <v>32</v>
      </c>
      <c r="D32" s="62" t="s">
        <v>110</v>
      </c>
      <c r="E32" s="64" t="s">
        <v>12</v>
      </c>
      <c r="F32" s="65"/>
      <c r="G32" s="63"/>
      <c r="H32" s="70"/>
    </row>
    <row r="33" spans="1:8" x14ac:dyDescent="0.2">
      <c r="A33" s="77" t="s">
        <v>41</v>
      </c>
      <c r="B33" s="63" t="s">
        <v>217</v>
      </c>
      <c r="C33" s="63">
        <v>33</v>
      </c>
      <c r="D33" s="62" t="s">
        <v>150</v>
      </c>
      <c r="E33" s="64" t="s">
        <v>12</v>
      </c>
      <c r="F33" s="65"/>
      <c r="G33" s="63"/>
      <c r="H33" s="70"/>
    </row>
    <row r="34" spans="1:8" x14ac:dyDescent="0.2">
      <c r="A34" s="77" t="s">
        <v>40</v>
      </c>
      <c r="B34" s="63" t="s">
        <v>217</v>
      </c>
      <c r="C34" s="63">
        <v>34</v>
      </c>
      <c r="D34" s="62" t="s">
        <v>146</v>
      </c>
      <c r="E34" s="64" t="s">
        <v>12</v>
      </c>
      <c r="F34" s="65"/>
      <c r="G34" s="63"/>
      <c r="H34" s="70"/>
    </row>
    <row r="35" spans="1:8" x14ac:dyDescent="0.2">
      <c r="A35" s="77" t="s">
        <v>141</v>
      </c>
      <c r="B35" s="63" t="s">
        <v>217</v>
      </c>
      <c r="C35" s="63">
        <v>35</v>
      </c>
      <c r="D35" s="62" t="s">
        <v>142</v>
      </c>
      <c r="E35" s="64" t="s">
        <v>12</v>
      </c>
      <c r="F35" s="65"/>
      <c r="G35" s="63"/>
      <c r="H35" s="70"/>
    </row>
    <row r="36" spans="1:8" x14ac:dyDescent="0.2">
      <c r="A36" s="77" t="s">
        <v>103</v>
      </c>
      <c r="B36" s="63" t="s">
        <v>217</v>
      </c>
      <c r="C36" s="63">
        <v>36</v>
      </c>
      <c r="D36" s="62" t="s">
        <v>104</v>
      </c>
      <c r="E36" s="64" t="s">
        <v>12</v>
      </c>
      <c r="F36" s="65"/>
      <c r="G36" s="63"/>
      <c r="H36" s="70"/>
    </row>
    <row r="37" spans="1:8" x14ac:dyDescent="0.2">
      <c r="A37" s="77" t="s">
        <v>39</v>
      </c>
      <c r="B37" s="63" t="s">
        <v>217</v>
      </c>
      <c r="C37" s="63">
        <v>37</v>
      </c>
      <c r="D37" s="62" t="s">
        <v>16</v>
      </c>
      <c r="E37" s="64" t="s">
        <v>12</v>
      </c>
      <c r="F37" s="65"/>
      <c r="G37" s="63"/>
      <c r="H37" s="70"/>
    </row>
    <row r="38" spans="1:8" x14ac:dyDescent="0.2">
      <c r="A38" s="77" t="s">
        <v>40</v>
      </c>
      <c r="B38" s="63" t="s">
        <v>217</v>
      </c>
      <c r="C38" s="63">
        <v>38</v>
      </c>
      <c r="D38" s="62" t="s">
        <v>15</v>
      </c>
      <c r="E38" s="64" t="s">
        <v>12</v>
      </c>
      <c r="F38" s="65"/>
      <c r="G38" s="63"/>
      <c r="H38" s="70"/>
    </row>
    <row r="39" spans="1:8" x14ac:dyDescent="0.2">
      <c r="A39" s="77" t="s">
        <v>40</v>
      </c>
      <c r="B39" s="63" t="s">
        <v>217</v>
      </c>
      <c r="C39" s="63">
        <v>39</v>
      </c>
      <c r="D39" s="62" t="s">
        <v>15</v>
      </c>
      <c r="E39" s="64" t="s">
        <v>12</v>
      </c>
      <c r="F39" s="65"/>
      <c r="G39" s="63"/>
      <c r="H39" s="70"/>
    </row>
    <row r="40" spans="1:8" x14ac:dyDescent="0.2">
      <c r="A40" s="77" t="s">
        <v>118</v>
      </c>
      <c r="B40" s="63" t="s">
        <v>217</v>
      </c>
      <c r="C40" s="63">
        <v>40</v>
      </c>
      <c r="D40" s="62" t="s">
        <v>119</v>
      </c>
      <c r="E40" s="64" t="s">
        <v>12</v>
      </c>
      <c r="F40" s="65"/>
      <c r="G40" s="63"/>
      <c r="H40" s="70"/>
    </row>
    <row r="41" spans="1:8" x14ac:dyDescent="0.2">
      <c r="A41" s="77" t="s">
        <v>162</v>
      </c>
      <c r="B41" s="63" t="s">
        <v>217</v>
      </c>
      <c r="C41" s="63">
        <v>41</v>
      </c>
      <c r="D41" s="62" t="s">
        <v>163</v>
      </c>
      <c r="E41" s="64" t="s">
        <v>12</v>
      </c>
      <c r="F41" s="65"/>
      <c r="G41" s="63"/>
      <c r="H41" s="70"/>
    </row>
    <row r="42" spans="1:8" x14ac:dyDescent="0.2">
      <c r="A42" s="77" t="s">
        <v>131</v>
      </c>
      <c r="B42" s="63" t="s">
        <v>217</v>
      </c>
      <c r="C42" s="63">
        <v>42</v>
      </c>
      <c r="D42" s="62" t="s">
        <v>132</v>
      </c>
      <c r="E42" s="64" t="s">
        <v>12</v>
      </c>
      <c r="F42" s="65"/>
      <c r="G42" s="63"/>
      <c r="H42" s="70"/>
    </row>
    <row r="43" spans="1:8" x14ac:dyDescent="0.2">
      <c r="A43" s="77" t="s">
        <v>33</v>
      </c>
      <c r="B43" s="63" t="s">
        <v>217</v>
      </c>
      <c r="C43" s="63">
        <v>43</v>
      </c>
      <c r="D43" s="62" t="s">
        <v>121</v>
      </c>
      <c r="E43" s="64" t="s">
        <v>12</v>
      </c>
      <c r="F43" s="65"/>
      <c r="G43" s="63"/>
      <c r="H43" s="70"/>
    </row>
    <row r="44" spans="1:8" x14ac:dyDescent="0.2">
      <c r="A44" s="77" t="s">
        <v>33</v>
      </c>
      <c r="B44" s="63" t="s">
        <v>217</v>
      </c>
      <c r="C44" s="63">
        <v>44</v>
      </c>
      <c r="D44" s="62" t="s">
        <v>121</v>
      </c>
      <c r="E44" s="64" t="s">
        <v>12</v>
      </c>
      <c r="F44" s="65"/>
      <c r="G44" s="63"/>
      <c r="H44" s="70"/>
    </row>
    <row r="45" spans="1:8" x14ac:dyDescent="0.2">
      <c r="A45" s="77" t="s">
        <v>101</v>
      </c>
      <c r="B45" s="63" t="s">
        <v>217</v>
      </c>
      <c r="C45" s="63">
        <v>45</v>
      </c>
      <c r="D45" s="62" t="s">
        <v>102</v>
      </c>
      <c r="E45" s="64" t="s">
        <v>12</v>
      </c>
      <c r="F45" s="65"/>
      <c r="G45" s="63"/>
      <c r="H45" s="70"/>
    </row>
    <row r="46" spans="1:8" x14ac:dyDescent="0.2">
      <c r="A46" s="77" t="s">
        <v>31</v>
      </c>
      <c r="B46" s="63" t="s">
        <v>217</v>
      </c>
      <c r="C46" s="63">
        <v>46</v>
      </c>
      <c r="D46" s="62" t="s">
        <v>32</v>
      </c>
      <c r="E46" s="64" t="s">
        <v>12</v>
      </c>
      <c r="F46" s="65"/>
      <c r="G46" s="63"/>
      <c r="H46" s="70"/>
    </row>
    <row r="47" spans="1:8" x14ac:dyDescent="0.2">
      <c r="A47" s="77" t="s">
        <v>95</v>
      </c>
      <c r="B47" s="63" t="s">
        <v>217</v>
      </c>
      <c r="C47" s="63">
        <v>47</v>
      </c>
      <c r="D47" s="62" t="s">
        <v>96</v>
      </c>
      <c r="E47" s="64" t="s">
        <v>12</v>
      </c>
      <c r="F47" s="65"/>
      <c r="G47" s="63"/>
      <c r="H47" s="70"/>
    </row>
    <row r="48" spans="1:8" x14ac:dyDescent="0.2">
      <c r="A48" s="77" t="s">
        <v>33</v>
      </c>
      <c r="B48" s="63" t="s">
        <v>217</v>
      </c>
      <c r="C48" s="63">
        <v>48</v>
      </c>
      <c r="D48" s="62" t="s">
        <v>20</v>
      </c>
      <c r="E48" s="64" t="s">
        <v>12</v>
      </c>
      <c r="F48" s="65"/>
      <c r="G48" s="63"/>
      <c r="H48" s="70"/>
    </row>
    <row r="49" spans="1:8" x14ac:dyDescent="0.2">
      <c r="A49" s="77" t="s">
        <v>31</v>
      </c>
      <c r="B49" s="63" t="s">
        <v>217</v>
      </c>
      <c r="C49" s="63">
        <v>49</v>
      </c>
      <c r="D49" s="62" t="s">
        <v>32</v>
      </c>
      <c r="E49" s="64" t="s">
        <v>12</v>
      </c>
      <c r="F49" s="65"/>
      <c r="G49" s="63"/>
      <c r="H49" s="70"/>
    </row>
    <row r="50" spans="1:8" x14ac:dyDescent="0.2">
      <c r="A50" s="77" t="s">
        <v>131</v>
      </c>
      <c r="B50" s="63" t="s">
        <v>217</v>
      </c>
      <c r="C50" s="63">
        <v>50</v>
      </c>
      <c r="D50" s="62" t="s">
        <v>133</v>
      </c>
      <c r="E50" s="64" t="s">
        <v>12</v>
      </c>
      <c r="F50" s="65"/>
      <c r="G50" s="63"/>
      <c r="H50" s="70"/>
    </row>
    <row r="51" spans="1:8" x14ac:dyDescent="0.2">
      <c r="A51" s="77" t="s">
        <v>33</v>
      </c>
      <c r="B51" s="63" t="s">
        <v>217</v>
      </c>
      <c r="C51" s="63">
        <v>51</v>
      </c>
      <c r="D51" s="62" t="s">
        <v>20</v>
      </c>
      <c r="E51" s="64" t="s">
        <v>12</v>
      </c>
      <c r="F51" s="65"/>
      <c r="G51" s="63"/>
      <c r="H51" s="70"/>
    </row>
    <row r="52" spans="1:8" x14ac:dyDescent="0.2">
      <c r="A52" s="77" t="s">
        <v>33</v>
      </c>
      <c r="B52" s="63" t="s">
        <v>217</v>
      </c>
      <c r="C52" s="63">
        <v>52</v>
      </c>
      <c r="D52" s="62" t="s">
        <v>20</v>
      </c>
      <c r="E52" s="64" t="s">
        <v>12</v>
      </c>
      <c r="F52" s="65"/>
      <c r="G52" s="63"/>
      <c r="H52" s="70"/>
    </row>
    <row r="53" spans="1:8" x14ac:dyDescent="0.2">
      <c r="A53" s="77" t="s">
        <v>162</v>
      </c>
      <c r="B53" s="63" t="s">
        <v>217</v>
      </c>
      <c r="C53" s="63">
        <v>53</v>
      </c>
      <c r="D53" s="62" t="s">
        <v>194</v>
      </c>
      <c r="E53" s="64" t="s">
        <v>12</v>
      </c>
      <c r="F53" s="65"/>
      <c r="G53" s="63"/>
      <c r="H53" s="70"/>
    </row>
    <row r="54" spans="1:8" x14ac:dyDescent="0.2">
      <c r="A54" s="77" t="s">
        <v>33</v>
      </c>
      <c r="B54" s="63" t="s">
        <v>217</v>
      </c>
      <c r="C54" s="63">
        <v>54</v>
      </c>
      <c r="D54" s="62" t="s">
        <v>20</v>
      </c>
      <c r="E54" s="64" t="s">
        <v>12</v>
      </c>
      <c r="F54" s="65"/>
      <c r="G54" s="63"/>
      <c r="H54" s="70"/>
    </row>
    <row r="55" spans="1:8" x14ac:dyDescent="0.2">
      <c r="A55" s="77" t="s">
        <v>160</v>
      </c>
      <c r="B55" s="63" t="s">
        <v>217</v>
      </c>
      <c r="C55" s="63">
        <v>55</v>
      </c>
      <c r="D55" s="62" t="s">
        <v>161</v>
      </c>
      <c r="E55" s="64" t="s">
        <v>12</v>
      </c>
      <c r="F55" s="65"/>
      <c r="G55" s="63"/>
      <c r="H55" s="70"/>
    </row>
    <row r="56" spans="1:8" x14ac:dyDescent="0.2">
      <c r="A56" s="72" t="s">
        <v>42</v>
      </c>
      <c r="B56" s="63" t="s">
        <v>217</v>
      </c>
      <c r="C56" s="63">
        <v>56</v>
      </c>
      <c r="D56" s="62" t="s">
        <v>22</v>
      </c>
      <c r="E56" s="64" t="s">
        <v>12</v>
      </c>
      <c r="F56" s="65"/>
      <c r="G56" s="63"/>
      <c r="H56" s="70"/>
    </row>
    <row r="57" spans="1:8" x14ac:dyDescent="0.2">
      <c r="A57" s="72" t="s">
        <v>30</v>
      </c>
      <c r="B57" s="63" t="s">
        <v>217</v>
      </c>
      <c r="C57" s="63">
        <v>57</v>
      </c>
      <c r="D57" s="62" t="s">
        <v>24</v>
      </c>
      <c r="E57" s="64" t="s">
        <v>12</v>
      </c>
      <c r="F57" s="65"/>
      <c r="G57" s="63"/>
      <c r="H57" s="70"/>
    </row>
    <row r="58" spans="1:8" x14ac:dyDescent="0.2">
      <c r="A58" s="72" t="s">
        <v>112</v>
      </c>
      <c r="B58" s="63" t="s">
        <v>217</v>
      </c>
      <c r="C58" s="63">
        <v>58</v>
      </c>
      <c r="D58" s="63" t="s">
        <v>113</v>
      </c>
      <c r="E58" s="64" t="s">
        <v>12</v>
      </c>
      <c r="F58" s="65"/>
      <c r="G58" s="63"/>
      <c r="H58" s="70"/>
    </row>
    <row r="59" spans="1:8" x14ac:dyDescent="0.2">
      <c r="A59" s="72" t="s">
        <v>186</v>
      </c>
      <c r="B59" s="63" t="s">
        <v>217</v>
      </c>
      <c r="C59" s="63">
        <v>59</v>
      </c>
      <c r="D59" s="63" t="s">
        <v>187</v>
      </c>
      <c r="E59" s="64" t="s">
        <v>12</v>
      </c>
      <c r="F59" s="65"/>
      <c r="G59" s="63"/>
      <c r="H59" s="70"/>
    </row>
    <row r="60" spans="1:8" x14ac:dyDescent="0.2">
      <c r="A60" s="72" t="s">
        <v>188</v>
      </c>
      <c r="B60" s="63" t="s">
        <v>217</v>
      </c>
      <c r="C60" s="63">
        <v>60</v>
      </c>
      <c r="D60" s="63" t="s">
        <v>189</v>
      </c>
      <c r="E60" s="64" t="s">
        <v>12</v>
      </c>
      <c r="F60" s="65"/>
      <c r="G60" s="63"/>
      <c r="H60" s="70"/>
    </row>
    <row r="61" spans="1:8" x14ac:dyDescent="0.2">
      <c r="A61" s="72" t="s">
        <v>190</v>
      </c>
      <c r="B61" s="63" t="s">
        <v>217</v>
      </c>
      <c r="C61" s="63">
        <v>61</v>
      </c>
      <c r="D61" s="63" t="s">
        <v>191</v>
      </c>
      <c r="E61" s="64" t="s">
        <v>12</v>
      </c>
      <c r="F61" s="65"/>
      <c r="G61" s="63"/>
      <c r="H61" s="70"/>
    </row>
    <row r="62" spans="1:8" x14ac:dyDescent="0.2">
      <c r="A62" s="72" t="s">
        <v>136</v>
      </c>
      <c r="B62" s="63" t="s">
        <v>217</v>
      </c>
      <c r="C62" s="63">
        <v>62</v>
      </c>
      <c r="D62" s="63" t="s">
        <v>84</v>
      </c>
      <c r="E62" s="64" t="s">
        <v>12</v>
      </c>
      <c r="F62" s="65"/>
      <c r="G62" s="63"/>
      <c r="H62" s="70"/>
    </row>
    <row r="63" spans="1:8" x14ac:dyDescent="0.2">
      <c r="A63" s="72" t="s">
        <v>192</v>
      </c>
      <c r="B63" s="63" t="s">
        <v>217</v>
      </c>
      <c r="C63" s="63">
        <v>63</v>
      </c>
      <c r="D63" s="63" t="s">
        <v>193</v>
      </c>
      <c r="E63" s="64" t="s">
        <v>12</v>
      </c>
      <c r="F63" s="65"/>
      <c r="G63" s="63"/>
      <c r="H63" s="70"/>
    </row>
    <row r="64" spans="1:8" x14ac:dyDescent="0.2">
      <c r="A64" s="72" t="s">
        <v>114</v>
      </c>
      <c r="B64" s="63" t="s">
        <v>217</v>
      </c>
      <c r="C64" s="63">
        <v>64</v>
      </c>
      <c r="D64" s="62" t="s">
        <v>115</v>
      </c>
      <c r="E64" s="64" t="s">
        <v>12</v>
      </c>
      <c r="F64" s="65"/>
      <c r="G64" s="63"/>
      <c r="H64" s="70"/>
    </row>
    <row r="65" spans="1:8" x14ac:dyDescent="0.2">
      <c r="A65" s="72" t="s">
        <v>93</v>
      </c>
      <c r="B65" s="63" t="s">
        <v>217</v>
      </c>
      <c r="C65" s="63">
        <v>65</v>
      </c>
      <c r="D65" s="62" t="s">
        <v>94</v>
      </c>
      <c r="E65" s="64" t="s">
        <v>12</v>
      </c>
      <c r="F65" s="65"/>
      <c r="G65" s="63"/>
      <c r="H65" s="70"/>
    </row>
    <row r="66" spans="1:8" x14ac:dyDescent="0.2">
      <c r="A66" s="72" t="s">
        <v>172</v>
      </c>
      <c r="B66" s="63" t="s">
        <v>217</v>
      </c>
      <c r="C66" s="63">
        <v>66</v>
      </c>
      <c r="D66" s="62" t="s">
        <v>173</v>
      </c>
      <c r="E66" s="64" t="s">
        <v>12</v>
      </c>
      <c r="F66" s="65"/>
      <c r="G66" s="63"/>
      <c r="H66" s="70"/>
    </row>
    <row r="67" spans="1:8" x14ac:dyDescent="0.2">
      <c r="A67" s="72" t="s">
        <v>85</v>
      </c>
      <c r="B67" s="63" t="s">
        <v>217</v>
      </c>
      <c r="C67" s="63">
        <v>67</v>
      </c>
      <c r="D67" s="62" t="s">
        <v>86</v>
      </c>
      <c r="E67" s="64" t="s">
        <v>12</v>
      </c>
      <c r="F67" s="65"/>
      <c r="G67" s="63"/>
      <c r="H67" s="70"/>
    </row>
    <row r="68" spans="1:8" x14ac:dyDescent="0.2">
      <c r="A68" s="72" t="s">
        <v>122</v>
      </c>
      <c r="B68" s="63" t="s">
        <v>217</v>
      </c>
      <c r="C68" s="63">
        <v>68</v>
      </c>
      <c r="D68" s="62" t="s">
        <v>123</v>
      </c>
      <c r="E68" s="64" t="s">
        <v>12</v>
      </c>
      <c r="F68" s="65"/>
      <c r="G68" s="63"/>
      <c r="H68" s="70"/>
    </row>
    <row r="69" spans="1:8" x14ac:dyDescent="0.2">
      <c r="A69" s="72" t="s">
        <v>180</v>
      </c>
      <c r="B69" s="63" t="s">
        <v>217</v>
      </c>
      <c r="C69" s="63">
        <v>69</v>
      </c>
      <c r="D69" s="62" t="s">
        <v>181</v>
      </c>
      <c r="E69" s="64" t="s">
        <v>12</v>
      </c>
      <c r="F69" s="65"/>
      <c r="G69" s="63"/>
      <c r="H69" s="70"/>
    </row>
    <row r="70" spans="1:8" x14ac:dyDescent="0.2">
      <c r="A70" s="72" t="s">
        <v>81</v>
      </c>
      <c r="B70" s="63" t="s">
        <v>217</v>
      </c>
      <c r="C70" s="63">
        <v>70</v>
      </c>
      <c r="D70" s="62" t="s">
        <v>83</v>
      </c>
      <c r="E70" s="64" t="s">
        <v>12</v>
      </c>
      <c r="F70" s="65"/>
      <c r="G70" s="63"/>
      <c r="H70" s="70"/>
    </row>
    <row r="71" spans="1:8" x14ac:dyDescent="0.2">
      <c r="A71" s="72" t="s">
        <v>182</v>
      </c>
      <c r="B71" s="63" t="s">
        <v>217</v>
      </c>
      <c r="C71" s="63">
        <v>71</v>
      </c>
      <c r="D71" s="62" t="s">
        <v>183</v>
      </c>
      <c r="E71" s="64" t="s">
        <v>12</v>
      </c>
      <c r="F71" s="65"/>
      <c r="G71" s="63"/>
      <c r="H71" s="70"/>
    </row>
    <row r="72" spans="1:8" x14ac:dyDescent="0.2">
      <c r="A72" s="72" t="s">
        <v>137</v>
      </c>
      <c r="B72" s="63" t="s">
        <v>217</v>
      </c>
      <c r="C72" s="63">
        <v>72</v>
      </c>
      <c r="D72" s="63" t="s">
        <v>138</v>
      </c>
      <c r="E72" s="64" t="s">
        <v>12</v>
      </c>
      <c r="F72" s="65"/>
      <c r="G72" s="63"/>
      <c r="H72" s="70"/>
    </row>
    <row r="73" spans="1:8" x14ac:dyDescent="0.2">
      <c r="A73" s="72" t="s">
        <v>29</v>
      </c>
      <c r="B73" s="63" t="s">
        <v>217</v>
      </c>
      <c r="C73" s="63">
        <v>73</v>
      </c>
      <c r="D73" s="62" t="s">
        <v>25</v>
      </c>
      <c r="E73" s="64" t="s">
        <v>12</v>
      </c>
      <c r="F73" s="65"/>
      <c r="G73" s="63"/>
      <c r="H73" s="70"/>
    </row>
    <row r="74" spans="1:8" x14ac:dyDescent="0.2">
      <c r="A74" s="72" t="s">
        <v>30</v>
      </c>
      <c r="B74" s="63" t="s">
        <v>217</v>
      </c>
      <c r="C74" s="63">
        <v>74</v>
      </c>
      <c r="D74" s="62" t="s">
        <v>111</v>
      </c>
      <c r="E74" s="64" t="s">
        <v>12</v>
      </c>
      <c r="F74" s="65"/>
      <c r="G74" s="63"/>
      <c r="H74" s="70"/>
    </row>
    <row r="75" spans="1:8" x14ac:dyDescent="0.2">
      <c r="A75" s="72" t="s">
        <v>33</v>
      </c>
      <c r="B75" s="63" t="s">
        <v>217</v>
      </c>
      <c r="C75" s="63">
        <v>75</v>
      </c>
      <c r="D75" s="62" t="s">
        <v>120</v>
      </c>
      <c r="E75" s="64" t="s">
        <v>12</v>
      </c>
      <c r="F75" s="65"/>
      <c r="G75" s="63"/>
      <c r="H75" s="70"/>
    </row>
    <row r="76" spans="1:8" x14ac:dyDescent="0.2">
      <c r="A76" s="72" t="s">
        <v>29</v>
      </c>
      <c r="B76" s="63" t="s">
        <v>217</v>
      </c>
      <c r="C76" s="63">
        <v>76</v>
      </c>
      <c r="D76" s="62" t="s">
        <v>92</v>
      </c>
      <c r="E76" s="64" t="s">
        <v>12</v>
      </c>
      <c r="F76" s="65"/>
      <c r="G76" s="63"/>
      <c r="H76" s="70"/>
    </row>
    <row r="77" spans="1:8" x14ac:dyDescent="0.2">
      <c r="A77" s="72" t="s">
        <v>43</v>
      </c>
      <c r="B77" s="63" t="s">
        <v>217</v>
      </c>
      <c r="C77" s="63">
        <v>77</v>
      </c>
      <c r="D77" s="62" t="s">
        <v>44</v>
      </c>
      <c r="E77" s="64" t="s">
        <v>12</v>
      </c>
      <c r="F77" s="65"/>
      <c r="G77" s="63"/>
      <c r="H77" s="70"/>
    </row>
    <row r="78" spans="1:8" x14ac:dyDescent="0.2">
      <c r="A78" s="72" t="s">
        <v>45</v>
      </c>
      <c r="B78" s="63" t="s">
        <v>217</v>
      </c>
      <c r="C78" s="63">
        <v>78</v>
      </c>
      <c r="D78" s="62" t="s">
        <v>17</v>
      </c>
      <c r="E78" s="64" t="s">
        <v>12</v>
      </c>
      <c r="F78" s="65"/>
      <c r="G78" s="63"/>
      <c r="H78" s="70"/>
    </row>
    <row r="79" spans="1:8" x14ac:dyDescent="0.2">
      <c r="A79" s="72" t="s">
        <v>87</v>
      </c>
      <c r="B79" s="63" t="s">
        <v>217</v>
      </c>
      <c r="C79" s="63">
        <v>79</v>
      </c>
      <c r="D79" s="63" t="s">
        <v>88</v>
      </c>
      <c r="E79" s="64" t="s">
        <v>12</v>
      </c>
      <c r="F79" s="65"/>
      <c r="G79" s="63"/>
      <c r="H79" s="70"/>
    </row>
    <row r="80" spans="1:8" x14ac:dyDescent="0.2">
      <c r="A80" s="72" t="s">
        <v>168</v>
      </c>
      <c r="B80" s="63" t="s">
        <v>217</v>
      </c>
      <c r="C80" s="63">
        <v>80</v>
      </c>
      <c r="D80" s="63" t="s">
        <v>169</v>
      </c>
      <c r="E80" s="64" t="s">
        <v>12</v>
      </c>
      <c r="F80" s="63"/>
      <c r="G80" s="63"/>
      <c r="H80" s="70"/>
    </row>
    <row r="81" spans="1:8" x14ac:dyDescent="0.2">
      <c r="A81" s="72" t="s">
        <v>175</v>
      </c>
      <c r="B81" s="63" t="s">
        <v>217</v>
      </c>
      <c r="C81" s="63">
        <v>81</v>
      </c>
      <c r="D81" s="63" t="s">
        <v>174</v>
      </c>
      <c r="E81" s="64" t="s">
        <v>12</v>
      </c>
      <c r="F81" s="63"/>
      <c r="G81" s="63"/>
      <c r="H81" s="70"/>
    </row>
    <row r="82" spans="1:8" x14ac:dyDescent="0.2">
      <c r="A82" s="72" t="s">
        <v>156</v>
      </c>
      <c r="B82" s="63" t="s">
        <v>217</v>
      </c>
      <c r="C82" s="63">
        <v>82</v>
      </c>
      <c r="D82" s="63" t="s">
        <v>157</v>
      </c>
      <c r="E82" s="64" t="s">
        <v>12</v>
      </c>
      <c r="F82" s="63"/>
      <c r="G82" s="63"/>
      <c r="H82" s="70"/>
    </row>
    <row r="83" spans="1:8" x14ac:dyDescent="0.2">
      <c r="A83" s="72" t="s">
        <v>99</v>
      </c>
      <c r="B83" s="63" t="s">
        <v>217</v>
      </c>
      <c r="C83" s="63">
        <v>83</v>
      </c>
      <c r="D83" s="63" t="s">
        <v>100</v>
      </c>
      <c r="E83" s="64" t="s">
        <v>12</v>
      </c>
      <c r="F83" s="63"/>
      <c r="G83" s="63"/>
      <c r="H83" s="70"/>
    </row>
    <row r="84" spans="1:8" x14ac:dyDescent="0.2">
      <c r="A84" s="72" t="s">
        <v>143</v>
      </c>
      <c r="B84" s="63" t="s">
        <v>217</v>
      </c>
      <c r="C84" s="63">
        <v>84</v>
      </c>
      <c r="D84" s="63" t="s">
        <v>145</v>
      </c>
      <c r="E84" s="64" t="s">
        <v>12</v>
      </c>
      <c r="F84" s="63"/>
      <c r="G84" s="63"/>
      <c r="H84" s="70"/>
    </row>
    <row r="85" spans="1:8" x14ac:dyDescent="0.2">
      <c r="A85" s="72" t="s">
        <v>91</v>
      </c>
      <c r="B85" s="63" t="s">
        <v>217</v>
      </c>
      <c r="C85" s="63">
        <v>85</v>
      </c>
      <c r="D85" s="63" t="s">
        <v>129</v>
      </c>
      <c r="E85" s="64" t="s">
        <v>12</v>
      </c>
      <c r="F85" s="63"/>
      <c r="G85" s="63"/>
      <c r="H85" s="70"/>
    </row>
    <row r="86" spans="1:8" x14ac:dyDescent="0.2">
      <c r="A86" s="72" t="s">
        <v>178</v>
      </c>
      <c r="B86" s="63" t="s">
        <v>217</v>
      </c>
      <c r="C86" s="63">
        <v>86</v>
      </c>
      <c r="D86" s="63" t="s">
        <v>179</v>
      </c>
      <c r="E86" s="64" t="s">
        <v>12</v>
      </c>
      <c r="F86" s="63"/>
      <c r="G86" s="63"/>
      <c r="H86" s="70"/>
    </row>
    <row r="87" spans="1:8" x14ac:dyDescent="0.2">
      <c r="A87" s="72" t="s">
        <v>116</v>
      </c>
      <c r="B87" s="63" t="s">
        <v>217</v>
      </c>
      <c r="C87" s="63">
        <v>87</v>
      </c>
      <c r="D87" s="63" t="s">
        <v>117</v>
      </c>
      <c r="E87" s="64" t="s">
        <v>12</v>
      </c>
      <c r="F87" s="63"/>
      <c r="G87" s="63"/>
      <c r="H87" s="70"/>
    </row>
    <row r="88" spans="1:8" x14ac:dyDescent="0.2">
      <c r="A88" s="72" t="s">
        <v>46</v>
      </c>
      <c r="B88" s="63" t="s">
        <v>217</v>
      </c>
      <c r="C88" s="63">
        <v>88</v>
      </c>
      <c r="D88" s="63" t="s">
        <v>47</v>
      </c>
      <c r="E88" s="64" t="s">
        <v>12</v>
      </c>
      <c r="F88" s="63"/>
      <c r="G88" s="63"/>
      <c r="H88" s="70"/>
    </row>
    <row r="89" spans="1:8" x14ac:dyDescent="0.2">
      <c r="A89" s="72" t="s">
        <v>147</v>
      </c>
      <c r="B89" s="63" t="s">
        <v>217</v>
      </c>
      <c r="C89" s="63">
        <v>89</v>
      </c>
      <c r="D89" s="63" t="s">
        <v>148</v>
      </c>
      <c r="E89" s="64" t="s">
        <v>12</v>
      </c>
      <c r="F89" s="63"/>
      <c r="G89" s="63"/>
      <c r="H89" s="70"/>
    </row>
    <row r="90" spans="1:8" x14ac:dyDescent="0.2">
      <c r="A90" s="72" t="s">
        <v>139</v>
      </c>
      <c r="B90" s="63" t="s">
        <v>217</v>
      </c>
      <c r="C90" s="63">
        <v>90</v>
      </c>
      <c r="D90" s="63" t="s">
        <v>140</v>
      </c>
      <c r="E90" s="64" t="s">
        <v>12</v>
      </c>
      <c r="F90" s="63"/>
      <c r="G90" s="63"/>
      <c r="H90" s="70"/>
    </row>
    <row r="91" spans="1:8" x14ac:dyDescent="0.2">
      <c r="A91" s="72" t="s">
        <v>155</v>
      </c>
      <c r="B91" s="63" t="s">
        <v>217</v>
      </c>
      <c r="C91" s="63">
        <v>91</v>
      </c>
      <c r="D91" s="63" t="s">
        <v>154</v>
      </c>
      <c r="E91" s="64" t="s">
        <v>12</v>
      </c>
      <c r="F91" s="63"/>
      <c r="G91" s="63"/>
      <c r="H91" s="70"/>
    </row>
    <row r="92" spans="1:8" x14ac:dyDescent="0.2">
      <c r="A92" s="72" t="s">
        <v>106</v>
      </c>
      <c r="B92" s="63" t="s">
        <v>217</v>
      </c>
      <c r="C92" s="63">
        <v>92</v>
      </c>
      <c r="D92" s="63" t="s">
        <v>107</v>
      </c>
      <c r="E92" s="64" t="s">
        <v>12</v>
      </c>
      <c r="F92" s="63"/>
      <c r="G92" s="63"/>
      <c r="H92" s="70"/>
    </row>
    <row r="93" spans="1:8" x14ac:dyDescent="0.2">
      <c r="A93" s="72" t="s">
        <v>166</v>
      </c>
      <c r="B93" s="63" t="s">
        <v>217</v>
      </c>
      <c r="C93" s="63">
        <v>93</v>
      </c>
      <c r="D93" s="63" t="s">
        <v>167</v>
      </c>
      <c r="E93" s="64" t="s">
        <v>12</v>
      </c>
      <c r="F93" s="63"/>
      <c r="G93" s="63"/>
      <c r="H93" s="70"/>
    </row>
    <row r="94" spans="1:8" x14ac:dyDescent="0.2">
      <c r="A94" s="72" t="s">
        <v>108</v>
      </c>
      <c r="B94" s="63" t="s">
        <v>217</v>
      </c>
      <c r="C94" s="63">
        <v>94</v>
      </c>
      <c r="D94" s="63" t="s">
        <v>109</v>
      </c>
      <c r="E94" s="64" t="s">
        <v>12</v>
      </c>
      <c r="F94" s="63"/>
      <c r="G94" s="63"/>
      <c r="H94" s="70"/>
    </row>
    <row r="95" spans="1:8" x14ac:dyDescent="0.2">
      <c r="A95" s="72" t="s">
        <v>89</v>
      </c>
      <c r="B95" s="63" t="s">
        <v>217</v>
      </c>
      <c r="C95" s="63">
        <v>95</v>
      </c>
      <c r="D95" s="63" t="s">
        <v>90</v>
      </c>
      <c r="E95" s="64" t="s">
        <v>12</v>
      </c>
      <c r="F95" s="63"/>
      <c r="G95" s="63"/>
      <c r="H95" s="70"/>
    </row>
    <row r="96" spans="1:8" x14ac:dyDescent="0.2">
      <c r="A96" s="72" t="s">
        <v>135</v>
      </c>
      <c r="B96" s="63" t="s">
        <v>217</v>
      </c>
      <c r="C96" s="63">
        <v>96</v>
      </c>
      <c r="D96" s="63" t="s">
        <v>134</v>
      </c>
      <c r="E96" s="64" t="s">
        <v>12</v>
      </c>
      <c r="F96" s="63"/>
      <c r="G96" s="63"/>
      <c r="H96" s="70"/>
    </row>
    <row r="97" spans="1:8" x14ac:dyDescent="0.2">
      <c r="A97" s="72" t="s">
        <v>42</v>
      </c>
      <c r="B97" s="63" t="s">
        <v>217</v>
      </c>
      <c r="C97" s="62">
        <v>97</v>
      </c>
      <c r="D97" s="62" t="s">
        <v>21</v>
      </c>
      <c r="E97" s="79" t="s">
        <v>12</v>
      </c>
      <c r="F97" s="63"/>
      <c r="G97" s="63"/>
      <c r="H97" s="70"/>
    </row>
    <row r="98" spans="1:8" ht="13.5" thickBot="1" x14ac:dyDescent="0.25">
      <c r="A98" s="73" t="s">
        <v>143</v>
      </c>
      <c r="B98" s="74" t="s">
        <v>217</v>
      </c>
      <c r="C98" s="80">
        <v>98</v>
      </c>
      <c r="D98" s="74" t="s">
        <v>144</v>
      </c>
      <c r="E98" s="81" t="s">
        <v>12</v>
      </c>
      <c r="F98" s="74"/>
      <c r="G98" s="74"/>
      <c r="H98" s="75"/>
    </row>
  </sheetData>
  <autoFilter ref="A1:H96" xr:uid="{B3995A41-AB32-46D5-BCCC-B2E1AD3A9FAB}"/>
  <phoneticPr fontId="19" type="noConversion"/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42DB9C-D795-41EB-9FC4-782A6A11779C}">
  <sheetPr codeName="Feuil3"/>
  <dimension ref="A1:AC106"/>
  <sheetViews>
    <sheetView topLeftCell="A7" zoomScale="85" zoomScaleNormal="85" workbookViewId="0">
      <selection activeCell="L26" sqref="L26"/>
    </sheetView>
  </sheetViews>
  <sheetFormatPr baseColWidth="10" defaultRowHeight="12.75" x14ac:dyDescent="0.2"/>
  <cols>
    <col min="1" max="1" width="11.42578125" style="4"/>
    <col min="2" max="2" width="32" customWidth="1"/>
    <col min="3" max="4" width="13.7109375" customWidth="1"/>
    <col min="5" max="5" width="19.28515625" style="1" customWidth="1"/>
    <col min="6" max="6" width="13.7109375" customWidth="1"/>
    <col min="7" max="7" width="17.28515625" style="1" customWidth="1"/>
    <col min="8" max="8" width="14.85546875" customWidth="1"/>
    <col min="9" max="9" width="17.7109375" style="1" customWidth="1"/>
    <col min="10" max="29" width="11.42578125" style="4"/>
  </cols>
  <sheetData>
    <row r="1" spans="2:9" ht="13.5" thickBot="1" x14ac:dyDescent="0.25"/>
    <row r="2" spans="2:9" ht="36.75" customHeight="1" thickBot="1" x14ac:dyDescent="0.25">
      <c r="B2" s="29" t="s">
        <v>56</v>
      </c>
      <c r="C2" s="30" t="s">
        <v>13</v>
      </c>
      <c r="D2" s="31" t="s">
        <v>11</v>
      </c>
      <c r="E2" s="41" t="s">
        <v>55</v>
      </c>
      <c r="F2" s="31" t="s">
        <v>12</v>
      </c>
      <c r="G2" s="41" t="s">
        <v>55</v>
      </c>
      <c r="H2" s="32" t="s">
        <v>57</v>
      </c>
      <c r="I2" s="51" t="s">
        <v>58</v>
      </c>
    </row>
    <row r="3" spans="2:9" ht="19.5" customHeight="1" x14ac:dyDescent="0.2">
      <c r="B3" s="2" t="s">
        <v>5</v>
      </c>
      <c r="C3" s="6">
        <f>COUNTIFS('Liste projets'!$B:$B,$B3,'Liste projets'!$E:$E,"EXP")</f>
        <v>0</v>
      </c>
      <c r="D3" s="8">
        <f>COUNTIFS('Liste projets'!$B:$B,$B3,'Liste projets'!$E:$E,"AMO")</f>
        <v>0</v>
      </c>
      <c r="E3" s="42">
        <f>SUMIFS('Liste projets'!$F:$F,'Liste projets'!$B:$B,$B3,'Liste projets'!$E:$E,"AMO")</f>
        <v>0</v>
      </c>
      <c r="F3" s="8">
        <f>COUNTIFS('Liste projets'!$B:$B,$B3,'Liste projets'!$E:$E,"MOM")</f>
        <v>0</v>
      </c>
      <c r="G3" s="42">
        <f>SUMIFS('Liste projets'!$F:$F,'Liste projets'!$B:$B,$B3,'Liste projets'!$E:$E,"MOM")</f>
        <v>0</v>
      </c>
      <c r="H3" s="10">
        <f>C3+D3+F3</f>
        <v>0</v>
      </c>
      <c r="I3" s="52">
        <f>E3+G3</f>
        <v>0</v>
      </c>
    </row>
    <row r="4" spans="2:9" ht="19.5" customHeight="1" x14ac:dyDescent="0.2">
      <c r="B4" s="16" t="s">
        <v>7</v>
      </c>
      <c r="C4" s="17">
        <f>COUNTIFS('Liste projets'!$B:$B,$B4,'Liste projets'!$E:$E,"EXP")</f>
        <v>0</v>
      </c>
      <c r="D4" s="18">
        <f>COUNTIFS('Liste projets'!$B:$B,$B4,'Liste projets'!$E:$E,"AMO")</f>
        <v>0</v>
      </c>
      <c r="E4" s="43">
        <f>SUMIFS('Liste projets'!$F:$F,'Liste projets'!$B:$B,$B4,'Liste projets'!$E:$E,"AMO")</f>
        <v>0</v>
      </c>
      <c r="F4" s="18">
        <f>COUNTIFS('Liste projets'!$B:$B,$B4,'Liste projets'!$E:$E,"MOM")</f>
        <v>0</v>
      </c>
      <c r="G4" s="43">
        <f>SUMIFS('Liste projets'!$F:$F,'Liste projets'!$B:$B,$B4,'Liste projets'!$E:$E,"MOM")</f>
        <v>0</v>
      </c>
      <c r="H4" s="19">
        <f>C4+D4+F4</f>
        <v>0</v>
      </c>
      <c r="I4" s="53">
        <f t="shared" ref="I4:I8" si="0">E4+G4</f>
        <v>0</v>
      </c>
    </row>
    <row r="5" spans="2:9" ht="19.5" customHeight="1" x14ac:dyDescent="0.2">
      <c r="B5" s="3" t="s">
        <v>6</v>
      </c>
      <c r="C5" s="7">
        <f>COUNTIFS('Liste projets'!$B:$B,$B5,'Liste projets'!$E:$E,"EXP")</f>
        <v>0</v>
      </c>
      <c r="D5" s="9">
        <f>COUNTIFS('Liste projets'!$B:$B,$B5,'Liste projets'!$E:$E,"AMO")</f>
        <v>0</v>
      </c>
      <c r="E5" s="44">
        <f>SUMIFS('Liste projets'!$F:$F,'Liste projets'!$B:$B,$B5,'Liste projets'!$E:$E,"AMO")</f>
        <v>0</v>
      </c>
      <c r="F5" s="9">
        <f>COUNTIFS('Liste projets'!$B:$B,$B5,'Liste projets'!$E:$E,"MOM")</f>
        <v>0</v>
      </c>
      <c r="G5" s="44">
        <f>SUMIFS('Liste projets'!$F:$F,'Liste projets'!$B:$B,$B5,'Liste projets'!$E:$E,"MOM")</f>
        <v>0</v>
      </c>
      <c r="H5" s="11">
        <f t="shared" ref="H5:H8" si="1">C5+D5+F5</f>
        <v>0</v>
      </c>
      <c r="I5" s="54">
        <f t="shared" si="0"/>
        <v>0</v>
      </c>
    </row>
    <row r="6" spans="2:9" ht="19.5" customHeight="1" x14ac:dyDescent="0.2">
      <c r="B6" s="16" t="s">
        <v>9</v>
      </c>
      <c r="C6" s="17">
        <f>COUNTIFS('Liste projets'!$B:$B,$B6,'Liste projets'!$E:$E,"EXP")</f>
        <v>0</v>
      </c>
      <c r="D6" s="18">
        <f>COUNTIFS('Liste projets'!$B:$B,$B6,'Liste projets'!$E:$E,"AMO")</f>
        <v>0</v>
      </c>
      <c r="E6" s="43">
        <f>SUMIFS('Liste projets'!$F:$F,'Liste projets'!$B:$B,$B6,'Liste projets'!$E:$E,"AMO")</f>
        <v>0</v>
      </c>
      <c r="F6" s="18">
        <f>COUNTIFS('Liste projets'!$B:$B,$B6,'Liste projets'!$E:$E,"MOM")</f>
        <v>0</v>
      </c>
      <c r="G6" s="43">
        <f>SUMIFS('Liste projets'!$F:$F,'Liste projets'!$B:$B,$B6,'Liste projets'!$E:$E,"MOM")</f>
        <v>0</v>
      </c>
      <c r="H6" s="19">
        <f t="shared" si="1"/>
        <v>0</v>
      </c>
      <c r="I6" s="53">
        <f t="shared" si="0"/>
        <v>0</v>
      </c>
    </row>
    <row r="7" spans="2:9" ht="19.5" customHeight="1" x14ac:dyDescent="0.2">
      <c r="B7" s="3" t="s">
        <v>8</v>
      </c>
      <c r="C7" s="7">
        <f>COUNTIFS('Liste projets'!$B:$B,$B7,'Liste projets'!$E:$E,"EXP")</f>
        <v>0</v>
      </c>
      <c r="D7" s="9">
        <f>COUNTIFS('Liste projets'!$B:$B,$B7,'Liste projets'!$E:$E,"AMO")</f>
        <v>0</v>
      </c>
      <c r="E7" s="44">
        <f>SUMIFS('Liste projets'!$F:$F,'Liste projets'!$B:$B,$B7,'Liste projets'!$E:$E,"AMO")</f>
        <v>0</v>
      </c>
      <c r="F7" s="9">
        <f>COUNTIFS('Liste projets'!$B:$B,$B7,'Liste projets'!$E:$E,"MOM")</f>
        <v>0</v>
      </c>
      <c r="G7" s="44">
        <f>SUMIFS('Liste projets'!$F:$F,'Liste projets'!$B:$B,$B7,'Liste projets'!$E:$E,"MOM")</f>
        <v>0</v>
      </c>
      <c r="H7" s="11">
        <f t="shared" si="1"/>
        <v>0</v>
      </c>
      <c r="I7" s="54">
        <f t="shared" si="0"/>
        <v>0</v>
      </c>
    </row>
    <row r="8" spans="2:9" ht="19.5" customHeight="1" thickBot="1" x14ac:dyDescent="0.25">
      <c r="B8" s="20" t="s">
        <v>10</v>
      </c>
      <c r="C8" s="21">
        <f>COUNTIFS('Liste projets'!$B:$B,$B8,'Liste projets'!$E:$E,"EXP")</f>
        <v>0</v>
      </c>
      <c r="D8" s="22">
        <f>COUNTIFS('Liste projets'!$B:$B,$B8,'Liste projets'!$E:$E,"AMO")</f>
        <v>0</v>
      </c>
      <c r="E8" s="45">
        <f>SUMIFS('Liste projets'!$F:$F,'Liste projets'!$B:$B,$B8,'Liste projets'!$E:$E,"AMO")</f>
        <v>0</v>
      </c>
      <c r="F8" s="22">
        <f>COUNTIFS('Liste projets'!$B:$B,$B8,'Liste projets'!$E:$E,"MOM")</f>
        <v>0</v>
      </c>
      <c r="G8" s="45">
        <f>SUMIFS('Liste projets'!$F:$F,'Liste projets'!$B:$B,$B8,'Liste projets'!$E:$E,"MOM")</f>
        <v>0</v>
      </c>
      <c r="H8" s="23">
        <f t="shared" si="1"/>
        <v>0</v>
      </c>
      <c r="I8" s="55">
        <f t="shared" si="0"/>
        <v>0</v>
      </c>
    </row>
    <row r="9" spans="2:9" ht="24" customHeight="1" thickBot="1" x14ac:dyDescent="0.25">
      <c r="B9" s="34" t="s">
        <v>52</v>
      </c>
      <c r="C9" s="30">
        <f>SUM(C3:C8)</f>
        <v>0</v>
      </c>
      <c r="D9" s="31">
        <f>SUM(D3:D8)</f>
        <v>0</v>
      </c>
      <c r="E9" s="41">
        <f>SUM(E3:E8)</f>
        <v>0</v>
      </c>
      <c r="F9" s="31">
        <f t="shared" ref="F9:I9" si="2">SUM(F3:F8)</f>
        <v>0</v>
      </c>
      <c r="G9" s="41">
        <f>SUM(G3:G8)</f>
        <v>0</v>
      </c>
      <c r="H9" s="31">
        <f t="shared" si="2"/>
        <v>0</v>
      </c>
      <c r="I9" s="56">
        <f t="shared" si="2"/>
        <v>0</v>
      </c>
    </row>
    <row r="10" spans="2:9" s="4" customFormat="1" x14ac:dyDescent="0.2">
      <c r="E10" s="46"/>
      <c r="G10" s="46"/>
      <c r="I10" s="46"/>
    </row>
    <row r="11" spans="2:9" s="4" customFormat="1" x14ac:dyDescent="0.2">
      <c r="E11" s="46"/>
      <c r="G11" s="46"/>
      <c r="I11" s="46"/>
    </row>
    <row r="12" spans="2:9" s="4" customFormat="1" ht="13.5" thickBot="1" x14ac:dyDescent="0.25">
      <c r="E12" s="46"/>
      <c r="G12" s="46"/>
      <c r="I12" s="46"/>
    </row>
    <row r="13" spans="2:9" ht="36.75" customHeight="1" thickBot="1" x14ac:dyDescent="0.25">
      <c r="B13" s="35" t="s">
        <v>71</v>
      </c>
      <c r="C13" s="36" t="s">
        <v>13</v>
      </c>
      <c r="D13" s="37" t="s">
        <v>11</v>
      </c>
      <c r="E13" s="47" t="s">
        <v>55</v>
      </c>
      <c r="F13" s="37" t="s">
        <v>12</v>
      </c>
      <c r="G13" s="47" t="s">
        <v>55</v>
      </c>
      <c r="H13" s="33" t="s">
        <v>57</v>
      </c>
      <c r="I13" s="51" t="s">
        <v>58</v>
      </c>
    </row>
    <row r="14" spans="2:9" ht="20.25" customHeight="1" x14ac:dyDescent="0.2">
      <c r="B14" s="15" t="s">
        <v>59</v>
      </c>
      <c r="C14" s="12">
        <f>COUNTIFS('Liste projets'!$H:$H,$B14,'Liste projets'!$E:$E,"EXP")</f>
        <v>0</v>
      </c>
      <c r="D14" s="13">
        <f>COUNTIFS('Liste projets'!$H:$H,$B14,'Liste projets'!$E:$E,"AMO")</f>
        <v>0</v>
      </c>
      <c r="E14" s="48">
        <f>SUMIFS('Liste projets'!$F:$F,'Liste projets'!$H:$H,$B14,'Liste projets'!$E:$E,"AMO")</f>
        <v>0</v>
      </c>
      <c r="F14" s="13">
        <f>COUNTIFS('Liste projets'!$H:$H,$B14,'Liste projets'!$E:$E,"MOM")</f>
        <v>0</v>
      </c>
      <c r="G14" s="48">
        <f>SUMIFS('Liste projets'!$F:$F,'Liste projets'!$H:$H,$B14,'Liste projets'!$E:$E,"MOM")</f>
        <v>0</v>
      </c>
      <c r="H14" s="5">
        <f>C14+D14+F14</f>
        <v>0</v>
      </c>
      <c r="I14" s="57">
        <f>E14+G14</f>
        <v>0</v>
      </c>
    </row>
    <row r="15" spans="2:9" ht="20.25" customHeight="1" x14ac:dyDescent="0.2">
      <c r="B15" s="16" t="s">
        <v>60</v>
      </c>
      <c r="C15" s="17">
        <f>COUNTIFS('Liste projets'!$H:$H,$B15,'Liste projets'!$E:$E,"EXP")</f>
        <v>0</v>
      </c>
      <c r="D15" s="18">
        <f>COUNTIFS('Liste projets'!$H:$H,$B15,'Liste projets'!$E:$E,"AMO")</f>
        <v>0</v>
      </c>
      <c r="E15" s="43">
        <f>SUMIFS('Liste projets'!$F:$F,'Liste projets'!$H:$H,$B15,'Liste projets'!$E:$E,"AMO")</f>
        <v>0</v>
      </c>
      <c r="F15" s="18">
        <f>COUNTIFS('Liste projets'!$H:$H,$B15,'Liste projets'!$E:$E,"MOM")</f>
        <v>0</v>
      </c>
      <c r="G15" s="43">
        <f>SUMIFS('Liste projets'!$F:$F,'Liste projets'!$H:$H,$B15,'Liste projets'!$E:$E,"MOM")</f>
        <v>0</v>
      </c>
      <c r="H15" s="24">
        <f t="shared" ref="H15:H25" si="3">C15+D15+F15</f>
        <v>0</v>
      </c>
      <c r="I15" s="58">
        <f t="shared" ref="I15:I25" si="4">E15+G15</f>
        <v>0</v>
      </c>
    </row>
    <row r="16" spans="2:9" ht="20.25" customHeight="1" x14ac:dyDescent="0.2">
      <c r="B16" s="3" t="s">
        <v>61</v>
      </c>
      <c r="C16" s="7">
        <f>COUNTIFS('Liste projets'!$H:$H,$B16,'Liste projets'!$E:$E,"EXP")</f>
        <v>0</v>
      </c>
      <c r="D16" s="9">
        <f>COUNTIFS('Liste projets'!$H:$H,$B16,'Liste projets'!$E:$E,"AMO")</f>
        <v>0</v>
      </c>
      <c r="E16" s="44">
        <f>SUMIFS('Liste projets'!$F:$F,'Liste projets'!$H:$H,$B16,'Liste projets'!$E:$E,"AMO")</f>
        <v>0</v>
      </c>
      <c r="F16" s="9">
        <f>COUNTIFS('Liste projets'!$H:$H,$B16,'Liste projets'!$E:$E,"MOM")</f>
        <v>0</v>
      </c>
      <c r="G16" s="44">
        <f>SUMIFS('Liste projets'!$F:$F,'Liste projets'!$H:$H,$B16,'Liste projets'!$E:$E,"MOM")</f>
        <v>0</v>
      </c>
      <c r="H16" s="14">
        <f t="shared" si="3"/>
        <v>0</v>
      </c>
      <c r="I16" s="59">
        <f t="shared" si="4"/>
        <v>0</v>
      </c>
    </row>
    <row r="17" spans="2:9" ht="20.25" customHeight="1" x14ac:dyDescent="0.2">
      <c r="B17" s="16" t="s">
        <v>62</v>
      </c>
      <c r="C17" s="17">
        <f>COUNTIFS('Liste projets'!$H:$H,$B17,'Liste projets'!$E:$E,"EXP")</f>
        <v>0</v>
      </c>
      <c r="D17" s="18">
        <f>COUNTIFS('Liste projets'!$H:$H,$B17,'Liste projets'!$E:$E,"AMO")</f>
        <v>0</v>
      </c>
      <c r="E17" s="43">
        <f>SUMIFS('Liste projets'!$F:$F,'Liste projets'!$H:$H,$B17,'Liste projets'!$E:$E,"AMO")</f>
        <v>0</v>
      </c>
      <c r="F17" s="18">
        <f>COUNTIFS('Liste projets'!$H:$H,$B17,'Liste projets'!$E:$E,"MOM")</f>
        <v>0</v>
      </c>
      <c r="G17" s="43">
        <f>SUMIFS('Liste projets'!$F:$F,'Liste projets'!$H:$H,$B17,'Liste projets'!$E:$E,"MOM")</f>
        <v>0</v>
      </c>
      <c r="H17" s="24">
        <f t="shared" si="3"/>
        <v>0</v>
      </c>
      <c r="I17" s="58">
        <f t="shared" si="4"/>
        <v>0</v>
      </c>
    </row>
    <row r="18" spans="2:9" ht="20.25" customHeight="1" x14ac:dyDescent="0.2">
      <c r="B18" s="3" t="s">
        <v>63</v>
      </c>
      <c r="C18" s="7">
        <f>COUNTIFS('Liste projets'!$H:$H,$B18,'Liste projets'!$E:$E,"EXP")</f>
        <v>0</v>
      </c>
      <c r="D18" s="9">
        <f>COUNTIFS('Liste projets'!$H:$H,$B18,'Liste projets'!$E:$E,"AMO")</f>
        <v>0</v>
      </c>
      <c r="E18" s="44">
        <f>SUMIFS('Liste projets'!$F:$F,'Liste projets'!$H:$H,$B18,'Liste projets'!$E:$E,"AMO")</f>
        <v>0</v>
      </c>
      <c r="F18" s="9">
        <f>COUNTIFS('Liste projets'!$H:$H,$B18,'Liste projets'!$E:$E,"MOM")</f>
        <v>0</v>
      </c>
      <c r="G18" s="44">
        <f>SUMIFS('Liste projets'!$F:$F,'Liste projets'!$H:$H,$B18,'Liste projets'!$E:$E,"MOM")</f>
        <v>0</v>
      </c>
      <c r="H18" s="14">
        <f t="shared" si="3"/>
        <v>0</v>
      </c>
      <c r="I18" s="59">
        <f t="shared" si="4"/>
        <v>0</v>
      </c>
    </row>
    <row r="19" spans="2:9" ht="20.25" customHeight="1" x14ac:dyDescent="0.2">
      <c r="B19" s="16" t="s">
        <v>64</v>
      </c>
      <c r="C19" s="17">
        <f>COUNTIFS('Liste projets'!$H:$H,$B19,'Liste projets'!$E:$E,"EXP")</f>
        <v>0</v>
      </c>
      <c r="D19" s="18">
        <f>COUNTIFS('Liste projets'!$H:$H,$B19,'Liste projets'!$E:$E,"AMO")</f>
        <v>0</v>
      </c>
      <c r="E19" s="43">
        <f>SUMIFS('Liste projets'!$F:$F,'Liste projets'!$H:$H,$B19,'Liste projets'!$E:$E,"AMO")</f>
        <v>0</v>
      </c>
      <c r="F19" s="18">
        <f>COUNTIFS('Liste projets'!$H:$H,$B19,'Liste projets'!$E:$E,"MOM")</f>
        <v>0</v>
      </c>
      <c r="G19" s="43">
        <f>SUMIFS('Liste projets'!$F:$F,'Liste projets'!$H:$H,$B19,'Liste projets'!$E:$E,"MOM")</f>
        <v>0</v>
      </c>
      <c r="H19" s="24">
        <f t="shared" si="3"/>
        <v>0</v>
      </c>
      <c r="I19" s="58">
        <f t="shared" si="4"/>
        <v>0</v>
      </c>
    </row>
    <row r="20" spans="2:9" ht="20.25" customHeight="1" x14ac:dyDescent="0.2">
      <c r="B20" s="3" t="s">
        <v>65</v>
      </c>
      <c r="C20" s="7">
        <f>COUNTIFS('Liste projets'!$H:$H,$B20,'Liste projets'!$E:$E,"EXP")</f>
        <v>0</v>
      </c>
      <c r="D20" s="9">
        <f>COUNTIFS('Liste projets'!$H:$H,$B20,'Liste projets'!$E:$E,"AMO")</f>
        <v>0</v>
      </c>
      <c r="E20" s="44">
        <f>SUMIFS('Liste projets'!$F:$F,'Liste projets'!$H:$H,$B20,'Liste projets'!$E:$E,"AMO")</f>
        <v>0</v>
      </c>
      <c r="F20" s="9">
        <f>COUNTIFS('Liste projets'!$H:$H,$B20,'Liste projets'!$E:$E,"MOM")</f>
        <v>0</v>
      </c>
      <c r="G20" s="44">
        <f>SUMIFS('Liste projets'!$F:$F,'Liste projets'!$H:$H,$B20,'Liste projets'!$E:$E,"MOM")</f>
        <v>0</v>
      </c>
      <c r="H20" s="14">
        <f t="shared" si="3"/>
        <v>0</v>
      </c>
      <c r="I20" s="59">
        <f t="shared" si="4"/>
        <v>0</v>
      </c>
    </row>
    <row r="21" spans="2:9" ht="20.25" customHeight="1" x14ac:dyDescent="0.2">
      <c r="B21" s="16" t="s">
        <v>66</v>
      </c>
      <c r="C21" s="17">
        <f>COUNTIFS('Liste projets'!$H:$H,$B21,'Liste projets'!$E:$E,"EXP")</f>
        <v>0</v>
      </c>
      <c r="D21" s="18">
        <f>COUNTIFS('Liste projets'!$H:$H,$B21,'Liste projets'!$E:$E,"AMO")</f>
        <v>0</v>
      </c>
      <c r="E21" s="43">
        <f>SUMIFS('Liste projets'!$F:$F,'Liste projets'!$H:$H,$B21,'Liste projets'!$E:$E,"AMO")</f>
        <v>0</v>
      </c>
      <c r="F21" s="18">
        <f>COUNTIFS('Liste projets'!$H:$H,$B21,'Liste projets'!$E:$E,"MOM")</f>
        <v>0</v>
      </c>
      <c r="G21" s="43">
        <f>SUMIFS('Liste projets'!$F:$F,'Liste projets'!$H:$H,$B21,'Liste projets'!$E:$E,"MOM")</f>
        <v>0</v>
      </c>
      <c r="H21" s="24">
        <f t="shared" si="3"/>
        <v>0</v>
      </c>
      <c r="I21" s="58">
        <f t="shared" si="4"/>
        <v>0</v>
      </c>
    </row>
    <row r="22" spans="2:9" ht="20.25" customHeight="1" x14ac:dyDescent="0.2">
      <c r="B22" s="3" t="s">
        <v>67</v>
      </c>
      <c r="C22" s="7">
        <f>COUNTIFS('Liste projets'!$H:$H,$B22,'Liste projets'!$E:$E,"EXP")</f>
        <v>0</v>
      </c>
      <c r="D22" s="9">
        <f>COUNTIFS('Liste projets'!$H:$H,$B22,'Liste projets'!$E:$E,"AMO")</f>
        <v>0</v>
      </c>
      <c r="E22" s="44">
        <f>SUMIFS('Liste projets'!$F:$F,'Liste projets'!$H:$H,$B22,'Liste projets'!$E:$E,"AMO")</f>
        <v>0</v>
      </c>
      <c r="F22" s="9">
        <f>COUNTIFS('Liste projets'!$H:$H,$B22,'Liste projets'!$E:$E,"MOM")</f>
        <v>0</v>
      </c>
      <c r="G22" s="44">
        <f>SUMIFS('Liste projets'!$F:$F,'Liste projets'!$H:$H,$B22,'Liste projets'!$E:$E,"MOM")</f>
        <v>0</v>
      </c>
      <c r="H22" s="14">
        <f t="shared" si="3"/>
        <v>0</v>
      </c>
      <c r="I22" s="59">
        <f t="shared" si="4"/>
        <v>0</v>
      </c>
    </row>
    <row r="23" spans="2:9" ht="20.25" customHeight="1" x14ac:dyDescent="0.2">
      <c r="B23" s="16" t="s">
        <v>68</v>
      </c>
      <c r="C23" s="17">
        <f>COUNTIFS('Liste projets'!$H:$H,$B23,'Liste projets'!$E:$E,"EXP")</f>
        <v>0</v>
      </c>
      <c r="D23" s="18">
        <f>COUNTIFS('Liste projets'!$H:$H,$B23,'Liste projets'!$E:$E,"AMO")</f>
        <v>0</v>
      </c>
      <c r="E23" s="43">
        <f>SUMIFS('Liste projets'!$F:$F,'Liste projets'!$H:$H,$B23,'Liste projets'!$E:$E,"AMO")</f>
        <v>0</v>
      </c>
      <c r="F23" s="18">
        <f>COUNTIFS('Liste projets'!$H:$H,$B23,'Liste projets'!$E:$E,"MOM")</f>
        <v>0</v>
      </c>
      <c r="G23" s="43">
        <f>SUMIFS('Liste projets'!$F:$F,'Liste projets'!$H:$H,$B23,'Liste projets'!$E:$E,"MOM")</f>
        <v>0</v>
      </c>
      <c r="H23" s="24">
        <f t="shared" si="3"/>
        <v>0</v>
      </c>
      <c r="I23" s="58">
        <f t="shared" si="4"/>
        <v>0</v>
      </c>
    </row>
    <row r="24" spans="2:9" ht="20.25" customHeight="1" x14ac:dyDescent="0.2">
      <c r="B24" s="3" t="s">
        <v>69</v>
      </c>
      <c r="C24" s="7">
        <f>COUNTIFS('Liste projets'!$H:$H,$B24,'Liste projets'!$E:$E,"EXP")</f>
        <v>0</v>
      </c>
      <c r="D24" s="9">
        <f>COUNTIFS('Liste projets'!$H:$H,$B24,'Liste projets'!$E:$E,"AMO")</f>
        <v>0</v>
      </c>
      <c r="E24" s="44">
        <f>SUMIFS('Liste projets'!$F:$F,'Liste projets'!$H:$H,$B24,'Liste projets'!$E:$E,"AMO")</f>
        <v>0</v>
      </c>
      <c r="F24" s="9">
        <f>COUNTIFS('Liste projets'!$H:$H,$B24,'Liste projets'!$E:$E,"MOM")</f>
        <v>0</v>
      </c>
      <c r="G24" s="44">
        <f>SUMIFS('Liste projets'!$F:$F,'Liste projets'!$H:$H,$B24,'Liste projets'!$E:$E,"MOM")</f>
        <v>0</v>
      </c>
      <c r="H24" s="14">
        <f t="shared" si="3"/>
        <v>0</v>
      </c>
      <c r="I24" s="59">
        <f t="shared" si="4"/>
        <v>0</v>
      </c>
    </row>
    <row r="25" spans="2:9" ht="20.25" customHeight="1" thickBot="1" x14ac:dyDescent="0.25">
      <c r="B25" s="25" t="s">
        <v>70</v>
      </c>
      <c r="C25" s="26">
        <f>COUNTIFS('Liste projets'!$H:$H,$B25,'Liste projets'!$E:$E,"EXP")</f>
        <v>0</v>
      </c>
      <c r="D25" s="27">
        <f>COUNTIFS('Liste projets'!$H:$H,$B25,'Liste projets'!$E:$E,"AMO")</f>
        <v>0</v>
      </c>
      <c r="E25" s="49">
        <f>SUMIFS('Liste projets'!$F:$F,'Liste projets'!$H:$H,$B25,'Liste projets'!$E:$E,"AMO")</f>
        <v>0</v>
      </c>
      <c r="F25" s="27">
        <f>COUNTIFS('Liste projets'!$H:$H,$B25,'Liste projets'!$E:$E,"MOM")</f>
        <v>0</v>
      </c>
      <c r="G25" s="49">
        <f>SUMIFS('Liste projets'!$F:$F,'Liste projets'!$H:$H,$B25,'Liste projets'!$E:$E,"MOM")</f>
        <v>0</v>
      </c>
      <c r="H25" s="28">
        <f t="shared" si="3"/>
        <v>0</v>
      </c>
      <c r="I25" s="60">
        <f t="shared" si="4"/>
        <v>0</v>
      </c>
    </row>
    <row r="26" spans="2:9" ht="24" customHeight="1" thickBot="1" x14ac:dyDescent="0.25">
      <c r="B26" s="38" t="s">
        <v>52</v>
      </c>
      <c r="C26" s="39">
        <f>SUM(C14:C25)</f>
        <v>0</v>
      </c>
      <c r="D26" s="40">
        <f t="shared" ref="D26:I26" si="5">SUM(D14:D25)</f>
        <v>0</v>
      </c>
      <c r="E26" s="50">
        <f t="shared" si="5"/>
        <v>0</v>
      </c>
      <c r="F26" s="40">
        <f t="shared" si="5"/>
        <v>0</v>
      </c>
      <c r="G26" s="50">
        <f t="shared" si="5"/>
        <v>0</v>
      </c>
      <c r="H26" s="39">
        <f t="shared" si="5"/>
        <v>0</v>
      </c>
      <c r="I26" s="61">
        <f t="shared" si="5"/>
        <v>0</v>
      </c>
    </row>
    <row r="27" spans="2:9" s="4" customFormat="1" x14ac:dyDescent="0.2">
      <c r="E27" s="46"/>
      <c r="G27" s="46"/>
      <c r="I27" s="46"/>
    </row>
    <row r="28" spans="2:9" s="4" customFormat="1" x14ac:dyDescent="0.2">
      <c r="E28" s="46"/>
      <c r="G28" s="46"/>
      <c r="I28" s="46"/>
    </row>
    <row r="29" spans="2:9" s="4" customFormat="1" ht="13.5" thickBot="1" x14ac:dyDescent="0.25">
      <c r="E29" s="46"/>
      <c r="G29" s="46"/>
      <c r="I29" s="46"/>
    </row>
    <row r="30" spans="2:9" ht="36.75" customHeight="1" thickBot="1" x14ac:dyDescent="0.25">
      <c r="B30" s="29" t="s">
        <v>77</v>
      </c>
      <c r="C30" s="30" t="s">
        <v>13</v>
      </c>
      <c r="D30" s="31" t="s">
        <v>11</v>
      </c>
      <c r="E30" s="41" t="s">
        <v>55</v>
      </c>
      <c r="F30" s="31" t="s">
        <v>12</v>
      </c>
      <c r="G30" s="41" t="s">
        <v>55</v>
      </c>
      <c r="H30" s="32" t="s">
        <v>57</v>
      </c>
      <c r="I30" s="51" t="s">
        <v>58</v>
      </c>
    </row>
    <row r="31" spans="2:9" ht="20.25" customHeight="1" x14ac:dyDescent="0.2">
      <c r="B31" s="2" t="s">
        <v>72</v>
      </c>
      <c r="C31" s="6">
        <f>COUNTIFS('Liste projets'!$G:$G,$B31,'Liste projets'!$E:$E,"EXP")</f>
        <v>0</v>
      </c>
      <c r="D31" s="8">
        <f>COUNTIFS('Liste projets'!$G:$G,$B31,'Liste projets'!$E:$E,"AMO")</f>
        <v>0</v>
      </c>
      <c r="E31" s="42">
        <f>SUMIFS('Liste projets'!$F:$F,'Liste projets'!$G:$G,$B31,'Liste projets'!$E:$E,"AMO")</f>
        <v>0</v>
      </c>
      <c r="F31" s="8">
        <f>COUNTIFS('Liste projets'!$G:$G,$B31,'Liste projets'!$E:$E,"MOM")</f>
        <v>0</v>
      </c>
      <c r="G31" s="42">
        <f>SUMIFS('Liste projets'!$F:$F,'Liste projets'!$G:$G,$B31,'Liste projets'!$E:$E,"MOM")</f>
        <v>0</v>
      </c>
      <c r="H31" s="10">
        <f>C31+D31+F31</f>
        <v>0</v>
      </c>
      <c r="I31" s="52">
        <f>E31+G31</f>
        <v>0</v>
      </c>
    </row>
    <row r="32" spans="2:9" ht="20.25" customHeight="1" x14ac:dyDescent="0.2">
      <c r="B32" s="16" t="s">
        <v>73</v>
      </c>
      <c r="C32" s="17">
        <f>COUNTIFS('Liste projets'!$G:$G,$B32,'Liste projets'!$E:$E,"EXP")</f>
        <v>0</v>
      </c>
      <c r="D32" s="18">
        <f>COUNTIFS('Liste projets'!$G:$G,$B32,'Liste projets'!$E:$E,"AMO")</f>
        <v>0</v>
      </c>
      <c r="E32" s="43">
        <f>SUMIFS('Liste projets'!$F:$F,'Liste projets'!$G:$G,$B32,'Liste projets'!$E:$E,"AMO")</f>
        <v>0</v>
      </c>
      <c r="F32" s="18">
        <f>COUNTIFS('Liste projets'!$G:$G,$B32,'Liste projets'!$E:$E,"MOM")</f>
        <v>0</v>
      </c>
      <c r="G32" s="43">
        <f>SUMIFS('Liste projets'!$F:$F,'Liste projets'!$G:$G,$B32,'Liste projets'!$E:$E,"MOM")</f>
        <v>0</v>
      </c>
      <c r="H32" s="19">
        <f t="shared" ref="H32:H35" si="6">C32+D32+F32</f>
        <v>0</v>
      </c>
      <c r="I32" s="53">
        <f t="shared" ref="I32:I35" si="7">E32+G32</f>
        <v>0</v>
      </c>
    </row>
    <row r="33" spans="2:9" ht="20.25" customHeight="1" x14ac:dyDescent="0.2">
      <c r="B33" s="3" t="s">
        <v>74</v>
      </c>
      <c r="C33" s="7">
        <f>COUNTIFS('Liste projets'!$G:$G,$B33,'Liste projets'!$E:$E,"EXP")</f>
        <v>0</v>
      </c>
      <c r="D33" s="9">
        <f>COUNTIFS('Liste projets'!$G:$G,$B33,'Liste projets'!$E:$E,"AMO")</f>
        <v>0</v>
      </c>
      <c r="E33" s="44">
        <f>SUMIFS('Liste projets'!$F:$F,'Liste projets'!$G:$G,$B33,'Liste projets'!$E:$E,"AMO")</f>
        <v>0</v>
      </c>
      <c r="F33" s="9">
        <f>COUNTIFS('Liste projets'!$G:$G,$B33,'Liste projets'!$E:$E,"MOM")</f>
        <v>0</v>
      </c>
      <c r="G33" s="44">
        <f>SUMIFS('Liste projets'!$F:$F,'Liste projets'!$G:$G,$B33,'Liste projets'!$E:$E,"MOM")</f>
        <v>0</v>
      </c>
      <c r="H33" s="11">
        <f t="shared" si="6"/>
        <v>0</v>
      </c>
      <c r="I33" s="54">
        <f t="shared" si="7"/>
        <v>0</v>
      </c>
    </row>
    <row r="34" spans="2:9" ht="20.25" customHeight="1" x14ac:dyDescent="0.2">
      <c r="B34" s="16" t="s">
        <v>75</v>
      </c>
      <c r="C34" s="17">
        <f>COUNTIFS('Liste projets'!$G:$G,$B34,'Liste projets'!$E:$E,"EXP")</f>
        <v>0</v>
      </c>
      <c r="D34" s="18">
        <f>COUNTIFS('Liste projets'!$G:$G,$B34,'Liste projets'!$E:$E,"AMO")</f>
        <v>0</v>
      </c>
      <c r="E34" s="43">
        <f>SUMIFS('Liste projets'!$F:$F,'Liste projets'!$G:$G,$B34,'Liste projets'!$E:$E,"AMO")</f>
        <v>0</v>
      </c>
      <c r="F34" s="18">
        <f>COUNTIFS('Liste projets'!$G:$G,$B34,'Liste projets'!$E:$E,"MOM")</f>
        <v>0</v>
      </c>
      <c r="G34" s="43">
        <f>SUMIFS('Liste projets'!$F:$F,'Liste projets'!$G:$G,$B34,'Liste projets'!$E:$E,"MOM")</f>
        <v>0</v>
      </c>
      <c r="H34" s="19">
        <f t="shared" si="6"/>
        <v>0</v>
      </c>
      <c r="I34" s="53">
        <f t="shared" si="7"/>
        <v>0</v>
      </c>
    </row>
    <row r="35" spans="2:9" ht="20.25" customHeight="1" thickBot="1" x14ac:dyDescent="0.25">
      <c r="B35" s="3" t="s">
        <v>76</v>
      </c>
      <c r="C35" s="7">
        <f>COUNTIFS('Liste projets'!$G:$G,$B35,'Liste projets'!$E:$E,"EXP")</f>
        <v>0</v>
      </c>
      <c r="D35" s="9">
        <f>COUNTIFS('Liste projets'!$G:$G,$B35,'Liste projets'!$E:$E,"AMO")</f>
        <v>0</v>
      </c>
      <c r="E35" s="44">
        <f>SUMIFS('Liste projets'!$F:$F,'Liste projets'!$G:$G,$B35,'Liste projets'!$E:$E,"AMO")</f>
        <v>0</v>
      </c>
      <c r="F35" s="9">
        <f>COUNTIFS('Liste projets'!$G:$G,$B35,'Liste projets'!$E:$E,"MOM")</f>
        <v>0</v>
      </c>
      <c r="G35" s="44">
        <f>SUMIFS('Liste projets'!$F:$F,'Liste projets'!$G:$G,$B35,'Liste projets'!$E:$E,"MOM")</f>
        <v>0</v>
      </c>
      <c r="H35" s="11">
        <f t="shared" si="6"/>
        <v>0</v>
      </c>
      <c r="I35" s="54">
        <f t="shared" si="7"/>
        <v>0</v>
      </c>
    </row>
    <row r="36" spans="2:9" ht="24" customHeight="1" thickBot="1" x14ac:dyDescent="0.25">
      <c r="B36" s="34" t="s">
        <v>52</v>
      </c>
      <c r="C36" s="30">
        <f t="shared" ref="C36:I36" si="8">SUM(C31:C35)</f>
        <v>0</v>
      </c>
      <c r="D36" s="31">
        <f t="shared" si="8"/>
        <v>0</v>
      </c>
      <c r="E36" s="41">
        <f t="shared" si="8"/>
        <v>0</v>
      </c>
      <c r="F36" s="31">
        <f t="shared" si="8"/>
        <v>0</v>
      </c>
      <c r="G36" s="41">
        <f t="shared" si="8"/>
        <v>0</v>
      </c>
      <c r="H36" s="31">
        <f t="shared" si="8"/>
        <v>0</v>
      </c>
      <c r="I36" s="56">
        <f t="shared" si="8"/>
        <v>0</v>
      </c>
    </row>
    <row r="37" spans="2:9" s="4" customFormat="1" x14ac:dyDescent="0.2">
      <c r="E37" s="46"/>
      <c r="G37" s="46"/>
      <c r="I37" s="46"/>
    </row>
    <row r="38" spans="2:9" s="4" customFormat="1" x14ac:dyDescent="0.2">
      <c r="E38" s="46"/>
      <c r="G38" s="46"/>
      <c r="I38" s="46"/>
    </row>
    <row r="39" spans="2:9" s="4" customFormat="1" x14ac:dyDescent="0.2">
      <c r="E39" s="46"/>
      <c r="G39" s="46"/>
      <c r="I39" s="46"/>
    </row>
    <row r="40" spans="2:9" s="4" customFormat="1" x14ac:dyDescent="0.2">
      <c r="E40" s="46"/>
      <c r="G40" s="46"/>
      <c r="I40" s="46"/>
    </row>
    <row r="41" spans="2:9" s="4" customFormat="1" x14ac:dyDescent="0.2">
      <c r="E41" s="46"/>
      <c r="G41" s="46"/>
      <c r="I41" s="46"/>
    </row>
    <row r="42" spans="2:9" s="4" customFormat="1" x14ac:dyDescent="0.2">
      <c r="E42" s="46"/>
      <c r="G42" s="46"/>
      <c r="I42" s="46"/>
    </row>
    <row r="43" spans="2:9" s="4" customFormat="1" x14ac:dyDescent="0.2">
      <c r="E43" s="46"/>
      <c r="G43" s="46"/>
      <c r="I43" s="46"/>
    </row>
    <row r="44" spans="2:9" s="4" customFormat="1" x14ac:dyDescent="0.2">
      <c r="E44" s="46"/>
      <c r="G44" s="46"/>
      <c r="I44" s="46"/>
    </row>
    <row r="45" spans="2:9" s="4" customFormat="1" x14ac:dyDescent="0.2">
      <c r="E45" s="46"/>
      <c r="G45" s="46"/>
      <c r="I45" s="46"/>
    </row>
    <row r="46" spans="2:9" s="4" customFormat="1" x14ac:dyDescent="0.2">
      <c r="E46" s="46"/>
      <c r="G46" s="46"/>
      <c r="I46" s="46"/>
    </row>
    <row r="47" spans="2:9" s="4" customFormat="1" x14ac:dyDescent="0.2">
      <c r="E47" s="46"/>
      <c r="G47" s="46"/>
      <c r="I47" s="46"/>
    </row>
    <row r="48" spans="2:9" s="4" customFormat="1" x14ac:dyDescent="0.2">
      <c r="E48" s="46"/>
      <c r="G48" s="46"/>
      <c r="I48" s="46"/>
    </row>
    <row r="49" spans="5:9" s="4" customFormat="1" x14ac:dyDescent="0.2">
      <c r="E49" s="46"/>
      <c r="G49" s="46"/>
      <c r="I49" s="46"/>
    </row>
    <row r="50" spans="5:9" s="4" customFormat="1" x14ac:dyDescent="0.2">
      <c r="E50" s="46"/>
      <c r="G50" s="46"/>
      <c r="I50" s="46"/>
    </row>
    <row r="51" spans="5:9" s="4" customFormat="1" x14ac:dyDescent="0.2">
      <c r="E51" s="46"/>
      <c r="G51" s="46"/>
      <c r="I51" s="46"/>
    </row>
    <row r="52" spans="5:9" s="4" customFormat="1" x14ac:dyDescent="0.2">
      <c r="E52" s="46"/>
      <c r="G52" s="46"/>
      <c r="I52" s="46"/>
    </row>
    <row r="53" spans="5:9" s="4" customFormat="1" x14ac:dyDescent="0.2">
      <c r="E53" s="46"/>
      <c r="G53" s="46"/>
      <c r="I53" s="46"/>
    </row>
    <row r="54" spans="5:9" s="4" customFormat="1" x14ac:dyDescent="0.2">
      <c r="E54" s="46"/>
      <c r="G54" s="46"/>
      <c r="I54" s="46"/>
    </row>
    <row r="55" spans="5:9" s="4" customFormat="1" x14ac:dyDescent="0.2">
      <c r="E55" s="46"/>
      <c r="G55" s="46"/>
      <c r="I55" s="46"/>
    </row>
    <row r="56" spans="5:9" s="4" customFormat="1" x14ac:dyDescent="0.2">
      <c r="E56" s="46"/>
      <c r="G56" s="46"/>
      <c r="I56" s="46"/>
    </row>
    <row r="57" spans="5:9" s="4" customFormat="1" x14ac:dyDescent="0.2">
      <c r="E57" s="46"/>
      <c r="G57" s="46"/>
      <c r="I57" s="46"/>
    </row>
    <row r="58" spans="5:9" s="4" customFormat="1" x14ac:dyDescent="0.2">
      <c r="E58" s="46"/>
      <c r="G58" s="46"/>
      <c r="I58" s="46"/>
    </row>
    <row r="59" spans="5:9" s="4" customFormat="1" x14ac:dyDescent="0.2">
      <c r="E59" s="46"/>
      <c r="G59" s="46"/>
      <c r="I59" s="46"/>
    </row>
    <row r="60" spans="5:9" s="4" customFormat="1" x14ac:dyDescent="0.2">
      <c r="E60" s="46"/>
      <c r="G60" s="46"/>
      <c r="I60" s="46"/>
    </row>
    <row r="61" spans="5:9" s="4" customFormat="1" x14ac:dyDescent="0.2">
      <c r="E61" s="46"/>
      <c r="G61" s="46"/>
      <c r="I61" s="46"/>
    </row>
    <row r="62" spans="5:9" s="4" customFormat="1" x14ac:dyDescent="0.2">
      <c r="E62" s="46"/>
      <c r="G62" s="46"/>
      <c r="I62" s="46"/>
    </row>
    <row r="63" spans="5:9" s="4" customFormat="1" x14ac:dyDescent="0.2">
      <c r="E63" s="46"/>
      <c r="G63" s="46"/>
      <c r="I63" s="46"/>
    </row>
    <row r="64" spans="5:9" s="4" customFormat="1" x14ac:dyDescent="0.2">
      <c r="E64" s="46"/>
      <c r="G64" s="46"/>
      <c r="I64" s="46"/>
    </row>
    <row r="65" spans="5:9" s="4" customFormat="1" x14ac:dyDescent="0.2">
      <c r="E65" s="46"/>
      <c r="G65" s="46"/>
      <c r="I65" s="46"/>
    </row>
    <row r="66" spans="5:9" s="4" customFormat="1" x14ac:dyDescent="0.2">
      <c r="E66" s="46"/>
      <c r="G66" s="46"/>
      <c r="I66" s="46"/>
    </row>
    <row r="67" spans="5:9" s="4" customFormat="1" x14ac:dyDescent="0.2">
      <c r="E67" s="46"/>
      <c r="G67" s="46"/>
      <c r="I67" s="46"/>
    </row>
    <row r="68" spans="5:9" s="4" customFormat="1" x14ac:dyDescent="0.2">
      <c r="E68" s="46"/>
      <c r="G68" s="46"/>
      <c r="I68" s="46"/>
    </row>
    <row r="69" spans="5:9" s="4" customFormat="1" x14ac:dyDescent="0.2">
      <c r="E69" s="46"/>
      <c r="G69" s="46"/>
      <c r="I69" s="46"/>
    </row>
    <row r="70" spans="5:9" s="4" customFormat="1" x14ac:dyDescent="0.2">
      <c r="E70" s="46"/>
      <c r="G70" s="46"/>
      <c r="I70" s="46"/>
    </row>
    <row r="71" spans="5:9" s="4" customFormat="1" x14ac:dyDescent="0.2">
      <c r="E71" s="46"/>
      <c r="G71" s="46"/>
      <c r="I71" s="46"/>
    </row>
    <row r="72" spans="5:9" s="4" customFormat="1" x14ac:dyDescent="0.2">
      <c r="E72" s="46"/>
      <c r="G72" s="46"/>
      <c r="I72" s="46"/>
    </row>
    <row r="73" spans="5:9" s="4" customFormat="1" x14ac:dyDescent="0.2">
      <c r="E73" s="46"/>
      <c r="G73" s="46"/>
      <c r="I73" s="46"/>
    </row>
    <row r="74" spans="5:9" s="4" customFormat="1" x14ac:dyDescent="0.2">
      <c r="E74" s="46"/>
      <c r="G74" s="46"/>
      <c r="I74" s="46"/>
    </row>
    <row r="75" spans="5:9" s="4" customFormat="1" x14ac:dyDescent="0.2">
      <c r="E75" s="46"/>
      <c r="G75" s="46"/>
      <c r="I75" s="46"/>
    </row>
    <row r="76" spans="5:9" s="4" customFormat="1" x14ac:dyDescent="0.2">
      <c r="E76" s="46"/>
      <c r="G76" s="46"/>
      <c r="I76" s="46"/>
    </row>
    <row r="77" spans="5:9" s="4" customFormat="1" x14ac:dyDescent="0.2">
      <c r="E77" s="46"/>
      <c r="G77" s="46"/>
      <c r="I77" s="46"/>
    </row>
    <row r="78" spans="5:9" s="4" customFormat="1" x14ac:dyDescent="0.2">
      <c r="E78" s="46"/>
      <c r="G78" s="46"/>
      <c r="I78" s="46"/>
    </row>
    <row r="79" spans="5:9" s="4" customFormat="1" x14ac:dyDescent="0.2">
      <c r="E79" s="46"/>
      <c r="G79" s="46"/>
      <c r="I79" s="46"/>
    </row>
    <row r="80" spans="5:9" s="4" customFormat="1" x14ac:dyDescent="0.2">
      <c r="E80" s="46"/>
      <c r="G80" s="46"/>
      <c r="I80" s="46"/>
    </row>
    <row r="81" spans="5:9" s="4" customFormat="1" x14ac:dyDescent="0.2">
      <c r="E81" s="46"/>
      <c r="G81" s="46"/>
      <c r="I81" s="46"/>
    </row>
    <row r="82" spans="5:9" s="4" customFormat="1" x14ac:dyDescent="0.2">
      <c r="E82" s="46"/>
      <c r="G82" s="46"/>
      <c r="I82" s="46"/>
    </row>
    <row r="83" spans="5:9" s="4" customFormat="1" x14ac:dyDescent="0.2">
      <c r="E83" s="46"/>
      <c r="G83" s="46"/>
      <c r="I83" s="46"/>
    </row>
    <row r="84" spans="5:9" s="4" customFormat="1" x14ac:dyDescent="0.2">
      <c r="E84" s="46"/>
      <c r="G84" s="46"/>
      <c r="I84" s="46"/>
    </row>
    <row r="85" spans="5:9" s="4" customFormat="1" x14ac:dyDescent="0.2">
      <c r="E85" s="46"/>
      <c r="G85" s="46"/>
      <c r="I85" s="46"/>
    </row>
    <row r="86" spans="5:9" s="4" customFormat="1" x14ac:dyDescent="0.2">
      <c r="E86" s="46"/>
      <c r="G86" s="46"/>
      <c r="I86" s="46"/>
    </row>
    <row r="87" spans="5:9" s="4" customFormat="1" x14ac:dyDescent="0.2">
      <c r="E87" s="46"/>
      <c r="G87" s="46"/>
      <c r="I87" s="46"/>
    </row>
    <row r="88" spans="5:9" s="4" customFormat="1" x14ac:dyDescent="0.2">
      <c r="E88" s="46"/>
      <c r="G88" s="46"/>
      <c r="I88" s="46"/>
    </row>
    <row r="89" spans="5:9" s="4" customFormat="1" x14ac:dyDescent="0.2">
      <c r="E89" s="46"/>
      <c r="G89" s="46"/>
      <c r="I89" s="46"/>
    </row>
    <row r="90" spans="5:9" s="4" customFormat="1" x14ac:dyDescent="0.2">
      <c r="E90" s="46"/>
      <c r="G90" s="46"/>
      <c r="I90" s="46"/>
    </row>
    <row r="91" spans="5:9" s="4" customFormat="1" x14ac:dyDescent="0.2">
      <c r="E91" s="46"/>
      <c r="G91" s="46"/>
      <c r="I91" s="46"/>
    </row>
    <row r="92" spans="5:9" s="4" customFormat="1" x14ac:dyDescent="0.2">
      <c r="E92" s="46"/>
      <c r="G92" s="46"/>
      <c r="I92" s="46"/>
    </row>
    <row r="93" spans="5:9" s="4" customFormat="1" x14ac:dyDescent="0.2">
      <c r="E93" s="46"/>
      <c r="G93" s="46"/>
      <c r="I93" s="46"/>
    </row>
    <row r="94" spans="5:9" s="4" customFormat="1" x14ac:dyDescent="0.2">
      <c r="E94" s="46"/>
      <c r="G94" s="46"/>
      <c r="I94" s="46"/>
    </row>
    <row r="95" spans="5:9" s="4" customFormat="1" x14ac:dyDescent="0.2">
      <c r="E95" s="46"/>
      <c r="G95" s="46"/>
      <c r="I95" s="46"/>
    </row>
    <row r="96" spans="5:9" s="4" customFormat="1" x14ac:dyDescent="0.2">
      <c r="E96" s="46"/>
      <c r="G96" s="46"/>
      <c r="I96" s="46"/>
    </row>
    <row r="97" spans="5:9" s="4" customFormat="1" x14ac:dyDescent="0.2">
      <c r="E97" s="46"/>
      <c r="G97" s="46"/>
      <c r="I97" s="46"/>
    </row>
    <row r="98" spans="5:9" s="4" customFormat="1" x14ac:dyDescent="0.2">
      <c r="E98" s="46"/>
      <c r="G98" s="46"/>
      <c r="I98" s="46"/>
    </row>
    <row r="99" spans="5:9" s="4" customFormat="1" x14ac:dyDescent="0.2">
      <c r="E99" s="46"/>
      <c r="G99" s="46"/>
      <c r="I99" s="46"/>
    </row>
    <row r="100" spans="5:9" s="4" customFormat="1" x14ac:dyDescent="0.2">
      <c r="E100" s="46"/>
      <c r="G100" s="46"/>
      <c r="I100" s="46"/>
    </row>
    <row r="101" spans="5:9" s="4" customFormat="1" x14ac:dyDescent="0.2">
      <c r="E101" s="46"/>
      <c r="G101" s="46"/>
      <c r="I101" s="46"/>
    </row>
    <row r="102" spans="5:9" s="4" customFormat="1" x14ac:dyDescent="0.2">
      <c r="E102" s="46"/>
      <c r="G102" s="46"/>
      <c r="I102" s="46"/>
    </row>
    <row r="103" spans="5:9" s="4" customFormat="1" x14ac:dyDescent="0.2">
      <c r="E103" s="46"/>
      <c r="G103" s="46"/>
      <c r="I103" s="46"/>
    </row>
    <row r="104" spans="5:9" s="4" customFormat="1" x14ac:dyDescent="0.2">
      <c r="E104" s="46"/>
      <c r="G104" s="46"/>
      <c r="I104" s="46"/>
    </row>
    <row r="105" spans="5:9" s="4" customFormat="1" x14ac:dyDescent="0.2">
      <c r="E105" s="46"/>
      <c r="G105" s="46"/>
      <c r="I105" s="46"/>
    </row>
    <row r="106" spans="5:9" s="4" customFormat="1" x14ac:dyDescent="0.2">
      <c r="E106" s="46"/>
      <c r="G106" s="46"/>
      <c r="I106" s="46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9DDDF07-2F16-4578-82AF-AE4871BC5CCB}">
  <sheetPr codeName="Feuil2"/>
  <dimension ref="A1:K47"/>
  <sheetViews>
    <sheetView zoomScale="115" zoomScaleNormal="115" workbookViewId="0">
      <selection activeCell="M5" sqref="M5"/>
    </sheetView>
  </sheetViews>
  <sheetFormatPr baseColWidth="10" defaultRowHeight="12.75" x14ac:dyDescent="0.2"/>
  <sheetData>
    <row r="1" spans="1:11" x14ac:dyDescent="0.2">
      <c r="A1" s="4"/>
      <c r="B1" s="4"/>
      <c r="C1" s="4"/>
      <c r="D1" s="4"/>
      <c r="E1" s="4"/>
      <c r="F1" s="4"/>
      <c r="G1" s="4"/>
      <c r="H1" s="4"/>
      <c r="I1" s="4"/>
      <c r="J1" s="4"/>
      <c r="K1" s="4"/>
    </row>
    <row r="2" spans="1:11" x14ac:dyDescent="0.2">
      <c r="A2" s="4"/>
      <c r="B2" s="4"/>
      <c r="C2" s="4"/>
      <c r="D2" s="4"/>
      <c r="E2" s="4"/>
      <c r="F2" s="4"/>
      <c r="G2" s="4"/>
      <c r="H2" s="4"/>
      <c r="I2" s="4"/>
      <c r="J2" s="4"/>
      <c r="K2" s="4"/>
    </row>
    <row r="3" spans="1:11" x14ac:dyDescent="0.2">
      <c r="A3" s="4"/>
      <c r="B3" s="4"/>
      <c r="C3" s="4"/>
      <c r="D3" s="4"/>
      <c r="E3" s="4"/>
      <c r="F3" s="4"/>
      <c r="G3" s="4"/>
      <c r="H3" s="4"/>
      <c r="I3" s="4"/>
      <c r="J3" s="4"/>
      <c r="K3" s="4"/>
    </row>
    <row r="4" spans="1:11" x14ac:dyDescent="0.2">
      <c r="A4" s="4"/>
      <c r="B4" s="4"/>
      <c r="C4" s="4"/>
      <c r="D4" s="4"/>
      <c r="E4" s="4"/>
      <c r="F4" s="4"/>
      <c r="G4" s="4"/>
      <c r="H4" s="4"/>
      <c r="I4" s="4"/>
      <c r="J4" s="4"/>
      <c r="K4" s="4"/>
    </row>
    <row r="5" spans="1:11" x14ac:dyDescent="0.2">
      <c r="A5" s="4"/>
      <c r="B5" s="4"/>
      <c r="C5" s="4"/>
      <c r="D5" s="4"/>
      <c r="E5" s="4"/>
      <c r="F5" s="4"/>
      <c r="G5" s="4"/>
      <c r="H5" s="4"/>
      <c r="I5" s="4"/>
      <c r="J5" s="4"/>
      <c r="K5" s="4"/>
    </row>
    <row r="6" spans="1:11" x14ac:dyDescent="0.2">
      <c r="A6" s="4"/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2">
      <c r="A7" s="4"/>
      <c r="B7" s="4"/>
      <c r="C7" s="4"/>
      <c r="D7" s="4"/>
      <c r="E7" s="4"/>
      <c r="F7" s="4"/>
      <c r="G7" s="4"/>
      <c r="H7" s="4"/>
      <c r="I7" s="4"/>
      <c r="J7" s="4"/>
      <c r="K7" s="4"/>
    </row>
    <row r="8" spans="1:11" x14ac:dyDescent="0.2">
      <c r="A8" s="4"/>
      <c r="B8" s="4"/>
      <c r="C8" s="4"/>
      <c r="D8" s="4"/>
      <c r="E8" s="4"/>
      <c r="F8" s="4"/>
      <c r="G8" s="4"/>
      <c r="H8" s="4"/>
      <c r="I8" s="4"/>
      <c r="J8" s="4"/>
      <c r="K8" s="4"/>
    </row>
    <row r="9" spans="1:11" x14ac:dyDescent="0.2">
      <c r="A9" s="4"/>
      <c r="B9" s="4"/>
      <c r="C9" s="4"/>
      <c r="D9" s="4"/>
      <c r="E9" s="4"/>
      <c r="F9" s="4"/>
      <c r="G9" s="4"/>
      <c r="H9" s="4"/>
      <c r="I9" s="4"/>
      <c r="J9" s="4"/>
      <c r="K9" s="4"/>
    </row>
    <row r="10" spans="1:11" x14ac:dyDescent="0.2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</row>
    <row r="11" spans="1:11" x14ac:dyDescent="0.2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</row>
    <row r="12" spans="1:11" x14ac:dyDescent="0.2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</row>
    <row r="13" spans="1:11" x14ac:dyDescent="0.2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</row>
    <row r="14" spans="1:11" x14ac:dyDescent="0.2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</row>
    <row r="15" spans="1:11" x14ac:dyDescent="0.2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</row>
    <row r="16" spans="1:11" x14ac:dyDescent="0.2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</row>
    <row r="17" spans="1:11" x14ac:dyDescent="0.2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</row>
    <row r="18" spans="1:11" x14ac:dyDescent="0.2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</row>
    <row r="19" spans="1:11" x14ac:dyDescent="0.2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</row>
    <row r="20" spans="1:11" x14ac:dyDescent="0.2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</row>
    <row r="21" spans="1:11" x14ac:dyDescent="0.2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</row>
    <row r="22" spans="1:11" x14ac:dyDescent="0.2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</row>
    <row r="23" spans="1:11" x14ac:dyDescent="0.2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</row>
    <row r="24" spans="1:11" x14ac:dyDescent="0.2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</row>
    <row r="25" spans="1:11" x14ac:dyDescent="0.2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</row>
    <row r="26" spans="1:11" x14ac:dyDescent="0.2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</row>
    <row r="27" spans="1:11" x14ac:dyDescent="0.2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</row>
    <row r="28" spans="1:11" x14ac:dyDescent="0.2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</row>
    <row r="29" spans="1:11" x14ac:dyDescent="0.2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</row>
    <row r="30" spans="1:11" x14ac:dyDescent="0.2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</row>
    <row r="31" spans="1:11" x14ac:dyDescent="0.2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</row>
    <row r="32" spans="1:11" x14ac:dyDescent="0.2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</row>
    <row r="33" spans="1:11" x14ac:dyDescent="0.2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</row>
    <row r="34" spans="1:11" x14ac:dyDescent="0.2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</row>
    <row r="35" spans="1:11" x14ac:dyDescent="0.2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</row>
    <row r="36" spans="1:11" x14ac:dyDescent="0.2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</row>
    <row r="37" spans="1:11" x14ac:dyDescent="0.2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</row>
    <row r="38" spans="1:11" x14ac:dyDescent="0.2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</row>
    <row r="39" spans="1:11" x14ac:dyDescent="0.2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</row>
    <row r="40" spans="1:11" x14ac:dyDescent="0.2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</row>
    <row r="41" spans="1:11" x14ac:dyDescent="0.2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</row>
    <row r="42" spans="1:11" x14ac:dyDescent="0.2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</row>
    <row r="43" spans="1:11" x14ac:dyDescent="0.2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</row>
    <row r="44" spans="1:11" x14ac:dyDescent="0.2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</row>
    <row r="45" spans="1:11" x14ac:dyDescent="0.2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</row>
    <row r="46" spans="1:11" x14ac:dyDescent="0.2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</row>
    <row r="47" spans="1:11" x14ac:dyDescent="0.2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253EB6-1E79-4246-8A98-9173A09BA5A0}">
  <dimension ref="A1:P101"/>
  <sheetViews>
    <sheetView workbookViewId="0"/>
  </sheetViews>
  <sheetFormatPr baseColWidth="10" defaultRowHeight="12.75" x14ac:dyDescent="0.2"/>
  <cols>
    <col min="1" max="1" width="56.28515625" bestFit="1" customWidth="1"/>
    <col min="2" max="2" width="11.5703125" bestFit="1" customWidth="1"/>
    <col min="3" max="3" width="19.5703125" bestFit="1" customWidth="1"/>
    <col min="4" max="4" width="18.85546875" bestFit="1" customWidth="1"/>
    <col min="5" max="5" width="20.140625" bestFit="1" customWidth="1"/>
    <col min="6" max="6" width="11.7109375" bestFit="1" customWidth="1"/>
    <col min="7" max="7" width="6.5703125" bestFit="1" customWidth="1"/>
    <col min="8" max="8" width="7" bestFit="1" customWidth="1"/>
    <col min="9" max="9" width="11.85546875" bestFit="1" customWidth="1"/>
    <col min="10" max="10" width="12.42578125" bestFit="1" customWidth="1"/>
    <col min="11" max="11" width="11.28515625" bestFit="1" customWidth="1"/>
    <col min="12" max="12" width="11.85546875" bestFit="1" customWidth="1"/>
    <col min="13" max="14" width="12" bestFit="1" customWidth="1"/>
    <col min="15" max="15" width="10.7109375" bestFit="1" customWidth="1"/>
    <col min="16" max="16" width="13.28515625" bestFit="1" customWidth="1"/>
  </cols>
  <sheetData>
    <row r="1" spans="1:16" x14ac:dyDescent="0.2">
      <c r="A1" s="78" t="s">
        <v>209</v>
      </c>
    </row>
    <row r="2" spans="1:16" x14ac:dyDescent="0.2">
      <c r="A2" t="s">
        <v>214</v>
      </c>
    </row>
    <row r="4" spans="1:16" s="78" customFormat="1" x14ac:dyDescent="0.2">
      <c r="A4" s="78" t="s">
        <v>197</v>
      </c>
      <c r="B4" s="78" t="s">
        <v>198</v>
      </c>
      <c r="C4" s="78" t="s">
        <v>199</v>
      </c>
      <c r="D4" s="78" t="s">
        <v>202</v>
      </c>
      <c r="E4" s="78" t="s">
        <v>200</v>
      </c>
      <c r="F4" s="78" t="s">
        <v>203</v>
      </c>
      <c r="G4" s="78" t="s">
        <v>204</v>
      </c>
      <c r="H4" s="78" t="s">
        <v>205</v>
      </c>
      <c r="I4" s="78" t="s">
        <v>210</v>
      </c>
      <c r="J4" s="78" t="s">
        <v>211</v>
      </c>
      <c r="K4" s="78" t="s">
        <v>212</v>
      </c>
      <c r="L4" s="78" t="s">
        <v>213</v>
      </c>
      <c r="M4" s="78" t="s">
        <v>206</v>
      </c>
      <c r="N4" s="78" t="s">
        <v>207</v>
      </c>
      <c r="O4" s="78" t="s">
        <v>208</v>
      </c>
      <c r="P4" s="78" t="s">
        <v>201</v>
      </c>
    </row>
    <row r="5" spans="1:16" x14ac:dyDescent="0.2">
      <c r="A5">
        <v>2</v>
      </c>
      <c r="B5">
        <v>2</v>
      </c>
      <c r="C5" t="s">
        <v>18</v>
      </c>
      <c r="D5" t="s">
        <v>48</v>
      </c>
      <c r="E5">
        <v>74</v>
      </c>
      <c r="F5" t="s">
        <v>196</v>
      </c>
      <c r="G5">
        <v>6.1260000000000003</v>
      </c>
      <c r="H5">
        <v>45.890999999999998</v>
      </c>
      <c r="I5">
        <v>5.8239999999999998</v>
      </c>
      <c r="J5">
        <v>6.9240000000000004</v>
      </c>
      <c r="K5">
        <v>45.73</v>
      </c>
      <c r="L5">
        <v>46.401000000000003</v>
      </c>
      <c r="M5">
        <v>518.53299763072619</v>
      </c>
      <c r="N5">
        <v>366.44736703568532</v>
      </c>
      <c r="O5" t="s">
        <v>195</v>
      </c>
    </row>
    <row r="6" spans="1:16" x14ac:dyDescent="0.2">
      <c r="A6">
        <v>3</v>
      </c>
      <c r="B6">
        <v>3</v>
      </c>
      <c r="C6" t="s">
        <v>128</v>
      </c>
      <c r="D6" t="s">
        <v>127</v>
      </c>
      <c r="E6">
        <v>39</v>
      </c>
      <c r="F6" t="s">
        <v>196</v>
      </c>
      <c r="G6">
        <v>5.5570000000000004</v>
      </c>
      <c r="H6">
        <v>46.673999999999999</v>
      </c>
      <c r="I6">
        <v>5.2770000000000001</v>
      </c>
      <c r="J6">
        <v>6.1440000000000001</v>
      </c>
      <c r="K6">
        <v>46.279000000000003</v>
      </c>
      <c r="L6">
        <v>47.281999999999996</v>
      </c>
      <c r="M6">
        <v>488.55523097336362</v>
      </c>
      <c r="N6">
        <v>313.46300289804424</v>
      </c>
      <c r="O6" t="s">
        <v>195</v>
      </c>
    </row>
    <row r="7" spans="1:16" x14ac:dyDescent="0.2">
      <c r="A7">
        <v>4</v>
      </c>
      <c r="B7">
        <v>4</v>
      </c>
      <c r="C7" t="s">
        <v>177</v>
      </c>
      <c r="D7" t="s">
        <v>105</v>
      </c>
      <c r="E7">
        <v>84</v>
      </c>
      <c r="F7" t="s">
        <v>196</v>
      </c>
      <c r="G7">
        <v>4.8410000000000002</v>
      </c>
      <c r="H7">
        <v>43.935000000000002</v>
      </c>
      <c r="I7">
        <v>4.6749999999999998</v>
      </c>
      <c r="J7">
        <v>5.6959999999999997</v>
      </c>
      <c r="K7">
        <v>43.686999999999998</v>
      </c>
      <c r="L7">
        <v>44.395000000000003</v>
      </c>
      <c r="M7">
        <v>461.59613246338608</v>
      </c>
      <c r="N7">
        <v>499.13283372868233</v>
      </c>
      <c r="O7" t="s">
        <v>195</v>
      </c>
    </row>
    <row r="8" spans="1:16" x14ac:dyDescent="0.2">
      <c r="A8">
        <v>5</v>
      </c>
      <c r="B8">
        <v>5</v>
      </c>
      <c r="C8" t="s">
        <v>98</v>
      </c>
      <c r="D8" t="s">
        <v>97</v>
      </c>
      <c r="E8">
        <v>21</v>
      </c>
      <c r="F8" t="s">
        <v>196</v>
      </c>
      <c r="G8">
        <v>5.0380000000000003</v>
      </c>
      <c r="H8">
        <v>47.323</v>
      </c>
      <c r="I8">
        <v>4.093</v>
      </c>
      <c r="J8">
        <v>5.5019999999999998</v>
      </c>
      <c r="K8">
        <v>46.917000000000002</v>
      </c>
      <c r="L8">
        <v>48</v>
      </c>
      <c r="M8">
        <v>464.11074738675097</v>
      </c>
      <c r="N8">
        <v>269.83505807667012</v>
      </c>
      <c r="O8" t="s">
        <v>195</v>
      </c>
    </row>
    <row r="9" spans="1:16" x14ac:dyDescent="0.2">
      <c r="A9">
        <v>6</v>
      </c>
      <c r="B9">
        <v>6</v>
      </c>
      <c r="C9" t="s">
        <v>165</v>
      </c>
      <c r="D9" t="s">
        <v>164</v>
      </c>
      <c r="E9">
        <v>71</v>
      </c>
      <c r="F9" t="s">
        <v>196</v>
      </c>
      <c r="G9">
        <v>4.8179999999999996</v>
      </c>
      <c r="H9">
        <v>46.320999999999998</v>
      </c>
      <c r="I9">
        <v>3.7120000000000002</v>
      </c>
      <c r="J9">
        <v>5.44</v>
      </c>
      <c r="K9">
        <v>46.170999999999999</v>
      </c>
      <c r="L9">
        <v>47.122</v>
      </c>
      <c r="M9">
        <v>454.28414779239228</v>
      </c>
      <c r="N9">
        <v>337.57609002146444</v>
      </c>
      <c r="O9" t="s">
        <v>195</v>
      </c>
    </row>
    <row r="10" spans="1:16" x14ac:dyDescent="0.2">
      <c r="A10">
        <v>7</v>
      </c>
      <c r="B10">
        <v>7</v>
      </c>
      <c r="C10" t="s">
        <v>159</v>
      </c>
      <c r="D10" t="s">
        <v>158</v>
      </c>
      <c r="E10">
        <v>63</v>
      </c>
      <c r="F10" t="s">
        <v>196</v>
      </c>
      <c r="G10">
        <v>3.1160000000000001</v>
      </c>
      <c r="H10">
        <v>45.786000000000001</v>
      </c>
      <c r="I10">
        <v>2.4220000000000002</v>
      </c>
      <c r="J10">
        <v>3.9580000000000002</v>
      </c>
      <c r="K10">
        <v>45.331000000000003</v>
      </c>
      <c r="L10">
        <v>46.231999999999999</v>
      </c>
      <c r="M10">
        <v>378.97003787755966</v>
      </c>
      <c r="N10">
        <v>376.72758439854698</v>
      </c>
      <c r="O10" t="s">
        <v>195</v>
      </c>
    </row>
    <row r="11" spans="1:16" x14ac:dyDescent="0.2">
      <c r="A11">
        <v>8</v>
      </c>
      <c r="B11">
        <v>8</v>
      </c>
      <c r="C11" t="s">
        <v>126</v>
      </c>
      <c r="D11" t="s">
        <v>35</v>
      </c>
      <c r="E11">
        <v>38</v>
      </c>
      <c r="F11" t="s">
        <v>196</v>
      </c>
      <c r="G11">
        <v>4.8810000000000002</v>
      </c>
      <c r="H11">
        <v>45.521000000000001</v>
      </c>
      <c r="I11">
        <v>4.7560000000000002</v>
      </c>
      <c r="J11">
        <v>6.2439999999999998</v>
      </c>
      <c r="K11">
        <v>44.732999999999997</v>
      </c>
      <c r="L11">
        <v>45.87</v>
      </c>
      <c r="M11">
        <v>462.08166742324829</v>
      </c>
      <c r="N11">
        <v>391.21312019797699</v>
      </c>
      <c r="O11" t="s">
        <v>195</v>
      </c>
    </row>
    <row r="12" spans="1:16" x14ac:dyDescent="0.2">
      <c r="A12">
        <v>9</v>
      </c>
      <c r="B12">
        <v>9</v>
      </c>
      <c r="C12" t="s">
        <v>28</v>
      </c>
      <c r="D12" t="s">
        <v>27</v>
      </c>
      <c r="E12">
        <v>13</v>
      </c>
      <c r="F12" t="s">
        <v>196</v>
      </c>
      <c r="G12">
        <v>5.4</v>
      </c>
      <c r="H12">
        <v>43.3</v>
      </c>
      <c r="I12">
        <v>4.4640000000000004</v>
      </c>
      <c r="J12">
        <v>5.7539999999999996</v>
      </c>
      <c r="K12">
        <v>43.192999999999998</v>
      </c>
      <c r="L12">
        <v>43.9</v>
      </c>
      <c r="M12">
        <v>489.1085007778434</v>
      </c>
      <c r="N12">
        <v>543.3479062610503</v>
      </c>
      <c r="O12" t="s">
        <v>195</v>
      </c>
    </row>
    <row r="13" spans="1:16" x14ac:dyDescent="0.2">
      <c r="A13">
        <v>10</v>
      </c>
      <c r="B13">
        <v>10</v>
      </c>
      <c r="C13" t="s">
        <v>177</v>
      </c>
      <c r="D13" t="s">
        <v>105</v>
      </c>
      <c r="E13">
        <v>84</v>
      </c>
      <c r="F13" t="s">
        <v>196</v>
      </c>
      <c r="G13">
        <v>4.8410000000000002</v>
      </c>
      <c r="H13">
        <v>43.935000000000002</v>
      </c>
      <c r="I13">
        <v>4.6749999999999998</v>
      </c>
      <c r="J13">
        <v>5.6959999999999997</v>
      </c>
      <c r="K13">
        <v>43.686999999999998</v>
      </c>
      <c r="L13">
        <v>44.395000000000003</v>
      </c>
      <c r="M13">
        <v>461.59613246338608</v>
      </c>
      <c r="N13">
        <v>499.13283372868233</v>
      </c>
      <c r="O13" t="s">
        <v>195</v>
      </c>
    </row>
    <row r="14" spans="1:16" x14ac:dyDescent="0.2">
      <c r="A14">
        <v>11</v>
      </c>
      <c r="B14">
        <v>11</v>
      </c>
      <c r="C14" t="s">
        <v>80</v>
      </c>
      <c r="D14" t="s">
        <v>26</v>
      </c>
      <c r="E14">
        <v>6</v>
      </c>
      <c r="F14" t="s">
        <v>196</v>
      </c>
      <c r="G14">
        <v>7.4939999999999998</v>
      </c>
      <c r="H14">
        <v>43.790999999999997</v>
      </c>
      <c r="I14">
        <v>6.69</v>
      </c>
      <c r="J14">
        <v>7.6520000000000001</v>
      </c>
      <c r="K14">
        <v>43.497999999999998</v>
      </c>
      <c r="L14">
        <v>44.29</v>
      </c>
      <c r="M14">
        <v>591.32231252753559</v>
      </c>
      <c r="N14">
        <v>503.77976962773499</v>
      </c>
      <c r="O14" t="s">
        <v>195</v>
      </c>
    </row>
    <row r="15" spans="1:16" x14ac:dyDescent="0.2">
      <c r="A15">
        <v>12</v>
      </c>
      <c r="B15">
        <v>12</v>
      </c>
      <c r="C15" t="s">
        <v>19</v>
      </c>
      <c r="D15" t="s">
        <v>50</v>
      </c>
      <c r="E15">
        <v>83</v>
      </c>
      <c r="F15" t="s">
        <v>196</v>
      </c>
      <c r="G15">
        <v>5.9320000000000004</v>
      </c>
      <c r="H15">
        <v>43.136000000000003</v>
      </c>
      <c r="I15">
        <v>5.7080000000000002</v>
      </c>
      <c r="J15">
        <v>6.8570000000000002</v>
      </c>
      <c r="K15">
        <v>43.075000000000003</v>
      </c>
      <c r="L15">
        <v>43.789000000000001</v>
      </c>
      <c r="M15">
        <v>515.75479375641692</v>
      </c>
      <c r="N15">
        <v>553.72579563365264</v>
      </c>
      <c r="O15" t="s">
        <v>195</v>
      </c>
    </row>
    <row r="16" spans="1:16" x14ac:dyDescent="0.2">
      <c r="A16">
        <v>13</v>
      </c>
      <c r="B16">
        <v>13</v>
      </c>
      <c r="C16" t="s">
        <v>28</v>
      </c>
      <c r="D16" t="s">
        <v>27</v>
      </c>
      <c r="E16">
        <v>13</v>
      </c>
      <c r="F16" t="s">
        <v>196</v>
      </c>
      <c r="G16">
        <v>5.4</v>
      </c>
      <c r="H16">
        <v>43.3</v>
      </c>
      <c r="I16">
        <v>4.4640000000000004</v>
      </c>
      <c r="J16">
        <v>5.7539999999999996</v>
      </c>
      <c r="K16">
        <v>43.192999999999998</v>
      </c>
      <c r="L16">
        <v>43.9</v>
      </c>
      <c r="M16">
        <v>489.1085007778434</v>
      </c>
      <c r="N16">
        <v>543.3479062610503</v>
      </c>
      <c r="O16" t="s">
        <v>195</v>
      </c>
    </row>
    <row r="17" spans="1:15" x14ac:dyDescent="0.2">
      <c r="A17">
        <v>14</v>
      </c>
      <c r="B17">
        <v>14</v>
      </c>
      <c r="C17" t="s">
        <v>79</v>
      </c>
      <c r="D17" t="s">
        <v>78</v>
      </c>
      <c r="E17">
        <v>5</v>
      </c>
      <c r="F17" t="s">
        <v>196</v>
      </c>
      <c r="G17">
        <v>6.0650000000000004</v>
      </c>
      <c r="H17">
        <v>44.58</v>
      </c>
      <c r="I17">
        <v>5.4619999999999997</v>
      </c>
      <c r="J17">
        <v>6.9420000000000002</v>
      </c>
      <c r="K17">
        <v>44.213999999999999</v>
      </c>
      <c r="L17">
        <v>45.06</v>
      </c>
      <c r="M17">
        <v>520.74052424559727</v>
      </c>
      <c r="N17">
        <v>452.48194354983946</v>
      </c>
      <c r="O17" t="s">
        <v>195</v>
      </c>
    </row>
    <row r="18" spans="1:15" x14ac:dyDescent="0.2">
      <c r="A18">
        <v>15</v>
      </c>
      <c r="B18">
        <v>15</v>
      </c>
      <c r="C18" t="s">
        <v>28</v>
      </c>
      <c r="D18" t="s">
        <v>27</v>
      </c>
      <c r="E18">
        <v>13</v>
      </c>
      <c r="F18" t="s">
        <v>196</v>
      </c>
      <c r="G18">
        <v>5.4</v>
      </c>
      <c r="H18">
        <v>43.3</v>
      </c>
      <c r="I18">
        <v>4.4640000000000004</v>
      </c>
      <c r="J18">
        <v>5.7539999999999996</v>
      </c>
      <c r="K18">
        <v>43.192999999999998</v>
      </c>
      <c r="L18">
        <v>43.9</v>
      </c>
      <c r="M18">
        <v>489.1085007778434</v>
      </c>
      <c r="N18">
        <v>543.3479062610503</v>
      </c>
      <c r="O18" t="s">
        <v>195</v>
      </c>
    </row>
    <row r="19" spans="1:15" x14ac:dyDescent="0.2">
      <c r="A19">
        <v>16</v>
      </c>
      <c r="B19">
        <v>16</v>
      </c>
      <c r="C19" t="s">
        <v>28</v>
      </c>
      <c r="D19" t="s">
        <v>27</v>
      </c>
      <c r="E19">
        <v>13</v>
      </c>
      <c r="F19" t="s">
        <v>196</v>
      </c>
      <c r="G19">
        <v>5.4</v>
      </c>
      <c r="H19">
        <v>43.3</v>
      </c>
      <c r="I19">
        <v>4.4640000000000004</v>
      </c>
      <c r="J19">
        <v>5.7539999999999996</v>
      </c>
      <c r="K19">
        <v>43.192999999999998</v>
      </c>
      <c r="L19">
        <v>43.9</v>
      </c>
      <c r="M19">
        <v>489.1085007778434</v>
      </c>
      <c r="N19">
        <v>543.3479062610503</v>
      </c>
      <c r="O19" t="s">
        <v>195</v>
      </c>
    </row>
    <row r="20" spans="1:15" x14ac:dyDescent="0.2">
      <c r="A20">
        <v>17</v>
      </c>
      <c r="B20">
        <v>17</v>
      </c>
      <c r="C20" t="s">
        <v>125</v>
      </c>
      <c r="D20" t="s">
        <v>124</v>
      </c>
      <c r="E20">
        <v>37</v>
      </c>
      <c r="F20" t="s">
        <v>196</v>
      </c>
      <c r="G20">
        <v>0.69599999999999995</v>
      </c>
      <c r="H20">
        <v>47.399000000000001</v>
      </c>
      <c r="I20">
        <v>7.3999999999999996E-2</v>
      </c>
      <c r="J20">
        <v>1.3109999999999999</v>
      </c>
      <c r="K20">
        <v>46.761000000000003</v>
      </c>
      <c r="L20">
        <v>47.676000000000002</v>
      </c>
      <c r="M20">
        <v>268.72108082628677</v>
      </c>
      <c r="N20">
        <v>265.17832351434436</v>
      </c>
      <c r="O20" t="s">
        <v>195</v>
      </c>
    </row>
    <row r="21" spans="1:15" x14ac:dyDescent="0.2">
      <c r="A21">
        <v>18</v>
      </c>
      <c r="B21">
        <v>18</v>
      </c>
      <c r="C21" t="s">
        <v>37</v>
      </c>
      <c r="D21" t="s">
        <v>36</v>
      </c>
      <c r="E21">
        <v>44</v>
      </c>
      <c r="F21" t="s">
        <v>196</v>
      </c>
      <c r="G21">
        <v>-1.548</v>
      </c>
      <c r="H21">
        <v>47.231999999999999</v>
      </c>
      <c r="I21">
        <v>-2.5230000000000001</v>
      </c>
      <c r="J21">
        <v>-0.97199999999999998</v>
      </c>
      <c r="K21">
        <v>46.9</v>
      </c>
      <c r="L21">
        <v>47.820999999999998</v>
      </c>
      <c r="M21">
        <v>168.46247437290805</v>
      </c>
      <c r="N21">
        <v>275.0704343383656</v>
      </c>
      <c r="O21" t="s">
        <v>195</v>
      </c>
    </row>
    <row r="22" spans="1:15" x14ac:dyDescent="0.2">
      <c r="A22">
        <v>19</v>
      </c>
      <c r="B22">
        <v>19</v>
      </c>
      <c r="C22" t="s">
        <v>37</v>
      </c>
      <c r="D22" t="s">
        <v>36</v>
      </c>
      <c r="E22">
        <v>44</v>
      </c>
      <c r="F22" t="s">
        <v>196</v>
      </c>
      <c r="G22">
        <v>-1.548</v>
      </c>
      <c r="H22">
        <v>47.231999999999999</v>
      </c>
      <c r="I22">
        <v>-2.5230000000000001</v>
      </c>
      <c r="J22">
        <v>-0.97199999999999998</v>
      </c>
      <c r="K22">
        <v>46.9</v>
      </c>
      <c r="L22">
        <v>47.820999999999998</v>
      </c>
      <c r="M22">
        <v>168.46247437290805</v>
      </c>
      <c r="N22">
        <v>275.0704343383656</v>
      </c>
      <c r="O22" t="s">
        <v>195</v>
      </c>
    </row>
    <row r="23" spans="1:15" x14ac:dyDescent="0.2">
      <c r="A23">
        <v>20</v>
      </c>
      <c r="B23">
        <v>20</v>
      </c>
      <c r="C23" t="s">
        <v>23</v>
      </c>
      <c r="D23" t="s">
        <v>34</v>
      </c>
      <c r="E23">
        <v>35</v>
      </c>
      <c r="F23" t="s">
        <v>196</v>
      </c>
      <c r="G23">
        <v>-1.6819999999999999</v>
      </c>
      <c r="H23">
        <v>48.112000000000002</v>
      </c>
      <c r="I23">
        <v>-2.2280000000000002</v>
      </c>
      <c r="J23">
        <v>-1.056</v>
      </c>
      <c r="K23">
        <v>47.661000000000001</v>
      </c>
      <c r="L23">
        <v>48.683999999999997</v>
      </c>
      <c r="M23">
        <v>163.11710764523662</v>
      </c>
      <c r="N23">
        <v>212.89101303264644</v>
      </c>
      <c r="O23" t="s">
        <v>195</v>
      </c>
    </row>
    <row r="24" spans="1:15" x14ac:dyDescent="0.2">
      <c r="A24">
        <v>21</v>
      </c>
      <c r="B24">
        <v>21</v>
      </c>
      <c r="C24" t="s">
        <v>37</v>
      </c>
      <c r="D24" t="s">
        <v>36</v>
      </c>
      <c r="E24">
        <v>44</v>
      </c>
      <c r="F24" t="s">
        <v>196</v>
      </c>
      <c r="G24">
        <v>-1.548</v>
      </c>
      <c r="H24">
        <v>47.231999999999999</v>
      </c>
      <c r="I24">
        <v>-2.5230000000000001</v>
      </c>
      <c r="J24">
        <v>-0.97199999999999998</v>
      </c>
      <c r="K24">
        <v>46.9</v>
      </c>
      <c r="L24">
        <v>47.820999999999998</v>
      </c>
      <c r="M24">
        <v>168.46247437290805</v>
      </c>
      <c r="N24">
        <v>275.0704343383656</v>
      </c>
      <c r="O24" t="s">
        <v>195</v>
      </c>
    </row>
    <row r="25" spans="1:15" x14ac:dyDescent="0.2">
      <c r="A25">
        <v>22</v>
      </c>
      <c r="B25">
        <v>22</v>
      </c>
      <c r="C25" t="s">
        <v>176</v>
      </c>
      <c r="D25" t="s">
        <v>175</v>
      </c>
      <c r="E25">
        <v>80</v>
      </c>
      <c r="F25" t="s">
        <v>196</v>
      </c>
      <c r="G25">
        <v>2.29</v>
      </c>
      <c r="H25">
        <v>49.901000000000003</v>
      </c>
      <c r="I25">
        <v>1.405</v>
      </c>
      <c r="J25">
        <v>3.1669999999999998</v>
      </c>
      <c r="K25">
        <v>49.594000000000001</v>
      </c>
      <c r="L25">
        <v>50.344999999999999</v>
      </c>
      <c r="M25">
        <v>340.76838568039028</v>
      </c>
      <c r="N25">
        <v>95.845551238078826</v>
      </c>
      <c r="O25" t="s">
        <v>195</v>
      </c>
    </row>
    <row r="26" spans="1:15" x14ac:dyDescent="0.2">
      <c r="A26">
        <v>23</v>
      </c>
      <c r="B26">
        <v>23</v>
      </c>
      <c r="C26" t="s">
        <v>152</v>
      </c>
      <c r="D26" t="s">
        <v>151</v>
      </c>
      <c r="E26">
        <v>60</v>
      </c>
      <c r="F26" t="s">
        <v>196</v>
      </c>
      <c r="G26">
        <v>2.0859999999999999</v>
      </c>
      <c r="H26">
        <v>49.436999999999998</v>
      </c>
      <c r="I26">
        <v>1.718</v>
      </c>
      <c r="J26">
        <v>3.1269999999999998</v>
      </c>
      <c r="K26">
        <v>49.078000000000003</v>
      </c>
      <c r="L26">
        <v>49.746000000000002</v>
      </c>
      <c r="M26">
        <v>331.41848943316404</v>
      </c>
      <c r="N26">
        <v>127.27546132253352</v>
      </c>
      <c r="O26" t="s">
        <v>195</v>
      </c>
    </row>
    <row r="27" spans="1:15" x14ac:dyDescent="0.2">
      <c r="A27">
        <v>24</v>
      </c>
      <c r="B27">
        <v>24</v>
      </c>
      <c r="C27" t="s">
        <v>130</v>
      </c>
      <c r="D27" t="s">
        <v>38</v>
      </c>
      <c r="E27">
        <v>45</v>
      </c>
      <c r="F27" t="s">
        <v>196</v>
      </c>
      <c r="G27">
        <v>1.92</v>
      </c>
      <c r="H27">
        <v>47.939</v>
      </c>
      <c r="I27">
        <v>1.552</v>
      </c>
      <c r="J27">
        <v>3.0619999999999998</v>
      </c>
      <c r="K27">
        <v>47.511000000000003</v>
      </c>
      <c r="L27">
        <v>48.323999999999998</v>
      </c>
      <c r="M27">
        <v>323.67697701359424</v>
      </c>
      <c r="N27">
        <v>230.64379351664002</v>
      </c>
      <c r="O27" t="s">
        <v>195</v>
      </c>
    </row>
    <row r="28" spans="1:15" x14ac:dyDescent="0.2">
      <c r="A28">
        <v>25</v>
      </c>
      <c r="B28">
        <v>25</v>
      </c>
      <c r="C28" t="s">
        <v>153</v>
      </c>
      <c r="D28" t="s">
        <v>151</v>
      </c>
      <c r="E28">
        <v>60</v>
      </c>
      <c r="F28" t="s">
        <v>196</v>
      </c>
      <c r="G28">
        <v>2.5859999999999999</v>
      </c>
      <c r="H28">
        <v>49.212000000000003</v>
      </c>
      <c r="I28">
        <v>1.718</v>
      </c>
      <c r="J28">
        <v>3.1269999999999998</v>
      </c>
      <c r="K28">
        <v>49.078000000000003</v>
      </c>
      <c r="L28">
        <v>49.746000000000002</v>
      </c>
      <c r="M28">
        <v>353.43298552102277</v>
      </c>
      <c r="N28">
        <v>143.32035727129721</v>
      </c>
      <c r="O28" t="s">
        <v>195</v>
      </c>
    </row>
    <row r="29" spans="1:15" x14ac:dyDescent="0.2">
      <c r="A29">
        <v>26</v>
      </c>
      <c r="B29">
        <v>26</v>
      </c>
      <c r="C29" t="s">
        <v>82</v>
      </c>
      <c r="D29" t="s">
        <v>81</v>
      </c>
      <c r="E29">
        <v>8</v>
      </c>
      <c r="F29" t="s">
        <v>196</v>
      </c>
      <c r="G29">
        <v>4.7169999999999996</v>
      </c>
      <c r="H29">
        <v>49.774999999999999</v>
      </c>
      <c r="I29">
        <v>4.0620000000000003</v>
      </c>
      <c r="J29">
        <v>5.3609999999999998</v>
      </c>
      <c r="K29">
        <v>49.244999999999997</v>
      </c>
      <c r="L29">
        <v>50.142000000000003</v>
      </c>
      <c r="M29">
        <v>445.99512927765289</v>
      </c>
      <c r="N29">
        <v>102.83009135523783</v>
      </c>
      <c r="O29" t="s">
        <v>195</v>
      </c>
    </row>
    <row r="30" spans="1:15" x14ac:dyDescent="0.2">
      <c r="A30">
        <v>27</v>
      </c>
      <c r="B30">
        <v>27</v>
      </c>
      <c r="C30" t="s">
        <v>185</v>
      </c>
      <c r="D30" t="s">
        <v>184</v>
      </c>
      <c r="E30">
        <v>91</v>
      </c>
      <c r="F30" t="s">
        <v>196</v>
      </c>
      <c r="G30">
        <v>2.4689999999999999</v>
      </c>
      <c r="H30">
        <v>48.603999999999999</v>
      </c>
      <c r="I30">
        <v>1.9319999999999999</v>
      </c>
      <c r="J30">
        <v>2.5619999999999998</v>
      </c>
      <c r="K30">
        <v>48.31</v>
      </c>
      <c r="L30">
        <v>48.756999999999998</v>
      </c>
      <c r="M30">
        <v>348.99520012991769</v>
      </c>
      <c r="N30">
        <v>184.75494901925927</v>
      </c>
      <c r="O30" t="s">
        <v>195</v>
      </c>
    </row>
    <row r="31" spans="1:15" x14ac:dyDescent="0.2">
      <c r="A31">
        <v>28</v>
      </c>
      <c r="B31">
        <v>28</v>
      </c>
      <c r="C31" t="s">
        <v>49</v>
      </c>
      <c r="D31" t="s">
        <v>49</v>
      </c>
      <c r="E31">
        <v>75</v>
      </c>
      <c r="F31" t="s">
        <v>196</v>
      </c>
      <c r="G31">
        <v>2.3330000000000002</v>
      </c>
      <c r="H31">
        <v>48.866</v>
      </c>
      <c r="I31">
        <v>2.3330000000000002</v>
      </c>
      <c r="J31">
        <v>2.3330000000000002</v>
      </c>
      <c r="K31">
        <v>48.866</v>
      </c>
      <c r="L31">
        <v>48.866</v>
      </c>
      <c r="M31">
        <v>90.082043647766113</v>
      </c>
      <c r="N31">
        <v>48.887166976928711</v>
      </c>
      <c r="O31" t="s">
        <v>195</v>
      </c>
    </row>
    <row r="32" spans="1:15" x14ac:dyDescent="0.2">
      <c r="A32">
        <v>29</v>
      </c>
      <c r="B32">
        <v>29</v>
      </c>
      <c r="C32" t="s">
        <v>14</v>
      </c>
      <c r="D32" t="s">
        <v>38</v>
      </c>
      <c r="E32">
        <v>45</v>
      </c>
      <c r="F32" t="s">
        <v>196</v>
      </c>
      <c r="G32">
        <v>1.9159999999999999</v>
      </c>
      <c r="H32">
        <v>47.883000000000003</v>
      </c>
      <c r="I32">
        <v>1.552</v>
      </c>
      <c r="J32">
        <v>3.0619999999999998</v>
      </c>
      <c r="K32">
        <v>47.511000000000003</v>
      </c>
      <c r="L32">
        <v>48.323999999999998</v>
      </c>
      <c r="M32">
        <v>323.4861352781586</v>
      </c>
      <c r="N32">
        <v>234.5341314336909</v>
      </c>
      <c r="O32" t="s">
        <v>195</v>
      </c>
    </row>
    <row r="33" spans="1:15" x14ac:dyDescent="0.2">
      <c r="A33">
        <v>30</v>
      </c>
      <c r="B33">
        <v>30</v>
      </c>
      <c r="C33" t="s">
        <v>171</v>
      </c>
      <c r="D33" t="s">
        <v>170</v>
      </c>
      <c r="E33">
        <v>77</v>
      </c>
      <c r="F33" t="s">
        <v>196</v>
      </c>
      <c r="G33">
        <v>2.7109999999999999</v>
      </c>
      <c r="H33">
        <v>48.26</v>
      </c>
      <c r="I33">
        <v>2.427</v>
      </c>
      <c r="J33">
        <v>3.4889999999999999</v>
      </c>
      <c r="K33">
        <v>48.140999999999998</v>
      </c>
      <c r="L33">
        <v>49.087000000000003</v>
      </c>
      <c r="M33">
        <v>358.20013761071385</v>
      </c>
      <c r="N33">
        <v>209.00276893793156</v>
      </c>
      <c r="O33" t="s">
        <v>195</v>
      </c>
    </row>
    <row r="34" spans="1:15" x14ac:dyDescent="0.2">
      <c r="A34">
        <v>31</v>
      </c>
      <c r="B34">
        <v>31</v>
      </c>
      <c r="C34" t="s">
        <v>149</v>
      </c>
      <c r="D34" t="s">
        <v>41</v>
      </c>
      <c r="E34">
        <v>59</v>
      </c>
      <c r="F34" t="s">
        <v>196</v>
      </c>
      <c r="G34">
        <v>3.109</v>
      </c>
      <c r="H34">
        <v>50.643000000000001</v>
      </c>
      <c r="I34">
        <v>2.1</v>
      </c>
      <c r="J34">
        <v>4.2039999999999997</v>
      </c>
      <c r="K34">
        <v>49.994999999999997</v>
      </c>
      <c r="L34">
        <v>51.073</v>
      </c>
      <c r="M34">
        <v>376.03408166210914</v>
      </c>
      <c r="N34">
        <v>45.801112201527793</v>
      </c>
      <c r="O34" t="s">
        <v>195</v>
      </c>
    </row>
    <row r="35" spans="1:15" x14ac:dyDescent="0.2">
      <c r="A35">
        <v>32</v>
      </c>
      <c r="B35">
        <v>32</v>
      </c>
      <c r="C35" t="s">
        <v>110</v>
      </c>
      <c r="D35" t="s">
        <v>51</v>
      </c>
      <c r="E35">
        <v>93</v>
      </c>
      <c r="F35" t="s">
        <v>196</v>
      </c>
      <c r="G35">
        <v>2.448</v>
      </c>
      <c r="H35">
        <v>48.863</v>
      </c>
      <c r="I35">
        <v>2.3140000000000001</v>
      </c>
      <c r="J35">
        <v>2.581</v>
      </c>
      <c r="K35">
        <v>48.835999999999999</v>
      </c>
      <c r="L35">
        <v>48.978000000000002</v>
      </c>
      <c r="M35">
        <v>101.88579927937367</v>
      </c>
      <c r="N35">
        <v>51.326345067628552</v>
      </c>
      <c r="O35" t="s">
        <v>195</v>
      </c>
    </row>
    <row r="36" spans="1:15" x14ac:dyDescent="0.2">
      <c r="A36">
        <v>33</v>
      </c>
      <c r="B36">
        <v>33</v>
      </c>
      <c r="C36" t="s">
        <v>150</v>
      </c>
      <c r="D36" t="s">
        <v>41</v>
      </c>
      <c r="E36">
        <v>59</v>
      </c>
      <c r="F36" t="s">
        <v>196</v>
      </c>
      <c r="G36">
        <v>3.1589999999999998</v>
      </c>
      <c r="H36">
        <v>50.725000000000001</v>
      </c>
      <c r="I36">
        <v>2.1</v>
      </c>
      <c r="J36">
        <v>4.2039999999999997</v>
      </c>
      <c r="K36">
        <v>49.994999999999997</v>
      </c>
      <c r="L36">
        <v>51.073</v>
      </c>
      <c r="M36">
        <v>378.19142912730518</v>
      </c>
      <c r="N36">
        <v>40.126398019312788</v>
      </c>
      <c r="O36" t="s">
        <v>195</v>
      </c>
    </row>
    <row r="37" spans="1:15" x14ac:dyDescent="0.2">
      <c r="A37">
        <v>34</v>
      </c>
      <c r="B37">
        <v>34</v>
      </c>
      <c r="C37" t="s">
        <v>146</v>
      </c>
      <c r="D37" t="s">
        <v>40</v>
      </c>
      <c r="E37">
        <v>57</v>
      </c>
      <c r="F37" t="s">
        <v>196</v>
      </c>
      <c r="G37">
        <v>6.1580000000000004</v>
      </c>
      <c r="H37">
        <v>49.164000000000001</v>
      </c>
      <c r="I37">
        <v>5.9160000000000004</v>
      </c>
      <c r="J37">
        <v>7.5940000000000003</v>
      </c>
      <c r="K37">
        <v>48.56</v>
      </c>
      <c r="L37">
        <v>49.502000000000002</v>
      </c>
      <c r="M37">
        <v>507.72091442922016</v>
      </c>
      <c r="N37">
        <v>142.35614543355959</v>
      </c>
      <c r="O37" t="s">
        <v>195</v>
      </c>
    </row>
    <row r="38" spans="1:15" x14ac:dyDescent="0.2">
      <c r="A38">
        <v>35</v>
      </c>
      <c r="B38">
        <v>35</v>
      </c>
      <c r="C38" t="s">
        <v>142</v>
      </c>
      <c r="D38" t="s">
        <v>141</v>
      </c>
      <c r="E38">
        <v>55</v>
      </c>
      <c r="F38" t="s">
        <v>196</v>
      </c>
      <c r="G38">
        <v>5.1639999999999997</v>
      </c>
      <c r="H38">
        <v>48.764000000000003</v>
      </c>
      <c r="I38">
        <v>4.9160000000000004</v>
      </c>
      <c r="J38">
        <v>5.8070000000000004</v>
      </c>
      <c r="K38">
        <v>48.445999999999998</v>
      </c>
      <c r="L38">
        <v>49.591999999999999</v>
      </c>
      <c r="M38">
        <v>466.17664146209268</v>
      </c>
      <c r="N38">
        <v>172.00903739729443</v>
      </c>
      <c r="O38" t="s">
        <v>195</v>
      </c>
    </row>
    <row r="39" spans="1:15" x14ac:dyDescent="0.2">
      <c r="A39">
        <v>36</v>
      </c>
      <c r="B39">
        <v>36</v>
      </c>
      <c r="C39" t="s">
        <v>104</v>
      </c>
      <c r="D39" t="s">
        <v>103</v>
      </c>
      <c r="E39">
        <v>25</v>
      </c>
      <c r="F39" t="s">
        <v>196</v>
      </c>
      <c r="G39">
        <v>6.02</v>
      </c>
      <c r="H39">
        <v>47.255000000000003</v>
      </c>
      <c r="I39">
        <v>5.7190000000000003</v>
      </c>
      <c r="J39">
        <v>7.0309999999999997</v>
      </c>
      <c r="K39">
        <v>46.606999999999999</v>
      </c>
      <c r="L39">
        <v>47.567</v>
      </c>
      <c r="M39">
        <v>508.25510152956332</v>
      </c>
      <c r="N39">
        <v>272.42916622161846</v>
      </c>
      <c r="O39" t="s">
        <v>195</v>
      </c>
    </row>
    <row r="40" spans="1:15" x14ac:dyDescent="0.2">
      <c r="A40">
        <v>37</v>
      </c>
      <c r="B40">
        <v>37</v>
      </c>
      <c r="C40" t="s">
        <v>16</v>
      </c>
      <c r="D40" t="s">
        <v>39</v>
      </c>
      <c r="E40">
        <v>54</v>
      </c>
      <c r="F40" t="s">
        <v>196</v>
      </c>
      <c r="G40">
        <v>6.1760000000000002</v>
      </c>
      <c r="H40">
        <v>48.69</v>
      </c>
      <c r="I40">
        <v>5.4470000000000001</v>
      </c>
      <c r="J40">
        <v>7.0970000000000004</v>
      </c>
      <c r="K40">
        <v>48.360999999999997</v>
      </c>
      <c r="L40">
        <v>49.545999999999999</v>
      </c>
      <c r="M40">
        <v>511.17685616233132</v>
      </c>
      <c r="N40">
        <v>175.6958852711609</v>
      </c>
      <c r="O40" t="s">
        <v>195</v>
      </c>
    </row>
    <row r="41" spans="1:15" x14ac:dyDescent="0.2">
      <c r="A41">
        <v>38</v>
      </c>
      <c r="B41">
        <v>38</v>
      </c>
      <c r="C41" t="s">
        <v>15</v>
      </c>
      <c r="D41" t="s">
        <v>40</v>
      </c>
      <c r="E41">
        <v>57</v>
      </c>
      <c r="F41" t="s">
        <v>196</v>
      </c>
      <c r="G41">
        <v>6.1959999999999997</v>
      </c>
      <c r="H41">
        <v>49.107999999999997</v>
      </c>
      <c r="I41">
        <v>5.9160000000000004</v>
      </c>
      <c r="J41">
        <v>7.5940000000000003</v>
      </c>
      <c r="K41">
        <v>48.56</v>
      </c>
      <c r="L41">
        <v>49.502000000000002</v>
      </c>
      <c r="M41">
        <v>509.46775259533996</v>
      </c>
      <c r="N41">
        <v>146.19622788155951</v>
      </c>
      <c r="O41" t="s">
        <v>195</v>
      </c>
    </row>
    <row r="42" spans="1:15" x14ac:dyDescent="0.2">
      <c r="A42">
        <v>39</v>
      </c>
      <c r="B42">
        <v>39</v>
      </c>
      <c r="C42" t="s">
        <v>15</v>
      </c>
      <c r="D42" t="s">
        <v>40</v>
      </c>
      <c r="E42">
        <v>57</v>
      </c>
      <c r="F42" t="s">
        <v>196</v>
      </c>
      <c r="G42">
        <v>6.1959999999999997</v>
      </c>
      <c r="H42">
        <v>49.107999999999997</v>
      </c>
      <c r="I42">
        <v>5.9160000000000004</v>
      </c>
      <c r="J42">
        <v>7.5940000000000003</v>
      </c>
      <c r="K42">
        <v>48.56</v>
      </c>
      <c r="L42">
        <v>49.502000000000002</v>
      </c>
      <c r="M42">
        <v>509.46775259533996</v>
      </c>
      <c r="N42">
        <v>146.19622788155951</v>
      </c>
      <c r="O42" t="s">
        <v>195</v>
      </c>
    </row>
    <row r="43" spans="1:15" x14ac:dyDescent="0.2">
      <c r="A43">
        <v>40</v>
      </c>
      <c r="B43">
        <v>40</v>
      </c>
      <c r="C43" t="s">
        <v>119</v>
      </c>
      <c r="D43" t="s">
        <v>118</v>
      </c>
      <c r="E43">
        <v>32</v>
      </c>
      <c r="F43" t="s">
        <v>196</v>
      </c>
      <c r="G43">
        <v>0.57499999999999996</v>
      </c>
      <c r="H43">
        <v>43.652999999999999</v>
      </c>
      <c r="I43">
        <v>-0.26100000000000001</v>
      </c>
      <c r="J43">
        <v>1.171</v>
      </c>
      <c r="K43">
        <v>43.326999999999998</v>
      </c>
      <c r="L43">
        <v>44.055</v>
      </c>
      <c r="M43">
        <v>258.47259745251534</v>
      </c>
      <c r="N43">
        <v>520.06862483181794</v>
      </c>
      <c r="O43" t="s">
        <v>195</v>
      </c>
    </row>
    <row r="44" spans="1:15" x14ac:dyDescent="0.2">
      <c r="A44">
        <v>41</v>
      </c>
      <c r="B44">
        <v>41</v>
      </c>
      <c r="C44" t="s">
        <v>163</v>
      </c>
      <c r="D44" t="s">
        <v>162</v>
      </c>
      <c r="E44">
        <v>66</v>
      </c>
      <c r="F44" t="s">
        <v>196</v>
      </c>
      <c r="G44">
        <v>2.8580000000000001</v>
      </c>
      <c r="H44">
        <v>42.466000000000001</v>
      </c>
      <c r="I44">
        <v>1.792</v>
      </c>
      <c r="J44">
        <v>3.1480000000000001</v>
      </c>
      <c r="K44">
        <v>42.356000000000002</v>
      </c>
      <c r="L44">
        <v>42.88</v>
      </c>
      <c r="M44">
        <v>368.65439076831558</v>
      </c>
      <c r="N44">
        <v>601.42804499618887</v>
      </c>
      <c r="O44" t="s">
        <v>195</v>
      </c>
    </row>
    <row r="45" spans="1:15" x14ac:dyDescent="0.2">
      <c r="A45">
        <v>42</v>
      </c>
      <c r="B45">
        <v>42</v>
      </c>
      <c r="C45" t="s">
        <v>132</v>
      </c>
      <c r="D45" t="s">
        <v>131</v>
      </c>
      <c r="E45">
        <v>46</v>
      </c>
      <c r="F45" t="s">
        <v>196</v>
      </c>
      <c r="G45">
        <v>1.4410000000000001</v>
      </c>
      <c r="H45">
        <v>44.451000000000001</v>
      </c>
      <c r="I45">
        <v>1.024</v>
      </c>
      <c r="J45">
        <v>2.1850000000000001</v>
      </c>
      <c r="K45">
        <v>44.262</v>
      </c>
      <c r="L45">
        <v>45.02</v>
      </c>
      <c r="M45">
        <v>299.53020581780169</v>
      </c>
      <c r="N45">
        <v>468.04814461479089</v>
      </c>
      <c r="O45" t="s">
        <v>195</v>
      </c>
    </row>
    <row r="46" spans="1:15" x14ac:dyDescent="0.2">
      <c r="A46">
        <v>43</v>
      </c>
      <c r="B46">
        <v>43</v>
      </c>
      <c r="C46" t="s">
        <v>121</v>
      </c>
      <c r="D46" t="s">
        <v>33</v>
      </c>
      <c r="E46">
        <v>33</v>
      </c>
      <c r="F46" t="s">
        <v>196</v>
      </c>
      <c r="G46">
        <v>-0.53</v>
      </c>
      <c r="H46">
        <v>44.856999999999999</v>
      </c>
      <c r="I46">
        <v>-1.1930000000000001</v>
      </c>
      <c r="J46">
        <v>0.27500000000000002</v>
      </c>
      <c r="K46">
        <v>44.253</v>
      </c>
      <c r="L46">
        <v>45.539000000000001</v>
      </c>
      <c r="M46">
        <v>205.4806654147946</v>
      </c>
      <c r="N46">
        <v>437.23081796981324</v>
      </c>
      <c r="O46" t="s">
        <v>195</v>
      </c>
    </row>
    <row r="47" spans="1:15" x14ac:dyDescent="0.2">
      <c r="A47">
        <v>44</v>
      </c>
      <c r="B47">
        <v>44</v>
      </c>
      <c r="C47" t="s">
        <v>121</v>
      </c>
      <c r="D47" t="s">
        <v>33</v>
      </c>
      <c r="E47">
        <v>33</v>
      </c>
      <c r="F47" t="s">
        <v>196</v>
      </c>
      <c r="G47">
        <v>-0.53</v>
      </c>
      <c r="H47">
        <v>44.856999999999999</v>
      </c>
      <c r="I47">
        <v>-1.1930000000000001</v>
      </c>
      <c r="J47">
        <v>0.27500000000000002</v>
      </c>
      <c r="K47">
        <v>44.253</v>
      </c>
      <c r="L47">
        <v>45.539000000000001</v>
      </c>
      <c r="M47">
        <v>205.4806654147946</v>
      </c>
      <c r="N47">
        <v>437.23081796981324</v>
      </c>
      <c r="O47" t="s">
        <v>195</v>
      </c>
    </row>
    <row r="48" spans="1:15" x14ac:dyDescent="0.2">
      <c r="A48">
        <v>45</v>
      </c>
      <c r="B48">
        <v>45</v>
      </c>
      <c r="C48" t="s">
        <v>102</v>
      </c>
      <c r="D48" t="s">
        <v>101</v>
      </c>
      <c r="E48">
        <v>24</v>
      </c>
      <c r="F48" t="s">
        <v>196</v>
      </c>
      <c r="G48">
        <v>0.71199999999999997</v>
      </c>
      <c r="H48">
        <v>45.192</v>
      </c>
      <c r="I48">
        <v>1.7000000000000001E-2</v>
      </c>
      <c r="J48">
        <v>1.4079999999999999</v>
      </c>
      <c r="K48">
        <v>44.604999999999997</v>
      </c>
      <c r="L48">
        <v>45.671999999999997</v>
      </c>
      <c r="M48">
        <v>265.52506557769004</v>
      </c>
      <c r="N48">
        <v>415.08329233814851</v>
      </c>
      <c r="O48" t="s">
        <v>195</v>
      </c>
    </row>
    <row r="49" spans="1:15" x14ac:dyDescent="0.2">
      <c r="A49">
        <v>46</v>
      </c>
      <c r="B49">
        <v>46</v>
      </c>
      <c r="C49" t="s">
        <v>32</v>
      </c>
      <c r="D49" t="s">
        <v>31</v>
      </c>
      <c r="E49">
        <v>31</v>
      </c>
      <c r="F49" t="s">
        <v>196</v>
      </c>
      <c r="G49">
        <v>1.4319999999999999</v>
      </c>
      <c r="H49">
        <v>43.595999999999997</v>
      </c>
      <c r="I49">
        <v>0.47099999999999997</v>
      </c>
      <c r="J49">
        <v>2.0009999999999999</v>
      </c>
      <c r="K49">
        <v>42.735999999999997</v>
      </c>
      <c r="L49">
        <v>43.896000000000001</v>
      </c>
      <c r="M49">
        <v>298.96763740489683</v>
      </c>
      <c r="N49">
        <v>524.52442774279393</v>
      </c>
      <c r="O49" t="s">
        <v>195</v>
      </c>
    </row>
    <row r="50" spans="1:15" x14ac:dyDescent="0.2">
      <c r="A50">
        <v>47</v>
      </c>
      <c r="B50">
        <v>47</v>
      </c>
      <c r="C50" t="s">
        <v>96</v>
      </c>
      <c r="D50" t="s">
        <v>95</v>
      </c>
      <c r="E50">
        <v>19</v>
      </c>
      <c r="F50" t="s">
        <v>196</v>
      </c>
      <c r="G50">
        <v>1.7629999999999999</v>
      </c>
      <c r="H50">
        <v>45.273000000000003</v>
      </c>
      <c r="I50">
        <v>1.262</v>
      </c>
      <c r="J50">
        <v>2.4990000000000001</v>
      </c>
      <c r="K50">
        <v>44.938000000000002</v>
      </c>
      <c r="L50">
        <v>45.71</v>
      </c>
      <c r="M50">
        <v>315.04003237675732</v>
      </c>
      <c r="N50">
        <v>409.64239169402435</v>
      </c>
      <c r="O50" t="s">
        <v>195</v>
      </c>
    </row>
    <row r="51" spans="1:15" x14ac:dyDescent="0.2">
      <c r="A51">
        <v>48</v>
      </c>
      <c r="B51">
        <v>48</v>
      </c>
      <c r="C51" t="s">
        <v>20</v>
      </c>
      <c r="D51" t="s">
        <v>33</v>
      </c>
      <c r="E51">
        <v>33</v>
      </c>
      <c r="F51" t="s">
        <v>196</v>
      </c>
      <c r="G51">
        <v>-0.57899999999999996</v>
      </c>
      <c r="H51">
        <v>44.837000000000003</v>
      </c>
      <c r="I51">
        <v>-1.1930000000000001</v>
      </c>
      <c r="J51">
        <v>0.27500000000000002</v>
      </c>
      <c r="K51">
        <v>44.253</v>
      </c>
      <c r="L51">
        <v>45.539000000000001</v>
      </c>
      <c r="M51">
        <v>203.00917158204788</v>
      </c>
      <c r="N51">
        <v>438.70855646444869</v>
      </c>
      <c r="O51" t="s">
        <v>195</v>
      </c>
    </row>
    <row r="52" spans="1:15" x14ac:dyDescent="0.2">
      <c r="A52">
        <v>49</v>
      </c>
      <c r="B52">
        <v>49</v>
      </c>
      <c r="C52" t="s">
        <v>32</v>
      </c>
      <c r="D52" t="s">
        <v>31</v>
      </c>
      <c r="E52">
        <v>31</v>
      </c>
      <c r="F52" t="s">
        <v>196</v>
      </c>
      <c r="G52">
        <v>1.4319999999999999</v>
      </c>
      <c r="H52">
        <v>43.595999999999997</v>
      </c>
      <c r="I52">
        <v>0.47099999999999997</v>
      </c>
      <c r="J52">
        <v>2.0009999999999999</v>
      </c>
      <c r="K52">
        <v>42.735999999999997</v>
      </c>
      <c r="L52">
        <v>43.896000000000001</v>
      </c>
      <c r="M52">
        <v>298.96763740489683</v>
      </c>
      <c r="N52">
        <v>524.52442774279393</v>
      </c>
      <c r="O52" t="s">
        <v>195</v>
      </c>
    </row>
    <row r="53" spans="1:15" x14ac:dyDescent="0.2">
      <c r="A53">
        <v>50</v>
      </c>
      <c r="B53">
        <v>50</v>
      </c>
      <c r="C53" t="s">
        <v>133</v>
      </c>
      <c r="D53" t="s">
        <v>131</v>
      </c>
      <c r="E53">
        <v>46</v>
      </c>
      <c r="F53" t="s">
        <v>196</v>
      </c>
      <c r="G53">
        <v>2.0249999999999999</v>
      </c>
      <c r="H53">
        <v>44.606000000000002</v>
      </c>
      <c r="I53">
        <v>1.024</v>
      </c>
      <c r="J53">
        <v>2.1850000000000001</v>
      </c>
      <c r="K53">
        <v>44.262</v>
      </c>
      <c r="L53">
        <v>45.02</v>
      </c>
      <c r="M53">
        <v>328.26481749331714</v>
      </c>
      <c r="N53">
        <v>456.72212804024326</v>
      </c>
      <c r="O53" t="s">
        <v>195</v>
      </c>
    </row>
    <row r="54" spans="1:15" x14ac:dyDescent="0.2">
      <c r="A54">
        <v>51</v>
      </c>
      <c r="B54">
        <v>51</v>
      </c>
      <c r="C54" t="s">
        <v>20</v>
      </c>
      <c r="D54" t="s">
        <v>33</v>
      </c>
      <c r="E54">
        <v>33</v>
      </c>
      <c r="F54" t="s">
        <v>196</v>
      </c>
      <c r="G54">
        <v>-0.57899999999999996</v>
      </c>
      <c r="H54">
        <v>44.837000000000003</v>
      </c>
      <c r="I54">
        <v>-1.1930000000000001</v>
      </c>
      <c r="J54">
        <v>0.27500000000000002</v>
      </c>
      <c r="K54">
        <v>44.253</v>
      </c>
      <c r="L54">
        <v>45.539000000000001</v>
      </c>
      <c r="M54">
        <v>203.00917158204788</v>
      </c>
      <c r="N54">
        <v>438.70855646444869</v>
      </c>
      <c r="O54" t="s">
        <v>195</v>
      </c>
    </row>
    <row r="55" spans="1:15" x14ac:dyDescent="0.2">
      <c r="A55">
        <v>52</v>
      </c>
      <c r="B55">
        <v>52</v>
      </c>
      <c r="C55" t="s">
        <v>20</v>
      </c>
      <c r="D55" t="s">
        <v>33</v>
      </c>
      <c r="E55">
        <v>33</v>
      </c>
      <c r="F55" t="s">
        <v>196</v>
      </c>
      <c r="G55">
        <v>-0.57899999999999996</v>
      </c>
      <c r="H55">
        <v>44.837000000000003</v>
      </c>
      <c r="I55">
        <v>-1.1930000000000001</v>
      </c>
      <c r="J55">
        <v>0.27500000000000002</v>
      </c>
      <c r="K55">
        <v>44.253</v>
      </c>
      <c r="L55">
        <v>45.539000000000001</v>
      </c>
      <c r="M55">
        <v>203.00917158204788</v>
      </c>
      <c r="N55">
        <v>438.70855646444869</v>
      </c>
      <c r="O55" t="s">
        <v>195</v>
      </c>
    </row>
    <row r="56" spans="1:15" x14ac:dyDescent="0.2">
      <c r="A56">
        <v>53</v>
      </c>
      <c r="B56">
        <v>53</v>
      </c>
      <c r="C56" t="s">
        <v>194</v>
      </c>
      <c r="D56" t="s">
        <v>162</v>
      </c>
      <c r="E56">
        <v>66</v>
      </c>
      <c r="F56" t="s">
        <v>196</v>
      </c>
      <c r="G56">
        <v>1.792</v>
      </c>
      <c r="H56">
        <v>42.515999999999998</v>
      </c>
      <c r="I56">
        <v>1.792</v>
      </c>
      <c r="J56">
        <v>3.1480000000000001</v>
      </c>
      <c r="K56">
        <v>42.356000000000002</v>
      </c>
      <c r="L56">
        <v>42.88</v>
      </c>
      <c r="M56">
        <v>312.3050537109375</v>
      </c>
      <c r="N56">
        <v>597.71592741522193</v>
      </c>
      <c r="O56" t="s">
        <v>195</v>
      </c>
    </row>
    <row r="57" spans="1:15" x14ac:dyDescent="0.2">
      <c r="A57">
        <v>54</v>
      </c>
      <c r="B57">
        <v>54</v>
      </c>
      <c r="C57" t="s">
        <v>20</v>
      </c>
      <c r="D57" t="s">
        <v>33</v>
      </c>
      <c r="E57">
        <v>33</v>
      </c>
      <c r="F57" t="s">
        <v>196</v>
      </c>
      <c r="G57">
        <v>-0.57899999999999996</v>
      </c>
      <c r="H57">
        <v>44.837000000000003</v>
      </c>
      <c r="I57">
        <v>-1.1930000000000001</v>
      </c>
      <c r="J57">
        <v>0.27500000000000002</v>
      </c>
      <c r="K57">
        <v>44.253</v>
      </c>
      <c r="L57">
        <v>45.539000000000001</v>
      </c>
      <c r="M57">
        <v>203.00917158204788</v>
      </c>
      <c r="N57">
        <v>438.70855646444869</v>
      </c>
      <c r="O57" t="s">
        <v>195</v>
      </c>
    </row>
    <row r="58" spans="1:15" x14ac:dyDescent="0.2">
      <c r="A58">
        <v>55</v>
      </c>
      <c r="B58">
        <v>55</v>
      </c>
      <c r="C58" t="s">
        <v>161</v>
      </c>
      <c r="D58" t="s">
        <v>160</v>
      </c>
      <c r="E58">
        <v>65</v>
      </c>
      <c r="F58" t="s">
        <v>196</v>
      </c>
      <c r="G58">
        <v>6.6000000000000003E-2</v>
      </c>
      <c r="H58">
        <v>43.234999999999999</v>
      </c>
      <c r="I58">
        <v>-0.27400000000000002</v>
      </c>
      <c r="J58">
        <v>0.63</v>
      </c>
      <c r="K58">
        <v>42.73</v>
      </c>
      <c r="L58">
        <v>43.585999999999999</v>
      </c>
      <c r="M58">
        <v>231.01375640599073</v>
      </c>
      <c r="N58">
        <v>547.7675850681054</v>
      </c>
      <c r="O58" t="s">
        <v>195</v>
      </c>
    </row>
    <row r="59" spans="1:15" x14ac:dyDescent="0.2">
      <c r="A59">
        <v>56</v>
      </c>
      <c r="B59">
        <v>56</v>
      </c>
      <c r="C59" t="s">
        <v>22</v>
      </c>
      <c r="D59" t="s">
        <v>42</v>
      </c>
      <c r="E59">
        <v>64</v>
      </c>
      <c r="F59" t="s">
        <v>196</v>
      </c>
      <c r="G59">
        <v>-1.466</v>
      </c>
      <c r="H59">
        <v>43.491999999999997</v>
      </c>
      <c r="I59">
        <v>-1.764</v>
      </c>
      <c r="J59">
        <v>-1.0999999999999999E-2</v>
      </c>
      <c r="K59">
        <v>42.835000000000001</v>
      </c>
      <c r="L59">
        <v>43.581000000000003</v>
      </c>
      <c r="M59">
        <v>157.31969852741284</v>
      </c>
      <c r="N59">
        <v>529.67246762804984</v>
      </c>
      <c r="O59" t="s">
        <v>195</v>
      </c>
    </row>
    <row r="60" spans="1:15" x14ac:dyDescent="0.2">
      <c r="A60">
        <v>57</v>
      </c>
      <c r="B60">
        <v>57</v>
      </c>
      <c r="C60" t="s">
        <v>24</v>
      </c>
      <c r="D60" t="s">
        <v>30</v>
      </c>
      <c r="E60">
        <v>29</v>
      </c>
      <c r="F60" t="s">
        <v>196</v>
      </c>
      <c r="G60">
        <v>-4.5030000000000001</v>
      </c>
      <c r="H60">
        <v>48.4</v>
      </c>
      <c r="I60">
        <v>-5.085</v>
      </c>
      <c r="J60">
        <v>-3.4260000000000002</v>
      </c>
      <c r="K60">
        <v>47.793999999999997</v>
      </c>
      <c r="L60">
        <v>48.744999999999997</v>
      </c>
      <c r="M60">
        <v>49.178398822142896</v>
      </c>
      <c r="N60">
        <v>188.92255047819208</v>
      </c>
      <c r="O60" t="s">
        <v>195</v>
      </c>
    </row>
    <row r="61" spans="1:15" x14ac:dyDescent="0.2">
      <c r="A61">
        <v>58</v>
      </c>
      <c r="B61">
        <v>58</v>
      </c>
      <c r="C61" t="s">
        <v>113</v>
      </c>
      <c r="D61" t="s">
        <v>112</v>
      </c>
      <c r="E61" t="s">
        <v>215</v>
      </c>
      <c r="F61" t="s">
        <v>196</v>
      </c>
      <c r="G61">
        <v>8.7010000000000005</v>
      </c>
      <c r="H61">
        <v>41.935000000000002</v>
      </c>
      <c r="I61">
        <v>8.6229999999999993</v>
      </c>
      <c r="J61">
        <v>9.3520000000000003</v>
      </c>
      <c r="K61">
        <v>41.436</v>
      </c>
      <c r="L61">
        <v>42.344000000000001</v>
      </c>
      <c r="M61">
        <v>593.40723777111668</v>
      </c>
      <c r="N61">
        <v>572.42367767972553</v>
      </c>
      <c r="O61" t="s">
        <v>195</v>
      </c>
    </row>
    <row r="62" spans="1:15" x14ac:dyDescent="0.2">
      <c r="A62">
        <v>59</v>
      </c>
      <c r="B62">
        <v>59</v>
      </c>
      <c r="C62" t="s">
        <v>187</v>
      </c>
      <c r="D62" t="s">
        <v>186</v>
      </c>
      <c r="E62">
        <v>971</v>
      </c>
      <c r="F62" t="s">
        <v>195</v>
      </c>
      <c r="G62">
        <v>0</v>
      </c>
      <c r="H62">
        <v>0</v>
      </c>
      <c r="I62">
        <v>0</v>
      </c>
      <c r="J62">
        <v>0</v>
      </c>
      <c r="K62">
        <v>0</v>
      </c>
      <c r="L62">
        <v>0</v>
      </c>
      <c r="M62">
        <v>60.700904846191406</v>
      </c>
      <c r="N62">
        <v>352.0859375</v>
      </c>
      <c r="O62" t="s">
        <v>195</v>
      </c>
    </row>
    <row r="63" spans="1:15" x14ac:dyDescent="0.2">
      <c r="A63">
        <v>60</v>
      </c>
      <c r="B63">
        <v>60</v>
      </c>
      <c r="C63" t="s">
        <v>189</v>
      </c>
      <c r="D63" t="s">
        <v>188</v>
      </c>
      <c r="E63">
        <v>972</v>
      </c>
      <c r="F63" t="s">
        <v>195</v>
      </c>
      <c r="G63">
        <v>0</v>
      </c>
      <c r="H63">
        <v>0</v>
      </c>
      <c r="I63">
        <v>0</v>
      </c>
      <c r="J63">
        <v>0</v>
      </c>
      <c r="K63">
        <v>0</v>
      </c>
      <c r="L63">
        <v>0</v>
      </c>
      <c r="M63">
        <v>61.246734619140625</v>
      </c>
      <c r="N63">
        <v>413.71524047851563</v>
      </c>
      <c r="O63" t="s">
        <v>195</v>
      </c>
    </row>
    <row r="64" spans="1:15" x14ac:dyDescent="0.2">
      <c r="A64">
        <v>61</v>
      </c>
      <c r="B64">
        <v>61</v>
      </c>
      <c r="C64" t="s">
        <v>191</v>
      </c>
      <c r="D64" t="s">
        <v>190</v>
      </c>
      <c r="E64">
        <v>973</v>
      </c>
      <c r="F64" t="s">
        <v>195</v>
      </c>
      <c r="G64">
        <v>0</v>
      </c>
      <c r="H64">
        <v>0</v>
      </c>
      <c r="I64">
        <v>0</v>
      </c>
      <c r="J64">
        <v>0</v>
      </c>
      <c r="K64">
        <v>0</v>
      </c>
      <c r="L64">
        <v>0</v>
      </c>
      <c r="M64">
        <v>61.8834228515625</v>
      </c>
      <c r="N64">
        <v>474.763427734375</v>
      </c>
      <c r="O64" t="s">
        <v>195</v>
      </c>
    </row>
    <row r="65" spans="1:15" x14ac:dyDescent="0.2">
      <c r="A65">
        <v>62</v>
      </c>
      <c r="B65">
        <v>62</v>
      </c>
      <c r="C65" t="s">
        <v>84</v>
      </c>
      <c r="D65" t="s">
        <v>136</v>
      </c>
      <c r="E65">
        <v>974</v>
      </c>
      <c r="F65" t="s">
        <v>195</v>
      </c>
      <c r="G65">
        <v>0</v>
      </c>
      <c r="H65">
        <v>0</v>
      </c>
      <c r="I65">
        <v>0</v>
      </c>
      <c r="J65">
        <v>0</v>
      </c>
      <c r="K65">
        <v>0</v>
      </c>
      <c r="L65">
        <v>0</v>
      </c>
      <c r="M65">
        <v>62.156379699707031</v>
      </c>
      <c r="N65">
        <v>580.08154296875</v>
      </c>
      <c r="O65" t="s">
        <v>195</v>
      </c>
    </row>
    <row r="66" spans="1:15" x14ac:dyDescent="0.2">
      <c r="A66">
        <v>63</v>
      </c>
      <c r="B66">
        <v>63</v>
      </c>
      <c r="C66" t="s">
        <v>193</v>
      </c>
      <c r="D66" t="s">
        <v>192</v>
      </c>
      <c r="E66">
        <v>976</v>
      </c>
      <c r="F66" t="s">
        <v>195</v>
      </c>
      <c r="G66">
        <v>0</v>
      </c>
      <c r="H66">
        <v>0</v>
      </c>
      <c r="I66">
        <v>0</v>
      </c>
      <c r="J66">
        <v>0</v>
      </c>
      <c r="K66">
        <v>0</v>
      </c>
      <c r="L66">
        <v>0</v>
      </c>
      <c r="M66">
        <v>61.064800262451172</v>
      </c>
      <c r="N66">
        <v>530.5152587890625</v>
      </c>
      <c r="O66" t="s">
        <v>195</v>
      </c>
    </row>
    <row r="67" spans="1:15" x14ac:dyDescent="0.2">
      <c r="A67">
        <v>64</v>
      </c>
      <c r="B67">
        <v>64</v>
      </c>
      <c r="C67" t="s">
        <v>115</v>
      </c>
      <c r="D67" t="s">
        <v>114</v>
      </c>
      <c r="E67" t="s">
        <v>216</v>
      </c>
      <c r="F67" t="s">
        <v>196</v>
      </c>
      <c r="G67">
        <v>9.4250000000000007</v>
      </c>
      <c r="H67">
        <v>42.686</v>
      </c>
      <c r="I67">
        <v>8.7070000000000007</v>
      </c>
      <c r="J67">
        <v>9.5289999999999999</v>
      </c>
      <c r="K67">
        <v>41.88</v>
      </c>
      <c r="L67">
        <v>42.987000000000002</v>
      </c>
      <c r="M67">
        <v>632.96795669147286</v>
      </c>
      <c r="N67">
        <v>520.5525125643104</v>
      </c>
      <c r="O67" t="s">
        <v>195</v>
      </c>
    </row>
    <row r="68" spans="1:15" x14ac:dyDescent="0.2">
      <c r="A68">
        <v>65</v>
      </c>
      <c r="B68">
        <v>65</v>
      </c>
      <c r="C68" t="s">
        <v>94</v>
      </c>
      <c r="D68" t="s">
        <v>93</v>
      </c>
      <c r="E68">
        <v>18</v>
      </c>
      <c r="F68" t="s">
        <v>196</v>
      </c>
      <c r="G68">
        <v>2.4039999999999999</v>
      </c>
      <c r="H68">
        <v>47.075000000000003</v>
      </c>
      <c r="I68">
        <v>1.8109999999999999</v>
      </c>
      <c r="J68">
        <v>3.0379999999999998</v>
      </c>
      <c r="K68">
        <v>46.448999999999998</v>
      </c>
      <c r="L68">
        <v>47.567999999999998</v>
      </c>
      <c r="M68">
        <v>345.6224355876397</v>
      </c>
      <c r="N68">
        <v>287.14135544464102</v>
      </c>
      <c r="O68" t="s">
        <v>195</v>
      </c>
    </row>
    <row r="69" spans="1:15" x14ac:dyDescent="0.2">
      <c r="A69">
        <v>66</v>
      </c>
      <c r="B69">
        <v>66</v>
      </c>
      <c r="C69" t="s">
        <v>173</v>
      </c>
      <c r="D69" t="s">
        <v>172</v>
      </c>
      <c r="E69">
        <v>79</v>
      </c>
      <c r="F69" t="s">
        <v>196</v>
      </c>
      <c r="G69">
        <v>-0.46500000000000002</v>
      </c>
      <c r="H69">
        <v>46.328000000000003</v>
      </c>
      <c r="I69">
        <v>-0.78200000000000003</v>
      </c>
      <c r="J69">
        <v>0.17399999999999999</v>
      </c>
      <c r="K69">
        <v>45.996000000000002</v>
      </c>
      <c r="L69">
        <v>47.075000000000003</v>
      </c>
      <c r="M69">
        <v>212.34372293001439</v>
      </c>
      <c r="N69">
        <v>338.22834073580225</v>
      </c>
      <c r="O69" t="s">
        <v>195</v>
      </c>
    </row>
    <row r="70" spans="1:15" x14ac:dyDescent="0.2">
      <c r="A70">
        <v>67</v>
      </c>
      <c r="B70">
        <v>67</v>
      </c>
      <c r="C70" t="s">
        <v>86</v>
      </c>
      <c r="D70" t="s">
        <v>85</v>
      </c>
      <c r="E70">
        <v>12</v>
      </c>
      <c r="F70" t="s">
        <v>196</v>
      </c>
      <c r="G70">
        <v>3.117</v>
      </c>
      <c r="H70">
        <v>44.097999999999999</v>
      </c>
      <c r="I70">
        <v>1.8720000000000001</v>
      </c>
      <c r="J70">
        <v>3.3820000000000001</v>
      </c>
      <c r="K70">
        <v>43.719000000000001</v>
      </c>
      <c r="L70">
        <v>44.893999999999998</v>
      </c>
      <c r="M70">
        <v>382.5719143696968</v>
      </c>
      <c r="N70">
        <v>491.01731125851904</v>
      </c>
      <c r="O70" t="s">
        <v>195</v>
      </c>
    </row>
    <row r="71" spans="1:15" x14ac:dyDescent="0.2">
      <c r="A71">
        <v>68</v>
      </c>
      <c r="B71">
        <v>68</v>
      </c>
      <c r="C71" t="s">
        <v>123</v>
      </c>
      <c r="D71" t="s">
        <v>122</v>
      </c>
      <c r="E71">
        <v>34</v>
      </c>
      <c r="F71" t="s">
        <v>196</v>
      </c>
      <c r="G71">
        <v>3.8679999999999999</v>
      </c>
      <c r="H71">
        <v>43.613</v>
      </c>
      <c r="I71">
        <v>2.5819999999999999</v>
      </c>
      <c r="J71">
        <v>4.1479999999999997</v>
      </c>
      <c r="K71">
        <v>43.247999999999998</v>
      </c>
      <c r="L71">
        <v>43.95</v>
      </c>
      <c r="M71">
        <v>418.03131296442842</v>
      </c>
      <c r="N71">
        <v>523.47232793063529</v>
      </c>
      <c r="O71" t="s">
        <v>195</v>
      </c>
    </row>
    <row r="72" spans="1:15" x14ac:dyDescent="0.2">
      <c r="A72">
        <v>69</v>
      </c>
      <c r="B72">
        <v>69</v>
      </c>
      <c r="C72" t="s">
        <v>181</v>
      </c>
      <c r="D72" t="s">
        <v>180</v>
      </c>
      <c r="E72">
        <v>87</v>
      </c>
      <c r="F72" t="s">
        <v>196</v>
      </c>
      <c r="G72">
        <v>1.2490000000000001</v>
      </c>
      <c r="H72">
        <v>45.853999999999999</v>
      </c>
      <c r="I72">
        <v>0.68400000000000005</v>
      </c>
      <c r="J72">
        <v>1.865</v>
      </c>
      <c r="K72">
        <v>45.472000000000001</v>
      </c>
      <c r="L72">
        <v>46.360999999999997</v>
      </c>
      <c r="M72">
        <v>291.02825110206959</v>
      </c>
      <c r="N72">
        <v>371.07269326586561</v>
      </c>
      <c r="O72" t="s">
        <v>195</v>
      </c>
    </row>
    <row r="73" spans="1:15" x14ac:dyDescent="0.2">
      <c r="A73">
        <v>70</v>
      </c>
      <c r="B73">
        <v>70</v>
      </c>
      <c r="C73" t="s">
        <v>83</v>
      </c>
      <c r="D73" t="s">
        <v>81</v>
      </c>
      <c r="E73">
        <v>8</v>
      </c>
      <c r="F73" t="s">
        <v>196</v>
      </c>
      <c r="G73">
        <v>4.93</v>
      </c>
      <c r="H73">
        <v>49.697000000000003</v>
      </c>
      <c r="I73">
        <v>4.0620000000000003</v>
      </c>
      <c r="J73">
        <v>5.3609999999999998</v>
      </c>
      <c r="K73">
        <v>49.244999999999997</v>
      </c>
      <c r="L73">
        <v>50.142000000000003</v>
      </c>
      <c r="M73">
        <v>455.57082644749642</v>
      </c>
      <c r="N73">
        <v>108.30473688693331</v>
      </c>
      <c r="O73" t="s">
        <v>195</v>
      </c>
    </row>
    <row r="74" spans="1:15" x14ac:dyDescent="0.2">
      <c r="A74">
        <v>71</v>
      </c>
      <c r="B74">
        <v>71</v>
      </c>
      <c r="C74" t="s">
        <v>183</v>
      </c>
      <c r="D74" t="s">
        <v>182</v>
      </c>
      <c r="E74">
        <v>89</v>
      </c>
      <c r="F74" t="s">
        <v>196</v>
      </c>
      <c r="G74">
        <v>3.5819999999999999</v>
      </c>
      <c r="H74">
        <v>47.793999999999997</v>
      </c>
      <c r="I74">
        <v>2.891</v>
      </c>
      <c r="J74">
        <v>4.3099999999999996</v>
      </c>
      <c r="K74">
        <v>47.357999999999997</v>
      </c>
      <c r="L74">
        <v>48.366999999999997</v>
      </c>
      <c r="M74">
        <v>397.5908194092313</v>
      </c>
      <c r="N74">
        <v>240.45053683565442</v>
      </c>
      <c r="O74" t="s">
        <v>195</v>
      </c>
    </row>
    <row r="75" spans="1:15" x14ac:dyDescent="0.2">
      <c r="A75">
        <v>72</v>
      </c>
      <c r="B75">
        <v>72</v>
      </c>
      <c r="C75" t="s">
        <v>138</v>
      </c>
      <c r="D75" t="s">
        <v>137</v>
      </c>
      <c r="E75">
        <v>50</v>
      </c>
      <c r="F75" t="s">
        <v>196</v>
      </c>
      <c r="G75">
        <v>-1.6339999999999999</v>
      </c>
      <c r="H75">
        <v>49.633000000000003</v>
      </c>
      <c r="I75">
        <v>-1.8680000000000001</v>
      </c>
      <c r="J75">
        <v>-0.77500000000000002</v>
      </c>
      <c r="K75">
        <v>48.5</v>
      </c>
      <c r="L75">
        <v>49.692</v>
      </c>
      <c r="M75">
        <v>168.57377457684154</v>
      </c>
      <c r="N75">
        <v>107.64359154797222</v>
      </c>
      <c r="O75" t="s">
        <v>195</v>
      </c>
    </row>
    <row r="76" spans="1:15" x14ac:dyDescent="0.2">
      <c r="A76">
        <v>73</v>
      </c>
      <c r="B76">
        <v>73</v>
      </c>
      <c r="C76" t="s">
        <v>25</v>
      </c>
      <c r="D76" t="s">
        <v>29</v>
      </c>
      <c r="E76">
        <v>17</v>
      </c>
      <c r="F76" t="s">
        <v>196</v>
      </c>
      <c r="G76">
        <v>-1.175</v>
      </c>
      <c r="H76">
        <v>46.161999999999999</v>
      </c>
      <c r="I76">
        <v>-1.538</v>
      </c>
      <c r="J76">
        <v>-4.3999999999999997E-2</v>
      </c>
      <c r="K76">
        <v>45.116</v>
      </c>
      <c r="L76">
        <v>46.317</v>
      </c>
      <c r="M76">
        <v>180.1826844885646</v>
      </c>
      <c r="N76">
        <v>345.43429372947884</v>
      </c>
      <c r="O76" t="s">
        <v>195</v>
      </c>
    </row>
    <row r="77" spans="1:15" x14ac:dyDescent="0.2">
      <c r="A77">
        <v>74</v>
      </c>
      <c r="B77">
        <v>74</v>
      </c>
      <c r="C77" t="s">
        <v>111</v>
      </c>
      <c r="D77" t="s">
        <v>30</v>
      </c>
      <c r="E77">
        <v>29</v>
      </c>
      <c r="F77" t="s">
        <v>196</v>
      </c>
      <c r="G77">
        <v>-4.0910000000000002</v>
      </c>
      <c r="H77">
        <v>47.997</v>
      </c>
      <c r="I77">
        <v>-5.085</v>
      </c>
      <c r="J77">
        <v>-3.4260000000000002</v>
      </c>
      <c r="K77">
        <v>47.793999999999997</v>
      </c>
      <c r="L77">
        <v>48.744999999999997</v>
      </c>
      <c r="M77">
        <v>63.816715514106583</v>
      </c>
      <c r="N77">
        <v>217.29815123484821</v>
      </c>
      <c r="O77" t="s">
        <v>195</v>
      </c>
    </row>
    <row r="78" spans="1:15" x14ac:dyDescent="0.2">
      <c r="A78">
        <v>75</v>
      </c>
      <c r="B78">
        <v>75</v>
      </c>
      <c r="C78" t="s">
        <v>120</v>
      </c>
      <c r="D78" t="s">
        <v>33</v>
      </c>
      <c r="E78">
        <v>33</v>
      </c>
      <c r="F78" t="s">
        <v>196</v>
      </c>
      <c r="G78">
        <v>-1.1739999999999999</v>
      </c>
      <c r="H78">
        <v>44.652999999999999</v>
      </c>
      <c r="I78">
        <v>-1.1930000000000001</v>
      </c>
      <c r="J78">
        <v>0.27500000000000002</v>
      </c>
      <c r="K78">
        <v>44.253</v>
      </c>
      <c r="L78">
        <v>45.539000000000001</v>
      </c>
      <c r="M78">
        <v>172.99817504155214</v>
      </c>
      <c r="N78">
        <v>452.30375061509784</v>
      </c>
      <c r="O78" t="s">
        <v>195</v>
      </c>
    </row>
    <row r="79" spans="1:15" x14ac:dyDescent="0.2">
      <c r="A79">
        <v>76</v>
      </c>
      <c r="B79">
        <v>76</v>
      </c>
      <c r="C79" t="s">
        <v>92</v>
      </c>
      <c r="D79" t="s">
        <v>29</v>
      </c>
      <c r="E79">
        <v>17</v>
      </c>
      <c r="F79" t="s">
        <v>196</v>
      </c>
      <c r="G79">
        <v>-1.018</v>
      </c>
      <c r="H79">
        <v>45.634999999999998</v>
      </c>
      <c r="I79">
        <v>-1.538</v>
      </c>
      <c r="J79">
        <v>-4.3999999999999997E-2</v>
      </c>
      <c r="K79">
        <v>45.116</v>
      </c>
      <c r="L79">
        <v>46.317</v>
      </c>
      <c r="M79">
        <v>187.63873213393941</v>
      </c>
      <c r="N79">
        <v>383.69590827884736</v>
      </c>
      <c r="O79" t="s">
        <v>195</v>
      </c>
    </row>
    <row r="80" spans="1:15" x14ac:dyDescent="0.2">
      <c r="A80">
        <v>77</v>
      </c>
      <c r="B80">
        <v>77</v>
      </c>
      <c r="C80" t="s">
        <v>44</v>
      </c>
      <c r="D80" t="s">
        <v>43</v>
      </c>
      <c r="E80">
        <v>67</v>
      </c>
      <c r="F80" t="s">
        <v>196</v>
      </c>
      <c r="G80">
        <v>7.7679999999999998</v>
      </c>
      <c r="H80">
        <v>48.570999999999998</v>
      </c>
      <c r="I80">
        <v>6.98</v>
      </c>
      <c r="J80">
        <v>8.1859999999999999</v>
      </c>
      <c r="K80">
        <v>48.15</v>
      </c>
      <c r="L80">
        <v>49.061999999999998</v>
      </c>
      <c r="M80">
        <v>580.16714391502774</v>
      </c>
      <c r="N80">
        <v>180.34792059764527</v>
      </c>
      <c r="O80" t="s">
        <v>195</v>
      </c>
    </row>
    <row r="81" spans="1:15" x14ac:dyDescent="0.2">
      <c r="A81">
        <v>78</v>
      </c>
      <c r="B81">
        <v>78</v>
      </c>
      <c r="C81" t="s">
        <v>17</v>
      </c>
      <c r="D81" t="s">
        <v>45</v>
      </c>
      <c r="E81">
        <v>68</v>
      </c>
      <c r="F81" t="s">
        <v>196</v>
      </c>
      <c r="G81">
        <v>7.3849999999999998</v>
      </c>
      <c r="H81">
        <v>48.11</v>
      </c>
      <c r="I81">
        <v>6.88</v>
      </c>
      <c r="J81">
        <v>7.6059999999999999</v>
      </c>
      <c r="K81">
        <v>47.438000000000002</v>
      </c>
      <c r="L81">
        <v>48.292999999999999</v>
      </c>
      <c r="M81">
        <v>567.90128893366204</v>
      </c>
      <c r="N81">
        <v>210.09894407841202</v>
      </c>
      <c r="O81" t="s">
        <v>195</v>
      </c>
    </row>
    <row r="82" spans="1:15" x14ac:dyDescent="0.2">
      <c r="A82">
        <v>79</v>
      </c>
      <c r="B82">
        <v>79</v>
      </c>
      <c r="C82" t="s">
        <v>88</v>
      </c>
      <c r="D82" t="s">
        <v>87</v>
      </c>
      <c r="E82">
        <v>14</v>
      </c>
      <c r="F82" t="s">
        <v>196</v>
      </c>
      <c r="G82">
        <v>-0.37</v>
      </c>
      <c r="H82">
        <v>49.185000000000002</v>
      </c>
      <c r="I82">
        <v>-1.131</v>
      </c>
      <c r="J82">
        <v>0.42499999999999999</v>
      </c>
      <c r="K82">
        <v>48.822000000000003</v>
      </c>
      <c r="L82">
        <v>49.412999999999997</v>
      </c>
      <c r="M82">
        <v>223.84136163177098</v>
      </c>
      <c r="N82">
        <v>144.49333578196854</v>
      </c>
      <c r="O82" t="s">
        <v>195</v>
      </c>
    </row>
    <row r="83" spans="1:15" x14ac:dyDescent="0.2">
      <c r="A83">
        <v>80</v>
      </c>
      <c r="B83">
        <v>80</v>
      </c>
      <c r="C83" t="s">
        <v>169</v>
      </c>
      <c r="D83" t="s">
        <v>168</v>
      </c>
      <c r="E83">
        <v>76</v>
      </c>
      <c r="F83" t="s">
        <v>196</v>
      </c>
      <c r="G83">
        <v>1.087</v>
      </c>
      <c r="H83">
        <v>49.921999999999997</v>
      </c>
      <c r="I83">
        <v>7.8E-2</v>
      </c>
      <c r="J83">
        <v>1.758</v>
      </c>
      <c r="K83">
        <v>49.277000000000001</v>
      </c>
      <c r="L83">
        <v>50.052999999999997</v>
      </c>
      <c r="M83">
        <v>288.47990769885837</v>
      </c>
      <c r="N83">
        <v>93.840754159947096</v>
      </c>
      <c r="O83" t="s">
        <v>195</v>
      </c>
    </row>
    <row r="84" spans="1:15" x14ac:dyDescent="0.2">
      <c r="A84">
        <v>81</v>
      </c>
      <c r="B84">
        <v>81</v>
      </c>
      <c r="C84" t="s">
        <v>174</v>
      </c>
      <c r="D84" t="s">
        <v>175</v>
      </c>
      <c r="E84">
        <v>80</v>
      </c>
      <c r="F84" t="s">
        <v>196</v>
      </c>
      <c r="G84">
        <v>1.8320000000000001</v>
      </c>
      <c r="H84">
        <v>50.107999999999997</v>
      </c>
      <c r="I84">
        <v>1.405</v>
      </c>
      <c r="J84">
        <v>3.1669999999999998</v>
      </c>
      <c r="K84">
        <v>49.594000000000001</v>
      </c>
      <c r="L84">
        <v>50.344999999999999</v>
      </c>
      <c r="M84">
        <v>320.85995684308716</v>
      </c>
      <c r="N84">
        <v>80.848973158672734</v>
      </c>
      <c r="O84" t="s">
        <v>195</v>
      </c>
    </row>
    <row r="85" spans="1:15" x14ac:dyDescent="0.2">
      <c r="A85">
        <v>82</v>
      </c>
      <c r="B85">
        <v>82</v>
      </c>
      <c r="C85" t="s">
        <v>157</v>
      </c>
      <c r="D85" t="s">
        <v>156</v>
      </c>
      <c r="E85">
        <v>62</v>
      </c>
      <c r="F85" t="s">
        <v>196</v>
      </c>
      <c r="G85">
        <v>1.8759999999999999</v>
      </c>
      <c r="H85">
        <v>50.95</v>
      </c>
      <c r="I85">
        <v>1.5760000000000001</v>
      </c>
      <c r="J85">
        <v>3.1589999999999998</v>
      </c>
      <c r="K85">
        <v>50.029000000000003</v>
      </c>
      <c r="L85">
        <v>50.981000000000002</v>
      </c>
      <c r="M85">
        <v>322.51469235350947</v>
      </c>
      <c r="N85">
        <v>23.094489097595133</v>
      </c>
      <c r="O85" t="s">
        <v>195</v>
      </c>
    </row>
    <row r="86" spans="1:15" x14ac:dyDescent="0.2">
      <c r="A86">
        <v>83</v>
      </c>
      <c r="B86">
        <v>83</v>
      </c>
      <c r="C86" t="s">
        <v>100</v>
      </c>
      <c r="D86" t="s">
        <v>99</v>
      </c>
      <c r="E86">
        <v>22</v>
      </c>
      <c r="F86" t="s">
        <v>196</v>
      </c>
      <c r="G86">
        <v>-2.762</v>
      </c>
      <c r="H86">
        <v>48.515000000000001</v>
      </c>
      <c r="I86">
        <v>-3.62</v>
      </c>
      <c r="J86">
        <v>-1.9419999999999999</v>
      </c>
      <c r="K86">
        <v>48.058999999999997</v>
      </c>
      <c r="L86">
        <v>48.850999999999999</v>
      </c>
      <c r="M86">
        <v>118.14109609465207</v>
      </c>
      <c r="N86">
        <v>182.84181722005192</v>
      </c>
      <c r="O86" t="s">
        <v>195</v>
      </c>
    </row>
    <row r="87" spans="1:15" x14ac:dyDescent="0.2">
      <c r="A87">
        <v>84</v>
      </c>
      <c r="B87">
        <v>84</v>
      </c>
      <c r="C87" t="s">
        <v>145</v>
      </c>
      <c r="D87" t="s">
        <v>143</v>
      </c>
      <c r="E87">
        <v>56</v>
      </c>
      <c r="F87" t="s">
        <v>196</v>
      </c>
      <c r="G87">
        <v>-2.76</v>
      </c>
      <c r="H87">
        <v>47.658000000000001</v>
      </c>
      <c r="I87">
        <v>-3.694</v>
      </c>
      <c r="J87">
        <v>-2.0979999999999999</v>
      </c>
      <c r="K87">
        <v>47.302</v>
      </c>
      <c r="L87">
        <v>48.182000000000002</v>
      </c>
      <c r="M87">
        <v>116.05302395736962</v>
      </c>
      <c r="N87">
        <v>234.52190941897302</v>
      </c>
      <c r="O87" t="s">
        <v>195</v>
      </c>
    </row>
    <row r="88" spans="1:15" x14ac:dyDescent="0.2">
      <c r="A88">
        <v>85</v>
      </c>
      <c r="B88">
        <v>85</v>
      </c>
      <c r="C88" t="s">
        <v>129</v>
      </c>
      <c r="D88" t="s">
        <v>91</v>
      </c>
      <c r="E88">
        <v>40</v>
      </c>
      <c r="F88" t="s">
        <v>196</v>
      </c>
      <c r="G88">
        <v>-1.246</v>
      </c>
      <c r="H88">
        <v>44.189</v>
      </c>
      <c r="I88">
        <v>-1.4650000000000001</v>
      </c>
      <c r="J88">
        <v>8.5999999999999993E-2</v>
      </c>
      <c r="K88">
        <v>43.515999999999998</v>
      </c>
      <c r="L88">
        <v>44.478000000000002</v>
      </c>
      <c r="M88">
        <v>167.87879512941814</v>
      </c>
      <c r="N88">
        <v>479.050434342541</v>
      </c>
      <c r="O88" t="s">
        <v>195</v>
      </c>
    </row>
    <row r="89" spans="1:15" x14ac:dyDescent="0.2">
      <c r="A89">
        <v>86</v>
      </c>
      <c r="B89">
        <v>86</v>
      </c>
      <c r="C89" t="s">
        <v>179</v>
      </c>
      <c r="D89" t="s">
        <v>178</v>
      </c>
      <c r="E89">
        <v>85</v>
      </c>
      <c r="F89" t="s">
        <v>196</v>
      </c>
      <c r="G89">
        <v>-1.7929999999999999</v>
      </c>
      <c r="H89">
        <v>46.500999999999998</v>
      </c>
      <c r="I89">
        <v>-2.347</v>
      </c>
      <c r="J89">
        <v>-0.61399999999999999</v>
      </c>
      <c r="K89">
        <v>46.304000000000002</v>
      </c>
      <c r="L89">
        <v>47.06</v>
      </c>
      <c r="M89">
        <v>161.71214946872294</v>
      </c>
      <c r="N89">
        <v>325.20092502977514</v>
      </c>
      <c r="O89" t="s">
        <v>195</v>
      </c>
    </row>
    <row r="90" spans="1:15" x14ac:dyDescent="0.2">
      <c r="A90">
        <v>87</v>
      </c>
      <c r="B90">
        <v>87</v>
      </c>
      <c r="C90" t="s">
        <v>117</v>
      </c>
      <c r="D90" t="s">
        <v>116</v>
      </c>
      <c r="E90">
        <v>30</v>
      </c>
      <c r="F90" t="s">
        <v>196</v>
      </c>
      <c r="G90">
        <v>4.3479999999999999</v>
      </c>
      <c r="H90">
        <v>43.844999999999999</v>
      </c>
      <c r="I90">
        <v>3.302</v>
      </c>
      <c r="J90">
        <v>4.8090000000000002</v>
      </c>
      <c r="K90">
        <v>43.506999999999998</v>
      </c>
      <c r="L90">
        <v>44.423000000000002</v>
      </c>
      <c r="M90">
        <v>439.9148954759786</v>
      </c>
      <c r="N90">
        <v>508.03774864496626</v>
      </c>
      <c r="O90" t="s">
        <v>195</v>
      </c>
    </row>
    <row r="91" spans="1:15" x14ac:dyDescent="0.2">
      <c r="A91">
        <v>88</v>
      </c>
      <c r="B91">
        <v>88</v>
      </c>
      <c r="C91" t="s">
        <v>47</v>
      </c>
      <c r="D91" t="s">
        <v>46</v>
      </c>
      <c r="E91">
        <v>69</v>
      </c>
      <c r="F91" t="s">
        <v>196</v>
      </c>
      <c r="G91">
        <v>4.8499999999999996</v>
      </c>
      <c r="H91">
        <v>45.75</v>
      </c>
      <c r="I91">
        <v>4.3140000000000001</v>
      </c>
      <c r="J91">
        <v>5.1029999999999998</v>
      </c>
      <c r="K91">
        <v>45.473999999999997</v>
      </c>
      <c r="L91">
        <v>46.28</v>
      </c>
      <c r="M91">
        <v>459.88547557448857</v>
      </c>
      <c r="N91">
        <v>377.25813856669146</v>
      </c>
      <c r="O91" t="s">
        <v>195</v>
      </c>
    </row>
    <row r="92" spans="1:15" x14ac:dyDescent="0.2">
      <c r="A92">
        <v>89</v>
      </c>
      <c r="B92">
        <v>89</v>
      </c>
      <c r="C92" t="s">
        <v>148</v>
      </c>
      <c r="D92" t="s">
        <v>147</v>
      </c>
      <c r="E92">
        <v>58</v>
      </c>
      <c r="F92" t="s">
        <v>196</v>
      </c>
      <c r="G92">
        <v>3.157</v>
      </c>
      <c r="H92">
        <v>46.988</v>
      </c>
      <c r="I92">
        <v>2.89</v>
      </c>
      <c r="J92">
        <v>4.173</v>
      </c>
      <c r="K92">
        <v>46.698</v>
      </c>
      <c r="L92">
        <v>47.548000000000002</v>
      </c>
      <c r="M92">
        <v>379.17161708424447</v>
      </c>
      <c r="N92">
        <v>296.09614616842839</v>
      </c>
      <c r="O92" t="s">
        <v>195</v>
      </c>
    </row>
    <row r="93" spans="1:15" x14ac:dyDescent="0.2">
      <c r="A93">
        <v>90</v>
      </c>
      <c r="B93">
        <v>90</v>
      </c>
      <c r="C93" t="s">
        <v>140</v>
      </c>
      <c r="D93" t="s">
        <v>139</v>
      </c>
      <c r="E93">
        <v>53</v>
      </c>
      <c r="F93" t="s">
        <v>196</v>
      </c>
      <c r="G93">
        <v>-0.76600000000000001</v>
      </c>
      <c r="H93">
        <v>48.061</v>
      </c>
      <c r="I93">
        <v>-1.196</v>
      </c>
      <c r="J93">
        <v>-6.8000000000000005E-2</v>
      </c>
      <c r="K93">
        <v>47.758000000000003</v>
      </c>
      <c r="L93">
        <v>48.529000000000003</v>
      </c>
      <c r="M93">
        <v>203.32759543344486</v>
      </c>
      <c r="N93">
        <v>219.71466206947673</v>
      </c>
      <c r="O93" t="s">
        <v>195</v>
      </c>
    </row>
    <row r="94" spans="1:15" x14ac:dyDescent="0.2">
      <c r="A94">
        <v>91</v>
      </c>
      <c r="B94">
        <v>91</v>
      </c>
      <c r="C94" t="s">
        <v>154</v>
      </c>
      <c r="D94" t="s">
        <v>155</v>
      </c>
      <c r="E94">
        <v>61</v>
      </c>
      <c r="F94" t="s">
        <v>196</v>
      </c>
      <c r="G94">
        <v>9.1999999999999998E-2</v>
      </c>
      <c r="H94">
        <v>48.432000000000002</v>
      </c>
      <c r="I94">
        <v>-0.83199999999999996</v>
      </c>
      <c r="J94">
        <v>0.93400000000000005</v>
      </c>
      <c r="K94">
        <v>48.225000000000001</v>
      </c>
      <c r="L94">
        <v>48.948999999999998</v>
      </c>
      <c r="M94">
        <v>243.30735657844241</v>
      </c>
      <c r="N94">
        <v>197.71175915628496</v>
      </c>
      <c r="O94" t="s">
        <v>195</v>
      </c>
    </row>
    <row r="95" spans="1:15" x14ac:dyDescent="0.2">
      <c r="A95">
        <v>92</v>
      </c>
      <c r="B95">
        <v>92</v>
      </c>
      <c r="C95" t="s">
        <v>107</v>
      </c>
      <c r="D95" t="s">
        <v>106</v>
      </c>
      <c r="E95">
        <v>27</v>
      </c>
      <c r="F95" t="s">
        <v>196</v>
      </c>
      <c r="G95">
        <v>1.1419999999999999</v>
      </c>
      <c r="H95">
        <v>49.02</v>
      </c>
      <c r="I95">
        <v>0.317</v>
      </c>
      <c r="J95">
        <v>1.7689999999999999</v>
      </c>
      <c r="K95">
        <v>48.68</v>
      </c>
      <c r="L95">
        <v>49.47</v>
      </c>
      <c r="M95">
        <v>290.62679932334208</v>
      </c>
      <c r="N95">
        <v>155.76950763750654</v>
      </c>
      <c r="O95" t="s">
        <v>195</v>
      </c>
    </row>
    <row r="96" spans="1:15" x14ac:dyDescent="0.2">
      <c r="A96">
        <v>93</v>
      </c>
      <c r="B96">
        <v>93</v>
      </c>
      <c r="C96" t="s">
        <v>167</v>
      </c>
      <c r="D96" t="s">
        <v>166</v>
      </c>
      <c r="E96">
        <v>72</v>
      </c>
      <c r="F96" t="s">
        <v>196</v>
      </c>
      <c r="G96">
        <v>0.2</v>
      </c>
      <c r="H96">
        <v>47.988</v>
      </c>
      <c r="I96">
        <v>-0.41199999999999998</v>
      </c>
      <c r="J96">
        <v>0.84</v>
      </c>
      <c r="K96">
        <v>47.603999999999999</v>
      </c>
      <c r="L96">
        <v>48.45</v>
      </c>
      <c r="M96">
        <v>247.32472985849594</v>
      </c>
      <c r="N96">
        <v>224.90252574623065</v>
      </c>
      <c r="O96" t="s">
        <v>195</v>
      </c>
    </row>
    <row r="97" spans="1:15" x14ac:dyDescent="0.2">
      <c r="A97">
        <v>94</v>
      </c>
      <c r="B97">
        <v>94</v>
      </c>
      <c r="C97" t="s">
        <v>109</v>
      </c>
      <c r="D97" t="s">
        <v>108</v>
      </c>
      <c r="E97">
        <v>28</v>
      </c>
      <c r="F97" t="s">
        <v>196</v>
      </c>
      <c r="G97">
        <v>1.506</v>
      </c>
      <c r="H97">
        <v>48.447000000000003</v>
      </c>
      <c r="I97">
        <v>0.80400000000000005</v>
      </c>
      <c r="J97">
        <v>1.9550000000000001</v>
      </c>
      <c r="K97">
        <v>47.994</v>
      </c>
      <c r="L97">
        <v>48.921999999999997</v>
      </c>
      <c r="M97">
        <v>306.18521433680291</v>
      </c>
      <c r="N97">
        <v>195.9897549974504</v>
      </c>
      <c r="O97" t="s">
        <v>195</v>
      </c>
    </row>
    <row r="98" spans="1:15" x14ac:dyDescent="0.2">
      <c r="A98">
        <v>95</v>
      </c>
      <c r="B98">
        <v>95</v>
      </c>
      <c r="C98" t="s">
        <v>90</v>
      </c>
      <c r="D98" t="s">
        <v>89</v>
      </c>
      <c r="E98">
        <v>16</v>
      </c>
      <c r="F98" t="s">
        <v>196</v>
      </c>
      <c r="G98">
        <v>0.14499999999999999</v>
      </c>
      <c r="H98">
        <v>45.646999999999998</v>
      </c>
      <c r="I98">
        <v>-0.40200000000000002</v>
      </c>
      <c r="J98">
        <v>0.9</v>
      </c>
      <c r="K98">
        <v>45.216000000000001</v>
      </c>
      <c r="L98">
        <v>46.115000000000002</v>
      </c>
      <c r="M98">
        <v>241.07415908602525</v>
      </c>
      <c r="N98">
        <v>383.16392394883769</v>
      </c>
      <c r="O98" t="s">
        <v>195</v>
      </c>
    </row>
    <row r="99" spans="1:15" x14ac:dyDescent="0.2">
      <c r="A99">
        <v>96</v>
      </c>
      <c r="B99">
        <v>96</v>
      </c>
      <c r="C99" t="s">
        <v>134</v>
      </c>
      <c r="D99" t="s">
        <v>135</v>
      </c>
      <c r="E99">
        <v>47</v>
      </c>
      <c r="F99" t="s">
        <v>196</v>
      </c>
      <c r="G99">
        <v>0.626</v>
      </c>
      <c r="H99">
        <v>44.203000000000003</v>
      </c>
      <c r="I99">
        <v>-0.08</v>
      </c>
      <c r="J99">
        <v>1.042</v>
      </c>
      <c r="K99">
        <v>44.003</v>
      </c>
      <c r="L99">
        <v>44.743000000000002</v>
      </c>
      <c r="M99">
        <v>262.00248205555528</v>
      </c>
      <c r="N99">
        <v>482.85105823826132</v>
      </c>
      <c r="O99" t="s">
        <v>195</v>
      </c>
    </row>
    <row r="100" spans="1:15" x14ac:dyDescent="0.2">
      <c r="A100">
        <v>97</v>
      </c>
      <c r="B100">
        <v>97</v>
      </c>
      <c r="C100" t="s">
        <v>21</v>
      </c>
      <c r="D100" t="s">
        <v>42</v>
      </c>
      <c r="E100">
        <v>64</v>
      </c>
      <c r="F100" t="s">
        <v>196</v>
      </c>
      <c r="G100">
        <v>-0.35</v>
      </c>
      <c r="H100">
        <v>43.32</v>
      </c>
      <c r="I100">
        <v>-1.764</v>
      </c>
      <c r="J100">
        <v>-1.0999999999999999E-2</v>
      </c>
      <c r="K100">
        <v>42.835000000000001</v>
      </c>
      <c r="L100">
        <v>43.581000000000003</v>
      </c>
      <c r="M100">
        <v>212.56508295697887</v>
      </c>
      <c r="N100">
        <v>542.1073109215132</v>
      </c>
      <c r="O100" t="s">
        <v>195</v>
      </c>
    </row>
    <row r="101" spans="1:15" x14ac:dyDescent="0.2">
      <c r="A101">
        <v>98</v>
      </c>
      <c r="B101">
        <v>98</v>
      </c>
      <c r="C101" t="s">
        <v>144</v>
      </c>
      <c r="D101" t="s">
        <v>143</v>
      </c>
      <c r="E101">
        <v>56</v>
      </c>
      <c r="F101" t="s">
        <v>196</v>
      </c>
      <c r="G101">
        <v>-3.3780000000000001</v>
      </c>
      <c r="H101">
        <v>47.75</v>
      </c>
      <c r="I101">
        <v>-3.694</v>
      </c>
      <c r="J101">
        <v>-2.0979999999999999</v>
      </c>
      <c r="K101">
        <v>47.302</v>
      </c>
      <c r="L101">
        <v>48.182000000000002</v>
      </c>
      <c r="M101">
        <v>87.734091373912065</v>
      </c>
      <c r="N101">
        <v>228.92155740911315</v>
      </c>
      <c r="O101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Liste projets</vt:lpstr>
      <vt:lpstr>Tableaux</vt:lpstr>
      <vt:lpstr>Carte</vt:lpstr>
      <vt:lpstr>Diag_Pins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TONINI Hugo</dc:creator>
  <cp:lastModifiedBy>TONINI Hugo</cp:lastModifiedBy>
  <dcterms:created xsi:type="dcterms:W3CDTF">2025-08-27T07:32:51Z</dcterms:created>
  <dcterms:modified xsi:type="dcterms:W3CDTF">2025-11-19T15:22:17Z</dcterms:modified>
</cp:coreProperties>
</file>