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79" i="1" l="1" a="1"/>
  <c r="D79" i="1" s="1"/>
  <c r="B79" i="1"/>
  <c r="C79" i="1"/>
  <c r="E79" i="1"/>
  <c r="F79" i="1"/>
  <c r="G79" i="1"/>
  <c r="I79" i="1"/>
  <c r="B41" i="1" a="1"/>
  <c r="B44" i="1" s="1"/>
  <c r="J27" i="1" a="1"/>
  <c r="L27" i="1" s="1"/>
  <c r="J24" i="1" a="1"/>
  <c r="M24" i="1" s="1"/>
  <c r="H79" i="1" l="1"/>
  <c r="B42" i="1"/>
  <c r="B41" i="1"/>
  <c r="K27" i="1"/>
  <c r="B43" i="1"/>
  <c r="Q27" i="1"/>
  <c r="O27" i="1"/>
  <c r="J27" i="1"/>
  <c r="S27" i="1"/>
  <c r="N27" i="1"/>
  <c r="R27" i="1"/>
  <c r="M27" i="1"/>
  <c r="P27" i="1"/>
  <c r="P24" i="1"/>
  <c r="L24" i="1"/>
  <c r="S24" i="1"/>
  <c r="O24" i="1"/>
  <c r="K24" i="1"/>
  <c r="R24" i="1"/>
  <c r="N24" i="1"/>
  <c r="J24" i="1"/>
  <c r="Q24" i="1"/>
  <c r="T3" i="1" a="1"/>
  <c r="T3" i="1" s="1"/>
  <c r="T4" i="1" a="1"/>
  <c r="T4" i="1" s="1"/>
  <c r="T5" i="1" a="1"/>
  <c r="T5" i="1" s="1"/>
  <c r="T6" i="1" a="1"/>
  <c r="T6" i="1" s="1"/>
  <c r="T7" i="1" a="1"/>
  <c r="T7" i="1" s="1"/>
  <c r="T8" i="1" a="1"/>
  <c r="T8" i="1" s="1"/>
  <c r="T9" i="1" a="1"/>
  <c r="T9" i="1" s="1"/>
  <c r="T10" i="1" a="1"/>
  <c r="T10" i="1" s="1"/>
  <c r="T11" i="1" a="1"/>
  <c r="T11" i="1" s="1"/>
  <c r="T12" i="1" a="1"/>
  <c r="T12" i="1" s="1"/>
  <c r="T13" i="1" a="1"/>
  <c r="T13" i="1" s="1"/>
  <c r="T14" i="1" a="1"/>
  <c r="T14" i="1" s="1"/>
  <c r="T15" i="1" a="1"/>
  <c r="T15" i="1" s="1"/>
  <c r="N15" i="1" l="1"/>
  <c r="O15" i="1" a="1"/>
  <c r="O15" i="1" s="1"/>
  <c r="P15" i="1" a="1"/>
  <c r="P15" i="1" s="1"/>
  <c r="Q15" i="1" a="1"/>
  <c r="Q15" i="1" s="1"/>
  <c r="R15" i="1"/>
  <c r="S15" i="1" a="1"/>
  <c r="S15" i="1" s="1"/>
  <c r="N14" i="1"/>
  <c r="O14" i="1" a="1"/>
  <c r="O14" i="1" s="1"/>
  <c r="P14" i="1" a="1"/>
  <c r="P14" i="1" s="1"/>
  <c r="Q14" i="1" a="1"/>
  <c r="Q14" i="1" s="1"/>
  <c r="R14" i="1"/>
  <c r="S14" i="1" a="1"/>
  <c r="S14" i="1" s="1"/>
  <c r="S4" i="1" a="1"/>
  <c r="S4" i="1" s="1"/>
  <c r="S5" i="1" a="1"/>
  <c r="S5" i="1" s="1"/>
  <c r="S6" i="1" a="1"/>
  <c r="S6" i="1" s="1"/>
  <c r="S7" i="1" a="1"/>
  <c r="S7" i="1" s="1"/>
  <c r="S8" i="1" a="1"/>
  <c r="S8" i="1" s="1"/>
  <c r="S9" i="1" a="1"/>
  <c r="S9" i="1" s="1"/>
  <c r="S10" i="1" a="1"/>
  <c r="S10" i="1" s="1"/>
  <c r="S11" i="1" a="1"/>
  <c r="S11" i="1" s="1"/>
  <c r="S12" i="1" a="1"/>
  <c r="S12" i="1" s="1"/>
  <c r="S13" i="1" a="1"/>
  <c r="S13" i="1" s="1"/>
  <c r="S3" i="1" a="1"/>
  <c r="S3" i="1" s="1"/>
  <c r="R4" i="1"/>
  <c r="R5" i="1"/>
  <c r="R6" i="1"/>
  <c r="R7" i="1"/>
  <c r="R8" i="1"/>
  <c r="R9" i="1"/>
  <c r="R10" i="1"/>
  <c r="R11" i="1"/>
  <c r="R12" i="1"/>
  <c r="R13" i="1"/>
  <c r="R3" i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3" i="1" a="1"/>
  <c r="Q3" i="1" s="1"/>
  <c r="P3" i="1" a="1"/>
  <c r="P3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4" i="1" a="1"/>
  <c r="P4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3" i="1" a="1"/>
  <c r="O3" i="1" s="1"/>
  <c r="N4" i="1"/>
  <c r="N5" i="1"/>
  <c r="N6" i="1"/>
  <c r="N7" i="1"/>
  <c r="N8" i="1"/>
  <c r="N9" i="1"/>
  <c r="N10" i="1"/>
  <c r="N11" i="1"/>
  <c r="N12" i="1"/>
  <c r="N13" i="1"/>
  <c r="N3" i="1"/>
</calcChain>
</file>

<file path=xl/comments1.xml><?xml version="1.0" encoding="utf-8"?>
<comments xmlns="http://schemas.openxmlformats.org/spreadsheetml/2006/main">
  <authors>
    <author>Pas moi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<sst xmlns="http://schemas.openxmlformats.org/spreadsheetml/2006/main" count="258" uniqueCount="79">
  <si>
    <t>Group</t>
  </si>
  <si>
    <t>Pair ID</t>
  </si>
  <si>
    <t>Treatment</t>
  </si>
  <si>
    <t>A</t>
  </si>
  <si>
    <t>SL</t>
  </si>
  <si>
    <t>LS</t>
  </si>
  <si>
    <t>SS</t>
  </si>
  <si>
    <t>N</t>
  </si>
  <si>
    <t>Y</t>
  </si>
  <si>
    <t>Un Y ou plus</t>
  </si>
  <si>
    <t>Au moins 3 Y à la suite</t>
  </si>
  <si>
    <t>blocs de "Y" différents</t>
  </si>
  <si>
    <t>MAX Y consécutifs</t>
  </si>
  <si>
    <t>Combien de N avant le 1er Y</t>
  </si>
  <si>
    <r>
      <t>Nombre d'observations (Y ou N) avant un bloc de 3 Y (</t>
    </r>
    <r>
      <rPr>
        <b/>
        <sz val="10"/>
        <color theme="1"/>
        <rFont val="Calibri"/>
        <family val="2"/>
        <scheme val="minor"/>
      </rPr>
      <t>v1</t>
    </r>
    <r>
      <rPr>
        <sz val="10"/>
        <color theme="1"/>
        <rFont val="Calibri"/>
        <family val="2"/>
        <scheme val="minor"/>
      </rPr>
      <t>)</t>
    </r>
  </si>
  <si>
    <r>
      <t>Nombre d'observations (Y ou N) avant un bloc de 3 Y (</t>
    </r>
    <r>
      <rPr>
        <b/>
        <sz val="10"/>
        <color rgb="FF0000FF"/>
        <rFont val="Calibri"/>
        <family val="2"/>
        <scheme val="minor"/>
      </rPr>
      <t>v2</t>
    </r>
    <r>
      <rPr>
        <sz val="10"/>
        <color theme="1"/>
        <rFont val="Calibri"/>
        <family val="2"/>
        <scheme val="minor"/>
      </rPr>
      <t>)</t>
    </r>
  </si>
  <si>
    <t xml:space="preserve">On va chercher d'abord la matrice des numéros de colonnes avec un Y dans la cellule: </t>
  </si>
  <si>
    <t>SI(D10:M10="Y";COLONNE(D10:M10))</t>
  </si>
  <si>
    <t>(Formule en cellule O10)</t>
  </si>
  <si>
    <t xml:space="preserve">On  cherche ensuite d'abord la matrice des numéros de colonnes avec un N dans la cellule: </t>
  </si>
  <si>
    <t>Dans ces deux formules, si la condition n'est pas vérifiée, alors, la formule renvoie faux</t>
  </si>
  <si>
    <t>Il est à noter que la fonction FREQUENCE() ignore les valeurs non numériques donc ignore les valeurs FAUX</t>
  </si>
  <si>
    <t>(Ty)</t>
  </si>
  <si>
    <t>(Tn)</t>
  </si>
  <si>
    <t>supérieur à 9</t>
  </si>
  <si>
    <t>inférieur ou égal à  4</t>
  </si>
  <si>
    <t>La fonction fréquence va donc agir sur le tableau Ty et Tn.</t>
  </si>
  <si>
    <t>Elle va renvoyer un tableau à 4 éléments qui va donner le nombre de valeurs numériques de Ty</t>
  </si>
  <si>
    <r>
      <t xml:space="preserve">Nous obtenons : </t>
    </r>
    <r>
      <rPr>
        <b/>
        <sz val="11"/>
        <color rgb="FF0000FF"/>
        <rFont val="Calibri"/>
        <family val="2"/>
        <scheme val="minor"/>
      </rPr>
      <t>=FREQUENCE(B37:K37;B38:K38)</t>
    </r>
  </si>
  <si>
    <t>à partir de</t>
  </si>
  <si>
    <t>et</t>
  </si>
  <si>
    <t>on obtient</t>
  </si>
  <si>
    <t>supérieur à 4 et inférieur ou égal à 6</t>
  </si>
  <si>
    <t>supérieur à 6 et inférieur ou égal à 9</t>
  </si>
  <si>
    <t>dans chaque intervalle défini à partir de la matrice Tn (la matrice renvoyée à un élément de plus que le nombre de valeurs numériques de Tn)</t>
  </si>
  <si>
    <t>ce qui peut se lire : nous avons un bloc de 1 x Y, 1 bloc de 2 x Y et un bloc de 4 x Y</t>
  </si>
  <si>
    <t>=MAX(FREQUENCE(B37:K37;B38:K38))</t>
  </si>
  <si>
    <t>=SI(MAX(FREQUENCE(B37:K37;B38:K38))&gt;=3;"Y";"")</t>
  </si>
  <si>
    <t>=SI(MAX(FREQUENCE(SI(D10:M10="Y";COLONNE(D10:M10));SI(D10:M10="N";COLONNE(D10:M10))))&gt;=3;"Y";"")</t>
  </si>
  <si>
    <r>
      <t xml:space="preserve">On utilise une formule avec la Fonction </t>
    </r>
    <r>
      <rPr>
        <b/>
        <sz val="12"/>
        <color rgb="FF0000FF"/>
        <rFont val="Calibri"/>
        <family val="2"/>
        <scheme val="minor"/>
      </rPr>
      <t>fréquence</t>
    </r>
  </si>
  <si>
    <r>
      <t xml:space="preserve">Cette fonction est une fonction </t>
    </r>
    <r>
      <rPr>
        <sz val="11"/>
        <color rgb="FFC00000"/>
        <rFont val="Calibri"/>
        <family val="2"/>
        <scheme val="minor"/>
      </rPr>
      <t>matricielle</t>
    </r>
    <r>
      <rPr>
        <sz val="11"/>
        <color theme="1"/>
        <rFont val="Calibri"/>
        <family val="2"/>
        <scheme val="minor"/>
      </rPr>
      <t xml:space="preserve"> (son résultat est une matrice) qui agit sur des plages de cellules</t>
    </r>
  </si>
  <si>
    <t>dans cette formule, on agit sur une plage de cellules (i.e. D10:M10), c'est pourquoi, c'est une formule matricielle (raison numéro 2)</t>
  </si>
  <si>
    <t xml:space="preserve">Le résultat de cette formule est un matrice à 10 cellules égal à : </t>
  </si>
  <si>
    <t>correspondant aux valeurs de Ty:</t>
  </si>
  <si>
    <t>correspondant aux valeurs des colonnes de Ty:</t>
  </si>
  <si>
    <t>7 et 8</t>
  </si>
  <si>
    <t>10, 11, 12 et 13</t>
  </si>
  <si>
    <t xml:space="preserve">Nous cherchons le max de cette matrice résultat : </t>
  </si>
  <si>
    <t>Si le MAX est supérieur ou égal à 3, alors nous en déduisons que nous avons une séquence d'au moins 3 x Y</t>
  </si>
  <si>
    <r>
      <t xml:space="preserve">En réintroduisant les définitions des matrices d'entrée et en validant </t>
    </r>
    <r>
      <rPr>
        <b/>
        <sz val="11"/>
        <color rgb="FFC00000"/>
        <rFont val="Calibri"/>
        <family val="2"/>
        <scheme val="minor"/>
      </rPr>
      <t>matriciellement:</t>
    </r>
  </si>
  <si>
    <t>Nombre d'observations (Y ou N) avant un bloc de 3 Y (v2)"</t>
  </si>
  <si>
    <t>(Formule en cellule T10)</t>
  </si>
  <si>
    <t>Le principe est concaténer les cellules de la ligne 3 par 3 puis de les comparer à "YYY"</t>
  </si>
  <si>
    <t>Nous devons donc agir sur l'ensemble des cellules de la ligne, ce sera donc une formule matricielle (car des matrices en entrée)</t>
  </si>
  <si>
    <t xml:space="preserve"> donnera NYN</t>
  </si>
  <si>
    <t xml:space="preserve"> donnera YNY</t>
  </si>
  <si>
    <t xml:space="preserve"> donnera NYY</t>
  </si>
  <si>
    <t xml:space="preserve">jusqu'à </t>
  </si>
  <si>
    <t xml:space="preserve"> donnera YYY</t>
  </si>
  <si>
    <t>(...)</t>
  </si>
  <si>
    <t>et avec</t>
  </si>
  <si>
    <t>avec</t>
  </si>
  <si>
    <t>D10:K10</t>
  </si>
  <si>
    <t>E10:L10</t>
  </si>
  <si>
    <t>F10:M12</t>
  </si>
  <si>
    <t>on s'arrête à trois cellules de la fin de la ligne</t>
  </si>
  <si>
    <t>on commence avec un décalage d'une cellule vers la droite et on s'arrête à deux cellules de la fin de la ligne</t>
  </si>
  <si>
    <t xml:space="preserve">On doit donc concaténer les cellules </t>
  </si>
  <si>
    <r>
      <rPr>
        <sz val="11"/>
        <color rgb="FF0000FF"/>
        <rFont val="Calibri"/>
        <family val="2"/>
        <scheme val="minor"/>
      </rPr>
      <t>D10:K10</t>
    </r>
    <r>
      <rPr>
        <b/>
        <sz val="11"/>
        <color theme="1"/>
        <rFont val="Calibri"/>
        <family val="2"/>
        <scheme val="minor"/>
      </rPr>
      <t>&amp;</t>
    </r>
    <r>
      <rPr>
        <sz val="11"/>
        <color rgb="FF00B050"/>
        <rFont val="Calibri"/>
        <family val="2"/>
        <scheme val="minor"/>
      </rPr>
      <t>E10:L10</t>
    </r>
    <r>
      <rPr>
        <b/>
        <sz val="11"/>
        <color theme="1"/>
        <rFont val="Calibri"/>
        <family val="2"/>
        <scheme val="minor"/>
      </rPr>
      <t>&amp;</t>
    </r>
    <r>
      <rPr>
        <sz val="11"/>
        <color rgb="FF7030A0"/>
        <rFont val="Calibri"/>
        <family val="2"/>
        <scheme val="minor"/>
      </rPr>
      <t>F10:M10</t>
    </r>
  </si>
  <si>
    <t>on commence avec un décalage de deux cellules vers la droite et on s'arrête la dernière cellule de la ligne</t>
  </si>
  <si>
    <t>ce qui s'écrit :</t>
  </si>
  <si>
    <r>
      <t xml:space="preserve">Nous travaillons sur des plages  </t>
    </r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ce sera une formule matricielle</t>
    </r>
  </si>
  <si>
    <t>Le résultat de cette formule est une matrice à 8 éléments :</t>
  </si>
  <si>
    <t>Pour cela, nous utilisons la fonction EQUIV qui nous renvoie l'index du premier élément de la matrice égale à YYY</t>
  </si>
  <si>
    <t>EQUIV("YYY";D10:K10&amp;E10:L10&amp;F10:M10;0)</t>
  </si>
  <si>
    <t>Si YYY n'est pas trouvé, alors, EQUIV retourne une erreur qu'on transforme en chaine vide</t>
  </si>
  <si>
    <t>Nous cherchons ensuite si dans cette matrice (résultat des concaténations de trois en trois) figure la chaine de texte "YYY3"</t>
  </si>
  <si>
    <t>Nous devons concaténer trois à trois les cellules de la ligne mais chaque terme devra être décalé d'une colonne vers la droite</t>
  </si>
  <si>
    <t>Si YYY est trouvé, l'index renvoyé moins 1 est le nombre d'observation avant la première séquence de 3 x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</si>
</sst>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;;@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  <border>
      <left style="dotted">
        <color rgb="FF0000FF"/>
      </left>
      <right/>
      <top style="dotted">
        <color rgb="FF0000FF"/>
      </top>
      <bottom style="dotted">
        <color rgb="FF0000FF"/>
      </bottom>
      <diagonal/>
    </border>
    <border>
      <left/>
      <right/>
      <top style="dotted">
        <color rgb="FF0000FF"/>
      </top>
      <bottom style="dotted">
        <color rgb="FF0000FF"/>
      </bottom>
      <diagonal/>
    </border>
    <border>
      <left/>
      <right style="dotted">
        <color rgb="FF0000FF"/>
      </right>
      <top style="dotted">
        <color rgb="FF0000FF"/>
      </top>
      <bottom style="dotted">
        <color rgb="FF0000FF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0" fillId="2" borderId="0" xfId="0" applyFill="1"/>
    <xf numFmtId="20" fontId="0" fillId="2" borderId="0" xfId="0" applyNumberFormat="1" applyFill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9" fillId="4" borderId="0" xfId="0" applyFont="1" applyFill="1" applyBorder="1" applyAlignment="1"/>
    <xf numFmtId="0" fontId="0" fillId="4" borderId="0" xfId="0" applyFill="1" applyAlignment="1"/>
    <xf numFmtId="0" fontId="0" fillId="0" borderId="0" xfId="0" applyAlignment="1"/>
    <xf numFmtId="0" fontId="0" fillId="5" borderId="0" xfId="0" applyFill="1" applyBorder="1" applyAlignment="1">
      <alignment horizontal="left"/>
    </xf>
    <xf numFmtId="0" fontId="0" fillId="5" borderId="0" xfId="0" applyFill="1" applyAlignment="1"/>
    <xf numFmtId="0" fontId="4" fillId="5" borderId="0" xfId="0" applyFont="1" applyFill="1" applyAlignment="1"/>
    <xf numFmtId="0" fontId="0" fillId="0" borderId="5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quotePrefix="1" applyAlignment="1"/>
    <xf numFmtId="0" fontId="4" fillId="4" borderId="0" xfId="0" applyFont="1" applyFill="1" applyAlignment="1"/>
    <xf numFmtId="0" fontId="13" fillId="4" borderId="0" xfId="0" applyFont="1" applyFill="1" applyAlignment="1"/>
    <xf numFmtId="0" fontId="7" fillId="6" borderId="1" xfId="0" applyFont="1" applyFill="1" applyBorder="1" applyAlignment="1">
      <alignment horizontal="center"/>
    </xf>
    <xf numFmtId="0" fontId="0" fillId="6" borderId="0" xfId="0" applyFill="1" applyBorder="1" applyAlignment="1">
      <alignment horizontal="left"/>
    </xf>
    <xf numFmtId="0" fontId="0" fillId="6" borderId="0" xfId="0" applyFill="1" applyAlignment="1"/>
    <xf numFmtId="0" fontId="0" fillId="0" borderId="10" xfId="0" applyFill="1" applyBorder="1" applyAlignment="1">
      <alignment horizontal="left"/>
    </xf>
    <xf numFmtId="0" fontId="0" fillId="0" borderId="0" xfId="0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60</xdr:row>
      <xdr:rowOff>9525</xdr:rowOff>
    </xdr:from>
    <xdr:to>
      <xdr:col>1</xdr:col>
      <xdr:colOff>238125</xdr:colOff>
      <xdr:row>61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942975" y="11830050"/>
          <a:ext cx="0" cy="314325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59</xdr:row>
      <xdr:rowOff>171450</xdr:rowOff>
    </xdr:from>
    <xdr:to>
      <xdr:col>2</xdr:col>
      <xdr:colOff>400050</xdr:colOff>
      <xdr:row>63</xdr:row>
      <xdr:rowOff>142875</xdr:rowOff>
    </xdr:to>
    <xdr:cxnSp macro="">
      <xdr:nvCxnSpPr>
        <xdr:cNvPr id="5" name="Connecteur droit avec flèche 4"/>
        <xdr:cNvCxnSpPr/>
      </xdr:nvCxnSpPr>
      <xdr:spPr>
        <a:xfrm>
          <a:off x="1552575" y="11801475"/>
          <a:ext cx="0" cy="733425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59</xdr:row>
      <xdr:rowOff>171450</xdr:rowOff>
    </xdr:from>
    <xdr:to>
      <xdr:col>3</xdr:col>
      <xdr:colOff>247650</xdr:colOff>
      <xdr:row>65</xdr:row>
      <xdr:rowOff>142875</xdr:rowOff>
    </xdr:to>
    <xdr:cxnSp macro="">
      <xdr:nvCxnSpPr>
        <xdr:cNvPr id="6" name="Connecteur droit avec flèche 5"/>
        <xdr:cNvCxnSpPr/>
      </xdr:nvCxnSpPr>
      <xdr:spPr>
        <a:xfrm>
          <a:off x="2085975" y="11801475"/>
          <a:ext cx="0" cy="1114425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59</xdr:row>
      <xdr:rowOff>180975</xdr:rowOff>
    </xdr:from>
    <xdr:to>
      <xdr:col>8</xdr:col>
      <xdr:colOff>228600</xdr:colOff>
      <xdr:row>68</xdr:row>
      <xdr:rowOff>133350</xdr:rowOff>
    </xdr:to>
    <xdr:cxnSp macro="">
      <xdr:nvCxnSpPr>
        <xdr:cNvPr id="9" name="Connecteur droit avec flèche 8"/>
        <xdr:cNvCxnSpPr/>
      </xdr:nvCxnSpPr>
      <xdr:spPr>
        <a:xfrm>
          <a:off x="3876675" y="11811000"/>
          <a:ext cx="0" cy="1666875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5"/>
  <sheetViews>
    <sheetView tabSelected="1" topLeftCell="A16" zoomScaleNormal="100" workbookViewId="0">
      <selection activeCell="A87" sqref="A87"/>
    </sheetView>
  </sheetViews>
  <sheetFormatPr baseColWidth="10" defaultRowHeight="15" x14ac:dyDescent="0.25"/>
  <cols>
    <col min="1" max="1" width="10.5703125" style="16" customWidth="1"/>
    <col min="2" max="2" width="9.5703125" style="16" bestFit="1" customWidth="1"/>
    <col min="3" max="3" width="10.42578125" style="16" bestFit="1" customWidth="1"/>
    <col min="4" max="8" width="5.42578125" style="16" customWidth="1"/>
    <col min="9" max="9" width="5.7109375" style="16" customWidth="1"/>
    <col min="10" max="13" width="5.42578125" style="16" customWidth="1"/>
    <col min="14" max="14" width="12" style="16" customWidth="1"/>
    <col min="15" max="15" width="11.5703125" style="16" customWidth="1"/>
    <col min="16" max="16" width="12.7109375" style="16" customWidth="1"/>
    <col min="17" max="17" width="11.42578125" style="16" customWidth="1"/>
    <col min="18" max="18" width="12.5703125" style="16" customWidth="1"/>
    <col min="19" max="20" width="20.140625" style="16" customWidth="1"/>
    <col min="21" max="16384" width="11.42578125" style="16"/>
  </cols>
  <sheetData>
    <row r="1" spans="1:21" customFormat="1" ht="37.5" customHeight="1" x14ac:dyDescent="0.25">
      <c r="A1" s="9"/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35" t="s">
        <v>9</v>
      </c>
      <c r="O1" s="35" t="s">
        <v>10</v>
      </c>
      <c r="P1" s="35" t="s">
        <v>11</v>
      </c>
      <c r="Q1" s="35" t="s">
        <v>12</v>
      </c>
      <c r="R1" s="35" t="s">
        <v>13</v>
      </c>
      <c r="S1" s="35" t="s">
        <v>14</v>
      </c>
      <c r="T1" s="35" t="s">
        <v>15</v>
      </c>
      <c r="U1" s="4"/>
    </row>
    <row r="2" spans="1:21" customFormat="1" x14ac:dyDescent="0.25">
      <c r="A2" s="6" t="s">
        <v>0</v>
      </c>
      <c r="B2" s="6" t="s">
        <v>1</v>
      </c>
      <c r="C2" s="6" t="s">
        <v>2</v>
      </c>
      <c r="D2" s="7">
        <v>9.4499999999999993</v>
      </c>
      <c r="E2" s="7">
        <v>10</v>
      </c>
      <c r="F2" s="7">
        <v>10.15</v>
      </c>
      <c r="G2" s="7">
        <v>10.3</v>
      </c>
      <c r="H2" s="7">
        <v>10.45</v>
      </c>
      <c r="I2" s="7">
        <v>11</v>
      </c>
      <c r="J2" s="7">
        <v>11.15</v>
      </c>
      <c r="K2" s="7">
        <v>11.3</v>
      </c>
      <c r="L2" s="7">
        <v>11.45</v>
      </c>
      <c r="M2" s="8">
        <v>12</v>
      </c>
      <c r="N2" s="36"/>
      <c r="O2" s="36"/>
      <c r="P2" s="36"/>
      <c r="Q2" s="36"/>
      <c r="R2" s="36"/>
      <c r="S2" s="36"/>
      <c r="T2" s="36"/>
      <c r="U2" s="4"/>
    </row>
    <row r="3" spans="1:21" customFormat="1" x14ac:dyDescent="0.25">
      <c r="A3" s="3" t="s">
        <v>3</v>
      </c>
      <c r="B3" s="3">
        <v>1</v>
      </c>
      <c r="C3" s="3" t="s">
        <v>4</v>
      </c>
      <c r="D3" s="2" t="s">
        <v>7</v>
      </c>
      <c r="E3" s="2" t="s">
        <v>7</v>
      </c>
      <c r="F3" s="2" t="s">
        <v>7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7</v>
      </c>
      <c r="M3" s="2" t="s">
        <v>7</v>
      </c>
      <c r="N3" s="1" t="str">
        <f>IF(COUNTIF(D3:M3,"Y")&gt;0,"Y","")</f>
        <v/>
      </c>
      <c r="O3" s="1" t="str">
        <f t="array" ref="O3">IF(MAX(FREQUENCY(IF(D3:M3="Y",COLUMN(D3:M3)),IF(D3:M3="N",COLUMN(D3:M3))))&gt;=3,"Y","")</f>
        <v/>
      </c>
      <c r="P3" s="5">
        <f t="array" ref="P3">SUMPRODUCT(N(FREQUENCY(IF(D3:M3="Y",COLUMN(D3:M3)),IF(D3:M3="N",COLUMN(D3:M3)))&gt;0))</f>
        <v>0</v>
      </c>
      <c r="Q3" s="5">
        <f t="array" ref="Q3">MAX(FREQUENCY(IF(D3:M3="Y",COLUMN(D3:M3)),IF(D3:M3="N",COLUMN(D3:M3))))</f>
        <v>0</v>
      </c>
      <c r="R3" s="1" t="str">
        <f>IFERROR(MATCH("Y",D3:M3,0)-1,"")</f>
        <v/>
      </c>
      <c r="S3" s="12" t="str">
        <f t="array" ref="S3">IFERROR(SMALL((IF(D3:K3&amp;E3:L3&amp;F3:M3="YYY",COLUMN(D3:K3)-4,"")),1),"")</f>
        <v/>
      </c>
      <c r="T3" s="11" t="str">
        <f t="array" ref="T3">IFERROR(MATCH("YYY",D3:K3&amp;E3:L3&amp;F3:M3,0)-1,"")</f>
        <v/>
      </c>
      <c r="U3" s="4"/>
    </row>
    <row r="4" spans="1:21" customFormat="1" x14ac:dyDescent="0.25">
      <c r="A4" s="3" t="s">
        <v>3</v>
      </c>
      <c r="B4" s="3">
        <v>2</v>
      </c>
      <c r="C4" s="3" t="s">
        <v>5</v>
      </c>
      <c r="D4" s="1" t="s">
        <v>7</v>
      </c>
      <c r="E4" s="1" t="s">
        <v>8</v>
      </c>
      <c r="F4" s="1" t="s">
        <v>7</v>
      </c>
      <c r="G4" s="1" t="s">
        <v>7</v>
      </c>
      <c r="H4" s="1" t="s">
        <v>8</v>
      </c>
      <c r="I4" s="1" t="s">
        <v>8</v>
      </c>
      <c r="J4" s="1" t="s">
        <v>7</v>
      </c>
      <c r="K4" s="1" t="s">
        <v>7</v>
      </c>
      <c r="L4" s="1" t="s">
        <v>7</v>
      </c>
      <c r="M4" s="1" t="s">
        <v>7</v>
      </c>
      <c r="N4" s="1" t="str">
        <f t="shared" ref="N4:N13" si="0">IF(COUNTIF(D4:M4,"Y")&gt;0,"Y","")</f>
        <v>Y</v>
      </c>
      <c r="O4" s="1" t="str">
        <f t="array" ref="O4">IF(MAX(FREQUENCY(IF(D4:M4="Y",COLUMN(D4:M4)),IF(D4:M4="N",COLUMN(D4:M4))))&gt;=3,"Y","")</f>
        <v/>
      </c>
      <c r="P4" s="5">
        <f t="array" ref="P4">SUMPRODUCT(N(FREQUENCY(IF(D4:M4="Y",COLUMN(D4:M4)),IF(D4:M4="N",COLUMN(D4:M4)))&gt;0))</f>
        <v>2</v>
      </c>
      <c r="Q4" s="5">
        <f t="array" ref="Q4">MAX(FREQUENCY(IF(D4:M4="Y",COLUMN(D4:M4)),IF(D4:M4="N",COLUMN(D4:M4))))</f>
        <v>2</v>
      </c>
      <c r="R4" s="1">
        <f t="shared" ref="R4:R13" si="1">IFERROR(MATCH("Y",D4:M4,0)-1,"")</f>
        <v>1</v>
      </c>
      <c r="S4" s="12" t="str">
        <f t="array" ref="S4">IFERROR(SMALL((IF(D4:K4&amp;E4:L4&amp;F4:M4="YYY",COLUMN(D4:K4)-4,"")),1),"")</f>
        <v/>
      </c>
      <c r="T4" s="11" t="str">
        <f t="array" ref="T4">IFERROR(MATCH("YYY",D4:K4&amp;E4:L4&amp;F4:M4,0)-1,"")</f>
        <v/>
      </c>
      <c r="U4" s="4"/>
    </row>
    <row r="5" spans="1:21" customFormat="1" x14ac:dyDescent="0.25">
      <c r="A5" s="3" t="s">
        <v>3</v>
      </c>
      <c r="B5" s="3">
        <v>3</v>
      </c>
      <c r="C5" s="3" t="s">
        <v>5</v>
      </c>
      <c r="D5" s="1" t="s">
        <v>7</v>
      </c>
      <c r="E5" s="1" t="s">
        <v>7</v>
      </c>
      <c r="F5" s="1" t="s">
        <v>7</v>
      </c>
      <c r="G5" s="1" t="s">
        <v>7</v>
      </c>
      <c r="H5" s="1" t="s">
        <v>7</v>
      </c>
      <c r="I5" s="1" t="s">
        <v>7</v>
      </c>
      <c r="J5" s="1" t="s">
        <v>7</v>
      </c>
      <c r="K5" s="1" t="s">
        <v>7</v>
      </c>
      <c r="L5" s="1" t="s">
        <v>7</v>
      </c>
      <c r="M5" s="1" t="s">
        <v>7</v>
      </c>
      <c r="N5" s="1" t="str">
        <f t="shared" si="0"/>
        <v/>
      </c>
      <c r="O5" s="1" t="str">
        <f t="array" ref="O5">IF(MAX(FREQUENCY(IF(D5:M5="Y",COLUMN(D5:M5)),IF(D5:M5="N",COLUMN(D5:M5))))&gt;=3,"Y","")</f>
        <v/>
      </c>
      <c r="P5" s="5">
        <f t="array" ref="P5">SUMPRODUCT(N(FREQUENCY(IF(D5:M5="Y",COLUMN(D5:M5)),IF(D5:M5="N",COLUMN(D5:M5)))&gt;0))</f>
        <v>0</v>
      </c>
      <c r="Q5" s="5">
        <f t="array" ref="Q5">MAX(FREQUENCY(IF(D5:M5="Y",COLUMN(D5:M5)),IF(D5:M5="N",COLUMN(D5:M5))))</f>
        <v>0</v>
      </c>
      <c r="R5" s="1" t="str">
        <f t="shared" si="1"/>
        <v/>
      </c>
      <c r="S5" s="12" t="str">
        <f t="array" ref="S5">IFERROR(SMALL((IF(D5:K5&amp;E5:L5&amp;F5:M5="YYY",COLUMN(D5:K5)-4,"")),1),"")</f>
        <v/>
      </c>
      <c r="T5" s="11" t="str">
        <f t="array" ref="T5">IFERROR(MATCH("YYY",D5:K5&amp;E5:L5&amp;F5:M5,0)-1,"")</f>
        <v/>
      </c>
      <c r="U5" s="4"/>
    </row>
    <row r="6" spans="1:21" customFormat="1" x14ac:dyDescent="0.25">
      <c r="A6" s="3" t="s">
        <v>3</v>
      </c>
      <c r="B6" s="3">
        <v>4</v>
      </c>
      <c r="C6" s="3" t="s">
        <v>5</v>
      </c>
      <c r="D6" s="1" t="s">
        <v>7</v>
      </c>
      <c r="E6" s="1" t="s">
        <v>7</v>
      </c>
      <c r="F6" s="1" t="s">
        <v>7</v>
      </c>
      <c r="G6" s="1" t="s">
        <v>7</v>
      </c>
      <c r="H6" s="1" t="s">
        <v>7</v>
      </c>
      <c r="I6" s="1" t="s">
        <v>7</v>
      </c>
      <c r="J6" s="1" t="s">
        <v>8</v>
      </c>
      <c r="K6" s="1" t="s">
        <v>8</v>
      </c>
      <c r="L6" s="1" t="s">
        <v>8</v>
      </c>
      <c r="M6" s="1" t="s">
        <v>8</v>
      </c>
      <c r="N6" s="1" t="str">
        <f t="shared" si="0"/>
        <v>Y</v>
      </c>
      <c r="O6" s="1" t="str">
        <f t="array" ref="O6">IF(MAX(FREQUENCY(IF(D6:M6="Y",COLUMN(D6:M6)),IF(D6:M6="N",COLUMN(D6:M6))))&gt;=3,"Y","")</f>
        <v>Y</v>
      </c>
      <c r="P6" s="5">
        <f t="array" ref="P6">SUMPRODUCT(N(FREQUENCY(IF(D6:M6="Y",COLUMN(D6:M6)),IF(D6:M6="N",COLUMN(D6:M6)))&gt;0))</f>
        <v>1</v>
      </c>
      <c r="Q6" s="5">
        <f t="array" ref="Q6">MAX(FREQUENCY(IF(D6:M6="Y",COLUMN(D6:M6)),IF(D6:M6="N",COLUMN(D6:M6))))</f>
        <v>4</v>
      </c>
      <c r="R6" s="1">
        <f t="shared" si="1"/>
        <v>6</v>
      </c>
      <c r="S6" s="12">
        <f t="array" ref="S6">IFERROR(SMALL((IF(D6:K6&amp;E6:L6&amp;F6:M6="YYY",COLUMN(D6:K6)-4,"")),1),"")</f>
        <v>6</v>
      </c>
      <c r="T6" s="11">
        <f t="array" ref="T6">IFERROR(MATCH("YYY",D6:K6&amp;E6:L6&amp;F6:M6,0)-1,"")</f>
        <v>6</v>
      </c>
      <c r="U6" s="4"/>
    </row>
    <row r="7" spans="1:21" customFormat="1" x14ac:dyDescent="0.25">
      <c r="A7" s="3" t="s">
        <v>3</v>
      </c>
      <c r="B7" s="3">
        <v>5</v>
      </c>
      <c r="C7" s="3" t="s">
        <v>5</v>
      </c>
      <c r="D7" s="1" t="s">
        <v>7</v>
      </c>
      <c r="E7" s="1" t="s">
        <v>7</v>
      </c>
      <c r="F7" s="1" t="s">
        <v>7</v>
      </c>
      <c r="G7" s="1" t="s">
        <v>7</v>
      </c>
      <c r="H7" s="1" t="s">
        <v>7</v>
      </c>
      <c r="I7" s="1" t="s">
        <v>7</v>
      </c>
      <c r="J7" s="1" t="s">
        <v>7</v>
      </c>
      <c r="K7" s="1" t="s">
        <v>7</v>
      </c>
      <c r="L7" s="1" t="s">
        <v>7</v>
      </c>
      <c r="M7" s="1" t="s">
        <v>7</v>
      </c>
      <c r="N7" s="1" t="str">
        <f t="shared" si="0"/>
        <v/>
      </c>
      <c r="O7" s="1" t="str">
        <f t="array" ref="O7">IF(MAX(FREQUENCY(IF(D7:M7="Y",COLUMN(D7:M7)),IF(D7:M7="N",COLUMN(D7:M7))))&gt;=3,"Y","")</f>
        <v/>
      </c>
      <c r="P7" s="5">
        <f t="array" ref="P7">SUMPRODUCT(N(FREQUENCY(IF(D7:M7="Y",COLUMN(D7:M7)),IF(D7:M7="N",COLUMN(D7:M7)))&gt;0))</f>
        <v>0</v>
      </c>
      <c r="Q7" s="5">
        <f t="array" ref="Q7">MAX(FREQUENCY(IF(D7:M7="Y",COLUMN(D7:M7)),IF(D7:M7="N",COLUMN(D7:M7))))</f>
        <v>0</v>
      </c>
      <c r="R7" s="1" t="str">
        <f t="shared" si="1"/>
        <v/>
      </c>
      <c r="S7" s="12" t="str">
        <f t="array" ref="S7">IFERROR(SMALL((IF(D7:K7&amp;E7:L7&amp;F7:M7="YYY",COLUMN(D7:K7)-4,"")),1),"")</f>
        <v/>
      </c>
      <c r="T7" s="11" t="str">
        <f t="array" ref="T7">IFERROR(MATCH("YYY",D7:K7&amp;E7:L7&amp;F7:M7,0)-1,"")</f>
        <v/>
      </c>
      <c r="U7" s="4"/>
    </row>
    <row r="8" spans="1:21" customFormat="1" x14ac:dyDescent="0.25">
      <c r="A8" s="3" t="s">
        <v>3</v>
      </c>
      <c r="B8" s="3">
        <v>6</v>
      </c>
      <c r="C8" s="3" t="s">
        <v>6</v>
      </c>
      <c r="D8" s="1" t="s">
        <v>7</v>
      </c>
      <c r="E8" s="1" t="s">
        <v>8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tr">
        <f t="shared" si="0"/>
        <v>Y</v>
      </c>
      <c r="O8" s="1" t="str">
        <f t="array" ref="O8">IF(MAX(FREQUENCY(IF(D8:M8="Y",COLUMN(D8:M8)),IF(D8:M8="N",COLUMN(D8:M8))))&gt;=3,"Y","")</f>
        <v>Y</v>
      </c>
      <c r="P8" s="5">
        <f t="array" ref="P8">SUMPRODUCT(N(FREQUENCY(IF(D8:M8="Y",COLUMN(D8:M8)),IF(D8:M8="N",COLUMN(D8:M8)))&gt;0))</f>
        <v>1</v>
      </c>
      <c r="Q8" s="5">
        <f t="array" ref="Q8">MAX(FREQUENCY(IF(D8:M8="Y",COLUMN(D8:M8)),IF(D8:M8="N",COLUMN(D8:M8))))</f>
        <v>9</v>
      </c>
      <c r="R8" s="1">
        <f t="shared" si="1"/>
        <v>1</v>
      </c>
      <c r="S8" s="12">
        <f t="array" ref="S8">IFERROR(SMALL((IF(D8:K8&amp;E8:L8&amp;F8:M8="YYY",COLUMN(D8:K8)-4,"")),1),"")</f>
        <v>1</v>
      </c>
      <c r="T8" s="11">
        <f t="array" ref="T8">IFERROR(MATCH("YYY",D8:K8&amp;E8:L8&amp;F8:M8,0)-1,"")</f>
        <v>1</v>
      </c>
      <c r="U8" s="4"/>
    </row>
    <row r="9" spans="1:21" customFormat="1" x14ac:dyDescent="0.25">
      <c r="A9" s="3" t="s">
        <v>3</v>
      </c>
      <c r="B9" s="3">
        <v>7</v>
      </c>
      <c r="C9" s="3" t="s">
        <v>6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tr">
        <f t="shared" si="0"/>
        <v/>
      </c>
      <c r="O9" s="1" t="str">
        <f t="array" ref="O9">IF(MAX(FREQUENCY(IF(D9:M9="Y",COLUMN(D9:M9)),IF(D9:M9="N",COLUMN(D9:M9))))&gt;=3,"Y","")</f>
        <v/>
      </c>
      <c r="P9" s="5">
        <f t="array" ref="P9">SUMPRODUCT(N(FREQUENCY(IF(D9:M9="Y",COLUMN(D9:M9)),IF(D9:M9="N",COLUMN(D9:M9)))&gt;0))</f>
        <v>0</v>
      </c>
      <c r="Q9" s="5">
        <f t="array" ref="Q9">MAX(FREQUENCY(IF(D9:M9="Y",COLUMN(D9:M9)),IF(D9:M9="N",COLUMN(D9:M9))))</f>
        <v>0</v>
      </c>
      <c r="R9" s="1" t="str">
        <f t="shared" si="1"/>
        <v/>
      </c>
      <c r="S9" s="12" t="str">
        <f t="array" ref="S9">IFERROR(SMALL((IF(D9:K9&amp;E9:L9&amp;F9:M9="YYY",COLUMN(D9:K9)-4,"")),1),"")</f>
        <v/>
      </c>
      <c r="T9" s="11" t="str">
        <f t="array" ref="T9">IFERROR(MATCH("YYY",D9:K9&amp;E9:L9&amp;F9:M9,0)-1,"")</f>
        <v/>
      </c>
      <c r="U9" s="4"/>
    </row>
    <row r="10" spans="1:21" customFormat="1" x14ac:dyDescent="0.25">
      <c r="A10" s="3" t="s">
        <v>3</v>
      </c>
      <c r="B10" s="3">
        <v>8</v>
      </c>
      <c r="C10" s="3" t="s">
        <v>6</v>
      </c>
      <c r="D10" s="1" t="s">
        <v>7</v>
      </c>
      <c r="E10" s="1" t="s">
        <v>8</v>
      </c>
      <c r="F10" s="1" t="s">
        <v>7</v>
      </c>
      <c r="G10" s="1" t="s">
        <v>8</v>
      </c>
      <c r="H10" s="1" t="s">
        <v>8</v>
      </c>
      <c r="I10" s="1" t="s">
        <v>7</v>
      </c>
      <c r="J10" s="1" t="s">
        <v>8</v>
      </c>
      <c r="K10" s="1" t="s">
        <v>8</v>
      </c>
      <c r="L10" s="1" t="s">
        <v>8</v>
      </c>
      <c r="M10" s="1" t="s">
        <v>8</v>
      </c>
      <c r="N10" s="1" t="str">
        <f t="shared" si="0"/>
        <v>Y</v>
      </c>
      <c r="O10" s="21" t="str">
        <f t="array" ref="O10">IF(MAX(FREQUENCY(IF(D10:M10="Y",COLUMN(D10:M10)),IF(D10:M10="N",COLUMN(D10:M10))))&gt;=3,"Y","")</f>
        <v>Y</v>
      </c>
      <c r="P10" s="5">
        <f t="array" ref="P10">SUMPRODUCT(N(FREQUENCY(IF(D10:M10="Y",COLUMN(D10:M10)),IF(D10:M10="N",COLUMN(D10:M10)))&gt;0))</f>
        <v>3</v>
      </c>
      <c r="Q10" s="5">
        <f t="array" ref="Q10">MAX(FREQUENCY(IF(D10:M10="Y",COLUMN(D10:M10)),IF(D10:M10="N",COLUMN(D10:M10))))</f>
        <v>4</v>
      </c>
      <c r="R10" s="1">
        <f t="shared" si="1"/>
        <v>1</v>
      </c>
      <c r="S10" s="12">
        <f t="array" ref="S10">IFERROR(SMALL((IF(D10:K10&amp;E10:L10&amp;F10:M10="YYY",COLUMN(D10:K10)-4,"")),1),"")</f>
        <v>6</v>
      </c>
      <c r="T10" s="30">
        <f t="array" ref="T10">IFERROR(MATCH("YYY",D10:K10&amp;E10:L10&amp;F10:M10,0)-1,"")</f>
        <v>6</v>
      </c>
      <c r="U10" s="4"/>
    </row>
    <row r="11" spans="1:21" customFormat="1" x14ac:dyDescent="0.25">
      <c r="A11" s="3" t="s">
        <v>3</v>
      </c>
      <c r="B11" s="3">
        <v>9</v>
      </c>
      <c r="C11" s="3" t="s">
        <v>6</v>
      </c>
      <c r="D11" s="1" t="s">
        <v>7</v>
      </c>
      <c r="E11" s="1" t="s">
        <v>7</v>
      </c>
      <c r="F11" s="1" t="s">
        <v>7</v>
      </c>
      <c r="G11" s="1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tr">
        <f t="shared" si="0"/>
        <v/>
      </c>
      <c r="O11" s="1" t="str">
        <f t="array" ref="O11">IF(MAX(FREQUENCY(IF(D11:M11="Y",COLUMN(D11:M11)),IF(D11:M11="N",COLUMN(D11:M11))))&gt;=3,"Y","")</f>
        <v/>
      </c>
      <c r="P11" s="5">
        <f t="array" ref="P11">SUMPRODUCT(N(FREQUENCY(IF(D11:M11="Y",COLUMN(D11:M11)),IF(D11:M11="N",COLUMN(D11:M11)))&gt;0))</f>
        <v>0</v>
      </c>
      <c r="Q11" s="5">
        <f t="array" ref="Q11">MAX(FREQUENCY(IF(D11:M11="Y",COLUMN(D11:M11)),IF(D11:M11="N",COLUMN(D11:M11))))</f>
        <v>0</v>
      </c>
      <c r="R11" s="1" t="str">
        <f t="shared" si="1"/>
        <v/>
      </c>
      <c r="S11" s="12" t="str">
        <f t="array" ref="S11">IFERROR(SMALL((IF(D11:K11&amp;E11:L11&amp;F11:M11="YYY",COLUMN(D11:K11)-4,"")),1),"")</f>
        <v/>
      </c>
      <c r="T11" s="11" t="str">
        <f t="array" ref="T11">IFERROR(MATCH("YYY",D11:K11&amp;E11:L11&amp;F11:M11,0)-1,"")</f>
        <v/>
      </c>
      <c r="U11" s="4"/>
    </row>
    <row r="12" spans="1:21" customFormat="1" x14ac:dyDescent="0.25">
      <c r="A12" s="3" t="s">
        <v>3</v>
      </c>
      <c r="B12" s="3">
        <v>10</v>
      </c>
      <c r="C12" s="3" t="s">
        <v>6</v>
      </c>
      <c r="D12" s="1" t="s">
        <v>7</v>
      </c>
      <c r="E12" s="1" t="s">
        <v>8</v>
      </c>
      <c r="F12" s="1" t="s">
        <v>8</v>
      </c>
      <c r="G12" s="1" t="s">
        <v>7</v>
      </c>
      <c r="H12" s="1" t="s">
        <v>7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tr">
        <f t="shared" si="0"/>
        <v>Y</v>
      </c>
      <c r="O12" s="1" t="str">
        <f t="array" ref="O12">IF(MAX(FREQUENCY(IF(D12:M12="Y",COLUMN(D12:M12)),IF(D12:M12="N",COLUMN(D12:M12))))&gt;=3,"Y","")</f>
        <v>Y</v>
      </c>
      <c r="P12" s="5">
        <f t="array" ref="P12">SUMPRODUCT(N(FREQUENCY(IF(D12:M12="Y",COLUMN(D12:M12)),IF(D12:M12="N",COLUMN(D12:M12)))&gt;0))</f>
        <v>2</v>
      </c>
      <c r="Q12" s="5">
        <f t="array" ref="Q12">MAX(FREQUENCY(IF(D12:M12="Y",COLUMN(D12:M12)),IF(D12:M12="N",COLUMN(D12:M12))))</f>
        <v>5</v>
      </c>
      <c r="R12" s="1">
        <f t="shared" si="1"/>
        <v>1</v>
      </c>
      <c r="S12" s="12">
        <f t="array" ref="S12">IFERROR(SMALL((IF(D12:K12&amp;E12:L12&amp;F12:M12="YYY",COLUMN(D12:K12)-4,"")),1),"")</f>
        <v>5</v>
      </c>
      <c r="T12" s="11">
        <f t="array" ref="T12">IFERROR(MATCH("YYY",D12:K12&amp;E12:L12&amp;F12:M12,0)-1,"")</f>
        <v>5</v>
      </c>
      <c r="U12" s="4"/>
    </row>
    <row r="13" spans="1:21" customFormat="1" x14ac:dyDescent="0.25">
      <c r="A13" s="3" t="s">
        <v>3</v>
      </c>
      <c r="B13" s="3">
        <v>11</v>
      </c>
      <c r="C13" s="3" t="s">
        <v>6</v>
      </c>
      <c r="D13" s="1" t="s">
        <v>7</v>
      </c>
      <c r="E13" s="1" t="s">
        <v>7</v>
      </c>
      <c r="F13" s="1" t="s">
        <v>7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  <c r="M13" s="1" t="s">
        <v>7</v>
      </c>
      <c r="N13" s="1" t="str">
        <f t="shared" si="0"/>
        <v/>
      </c>
      <c r="O13" s="1" t="str">
        <f t="array" ref="O13">IF(MAX(FREQUENCY(IF(D13:M13="Y",COLUMN(D13:M13)),IF(D13:M13="N",COLUMN(D13:M13))))&gt;=3,"Y","")</f>
        <v/>
      </c>
      <c r="P13" s="5">
        <f t="array" ref="P13">SUMPRODUCT(N(FREQUENCY(IF(D13:M13="Y",COLUMN(D13:M13)),IF(D13:M13="N",COLUMN(D13:M13)))&gt;0))</f>
        <v>0</v>
      </c>
      <c r="Q13" s="5">
        <f t="array" ref="Q13">MAX(FREQUENCY(IF(D13:M13="Y",COLUMN(D13:M13)),IF(D13:M13="N",COLUMN(D13:M13))))</f>
        <v>0</v>
      </c>
      <c r="R13" s="1" t="str">
        <f t="shared" si="1"/>
        <v/>
      </c>
      <c r="S13" s="12" t="str">
        <f t="array" ref="S13">IFERROR(SMALL((IF(D13:K13&amp;E13:L13&amp;F13:M13="YYY",COLUMN(D13:K13)-4,"")),1),"")</f>
        <v/>
      </c>
      <c r="T13" s="11" t="str">
        <f t="array" ref="T13">IFERROR(MATCH("YYY",D13:K13&amp;E13:L13&amp;F13:M13,0)-1,"")</f>
        <v/>
      </c>
      <c r="U13" s="4"/>
    </row>
    <row r="14" spans="1:21" customFormat="1" x14ac:dyDescent="0.25">
      <c r="A14" s="3" t="s">
        <v>3</v>
      </c>
      <c r="B14" s="3">
        <v>12</v>
      </c>
      <c r="C14" s="3" t="s">
        <v>6</v>
      </c>
      <c r="D14" s="1" t="s">
        <v>8</v>
      </c>
      <c r="E14" s="1" t="s">
        <v>8</v>
      </c>
      <c r="F14" s="1" t="s">
        <v>8</v>
      </c>
      <c r="G14" s="1" t="s">
        <v>7</v>
      </c>
      <c r="H14" s="1" t="s">
        <v>7</v>
      </c>
      <c r="I14" s="1" t="s">
        <v>8</v>
      </c>
      <c r="J14" s="1" t="s">
        <v>8</v>
      </c>
      <c r="K14" s="1" t="s">
        <v>8</v>
      </c>
      <c r="L14" s="1" t="s">
        <v>7</v>
      </c>
      <c r="M14" s="1" t="s">
        <v>7</v>
      </c>
      <c r="N14" s="1" t="str">
        <f t="shared" ref="N14" si="2">IF(COUNTIF(D14:M14,"Y")&gt;0,"Y","")</f>
        <v>Y</v>
      </c>
      <c r="O14" s="1" t="str">
        <f t="array" ref="O14">IF(MAX(FREQUENCY(IF(D14:M14="Y",COLUMN(D14:M14)),IF(D14:M14="N",COLUMN(D14:M14))))&gt;=3,"Y","")</f>
        <v>Y</v>
      </c>
      <c r="P14" s="5">
        <f t="array" ref="P14">SUMPRODUCT(N(FREQUENCY(IF(D14:M14="Y",COLUMN(D14:M14)),IF(D14:M14="N",COLUMN(D14:M14)))&gt;0))</f>
        <v>2</v>
      </c>
      <c r="Q14" s="5">
        <f t="array" ref="Q14">MAX(FREQUENCY(IF(D14:M14="Y",COLUMN(D14:M14)),IF(D14:M14="N",COLUMN(D14:M14))))</f>
        <v>3</v>
      </c>
      <c r="R14" s="1">
        <f t="shared" ref="R14" si="3">IFERROR(MATCH("Y",D14:M14,0)-1,"")</f>
        <v>0</v>
      </c>
      <c r="S14" s="12">
        <f t="array" ref="S14">IFERROR(SMALL((IF(D14:K14&amp;E14:L14&amp;F14:M14="YYY",COLUMN(D14:K14)-4,"")),1),"")</f>
        <v>0</v>
      </c>
      <c r="T14" s="11">
        <f t="array" ref="T14">IFERROR(MATCH("YYY",D14:K14&amp;E14:L14&amp;F14:M14,0)-1,"")</f>
        <v>0</v>
      </c>
    </row>
    <row r="15" spans="1:21" customFormat="1" x14ac:dyDescent="0.25">
      <c r="A15" s="3" t="s">
        <v>3</v>
      </c>
      <c r="B15" s="3">
        <v>13</v>
      </c>
      <c r="C15" s="3" t="s">
        <v>6</v>
      </c>
      <c r="D15" s="1" t="s">
        <v>7</v>
      </c>
      <c r="E15" s="1" t="s">
        <v>7</v>
      </c>
      <c r="F15" s="1" t="s">
        <v>7</v>
      </c>
      <c r="G15" s="1" t="s">
        <v>7</v>
      </c>
      <c r="H15" s="1" t="s">
        <v>8</v>
      </c>
      <c r="I15" s="1" t="s">
        <v>7</v>
      </c>
      <c r="J15" s="1" t="s">
        <v>7</v>
      </c>
      <c r="K15" s="1" t="s">
        <v>7</v>
      </c>
      <c r="L15" s="1" t="s">
        <v>7</v>
      </c>
      <c r="M15" s="1" t="s">
        <v>7</v>
      </c>
      <c r="N15" s="1" t="str">
        <f t="shared" ref="N15" si="4">IF(COUNTIF(D15:M15,"Y")&gt;0,"Y","")</f>
        <v>Y</v>
      </c>
      <c r="O15" s="1" t="str">
        <f t="array" ref="O15">IF(MAX(FREQUENCY(IF(D15:M15="Y",COLUMN(D15:M15)),IF(D15:M15="N",COLUMN(D15:M15))))&gt;=3,"Y","")</f>
        <v/>
      </c>
      <c r="P15" s="5">
        <f t="array" ref="P15">SUMPRODUCT(N(FREQUENCY(IF(D15:M15="Y",COLUMN(D15:M15)),IF(D15:M15="N",COLUMN(D15:M15)))&gt;0))</f>
        <v>1</v>
      </c>
      <c r="Q15" s="5">
        <f t="array" ref="Q15">MAX(FREQUENCY(IF(D15:M15="Y",COLUMN(D15:M15)),IF(D15:M15="N",COLUMN(D15:M15))))</f>
        <v>1</v>
      </c>
      <c r="R15" s="1">
        <f t="shared" ref="R15" si="5">IFERROR(MATCH("Y",D15:M15,0)-1,"")</f>
        <v>4</v>
      </c>
      <c r="S15" s="12" t="str">
        <f t="array" ref="S15">IFERROR(SMALL((IF(D15:K15&amp;E15:L15&amp;F15:M15="YYY",COLUMN(D15:K15)-4,"")),1),"")</f>
        <v/>
      </c>
      <c r="T15" s="11" t="str">
        <f t="array" ref="T15">IFERROR(MATCH("YYY",D15:K15&amp;E15:L15&amp;F15:M15,0)-1,"")</f>
        <v/>
      </c>
    </row>
    <row r="18" spans="1:20" ht="18.75" x14ac:dyDescent="0.3">
      <c r="A18" s="14" t="s">
        <v>10</v>
      </c>
      <c r="B18" s="15"/>
      <c r="C18" s="15"/>
      <c r="D18" s="15"/>
      <c r="E18" s="17" t="s">
        <v>18</v>
      </c>
      <c r="F18" s="18"/>
      <c r="G18" s="18"/>
      <c r="H18" s="18"/>
      <c r="I18" s="18"/>
    </row>
    <row r="20" spans="1:20" ht="15.75" x14ac:dyDescent="0.25">
      <c r="A20" s="16" t="s">
        <v>39</v>
      </c>
    </row>
    <row r="21" spans="1:20" x14ac:dyDescent="0.25">
      <c r="A21" s="16" t="s">
        <v>40</v>
      </c>
    </row>
    <row r="22" spans="1:20" x14ac:dyDescent="0.25">
      <c r="A22" s="16" t="s">
        <v>16</v>
      </c>
      <c r="N22" s="19" t="s">
        <v>17</v>
      </c>
      <c r="O22" s="19"/>
      <c r="P22" s="19"/>
    </row>
    <row r="23" spans="1:20" x14ac:dyDescent="0.25">
      <c r="B23" s="16" t="s">
        <v>41</v>
      </c>
    </row>
    <row r="24" spans="1:20" x14ac:dyDescent="0.25">
      <c r="A24" s="16" t="s">
        <v>42</v>
      </c>
      <c r="J24" s="20" t="b">
        <f t="array" ref="J24:S24">IF(D10:M104="Y",COLUMN(D10:M10))</f>
        <v>0</v>
      </c>
      <c r="K24" s="20">
        <v>5</v>
      </c>
      <c r="L24" s="20" t="b">
        <v>0</v>
      </c>
      <c r="M24" s="20">
        <v>7</v>
      </c>
      <c r="N24" s="20">
        <v>8</v>
      </c>
      <c r="O24" s="20" t="b">
        <v>0</v>
      </c>
      <c r="P24" s="20">
        <v>10</v>
      </c>
      <c r="Q24" s="20">
        <v>11</v>
      </c>
      <c r="R24" s="20">
        <v>12</v>
      </c>
      <c r="S24" s="20">
        <v>13</v>
      </c>
      <c r="T24" s="16" t="s">
        <v>22</v>
      </c>
    </row>
    <row r="26" spans="1:20" x14ac:dyDescent="0.25">
      <c r="A26" s="16" t="s">
        <v>19</v>
      </c>
    </row>
    <row r="27" spans="1:20" x14ac:dyDescent="0.25">
      <c r="A27" s="16" t="s">
        <v>42</v>
      </c>
      <c r="J27" s="20">
        <f t="array" ref="J27:S27">IF(D10:M10="N",COLUMN(D10:M10))</f>
        <v>4</v>
      </c>
      <c r="K27" s="20" t="b">
        <v>0</v>
      </c>
      <c r="L27" s="20">
        <v>6</v>
      </c>
      <c r="M27" s="20" t="b">
        <v>0</v>
      </c>
      <c r="N27" s="20" t="b">
        <v>0</v>
      </c>
      <c r="O27" s="20">
        <v>9</v>
      </c>
      <c r="P27" s="20" t="b">
        <v>0</v>
      </c>
      <c r="Q27" s="20" t="b">
        <v>0</v>
      </c>
      <c r="R27" s="20" t="b">
        <v>0</v>
      </c>
      <c r="S27" s="20" t="b">
        <v>0</v>
      </c>
      <c r="T27" s="16" t="s">
        <v>23</v>
      </c>
    </row>
    <row r="29" spans="1:20" x14ac:dyDescent="0.25">
      <c r="A29" s="16" t="s">
        <v>20</v>
      </c>
    </row>
    <row r="30" spans="1:20" x14ac:dyDescent="0.25">
      <c r="A30" s="16" t="s">
        <v>21</v>
      </c>
    </row>
    <row r="32" spans="1:20" x14ac:dyDescent="0.25">
      <c r="A32" s="16" t="s">
        <v>26</v>
      </c>
    </row>
    <row r="33" spans="1:16" x14ac:dyDescent="0.25">
      <c r="A33" s="16" t="s">
        <v>27</v>
      </c>
    </row>
    <row r="34" spans="1:16" x14ac:dyDescent="0.25">
      <c r="A34" s="16" t="s">
        <v>34</v>
      </c>
    </row>
    <row r="36" spans="1:16" x14ac:dyDescent="0.25">
      <c r="A36" s="16" t="s">
        <v>28</v>
      </c>
    </row>
    <row r="37" spans="1:16" x14ac:dyDescent="0.25">
      <c r="A37" s="16" t="s">
        <v>29</v>
      </c>
      <c r="B37" s="20" t="b">
        <v>0</v>
      </c>
      <c r="C37" s="20">
        <v>5</v>
      </c>
      <c r="D37" s="20" t="b">
        <v>0</v>
      </c>
      <c r="E37" s="20">
        <v>7</v>
      </c>
      <c r="F37" s="20">
        <v>8</v>
      </c>
      <c r="G37" s="20" t="b">
        <v>0</v>
      </c>
      <c r="H37" s="20">
        <v>10</v>
      </c>
      <c r="I37" s="20">
        <v>11</v>
      </c>
      <c r="J37" s="20">
        <v>12</v>
      </c>
      <c r="K37" s="20">
        <v>13</v>
      </c>
      <c r="L37" s="16" t="s">
        <v>22</v>
      </c>
    </row>
    <row r="38" spans="1:16" x14ac:dyDescent="0.25">
      <c r="A38" s="22" t="s">
        <v>30</v>
      </c>
      <c r="B38" s="20">
        <v>4</v>
      </c>
      <c r="C38" s="20" t="b">
        <v>0</v>
      </c>
      <c r="D38" s="20">
        <v>6</v>
      </c>
      <c r="E38" s="20" t="b">
        <v>0</v>
      </c>
      <c r="F38" s="20" t="b">
        <v>0</v>
      </c>
      <c r="G38" s="20">
        <v>9</v>
      </c>
      <c r="H38" s="20" t="b">
        <v>0</v>
      </c>
      <c r="I38" s="20" t="b">
        <v>0</v>
      </c>
      <c r="J38" s="20" t="b">
        <v>0</v>
      </c>
      <c r="K38" s="20" t="b">
        <v>0</v>
      </c>
      <c r="L38" s="16" t="s">
        <v>23</v>
      </c>
    </row>
    <row r="41" spans="1:16" x14ac:dyDescent="0.25">
      <c r="A41" s="22" t="s">
        <v>31</v>
      </c>
      <c r="B41" s="23">
        <f t="array" ref="B41:B44">FREQUENCY(B37:K37,B38:K38)</f>
        <v>0</v>
      </c>
      <c r="C41" s="24" t="s">
        <v>25</v>
      </c>
      <c r="D41" s="25"/>
      <c r="E41" s="25"/>
      <c r="F41" s="25"/>
      <c r="G41" s="25"/>
      <c r="H41" s="25"/>
      <c r="I41" s="26"/>
      <c r="J41" s="16" t="s">
        <v>44</v>
      </c>
    </row>
    <row r="42" spans="1:16" x14ac:dyDescent="0.25">
      <c r="B42" s="23">
        <v>1</v>
      </c>
      <c r="C42" s="24" t="s">
        <v>32</v>
      </c>
      <c r="D42" s="25"/>
      <c r="E42" s="25"/>
      <c r="F42" s="25"/>
      <c r="G42" s="25"/>
      <c r="H42" s="25"/>
      <c r="I42" s="26"/>
      <c r="J42" s="16" t="s">
        <v>44</v>
      </c>
      <c r="P42" s="13">
        <v>5</v>
      </c>
    </row>
    <row r="43" spans="1:16" x14ac:dyDescent="0.25">
      <c r="B43" s="23">
        <v>2</v>
      </c>
      <c r="C43" s="24" t="s">
        <v>33</v>
      </c>
      <c r="D43" s="25"/>
      <c r="E43" s="25"/>
      <c r="F43" s="25"/>
      <c r="G43" s="25"/>
      <c r="H43" s="25"/>
      <c r="I43" s="26"/>
      <c r="J43" s="16" t="s">
        <v>44</v>
      </c>
      <c r="P43" s="16" t="s">
        <v>45</v>
      </c>
    </row>
    <row r="44" spans="1:16" x14ac:dyDescent="0.25">
      <c r="B44" s="23">
        <v>4</v>
      </c>
      <c r="C44" s="24" t="s">
        <v>24</v>
      </c>
      <c r="D44" s="25"/>
      <c r="E44" s="25"/>
      <c r="F44" s="25"/>
      <c r="G44" s="25"/>
      <c r="H44" s="25"/>
      <c r="I44" s="26"/>
      <c r="J44" s="16" t="s">
        <v>43</v>
      </c>
      <c r="P44" s="16" t="s">
        <v>46</v>
      </c>
    </row>
    <row r="46" spans="1:16" x14ac:dyDescent="0.25">
      <c r="A46" s="16" t="s">
        <v>35</v>
      </c>
    </row>
    <row r="48" spans="1:16" x14ac:dyDescent="0.25">
      <c r="A48" s="16" t="s">
        <v>47</v>
      </c>
      <c r="G48" s="27" t="s">
        <v>36</v>
      </c>
    </row>
    <row r="49" spans="1:14" x14ac:dyDescent="0.25">
      <c r="A49" s="16" t="s">
        <v>48</v>
      </c>
    </row>
    <row r="50" spans="1:14" x14ac:dyDescent="0.25">
      <c r="A50" s="27" t="s">
        <v>37</v>
      </c>
    </row>
    <row r="52" spans="1:14" x14ac:dyDescent="0.25">
      <c r="A52" s="16" t="s">
        <v>49</v>
      </c>
    </row>
    <row r="53" spans="1:14" x14ac:dyDescent="0.25">
      <c r="A53" s="27" t="s">
        <v>38</v>
      </c>
    </row>
    <row r="56" spans="1:14" ht="18.75" x14ac:dyDescent="0.3">
      <c r="A56" s="29" t="s">
        <v>50</v>
      </c>
      <c r="B56" s="28"/>
      <c r="C56" s="28"/>
      <c r="D56" s="28"/>
      <c r="E56" s="28"/>
      <c r="F56" s="28"/>
      <c r="G56" s="28"/>
      <c r="H56" s="28"/>
      <c r="I56" s="15"/>
      <c r="J56" s="15"/>
      <c r="K56" s="15"/>
      <c r="L56" s="31" t="s">
        <v>51</v>
      </c>
      <c r="M56" s="32"/>
      <c r="N56" s="32"/>
    </row>
    <row r="58" spans="1:14" x14ac:dyDescent="0.25">
      <c r="A58" s="16" t="s">
        <v>52</v>
      </c>
    </row>
    <row r="59" spans="1:14" x14ac:dyDescent="0.25">
      <c r="A59" s="16" t="s">
        <v>53</v>
      </c>
    </row>
    <row r="60" spans="1:14" x14ac:dyDescent="0.25">
      <c r="B60" s="1" t="s">
        <v>7</v>
      </c>
      <c r="C60" s="1" t="s">
        <v>8</v>
      </c>
      <c r="D60" s="1" t="s">
        <v>7</v>
      </c>
      <c r="E60" s="1" t="s">
        <v>8</v>
      </c>
      <c r="F60" s="1" t="s">
        <v>8</v>
      </c>
      <c r="G60" s="1" t="s">
        <v>7</v>
      </c>
      <c r="H60" s="1" t="s">
        <v>8</v>
      </c>
      <c r="I60" s="1" t="s">
        <v>8</v>
      </c>
      <c r="J60" s="1" t="s">
        <v>8</v>
      </c>
      <c r="K60" s="1" t="s">
        <v>8</v>
      </c>
    </row>
    <row r="61" spans="1:14" x14ac:dyDescent="0.25">
      <c r="A61" s="16" t="s">
        <v>77</v>
      </c>
    </row>
    <row r="62" spans="1:1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25">
      <c r="A63"/>
      <c r="B63" s="1" t="s">
        <v>7</v>
      </c>
      <c r="C63" s="1" t="s">
        <v>8</v>
      </c>
      <c r="D63" s="1" t="s">
        <v>7</v>
      </c>
      <c r="E63" s="33" t="s">
        <v>54</v>
      </c>
      <c r="F63"/>
      <c r="G63"/>
      <c r="H63"/>
      <c r="I63"/>
      <c r="J63"/>
      <c r="K63"/>
      <c r="L63"/>
      <c r="M63"/>
      <c r="N63"/>
    </row>
    <row r="64" spans="1:1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25">
      <c r="A65"/>
      <c r="B65"/>
      <c r="C65" s="1" t="s">
        <v>8</v>
      </c>
      <c r="D65" s="1" t="s">
        <v>7</v>
      </c>
      <c r="E65" s="1" t="s">
        <v>8</v>
      </c>
      <c r="F65" s="33" t="s">
        <v>55</v>
      </c>
      <c r="G65"/>
      <c r="H65"/>
      <c r="I65"/>
      <c r="J65"/>
      <c r="K65"/>
      <c r="L65"/>
      <c r="M65"/>
      <c r="N65"/>
    </row>
    <row r="66" spans="1:14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25">
      <c r="A67"/>
      <c r="B67"/>
      <c r="C67"/>
      <c r="D67" s="1" t="s">
        <v>7</v>
      </c>
      <c r="E67" s="1" t="s">
        <v>8</v>
      </c>
      <c r="F67" s="1" t="s">
        <v>8</v>
      </c>
      <c r="G67" s="33" t="s">
        <v>56</v>
      </c>
      <c r="H67"/>
      <c r="I67"/>
      <c r="J67"/>
      <c r="K67"/>
      <c r="L67"/>
      <c r="M67"/>
      <c r="N67"/>
    </row>
    <row r="68" spans="1:14" x14ac:dyDescent="0.25">
      <c r="G68" s="16" t="s">
        <v>59</v>
      </c>
    </row>
    <row r="69" spans="1:14" x14ac:dyDescent="0.25">
      <c r="G69" s="16" t="s">
        <v>59</v>
      </c>
    </row>
    <row r="70" spans="1:14" x14ac:dyDescent="0.25">
      <c r="H70" s="34" t="s">
        <v>57</v>
      </c>
      <c r="I70" s="1" t="s">
        <v>8</v>
      </c>
      <c r="J70" s="1" t="s">
        <v>8</v>
      </c>
      <c r="K70" s="1" t="s">
        <v>8</v>
      </c>
      <c r="L70" s="33" t="s">
        <v>58</v>
      </c>
    </row>
    <row r="72" spans="1:14" x14ac:dyDescent="0.25">
      <c r="A72" s="16" t="s">
        <v>67</v>
      </c>
      <c r="E72" s="16" t="s">
        <v>62</v>
      </c>
      <c r="J72" s="16" t="s">
        <v>65</v>
      </c>
    </row>
    <row r="73" spans="1:14" x14ac:dyDescent="0.25">
      <c r="C73" s="16" t="s">
        <v>61</v>
      </c>
      <c r="E73" s="16" t="s">
        <v>63</v>
      </c>
      <c r="J73" s="16" t="s">
        <v>66</v>
      </c>
    </row>
    <row r="74" spans="1:14" x14ac:dyDescent="0.25">
      <c r="C74" s="16" t="s">
        <v>60</v>
      </c>
      <c r="E74" s="16" t="s">
        <v>64</v>
      </c>
      <c r="J74" s="16" t="s">
        <v>69</v>
      </c>
    </row>
    <row r="75" spans="1:14" x14ac:dyDescent="0.25">
      <c r="A75" s="16" t="s">
        <v>70</v>
      </c>
      <c r="C75" s="16" t="s">
        <v>68</v>
      </c>
    </row>
    <row r="77" spans="1:14" x14ac:dyDescent="0.25">
      <c r="A77" s="16" t="s">
        <v>71</v>
      </c>
    </row>
    <row r="78" spans="1:14" x14ac:dyDescent="0.25">
      <c r="A78" s="16" t="s">
        <v>72</v>
      </c>
    </row>
    <row r="79" spans="1:14" x14ac:dyDescent="0.25">
      <c r="B79" s="1" t="str">
        <f t="array" ref="B79:I79">D10:K10&amp;E10:L10&amp;F10:M10</f>
        <v>NYN</v>
      </c>
      <c r="C79" s="1" t="str">
        <v>YNY</v>
      </c>
      <c r="D79" s="1" t="str">
        <v>NYY</v>
      </c>
      <c r="E79" s="1" t="str">
        <v>YYN</v>
      </c>
      <c r="F79" s="1" t="str">
        <v>YNY</v>
      </c>
      <c r="G79" s="1" t="str">
        <v>NYY</v>
      </c>
      <c r="H79" s="1" t="str">
        <v>YYY</v>
      </c>
      <c r="I79" s="1" t="str">
        <v>YYY</v>
      </c>
    </row>
    <row r="81" spans="1:3" x14ac:dyDescent="0.25">
      <c r="A81" s="16" t="s">
        <v>76</v>
      </c>
    </row>
    <row r="82" spans="1:3" x14ac:dyDescent="0.25">
      <c r="A82" s="22" t="s">
        <v>73</v>
      </c>
    </row>
    <row r="83" spans="1:3" x14ac:dyDescent="0.25">
      <c r="C83" s="22" t="s">
        <v>74</v>
      </c>
    </row>
    <row r="84" spans="1:3" x14ac:dyDescent="0.25">
      <c r="A84" s="16" t="s">
        <v>78</v>
      </c>
    </row>
    <row r="85" spans="1:3" x14ac:dyDescent="0.25">
      <c r="A85" s="16" t="s">
        <v>75</v>
      </c>
    </row>
  </sheetData>
  <mergeCells count="7">
    <mergeCell ref="T1:T2"/>
    <mergeCell ref="Q1:Q2"/>
    <mergeCell ref="R1:R2"/>
    <mergeCell ref="S1:S2"/>
    <mergeCell ref="N1:N2"/>
    <mergeCell ref="O1:O2"/>
    <mergeCell ref="P1:P2"/>
  </mergeCells>
  <conditionalFormatting sqref="D3:M15 E18">
    <cfRule type="cellIs" dxfId="19" priority="25" operator="equal">
      <formula>"Y"</formula>
    </cfRule>
    <cfRule type="cellIs" dxfId="18" priority="26" operator="equal">
      <formula>"N"</formula>
    </cfRule>
  </conditionalFormatting>
  <conditionalFormatting sqref="L56">
    <cfRule type="cellIs" dxfId="17" priority="23" operator="equal">
      <formula>"Y"</formula>
    </cfRule>
    <cfRule type="cellIs" dxfId="16" priority="24" operator="equal">
      <formula>"N"</formula>
    </cfRule>
  </conditionalFormatting>
  <conditionalFormatting sqref="B60:K60">
    <cfRule type="cellIs" dxfId="15" priority="21" operator="equal">
      <formula>"Y"</formula>
    </cfRule>
    <cfRule type="cellIs" dxfId="14" priority="22" operator="equal">
      <formula>"N"</formula>
    </cfRule>
  </conditionalFormatting>
  <conditionalFormatting sqref="G67">
    <cfRule type="cellIs" dxfId="13" priority="5" operator="equal">
      <formula>"Y"</formula>
    </cfRule>
    <cfRule type="cellIs" dxfId="12" priority="6" operator="equal">
      <formula>"N"</formula>
    </cfRule>
  </conditionalFormatting>
  <conditionalFormatting sqref="I70:K70">
    <cfRule type="cellIs" dxfId="11" priority="3" operator="equal">
      <formula>"Y"</formula>
    </cfRule>
    <cfRule type="cellIs" dxfId="10" priority="4" operator="equal">
      <formula>"N"</formula>
    </cfRule>
  </conditionalFormatting>
  <conditionalFormatting sqref="L70">
    <cfRule type="cellIs" dxfId="9" priority="1" operator="equal">
      <formula>"Y"</formula>
    </cfRule>
    <cfRule type="cellIs" dxfId="8" priority="2" operator="equal">
      <formula>"N"</formula>
    </cfRule>
  </conditionalFormatting>
  <conditionalFormatting sqref="B63:E63">
    <cfRule type="cellIs" dxfId="7" priority="13" operator="equal">
      <formula>"Y"</formula>
    </cfRule>
    <cfRule type="cellIs" dxfId="6" priority="14" operator="equal">
      <formula>"N"</formula>
    </cfRule>
  </conditionalFormatting>
  <conditionalFormatting sqref="C65:E65">
    <cfRule type="cellIs" dxfId="5" priority="11" operator="equal">
      <formula>"Y"</formula>
    </cfRule>
    <cfRule type="cellIs" dxfId="4" priority="12" operator="equal">
      <formula>"N"</formula>
    </cfRule>
  </conditionalFormatting>
  <conditionalFormatting sqref="F65">
    <cfRule type="cellIs" dxfId="3" priority="9" operator="equal">
      <formula>"Y"</formula>
    </cfRule>
    <cfRule type="cellIs" dxfId="2" priority="10" operator="equal">
      <formula>"N"</formula>
    </cfRule>
  </conditionalFormatting>
  <conditionalFormatting sqref="D67:F67">
    <cfRule type="cellIs" dxfId="1" priority="7" operator="equal">
      <formula>"Y"</formula>
    </cfRule>
    <cfRule type="cellIs" dxfId="0" priority="8" operator="equal">
      <formula>"N"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2018-11-09T21:41:51Z</dcterms:created>
  <dcterms:modified xsi:type="dcterms:W3CDTF">2018-11-11T12:21:09Z</dcterms:modified>
</cp:coreProperties>
</file>