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120" yWindow="90" windowWidth="25440" windowHeight="12585"/>
  </bookViews>
  <sheets>
    <sheet name="Feuil1" sheetId="1" r:id="rId1"/>
    <sheet name="Feuil2" sheetId="2" r:id="rId2"/>
    <sheet name="Feuil3" sheetId="3" r:id="rId3"/>
  </sheets>
  <definedNames>
    <definedName name="Vendeurs">OFFSET(Feuil1!$A$3,0,0,COUNTA(Feuil1!$A$3:$A$49999),1)</definedName>
  </definedNames>
  <calcPr calcId="145621"/>
</workbook>
</file>

<file path=xl/calcChain.xml><?xml version="1.0" encoding="utf-8"?>
<calcChain xmlns="http://schemas.openxmlformats.org/spreadsheetml/2006/main">
  <c r="W4" i="1" l="1"/>
  <c r="W5" i="1"/>
  <c r="W6" i="1"/>
  <c r="W3" i="1"/>
  <c r="O4" i="1" l="1"/>
  <c r="P4" i="1"/>
  <c r="Q4" i="1"/>
  <c r="R4" i="1"/>
  <c r="S4" i="1"/>
  <c r="T4" i="1"/>
  <c r="U4" i="1"/>
  <c r="V4" i="1"/>
  <c r="O5" i="1"/>
  <c r="P5" i="1"/>
  <c r="Q5" i="1"/>
  <c r="R5" i="1"/>
  <c r="S5" i="1"/>
  <c r="T5" i="1"/>
  <c r="U5" i="1"/>
  <c r="V5" i="1"/>
  <c r="O6" i="1"/>
  <c r="P6" i="1"/>
  <c r="Q6" i="1"/>
  <c r="R6" i="1"/>
  <c r="S6" i="1"/>
  <c r="T6" i="1"/>
  <c r="U6" i="1"/>
  <c r="V6" i="1"/>
  <c r="V3" i="1"/>
  <c r="U3" i="1"/>
  <c r="T3" i="1"/>
  <c r="S3" i="1"/>
  <c r="R3" i="1"/>
  <c r="Q3" i="1"/>
  <c r="P3" i="1"/>
  <c r="O3" i="1"/>
</calcChain>
</file>

<file path=xl/sharedStrings.xml><?xml version="1.0" encoding="utf-8"?>
<sst xmlns="http://schemas.openxmlformats.org/spreadsheetml/2006/main" count="51" uniqueCount="29">
  <si>
    <t>Clients</t>
  </si>
  <si>
    <t>présenté</t>
  </si>
  <si>
    <t>sté 1</t>
  </si>
  <si>
    <t>sté 2</t>
  </si>
  <si>
    <t>sté 3</t>
  </si>
  <si>
    <t>ch affaires</t>
  </si>
  <si>
    <t>Prestations annexes</t>
  </si>
  <si>
    <t>prest 1</t>
  </si>
  <si>
    <t>prest 2</t>
  </si>
  <si>
    <t>prest 3</t>
  </si>
  <si>
    <t>prest 4</t>
  </si>
  <si>
    <t>vendeur</t>
  </si>
  <si>
    <t>JEAN PIERRE</t>
  </si>
  <si>
    <t>JACQUES</t>
  </si>
  <si>
    <t>DANIEL</t>
  </si>
  <si>
    <t>JEREMY</t>
  </si>
  <si>
    <t>CLIENT 1</t>
  </si>
  <si>
    <t>CLIENT 2</t>
  </si>
  <si>
    <t>CLIENT 3</t>
  </si>
  <si>
    <t xml:space="preserve">CLIENT 4 </t>
  </si>
  <si>
    <t>CLIENT 5</t>
  </si>
  <si>
    <t>CLIENT 6</t>
  </si>
  <si>
    <t>CLIENT 7</t>
  </si>
  <si>
    <t>CLIENT 8</t>
  </si>
  <si>
    <t>O</t>
  </si>
  <si>
    <t>N</t>
  </si>
  <si>
    <t>FINANCEMENTS</t>
  </si>
  <si>
    <t>STATISTIQUES PAR VENDEUR</t>
  </si>
  <si>
    <t>présentat=O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</si>
</sst>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9"/>
      <color indexed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14</xdr:row>
      <xdr:rowOff>57150</xdr:rowOff>
    </xdr:from>
    <xdr:to>
      <xdr:col>7</xdr:col>
      <xdr:colOff>257175</xdr:colOff>
      <xdr:row>17</xdr:row>
      <xdr:rowOff>161925</xdr:rowOff>
    </xdr:to>
    <xdr:sp macro="" textlink="">
      <xdr:nvSpPr>
        <xdr:cNvPr id="2" name="Rectangle 1"/>
        <xdr:cNvSpPr/>
      </xdr:nvSpPr>
      <xdr:spPr>
        <a:xfrm>
          <a:off x="2181225" y="2914650"/>
          <a:ext cx="3581400" cy="6762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Ne pas utiliser la zone située sous le tableau de saisie des ventes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"/>
  <sheetViews>
    <sheetView tabSelected="1" zoomScaleNormal="100" workbookViewId="0">
      <selection activeCell="L1" sqref="L1"/>
    </sheetView>
  </sheetViews>
  <sheetFormatPr baseColWidth="10" defaultRowHeight="15" x14ac:dyDescent="0.25"/>
  <cols>
    <col min="1" max="1" width="14" customWidth="1"/>
    <col min="4" max="6" width="9.140625" customWidth="1"/>
    <col min="7" max="7" width="9.7109375" bestFit="1" customWidth="1"/>
    <col min="8" max="11" width="7.85546875" customWidth="1"/>
    <col min="13" max="13" width="11.85546875" bestFit="1" customWidth="1"/>
    <col min="14" max="14" width="2.7109375" customWidth="1"/>
    <col min="15" max="15" width="13.5703125" customWidth="1"/>
    <col min="16" max="17" width="5.140625" bestFit="1" customWidth="1"/>
    <col min="18" max="18" width="8.28515625" customWidth="1"/>
    <col min="19" max="19" width="11.85546875" bestFit="1" customWidth="1"/>
    <col min="20" max="23" width="6.7109375" bestFit="1" customWidth="1"/>
  </cols>
  <sheetData>
    <row r="1" spans="1:23" x14ac:dyDescent="0.25">
      <c r="D1" s="19" t="s">
        <v>26</v>
      </c>
      <c r="E1" s="19"/>
      <c r="F1" s="19"/>
      <c r="G1" s="19"/>
      <c r="H1" s="16" t="s">
        <v>6</v>
      </c>
      <c r="I1" s="17"/>
      <c r="J1" s="17"/>
      <c r="K1" s="18"/>
      <c r="M1" s="20" t="s">
        <v>27</v>
      </c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x14ac:dyDescent="0.25">
      <c r="A2" s="8" t="s">
        <v>11</v>
      </c>
      <c r="B2" s="6" t="s">
        <v>0</v>
      </c>
      <c r="C2" s="7" t="s">
        <v>1</v>
      </c>
      <c r="D2" s="7" t="s">
        <v>2</v>
      </c>
      <c r="E2" s="7" t="s">
        <v>3</v>
      </c>
      <c r="F2" s="6" t="s">
        <v>4</v>
      </c>
      <c r="G2" s="7" t="s">
        <v>5</v>
      </c>
      <c r="H2" s="1" t="s">
        <v>7</v>
      </c>
      <c r="I2" s="2" t="s">
        <v>8</v>
      </c>
      <c r="J2" s="2" t="s">
        <v>9</v>
      </c>
      <c r="K2" s="1" t="s">
        <v>10</v>
      </c>
      <c r="M2" s="9"/>
      <c r="N2" s="11"/>
      <c r="O2" s="10" t="s">
        <v>28</v>
      </c>
      <c r="P2" s="10" t="s">
        <v>2</v>
      </c>
      <c r="Q2" s="10" t="s">
        <v>3</v>
      </c>
      <c r="R2" s="10" t="s">
        <v>4</v>
      </c>
      <c r="S2" s="10" t="s">
        <v>5</v>
      </c>
      <c r="T2" s="1" t="s">
        <v>7</v>
      </c>
      <c r="U2" s="2" t="s">
        <v>8</v>
      </c>
      <c r="V2" s="2" t="s">
        <v>9</v>
      </c>
      <c r="W2" s="1" t="s">
        <v>10</v>
      </c>
    </row>
    <row r="3" spans="1:23" x14ac:dyDescent="0.25">
      <c r="A3" s="8" t="s">
        <v>12</v>
      </c>
      <c r="B3" s="3" t="s">
        <v>16</v>
      </c>
      <c r="C3" s="4" t="s">
        <v>24</v>
      </c>
      <c r="D3" s="4">
        <v>1</v>
      </c>
      <c r="E3" s="4"/>
      <c r="F3" s="4"/>
      <c r="G3" s="5">
        <v>10000</v>
      </c>
      <c r="H3" s="4">
        <v>1</v>
      </c>
      <c r="I3" s="4">
        <v>1</v>
      </c>
      <c r="J3" s="4"/>
      <c r="K3" s="4"/>
      <c r="M3" s="8" t="s">
        <v>12</v>
      </c>
      <c r="N3" s="12"/>
      <c r="O3" s="13">
        <f ca="1">COUNTIFS(Vendeurs,$M3,OFFSET(Vendeurs,0,2),"O")</f>
        <v>1</v>
      </c>
      <c r="P3" s="13">
        <f ca="1">SUMIF(Vendeurs,$M3,OFFSET(Vendeurs,0,3))</f>
        <v>1</v>
      </c>
      <c r="Q3" s="13">
        <f ca="1">SUMIF(Vendeurs,$M3,OFFSET(Vendeurs,0,4))</f>
        <v>0</v>
      </c>
      <c r="R3" s="13">
        <f ca="1">SUMIF(Vendeurs,$M3,OFFSET(Vendeurs,0,5))</f>
        <v>0</v>
      </c>
      <c r="S3" s="15">
        <f ca="1">SUMIF(Vendeurs,$M3,OFFSET(Vendeurs,0,6))</f>
        <v>10000</v>
      </c>
      <c r="T3" s="13">
        <f ca="1">SUMIF(Vendeurs,$M3,OFFSET(Vendeurs,0,7))</f>
        <v>1</v>
      </c>
      <c r="U3" s="13">
        <f ca="1">SUMIF(Vendeurs,$M3,OFFSET(Vendeurs,0,8))</f>
        <v>1</v>
      </c>
      <c r="V3" s="13">
        <f ca="1">SUMIF(Vendeurs,$M3,OFFSET(Vendeurs,0,9))</f>
        <v>0</v>
      </c>
      <c r="W3" s="13">
        <f ca="1">SUMIF(Vendeurs,$M3,OFFSET(Vendeurs,0,10))</f>
        <v>0</v>
      </c>
    </row>
    <row r="4" spans="1:23" x14ac:dyDescent="0.25">
      <c r="A4" s="8" t="s">
        <v>13</v>
      </c>
      <c r="B4" s="3" t="s">
        <v>17</v>
      </c>
      <c r="C4" s="4" t="s">
        <v>24</v>
      </c>
      <c r="D4" s="4"/>
      <c r="E4" s="4">
        <v>1</v>
      </c>
      <c r="F4" s="4"/>
      <c r="G4" s="5">
        <v>30000</v>
      </c>
      <c r="H4" s="4">
        <v>1</v>
      </c>
      <c r="I4" s="4"/>
      <c r="J4" s="4"/>
      <c r="K4" s="4">
        <v>1</v>
      </c>
      <c r="M4" s="8" t="s">
        <v>13</v>
      </c>
      <c r="N4" s="12"/>
      <c r="O4" s="13">
        <f ca="1">COUNTIFS(Vendeurs,$M4,OFFSET(Vendeurs,0,2),"O")</f>
        <v>1</v>
      </c>
      <c r="P4" s="13">
        <f ca="1">SUMIF(Vendeurs,$M4,OFFSET(Vendeurs,0,3))</f>
        <v>0</v>
      </c>
      <c r="Q4" s="13">
        <f ca="1">SUMIF(Vendeurs,$M4,OFFSET(Vendeurs,0,4))</f>
        <v>1</v>
      </c>
      <c r="R4" s="13">
        <f ca="1">SUMIF(Vendeurs,$M4,OFFSET(Vendeurs,0,5))</f>
        <v>0</v>
      </c>
      <c r="S4" s="15">
        <f ca="1">SUMIF(Vendeurs,$M4,OFFSET(Vendeurs,0,6))</f>
        <v>30000</v>
      </c>
      <c r="T4" s="13">
        <f ca="1">SUMIF(Vendeurs,$M4,OFFSET(Vendeurs,0,7))</f>
        <v>1</v>
      </c>
      <c r="U4" s="13">
        <f ca="1">SUMIF(Vendeurs,$M4,OFFSET(Vendeurs,0,8))</f>
        <v>0</v>
      </c>
      <c r="V4" s="13">
        <f ca="1">SUMIF(Vendeurs,$M4,OFFSET(Vendeurs,0,9))</f>
        <v>0</v>
      </c>
      <c r="W4" s="14">
        <f ca="1">SUMIF(Vendeurs,$M4,OFFSET(Vendeurs,0,10))</f>
        <v>1</v>
      </c>
    </row>
    <row r="5" spans="1:23" x14ac:dyDescent="0.25">
      <c r="A5" s="8" t="s">
        <v>14</v>
      </c>
      <c r="B5" s="3" t="s">
        <v>18</v>
      </c>
      <c r="C5" s="4" t="s">
        <v>25</v>
      </c>
      <c r="D5" s="4"/>
      <c r="E5" s="4"/>
      <c r="F5" s="4"/>
      <c r="G5" s="5">
        <v>0</v>
      </c>
      <c r="H5" s="4"/>
      <c r="I5" s="4"/>
      <c r="J5" s="4"/>
      <c r="K5" s="4"/>
      <c r="M5" s="8" t="s">
        <v>14</v>
      </c>
      <c r="N5" s="12"/>
      <c r="O5" s="13">
        <f ca="1">COUNTIFS(Vendeurs,$M5,OFFSET(Vendeurs,0,2),"O")</f>
        <v>1</v>
      </c>
      <c r="P5" s="13">
        <f ca="1">SUMIF(Vendeurs,$M5,OFFSET(Vendeurs,0,3))</f>
        <v>0</v>
      </c>
      <c r="Q5" s="13">
        <f ca="1">SUMIF(Vendeurs,$M5,OFFSET(Vendeurs,0,4))</f>
        <v>0</v>
      </c>
      <c r="R5" s="13">
        <f ca="1">SUMIF(Vendeurs,$M5,OFFSET(Vendeurs,0,5))</f>
        <v>0</v>
      </c>
      <c r="S5" s="15">
        <f ca="1">SUMIF(Vendeurs,$M5,OFFSET(Vendeurs,0,6))</f>
        <v>0</v>
      </c>
      <c r="T5" s="13">
        <f ca="1">SUMIF(Vendeurs,$M5,OFFSET(Vendeurs,0,7))</f>
        <v>0</v>
      </c>
      <c r="U5" s="13">
        <f ca="1">SUMIF(Vendeurs,$M5,OFFSET(Vendeurs,0,8))</f>
        <v>0</v>
      </c>
      <c r="V5" s="13">
        <f ca="1">SUMIF(Vendeurs,$M5,OFFSET(Vendeurs,0,9))</f>
        <v>0</v>
      </c>
      <c r="W5" s="14">
        <f ca="1">SUMIF(Vendeurs,$M5,OFFSET(Vendeurs,0,10))</f>
        <v>0</v>
      </c>
    </row>
    <row r="6" spans="1:23" x14ac:dyDescent="0.25">
      <c r="A6" s="8" t="s">
        <v>15</v>
      </c>
      <c r="B6" s="3" t="s">
        <v>19</v>
      </c>
      <c r="C6" s="4" t="s">
        <v>24</v>
      </c>
      <c r="D6" s="4">
        <v>1</v>
      </c>
      <c r="E6" s="4"/>
      <c r="F6" s="4"/>
      <c r="G6" s="5">
        <v>40000</v>
      </c>
      <c r="H6" s="4"/>
      <c r="I6" s="4"/>
      <c r="J6" s="4"/>
      <c r="K6" s="4"/>
      <c r="M6" s="8" t="s">
        <v>15</v>
      </c>
      <c r="N6" s="12"/>
      <c r="O6" s="13">
        <f ca="1">COUNTIFS(Vendeurs,$M6,OFFSET(Vendeurs,0,2),"O")</f>
        <v>2</v>
      </c>
      <c r="P6" s="13">
        <f ca="1">SUMIF(Vendeurs,$M6,OFFSET(Vendeurs,0,3))</f>
        <v>2</v>
      </c>
      <c r="Q6" s="13">
        <f ca="1">SUMIF(Vendeurs,$M6,OFFSET(Vendeurs,0,4))</f>
        <v>0</v>
      </c>
      <c r="R6" s="13">
        <f ca="1">SUMIF(Vendeurs,$M6,OFFSET(Vendeurs,0,5))</f>
        <v>0</v>
      </c>
      <c r="S6" s="15">
        <f ca="1">SUMIF(Vendeurs,$M6,OFFSET(Vendeurs,0,6))</f>
        <v>65000</v>
      </c>
      <c r="T6" s="13">
        <f ca="1">SUMIF(Vendeurs,$M6,OFFSET(Vendeurs,0,7))</f>
        <v>0</v>
      </c>
      <c r="U6" s="13">
        <f ca="1">SUMIF(Vendeurs,$M6,OFFSET(Vendeurs,0,8))</f>
        <v>0</v>
      </c>
      <c r="V6" s="13">
        <f ca="1">SUMIF(Vendeurs,$M6,OFFSET(Vendeurs,0,9))</f>
        <v>0</v>
      </c>
      <c r="W6" s="14">
        <f ca="1">SUMIF(Vendeurs,$M6,OFFSET(Vendeurs,0,10))</f>
        <v>0</v>
      </c>
    </row>
    <row r="7" spans="1:23" x14ac:dyDescent="0.25">
      <c r="A7" s="8" t="s">
        <v>15</v>
      </c>
      <c r="B7" s="3" t="s">
        <v>20</v>
      </c>
      <c r="C7" s="4" t="s">
        <v>24</v>
      </c>
      <c r="D7" s="4">
        <v>1</v>
      </c>
      <c r="E7" s="4"/>
      <c r="F7" s="4"/>
      <c r="G7" s="5">
        <v>25000</v>
      </c>
      <c r="H7" s="4"/>
      <c r="I7" s="4"/>
      <c r="J7" s="4"/>
      <c r="K7" s="4"/>
    </row>
    <row r="8" spans="1:23" x14ac:dyDescent="0.25">
      <c r="A8" s="8" t="s">
        <v>14</v>
      </c>
      <c r="B8" s="3" t="s">
        <v>21</v>
      </c>
      <c r="C8" s="4" t="s">
        <v>24</v>
      </c>
      <c r="D8" s="4"/>
      <c r="E8" s="4"/>
      <c r="F8" s="4"/>
      <c r="G8" s="5">
        <v>0</v>
      </c>
      <c r="H8" s="4"/>
      <c r="I8" s="4"/>
      <c r="J8" s="4"/>
      <c r="K8" s="4"/>
    </row>
    <row r="9" spans="1:23" x14ac:dyDescent="0.25">
      <c r="A9" s="8" t="s">
        <v>13</v>
      </c>
      <c r="B9" s="3" t="s">
        <v>22</v>
      </c>
      <c r="C9" s="4" t="s">
        <v>25</v>
      </c>
      <c r="D9" s="4"/>
      <c r="E9" s="4"/>
      <c r="F9" s="4"/>
      <c r="G9" s="5">
        <v>0</v>
      </c>
      <c r="H9" s="4"/>
      <c r="I9" s="4"/>
      <c r="J9" s="4"/>
      <c r="K9" s="4"/>
    </row>
    <row r="10" spans="1:23" x14ac:dyDescent="0.25">
      <c r="A10" s="8" t="s">
        <v>12</v>
      </c>
      <c r="B10" s="3" t="s">
        <v>23</v>
      </c>
      <c r="C10" s="4" t="s">
        <v>25</v>
      </c>
      <c r="D10" s="4"/>
      <c r="E10" s="4"/>
      <c r="F10" s="4"/>
      <c r="G10" s="5">
        <v>0</v>
      </c>
      <c r="H10" s="4"/>
      <c r="I10" s="4"/>
      <c r="J10" s="4"/>
      <c r="K10" s="4"/>
    </row>
  </sheetData>
  <mergeCells count="3">
    <mergeCell ref="H1:K1"/>
    <mergeCell ref="D1:G1"/>
    <mergeCell ref="M1:W1"/>
  </mergeCells>
  <conditionalFormatting sqref="O3:W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2011-10-02T19:54:43Z</dcterms:created>
  <dcterms:modified xsi:type="dcterms:W3CDTF">2011-10-02T23:22:30Z</dcterms:modified>
</cp:coreProperties>
</file>