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585" yWindow="-15" windowWidth="12630" windowHeight="12990" activeTab="1"/>
    <workbookView xWindow="-15" yWindow="-15" windowWidth="12600" windowHeight="12990"/>
  </bookViews>
  <sheets>
    <sheet name="Prévisionnel" sheetId="1" r:id="rId1"/>
    <sheet name="Réalisé" sheetId="2" r:id="rId2"/>
  </sheets>
  <calcPr calcId="145621"/>
</workbook>
</file>

<file path=xl/calcChain.xml><?xml version="1.0" encoding="utf-8"?>
<calcChain xmlns="http://schemas.openxmlformats.org/spreadsheetml/2006/main">
  <c r="F19" i="1" l="1" a="1"/>
  <c r="F19" i="1" s="1"/>
  <c r="F25" i="1" a="1"/>
  <c r="F25" i="1" s="1"/>
  <c r="F31" i="1" a="1"/>
  <c r="F31" i="1" s="1"/>
  <c r="F32" i="1" a="1"/>
  <c r="F32" i="1" s="1"/>
  <c r="F38" i="1" a="1"/>
  <c r="F38" i="1" s="1"/>
  <c r="F44" i="1" a="1"/>
  <c r="F44" i="1" s="1"/>
  <c r="F50" i="1" a="1"/>
  <c r="F50" i="1" s="1"/>
  <c r="G55" i="2"/>
  <c r="G54" i="2"/>
  <c r="G53" i="2"/>
  <c r="G52" i="2"/>
  <c r="G51" i="2"/>
  <c r="G50" i="2"/>
  <c r="G49" i="2"/>
  <c r="G48" i="2"/>
  <c r="G47" i="2"/>
  <c r="G46" i="2"/>
  <c r="F55" i="1" s="1" a="1"/>
  <c r="F55" i="1" s="1"/>
  <c r="G45" i="2"/>
  <c r="G44" i="2"/>
  <c r="G43" i="2"/>
  <c r="G42" i="2"/>
  <c r="F53" i="1" s="1" a="1"/>
  <c r="F53" i="1" s="1"/>
  <c r="G41" i="2"/>
  <c r="F52" i="1" s="1" a="1"/>
  <c r="F52" i="1" s="1"/>
  <c r="G40" i="2"/>
  <c r="F51" i="1" s="1" a="1"/>
  <c r="F51" i="1" s="1"/>
  <c r="G39" i="2"/>
  <c r="F49" i="1" s="1" a="1"/>
  <c r="F49" i="1" s="1"/>
  <c r="G38" i="2"/>
  <c r="G37" i="2"/>
  <c r="F48" i="1" s="1" a="1"/>
  <c r="F48" i="1" s="1"/>
  <c r="G36" i="2"/>
  <c r="F47" i="1" s="1" a="1"/>
  <c r="F47" i="1" s="1"/>
  <c r="G35" i="2"/>
  <c r="F46" i="1" s="1" a="1"/>
  <c r="F46" i="1" s="1"/>
  <c r="G34" i="2"/>
  <c r="F45" i="1" s="1" a="1"/>
  <c r="F45" i="1" s="1"/>
  <c r="G33" i="2"/>
  <c r="F43" i="1" s="1" a="1"/>
  <c r="F43" i="1" s="1"/>
  <c r="G32" i="2"/>
  <c r="G30" i="2"/>
  <c r="F42" i="1" s="1" a="1"/>
  <c r="F42" i="1" s="1"/>
  <c r="G29" i="2"/>
  <c r="F41" i="1" s="1" a="1"/>
  <c r="F41" i="1" s="1"/>
  <c r="G28" i="2"/>
  <c r="F40" i="1" s="1" a="1"/>
  <c r="F40" i="1" s="1"/>
  <c r="G27" i="2"/>
  <c r="F39" i="1" s="1" a="1"/>
  <c r="F39" i="1" s="1"/>
  <c r="G26" i="2"/>
  <c r="F37" i="1" s="1" a="1"/>
  <c r="F37" i="1" s="1"/>
  <c r="G25" i="2"/>
  <c r="G24" i="2"/>
  <c r="F36" i="1" s="1" a="1"/>
  <c r="F36" i="1" s="1"/>
  <c r="G23" i="2"/>
  <c r="G22" i="2"/>
  <c r="F34" i="1" s="1" a="1"/>
  <c r="F34" i="1" s="1"/>
  <c r="G21" i="2"/>
  <c r="G20" i="2"/>
  <c r="F30" i="1" s="1" a="1"/>
  <c r="F30" i="1" s="1"/>
  <c r="G19" i="2"/>
  <c r="G18" i="2"/>
  <c r="F29" i="1" s="1" a="1"/>
  <c r="F29" i="1" s="1"/>
  <c r="G17" i="2"/>
  <c r="G16" i="2"/>
  <c r="F27" i="1" s="1" a="1"/>
  <c r="F27" i="1" s="1"/>
  <c r="G15" i="2"/>
  <c r="G14" i="2"/>
  <c r="F24" i="1" s="1" a="1"/>
  <c r="F24" i="1" s="1"/>
  <c r="G13" i="2"/>
  <c r="G12" i="2"/>
  <c r="F23" i="1" s="1" a="1"/>
  <c r="F23" i="1" s="1"/>
  <c r="G11" i="2"/>
  <c r="G10" i="2"/>
  <c r="F21" i="1" s="1" a="1"/>
  <c r="F21" i="1" s="1"/>
  <c r="G9" i="2"/>
  <c r="G8" i="2"/>
  <c r="F18" i="1" s="1" a="1"/>
  <c r="F18" i="1" s="1"/>
  <c r="G7" i="2"/>
  <c r="G6" i="2"/>
  <c r="F17" i="1" s="1" a="1"/>
  <c r="F17" i="1" s="1"/>
  <c r="G5" i="2"/>
  <c r="B13" i="1"/>
  <c r="B7" i="1"/>
  <c r="F16" i="1" l="1" a="1"/>
  <c r="F16" i="1" s="1"/>
  <c r="F20" i="1" a="1"/>
  <c r="F20" i="1" s="1"/>
  <c r="F22" i="1" a="1"/>
  <c r="F22" i="1" s="1"/>
  <c r="F26" i="1" a="1"/>
  <c r="F26" i="1" s="1"/>
  <c r="F28" i="1" a="1"/>
  <c r="F28" i="1" s="1"/>
  <c r="F33" i="1" a="1"/>
  <c r="F33" i="1" s="1"/>
  <c r="F35" i="1" a="1"/>
  <c r="F35" i="1" s="1"/>
  <c r="F54" i="1" a="1"/>
  <c r="F54" i="1" s="1"/>
  <c r="B50" i="2"/>
  <c r="B44" i="2"/>
  <c r="B38" i="2"/>
  <c r="B32" i="2"/>
  <c r="A31" i="2"/>
  <c r="B25" i="2"/>
  <c r="B19" i="2"/>
  <c r="B13" i="2"/>
  <c r="B7" i="2"/>
  <c r="A4" i="2"/>
  <c r="B50" i="1"/>
  <c r="B44" i="1"/>
  <c r="B38" i="1"/>
  <c r="B32" i="1"/>
  <c r="A31" i="1"/>
  <c r="B25" i="1"/>
  <c r="B19" i="1"/>
  <c r="A4" i="1"/>
</calcChain>
</file>

<file path=xl/sharedStrings.xml><?xml version="1.0" encoding="utf-8"?>
<sst xmlns="http://schemas.openxmlformats.org/spreadsheetml/2006/main" count="11" uniqueCount="6">
  <si>
    <t>Mois</t>
  </si>
  <si>
    <t>Semaine</t>
  </si>
  <si>
    <t>Jour</t>
  </si>
  <si>
    <t>Moyenne glissante 10 valeurs</t>
  </si>
  <si>
    <t>à moyenner</t>
  </si>
  <si>
    <t>Pas 10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</si>
</sst>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EF3F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4" fontId="2" fillId="3" borderId="0" xfId="0" applyNumberFormat="1" applyFont="1" applyFill="1" applyBorder="1"/>
    <xf numFmtId="0" fontId="0" fillId="0" borderId="0" xfId="0" applyBorder="1"/>
    <xf numFmtId="0" fontId="2" fillId="4" borderId="4" xfId="0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14" fontId="2" fillId="4" borderId="0" xfId="0" applyNumberFormat="1" applyFont="1" applyFill="1" applyBorder="1"/>
    <xf numFmtId="14" fontId="1" fillId="2" borderId="0" xfId="0" applyNumberFormat="1" applyFont="1" applyFill="1" applyBorder="1"/>
    <xf numFmtId="0" fontId="3" fillId="2" borderId="0" xfId="0" applyFont="1" applyFill="1" applyBorder="1"/>
    <xf numFmtId="0" fontId="2" fillId="0" borderId="1" xfId="0" applyFont="1" applyFill="1" applyBorder="1" applyAlignment="1">
      <alignment vertical="center"/>
    </xf>
    <xf numFmtId="0" fontId="0" fillId="0" borderId="0" xfId="0" applyFill="1"/>
    <xf numFmtId="0" fontId="2" fillId="0" borderId="4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 applyBorder="1"/>
    <xf numFmtId="0" fontId="2" fillId="0" borderId="2" xfId="0" applyFont="1" applyFill="1" applyBorder="1" applyAlignment="1">
      <alignment horizontal="center" vertical="center"/>
    </xf>
    <xf numFmtId="0" fontId="0" fillId="0" borderId="0" xfId="0" applyNumberFormat="1" applyBorder="1"/>
    <xf numFmtId="0" fontId="2" fillId="5" borderId="2" xfId="0" applyFont="1" applyFill="1" applyBorder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5" borderId="7" xfId="0" applyFont="1" applyFill="1" applyBorder="1" applyAlignment="1">
      <alignment horizontal="center" vertical="center"/>
    </xf>
    <xf numFmtId="14" fontId="2" fillId="6" borderId="0" xfId="0" applyNumberFormat="1" applyFont="1" applyFill="1" applyBorder="1"/>
    <xf numFmtId="0" fontId="0" fillId="6" borderId="0" xfId="0" applyFill="1" applyBorder="1"/>
    <xf numFmtId="0" fontId="0" fillId="6" borderId="0" xfId="0" applyNumberFormat="1" applyFill="1" applyBorder="1"/>
    <xf numFmtId="0" fontId="0" fillId="7" borderId="0" xfId="0" applyNumberFormat="1" applyFill="1" applyBorder="1"/>
    <xf numFmtId="0" fontId="3" fillId="2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/>
    <xf numFmtId="14" fontId="1" fillId="0" borderId="0" xfId="0" applyNumberFormat="1" applyFont="1" applyFill="1" applyBorder="1"/>
    <xf numFmtId="0" fontId="4" fillId="0" borderId="0" xfId="0" applyFont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2" fillId="7" borderId="0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8"/>
  <dimension ref="A1:F55"/>
  <sheetViews>
    <sheetView workbookViewId="0">
      <selection activeCell="F16" sqref="F16"/>
    </sheetView>
    <sheetView tabSelected="1" topLeftCell="C1" workbookViewId="1">
      <selection activeCell="F16" sqref="F16"/>
    </sheetView>
  </sheetViews>
  <sheetFormatPr baseColWidth="10" defaultRowHeight="15" x14ac:dyDescent="0.25"/>
  <cols>
    <col min="1" max="1" width="10.85546875" style="20" bestFit="1" customWidth="1"/>
    <col min="2" max="2" width="10.28515625" style="20" bestFit="1" customWidth="1"/>
    <col min="3" max="3" width="10.7109375" style="20" bestFit="1" customWidth="1"/>
    <col min="4" max="4" width="13" style="31" customWidth="1"/>
    <col min="5" max="5" width="9.140625" style="20" customWidth="1"/>
    <col min="6" max="6" width="15" style="20" customWidth="1"/>
    <col min="7" max="16384" width="11.42578125" style="20"/>
  </cols>
  <sheetData>
    <row r="1" spans="1:6" s="14" customFormat="1" ht="15" customHeight="1" x14ac:dyDescent="0.25">
      <c r="A1" s="40" t="s">
        <v>0</v>
      </c>
      <c r="B1" s="43" t="s">
        <v>1</v>
      </c>
      <c r="C1" s="46" t="s">
        <v>2</v>
      </c>
      <c r="D1" s="40" t="s">
        <v>4</v>
      </c>
      <c r="E1" s="23"/>
      <c r="F1" s="49" t="s">
        <v>3</v>
      </c>
    </row>
    <row r="2" spans="1:6" s="14" customFormat="1" x14ac:dyDescent="0.25">
      <c r="A2" s="41"/>
      <c r="B2" s="44"/>
      <c r="C2" s="47"/>
      <c r="D2" s="41"/>
      <c r="E2" s="24"/>
      <c r="F2" s="50"/>
    </row>
    <row r="3" spans="1:6" s="14" customFormat="1" ht="15.75" thickBot="1" x14ac:dyDescent="0.3">
      <c r="A3" s="42"/>
      <c r="B3" s="45"/>
      <c r="C3" s="48"/>
      <c r="D3" s="42"/>
      <c r="E3" s="25"/>
      <c r="F3" s="51"/>
    </row>
    <row r="4" spans="1:6" s="19" customFormat="1" x14ac:dyDescent="0.25">
      <c r="A4" s="1" t="str">
        <f>PROPER(TEXT(C4,"mmmm"))</f>
        <v>Janvier</v>
      </c>
      <c r="B4" s="2"/>
      <c r="C4" s="3"/>
      <c r="D4" s="1"/>
      <c r="E4" s="3"/>
      <c r="F4" s="3"/>
    </row>
    <row r="5" spans="1:6" s="14" customFormat="1" x14ac:dyDescent="0.25">
      <c r="A5" s="4"/>
      <c r="B5" s="5"/>
      <c r="C5" s="6">
        <v>42005</v>
      </c>
      <c r="D5" s="32"/>
      <c r="E5" s="37"/>
      <c r="F5" s="29"/>
    </row>
    <row r="6" spans="1:6" s="14" customFormat="1" x14ac:dyDescent="0.25">
      <c r="A6" s="4"/>
      <c r="B6" s="5"/>
      <c r="C6" s="6">
        <v>42006</v>
      </c>
      <c r="D6" s="32"/>
      <c r="E6" s="37"/>
      <c r="F6" s="29"/>
    </row>
    <row r="7" spans="1:6" s="14" customFormat="1" x14ac:dyDescent="0.25">
      <c r="A7" s="8"/>
      <c r="B7" s="9">
        <f>WEEKNUM($C$8)</f>
        <v>2</v>
      </c>
      <c r="C7" s="26"/>
      <c r="D7" s="33"/>
      <c r="E7" s="38"/>
      <c r="F7" s="29"/>
    </row>
    <row r="8" spans="1:6" s="14" customFormat="1" x14ac:dyDescent="0.25">
      <c r="A8" s="4"/>
      <c r="B8" s="5"/>
      <c r="C8" s="6">
        <v>42009</v>
      </c>
      <c r="D8" s="32"/>
      <c r="E8" s="37"/>
      <c r="F8" s="29"/>
    </row>
    <row r="9" spans="1:6" s="14" customFormat="1" x14ac:dyDescent="0.25">
      <c r="A9" s="4"/>
      <c r="B9" s="5"/>
      <c r="C9" s="6">
        <v>42010</v>
      </c>
      <c r="D9" s="32"/>
      <c r="E9" s="37"/>
      <c r="F9" s="39" t="s">
        <v>5</v>
      </c>
    </row>
    <row r="10" spans="1:6" s="14" customFormat="1" x14ac:dyDescent="0.25">
      <c r="A10" s="4"/>
      <c r="B10" s="5"/>
      <c r="C10" s="6">
        <v>42011</v>
      </c>
      <c r="D10" s="32"/>
      <c r="E10" s="37"/>
      <c r="F10" s="39" t="s">
        <v>4</v>
      </c>
    </row>
    <row r="11" spans="1:6" s="14" customFormat="1" x14ac:dyDescent="0.25">
      <c r="A11" s="4"/>
      <c r="B11" s="5"/>
      <c r="C11" s="6">
        <v>42012</v>
      </c>
      <c r="D11" s="32"/>
      <c r="E11" s="37"/>
      <c r="F11" s="29"/>
    </row>
    <row r="12" spans="1:6" s="14" customFormat="1" x14ac:dyDescent="0.25">
      <c r="A12" s="4"/>
      <c r="B12" s="5"/>
      <c r="C12" s="6">
        <v>42013</v>
      </c>
      <c r="D12" s="32"/>
      <c r="E12" s="37"/>
      <c r="F12" s="29"/>
    </row>
    <row r="13" spans="1:6" s="14" customFormat="1" x14ac:dyDescent="0.25">
      <c r="A13" s="8"/>
      <c r="B13" s="9">
        <f>WEEKNUM($C$14)</f>
        <v>3</v>
      </c>
      <c r="C13" s="26"/>
      <c r="D13" s="33"/>
      <c r="E13" s="38"/>
      <c r="F13" s="29"/>
    </row>
    <row r="14" spans="1:6" s="14" customFormat="1" x14ac:dyDescent="0.25">
      <c r="A14" s="4"/>
      <c r="B14" s="5"/>
      <c r="C14" s="6">
        <v>42016</v>
      </c>
      <c r="D14" s="32"/>
      <c r="E14" s="37"/>
      <c r="F14" s="29"/>
    </row>
    <row r="15" spans="1:6" s="14" customFormat="1" x14ac:dyDescent="0.25">
      <c r="A15" s="4"/>
      <c r="B15" s="5"/>
      <c r="C15" s="6">
        <v>42017</v>
      </c>
      <c r="D15" s="32"/>
      <c r="E15" s="37"/>
      <c r="F15" s="29"/>
    </row>
    <row r="16" spans="1:6" s="14" customFormat="1" x14ac:dyDescent="0.25">
      <c r="A16" s="4"/>
      <c r="B16" s="5"/>
      <c r="C16" s="6">
        <v>42018</v>
      </c>
      <c r="D16" s="32"/>
      <c r="E16" s="7"/>
      <c r="F16" s="22">
        <f t="array" aca="1" ref="F16" ca="1">IF(COUNT($C$5:C16) &lt; 10,"",IF($C16="","",AVERAGEIFS(OFFSET(Réalisé!G16,-SMALL(IF($C4:$C16&lt;&gt;"",ROW()-ROW($C4:$C16)),10),0,SMALL(IF($C4:$C16&lt;&gt;"",ROW()-ROW($C4:$C16)),10)+1,1),OFFSET($C16,-SMALL(IF($C4:$C16&lt;&gt;"",ROW()-ROW($C4:$C16)),10),0,SMALL(IF($C4:$C16&lt;&gt;"",ROW()-ROW($C4:$C16)),10)+1,1),"&gt;1")))</f>
        <v>10.6</v>
      </c>
    </row>
    <row r="17" spans="1:6" s="14" customFormat="1" x14ac:dyDescent="0.25">
      <c r="A17" s="4"/>
      <c r="B17" s="5"/>
      <c r="C17" s="6">
        <v>42019</v>
      </c>
      <c r="D17" s="32"/>
      <c r="E17" s="7"/>
      <c r="F17" s="22">
        <f t="array" aca="1" ref="F17" ca="1">IF(COUNT($C$5:C17) &lt; 10,"",IF($C17="","",AVERAGEIFS(OFFSET(Réalisé!G17,-SMALL(IF($C5:$C17&lt;&gt;"",ROW()-ROW($C5:$C17)),10),0,SMALL(IF($C5:$C17&lt;&gt;"",ROW()-ROW($C5:$C17)),10)+1,1),OFFSET($C17,-SMALL(IF($C5:$C17&lt;&gt;"",ROW()-ROW($C5:$C17)),10),0,SMALL(IF($C5:$C17&lt;&gt;"",ROW()-ROW($C5:$C17)),10)+1,1),"&gt;1")))</f>
        <v>11.8</v>
      </c>
    </row>
    <row r="18" spans="1:6" s="14" customFormat="1" x14ac:dyDescent="0.25">
      <c r="A18" s="4"/>
      <c r="B18" s="5"/>
      <c r="C18" s="6">
        <v>42020</v>
      </c>
      <c r="D18" s="32"/>
      <c r="E18" s="7"/>
      <c r="F18" s="22">
        <f t="array" aca="1" ref="F18" ca="1">IF(COUNT($C$5:C18) &lt; 10,"",IF($C18="","",AVERAGEIFS(OFFSET(Réalisé!G18,-SMALL(IF($C6:$C18&lt;&gt;"",ROW()-ROW($C6:$C18)),10),0,SMALL(IF($C6:$C18&lt;&gt;"",ROW()-ROW($C6:$C18)),10)+1,1),OFFSET($C18,-SMALL(IF($C6:$C18&lt;&gt;"",ROW()-ROW($C6:$C18)),10),0,SMALL(IF($C6:$C18&lt;&gt;"",ROW()-ROW($C6:$C18)),10)+1,1),"&gt;1")))</f>
        <v>13</v>
      </c>
    </row>
    <row r="19" spans="1:6" s="14" customFormat="1" x14ac:dyDescent="0.25">
      <c r="A19" s="8"/>
      <c r="B19" s="9">
        <f>WEEKNUM($C$20)</f>
        <v>4</v>
      </c>
      <c r="C19" s="26"/>
      <c r="D19" s="33"/>
      <c r="E19" s="27"/>
      <c r="F19" s="28" t="str">
        <f t="array" aca="1" ref="F19" ca="1">IF($C19="","",AVERAGEIFS(OFFSET(Réalisé!G19,-SMALL(IF($C7:$C19&lt;&gt;"",ROW()-ROW($C7:$C19)),10),0,SMALL(IF($C7:$C19&lt;&gt;"",ROW()-ROW($C7:$C19)),10)+1,1),OFFSET($C19,-SMALL(IF($C7:$C19&lt;&gt;"",ROW()-ROW($C7:$C19)),10),0,SMALL(IF($C7:$C19&lt;&gt;"",ROW()-ROW($C7:$C19)),10)+1,1),"&gt;1"))</f>
        <v/>
      </c>
    </row>
    <row r="20" spans="1:6" s="14" customFormat="1" x14ac:dyDescent="0.25">
      <c r="A20" s="4"/>
      <c r="B20" s="5"/>
      <c r="C20" s="6">
        <v>42023</v>
      </c>
      <c r="D20" s="32"/>
      <c r="E20" s="7"/>
      <c r="F20" s="22">
        <f t="array" aca="1" ref="F20" ca="1">IF($C20="","",AVERAGEIFS(OFFSET(Réalisé!G20,-SMALL(IF($C8:$C20&lt;&gt;"",ROW()-ROW($C8:$C20)),10),0,SMALL(IF($C8:$C20&lt;&gt;"",ROW()-ROW($C8:$C20)),10)+1,1),OFFSET($C20,-SMALL(IF($C8:$C20&lt;&gt;"",ROW()-ROW($C8:$C20)),10),0,SMALL(IF($C8:$C20&lt;&gt;"",ROW()-ROW($C8:$C20)),10)+1,1),"&gt;1"))</f>
        <v>14.2</v>
      </c>
    </row>
    <row r="21" spans="1:6" s="14" customFormat="1" x14ac:dyDescent="0.25">
      <c r="A21" s="4"/>
      <c r="B21" s="5"/>
      <c r="C21" s="6">
        <v>42024</v>
      </c>
      <c r="D21" s="32"/>
      <c r="E21" s="7"/>
      <c r="F21" s="22">
        <f t="array" aca="1" ref="F21" ca="1">IF($C21="","",AVERAGEIFS(OFFSET(Réalisé!G21,-SMALL(IF($C9:$C21&lt;&gt;"",ROW()-ROW($C9:$C21)),10),0,SMALL(IF($C9:$C21&lt;&gt;"",ROW()-ROW($C9:$C21)),10)+1,1),OFFSET($C21,-SMALL(IF($C9:$C21&lt;&gt;"",ROW()-ROW($C9:$C21)),10),0,SMALL(IF($C9:$C21&lt;&gt;"",ROW()-ROW($C9:$C21)),10)+1,1),"&gt;1"))</f>
        <v>15.4</v>
      </c>
    </row>
    <row r="22" spans="1:6" s="14" customFormat="1" x14ac:dyDescent="0.25">
      <c r="A22" s="4"/>
      <c r="B22" s="5"/>
      <c r="C22" s="6">
        <v>42025</v>
      </c>
      <c r="D22" s="32"/>
      <c r="E22" s="7"/>
      <c r="F22" s="22">
        <f t="array" aca="1" ref="F22" ca="1">IF($C22="","",AVERAGEIFS(OFFSET(Réalisé!G22,-SMALL(IF($C10:$C22&lt;&gt;"",ROW()-ROW($C10:$C22)),10),0,SMALL(IF($C10:$C22&lt;&gt;"",ROW()-ROW($C10:$C22)),10)+1,1),OFFSET($C22,-SMALL(IF($C10:$C22&lt;&gt;"",ROW()-ROW($C10:$C22)),10),0,SMALL(IF($C10:$C22&lt;&gt;"",ROW()-ROW($C10:$C22)),10)+1,1),"&gt;1"))</f>
        <v>16.600000000000001</v>
      </c>
    </row>
    <row r="23" spans="1:6" s="14" customFormat="1" x14ac:dyDescent="0.25">
      <c r="A23" s="4"/>
      <c r="B23" s="5"/>
      <c r="C23" s="6">
        <v>42026</v>
      </c>
      <c r="D23" s="32"/>
      <c r="E23" s="7"/>
      <c r="F23" s="22">
        <f t="array" aca="1" ref="F23" ca="1">IF($C23="","",AVERAGEIFS(OFFSET(Réalisé!G23,-SMALL(IF($C11:$C23&lt;&gt;"",ROW()-ROW($C11:$C23)),10),0,SMALL(IF($C11:$C23&lt;&gt;"",ROW()-ROW($C11:$C23)),10)+1,1),OFFSET($C23,-SMALL(IF($C11:$C23&lt;&gt;"",ROW()-ROW($C11:$C23)),10),0,SMALL(IF($C11:$C23&lt;&gt;"",ROW()-ROW($C11:$C23)),10)+1,1),"&gt;1"))</f>
        <v>17.8</v>
      </c>
    </row>
    <row r="24" spans="1:6" s="14" customFormat="1" x14ac:dyDescent="0.25">
      <c r="A24" s="4"/>
      <c r="B24" s="5"/>
      <c r="C24" s="6">
        <v>42027</v>
      </c>
      <c r="D24" s="32"/>
      <c r="E24" s="7"/>
      <c r="F24" s="22">
        <f t="array" aca="1" ref="F24" ca="1">IF($C24="","",AVERAGEIFS(OFFSET(Réalisé!G24,-SMALL(IF($C12:$C24&lt;&gt;"",ROW()-ROW($C12:$C24)),10),0,SMALL(IF($C12:$C24&lt;&gt;"",ROW()-ROW($C12:$C24)),10)+1,1),OFFSET($C24,-SMALL(IF($C12:$C24&lt;&gt;"",ROW()-ROW($C12:$C24)),10),0,SMALL(IF($C12:$C24&lt;&gt;"",ROW()-ROW($C12:$C24)),10)+1,1),"&gt;1"))</f>
        <v>19</v>
      </c>
    </row>
    <row r="25" spans="1:6" s="14" customFormat="1" x14ac:dyDescent="0.25">
      <c r="A25" s="8"/>
      <c r="B25" s="9">
        <f>WEEKNUM($C$26)</f>
        <v>5</v>
      </c>
      <c r="C25" s="26"/>
      <c r="D25" s="33"/>
      <c r="E25" s="27"/>
      <c r="F25" s="28" t="str">
        <f t="array" aca="1" ref="F25" ca="1">IF($C25="","",AVERAGEIFS(OFFSET(Réalisé!G25,-SMALL(IF($C13:$C25&lt;&gt;"",ROW()-ROW($C13:$C25)),10),0,SMALL(IF($C13:$C25&lt;&gt;"",ROW()-ROW($C13:$C25)),10)+1,1),OFFSET($C25,-SMALL(IF($C13:$C25&lt;&gt;"",ROW()-ROW($C13:$C25)),10),0,SMALL(IF($C13:$C25&lt;&gt;"",ROW()-ROW($C13:$C25)),10)+1,1),"&gt;1"))</f>
        <v/>
      </c>
    </row>
    <row r="26" spans="1:6" s="14" customFormat="1" x14ac:dyDescent="0.25">
      <c r="A26" s="4"/>
      <c r="B26" s="5"/>
      <c r="C26" s="6">
        <v>42030</v>
      </c>
      <c r="D26" s="32"/>
      <c r="E26" s="7"/>
      <c r="F26" s="22">
        <f t="array" aca="1" ref="F26" ca="1">IF($C26="","",AVERAGEIFS(OFFSET(Réalisé!G26,-SMALL(IF($C14:$C26&lt;&gt;"",ROW()-ROW($C14:$C26)),10),0,SMALL(IF($C14:$C26&lt;&gt;"",ROW()-ROW($C14:$C26)),10)+1,1),OFFSET($C26,-SMALL(IF($C14:$C26&lt;&gt;"",ROW()-ROW($C14:$C26)),10),0,SMALL(IF($C14:$C26&lt;&gt;"",ROW()-ROW($C14:$C26)),10)+1,1),"&gt;1"))</f>
        <v>20.2</v>
      </c>
    </row>
    <row r="27" spans="1:6" s="14" customFormat="1" x14ac:dyDescent="0.25">
      <c r="A27" s="4"/>
      <c r="B27" s="5"/>
      <c r="C27" s="6">
        <v>42031</v>
      </c>
      <c r="D27" s="32"/>
      <c r="E27" s="7"/>
      <c r="F27" s="22">
        <f t="array" aca="1" ref="F27" ca="1">IF($C27="","",AVERAGEIFS(OFFSET(Réalisé!G27,-SMALL(IF($C15:$C27&lt;&gt;"",ROW()-ROW($C15:$C27)),10),0,SMALL(IF($C15:$C27&lt;&gt;"",ROW()-ROW($C15:$C27)),10)+1,1),OFFSET($C27,-SMALL(IF($C15:$C27&lt;&gt;"",ROW()-ROW($C15:$C27)),10),0,SMALL(IF($C15:$C27&lt;&gt;"",ROW()-ROW($C15:$C27)),10)+1,1),"&gt;1"))</f>
        <v>21.4</v>
      </c>
    </row>
    <row r="28" spans="1:6" s="14" customFormat="1" x14ac:dyDescent="0.25">
      <c r="A28" s="4"/>
      <c r="B28" s="5"/>
      <c r="C28" s="6">
        <v>42032</v>
      </c>
      <c r="D28" s="32"/>
      <c r="E28" s="7"/>
      <c r="F28" s="22">
        <f t="array" aca="1" ref="F28" ca="1">IF($C28="","",AVERAGEIFS(OFFSET(Réalisé!G28,-SMALL(IF($C16:$C28&lt;&gt;"",ROW()-ROW($C16:$C28)),10),0,SMALL(IF($C16:$C28&lt;&gt;"",ROW()-ROW($C16:$C28)),10)+1,1),OFFSET($C28,-SMALL(IF($C16:$C28&lt;&gt;"",ROW()-ROW($C16:$C28)),10),0,SMALL(IF($C16:$C28&lt;&gt;"",ROW()-ROW($C16:$C28)),10)+1,1),"&gt;1"))</f>
        <v>22.6</v>
      </c>
    </row>
    <row r="29" spans="1:6" s="14" customFormat="1" x14ac:dyDescent="0.25">
      <c r="A29" s="4"/>
      <c r="B29" s="5"/>
      <c r="C29" s="6">
        <v>42033</v>
      </c>
      <c r="D29" s="32"/>
      <c r="E29" s="7"/>
      <c r="F29" s="22">
        <f t="array" aca="1" ref="F29" ca="1">IF($C29="","",AVERAGEIFS(OFFSET(Réalisé!G29,-SMALL(IF($C17:$C29&lt;&gt;"",ROW()-ROW($C17:$C29)),10),0,SMALL(IF($C17:$C29&lt;&gt;"",ROW()-ROW($C17:$C29)),10)+1,1),OFFSET($C29,-SMALL(IF($C17:$C29&lt;&gt;"",ROW()-ROW($C17:$C29)),10),0,SMALL(IF($C17:$C29&lt;&gt;"",ROW()-ROW($C17:$C29)),10)+1,1),"&gt;1"))</f>
        <v>23.8</v>
      </c>
    </row>
    <row r="30" spans="1:6" s="14" customFormat="1" x14ac:dyDescent="0.25">
      <c r="A30" s="4"/>
      <c r="B30" s="5"/>
      <c r="C30" s="6">
        <v>42034</v>
      </c>
      <c r="D30" s="32"/>
      <c r="E30" s="7"/>
      <c r="F30" s="22">
        <f t="array" aca="1" ref="F30" ca="1">IF($C30="","",AVERAGEIFS(OFFSET(Réalisé!G30,-SMALL(IF($C18:$C30&lt;&gt;"",ROW()-ROW($C18:$C30)),10),0,SMALL(IF($C18:$C30&lt;&gt;"",ROW()-ROW($C18:$C30)),10)+1,1),OFFSET($C30,-SMALL(IF($C18:$C30&lt;&gt;"",ROW()-ROW($C18:$C30)),10),0,SMALL(IF($C18:$C30&lt;&gt;"",ROW()-ROW($C18:$C30)),10)+1,1),"&gt;1"))</f>
        <v>25</v>
      </c>
    </row>
    <row r="31" spans="1:6" s="19" customFormat="1" x14ac:dyDescent="0.25">
      <c r="A31" s="1" t="str">
        <f>PROPER(TEXT($C$34, "mmmm"))</f>
        <v>Février</v>
      </c>
      <c r="B31" s="2"/>
      <c r="C31" s="11"/>
      <c r="D31" s="30"/>
      <c r="E31" s="12"/>
      <c r="F31" s="12" t="str">
        <f t="array" aca="1" ref="F31" ca="1">IF($C31="","",AVERAGEIFS(OFFSET(Réalisé!G31,-SMALL(IF($C19:$C31&lt;&gt;"",ROW()-ROW($C19:$C31)),10),0,SMALL(IF($C19:$C31&lt;&gt;"",ROW()-ROW($C19:$C31)),10)+1,1),OFFSET($C31,-SMALL(IF($C19:$C31&lt;&gt;"",ROW()-ROW($C19:$C31)),10),0,SMALL(IF($C19:$C31&lt;&gt;"",ROW()-ROW($C19:$C31)),10)+1,1),"&gt;1"))</f>
        <v/>
      </c>
    </row>
    <row r="32" spans="1:6" s="14" customFormat="1" x14ac:dyDescent="0.25">
      <c r="A32" s="8"/>
      <c r="B32" s="9">
        <f>WEEKNUM($C$33)</f>
        <v>6</v>
      </c>
      <c r="C32" s="26"/>
      <c r="D32" s="33"/>
      <c r="E32" s="27"/>
      <c r="F32" s="28" t="str">
        <f t="array" aca="1" ref="F32" ca="1">IF($C32="","",AVERAGEIFS(OFFSET(Réalisé!G32,-SMALL(IF($C20:$C32&lt;&gt;"",ROW()-ROW($C20:$C32)),10),0,SMALL(IF($C20:$C32&lt;&gt;"",ROW()-ROW($C20:$C32)),10)+1,1),OFFSET($C32,-SMALL(IF($C20:$C32&lt;&gt;"",ROW()-ROW($C20:$C32)),10),0,SMALL(IF($C20:$C32&lt;&gt;"",ROW()-ROW($C20:$C32)),10)+1,1),"&gt;1"))</f>
        <v/>
      </c>
    </row>
    <row r="33" spans="1:6" s="14" customFormat="1" x14ac:dyDescent="0.25">
      <c r="A33" s="4"/>
      <c r="B33" s="5"/>
      <c r="C33" s="6">
        <v>42037</v>
      </c>
      <c r="D33" s="32"/>
      <c r="E33" s="7"/>
      <c r="F33" s="22">
        <f t="array" aca="1" ref="F33" ca="1">IF($C33="","",AVERAGEIFS(OFFSET(Réalisé!G33,-SMALL(IF($C21:$C33&lt;&gt;"",ROW()-ROW($C21:$C33)),10),0,SMALL(IF($C21:$C33&lt;&gt;"",ROW()-ROW($C21:$C33)),10)+1,1),OFFSET($C33,-SMALL(IF($C21:$C33&lt;&gt;"",ROW()-ROW($C21:$C33)),10),0,SMALL(IF($C21:$C33&lt;&gt;"",ROW()-ROW($C21:$C33)),10)+1,1),"&gt;1"))</f>
        <v>26.3</v>
      </c>
    </row>
    <row r="34" spans="1:6" s="14" customFormat="1" x14ac:dyDescent="0.25">
      <c r="A34" s="4"/>
      <c r="B34" s="5"/>
      <c r="C34" s="6">
        <v>42038</v>
      </c>
      <c r="D34" s="32"/>
      <c r="E34" s="7"/>
      <c r="F34" s="22">
        <f t="array" aca="1" ref="F34" ca="1">IF($C34="","",AVERAGEIFS(OFFSET(Réalisé!G34,-SMALL(IF($C22:$C34&lt;&gt;"",ROW()-ROW($C22:$C34)),10),0,SMALL(IF($C22:$C34&lt;&gt;"",ROW()-ROW($C22:$C34)),10)+1,1),OFFSET($C34,-SMALL(IF($C22:$C34&lt;&gt;"",ROW()-ROW($C22:$C34)),10),0,SMALL(IF($C22:$C34&lt;&gt;"",ROW()-ROW($C22:$C34)),10)+1,1),"&gt;1"))</f>
        <v>27.6</v>
      </c>
    </row>
    <row r="35" spans="1:6" s="14" customFormat="1" x14ac:dyDescent="0.25">
      <c r="A35" s="4"/>
      <c r="B35" s="5"/>
      <c r="C35" s="6">
        <v>42039</v>
      </c>
      <c r="D35" s="32"/>
      <c r="E35" s="7"/>
      <c r="F35" s="22">
        <f t="array" aca="1" ref="F35" ca="1">IF($C35="","",AVERAGEIFS(OFFSET(Réalisé!G35,-SMALL(IF($C23:$C35&lt;&gt;"",ROW()-ROW($C23:$C35)),10),0,SMALL(IF($C23:$C35&lt;&gt;"",ROW()-ROW($C23:$C35)),10)+1,1),OFFSET($C35,-SMALL(IF($C23:$C35&lt;&gt;"",ROW()-ROW($C23:$C35)),10),0,SMALL(IF($C23:$C35&lt;&gt;"",ROW()-ROW($C23:$C35)),10)+1,1),"&gt;1"))</f>
        <v>28.9</v>
      </c>
    </row>
    <row r="36" spans="1:6" s="14" customFormat="1" x14ac:dyDescent="0.25">
      <c r="A36" s="4"/>
      <c r="B36" s="5"/>
      <c r="C36" s="6">
        <v>42040</v>
      </c>
      <c r="D36" s="32"/>
      <c r="E36" s="7"/>
      <c r="F36" s="22">
        <f t="array" aca="1" ref="F36" ca="1">IF($C36="","",AVERAGEIFS(OFFSET(Réalisé!G36,-SMALL(IF($C24:$C36&lt;&gt;"",ROW()-ROW($C24:$C36)),10),0,SMALL(IF($C24:$C36&lt;&gt;"",ROW()-ROW($C24:$C36)),10)+1,1),OFFSET($C36,-SMALL(IF($C24:$C36&lt;&gt;"",ROW()-ROW($C24:$C36)),10),0,SMALL(IF($C24:$C36&lt;&gt;"",ROW()-ROW($C24:$C36)),10)+1,1),"&gt;1"))</f>
        <v>30.2</v>
      </c>
    </row>
    <row r="37" spans="1:6" s="14" customFormat="1" x14ac:dyDescent="0.25">
      <c r="A37" s="4"/>
      <c r="B37" s="5"/>
      <c r="C37" s="6">
        <v>42041</v>
      </c>
      <c r="D37" s="32"/>
      <c r="E37" s="7"/>
      <c r="F37" s="22">
        <f t="array" aca="1" ref="F37" ca="1">IF($C37="","",AVERAGEIFS(OFFSET(Réalisé!G37,-SMALL(IF($C25:$C37&lt;&gt;"",ROW()-ROW($C25:$C37)),10),0,SMALL(IF($C25:$C37&lt;&gt;"",ROW()-ROW($C25:$C37)),10)+1,1),OFFSET($C37,-SMALL(IF($C25:$C37&lt;&gt;"",ROW()-ROW($C25:$C37)),10),0,SMALL(IF($C25:$C37&lt;&gt;"",ROW()-ROW($C25:$C37)),10)+1,1),"&gt;1"))</f>
        <v>31.5</v>
      </c>
    </row>
    <row r="38" spans="1:6" s="14" customFormat="1" x14ac:dyDescent="0.25">
      <c r="A38" s="8"/>
      <c r="B38" s="9">
        <f>WEEKNUM($C$39)</f>
        <v>7</v>
      </c>
      <c r="C38" s="26"/>
      <c r="D38" s="33"/>
      <c r="E38" s="27"/>
      <c r="F38" s="28" t="str">
        <f t="array" aca="1" ref="F38" ca="1">IF($C38="","",AVERAGEIFS(OFFSET(Réalisé!G38,-SMALL(IF($C26:$C38&lt;&gt;"",ROW()-ROW($C26:$C38)),10),0,SMALL(IF($C26:$C38&lt;&gt;"",ROW()-ROW($C26:$C38)),10)+1,1),OFFSET($C38,-SMALL(IF($C26:$C38&lt;&gt;"",ROW()-ROW($C26:$C38)),10),0,SMALL(IF($C26:$C38&lt;&gt;"",ROW()-ROW($C26:$C38)),10)+1,1),"&gt;1"))</f>
        <v/>
      </c>
    </row>
    <row r="39" spans="1:6" s="14" customFormat="1" x14ac:dyDescent="0.25">
      <c r="A39" s="4"/>
      <c r="B39" s="5"/>
      <c r="C39" s="6">
        <v>42044</v>
      </c>
      <c r="D39" s="32"/>
      <c r="E39" s="7"/>
      <c r="F39" s="7">
        <f t="array" aca="1" ref="F39" ca="1">IF($C39="","",AVERAGEIFS(OFFSET(Réalisé!G39,-SMALL(IF($C27:$C39&lt;&gt;"",ROW()-ROW($C27:$C39)),10),0,SMALL(IF($C27:$C39&lt;&gt;"",ROW()-ROW($C27:$C39)),10)+1,1),OFFSET($C39,-SMALL(IF($C27:$C39&lt;&gt;"",ROW()-ROW($C27:$C39)),10),0,SMALL(IF($C27:$C39&lt;&gt;"",ROW()-ROW($C27:$C39)),10)+1,1),"&gt;1"))</f>
        <v>32.799999999999997</v>
      </c>
    </row>
    <row r="40" spans="1:6" s="14" customFormat="1" x14ac:dyDescent="0.25">
      <c r="A40" s="4"/>
      <c r="B40" s="5"/>
      <c r="C40" s="6">
        <v>42045</v>
      </c>
      <c r="D40" s="32"/>
      <c r="E40" s="7"/>
      <c r="F40" s="7">
        <f t="array" aca="1" ref="F40" ca="1">IF($C40="","",AVERAGEIFS(OFFSET(Réalisé!G40,-SMALL(IF($C28:$C40&lt;&gt;"",ROW()-ROW($C28:$C40)),10),0,SMALL(IF($C28:$C40&lt;&gt;"",ROW()-ROW($C28:$C40)),10)+1,1),OFFSET($C40,-SMALL(IF($C28:$C40&lt;&gt;"",ROW()-ROW($C28:$C40)),10),0,SMALL(IF($C28:$C40&lt;&gt;"",ROW()-ROW($C28:$C40)),10)+1,1),"&gt;1"))</f>
        <v>34.1</v>
      </c>
    </row>
    <row r="41" spans="1:6" s="14" customFormat="1" x14ac:dyDescent="0.25">
      <c r="A41" s="4"/>
      <c r="B41" s="5"/>
      <c r="C41" s="6">
        <v>42046</v>
      </c>
      <c r="D41" s="32"/>
      <c r="E41" s="7"/>
      <c r="F41" s="7">
        <f t="array" aca="1" ref="F41" ca="1">IF($C41="","",AVERAGEIFS(OFFSET(Réalisé!G41,-SMALL(IF($C29:$C41&lt;&gt;"",ROW()-ROW($C29:$C41)),10),0,SMALL(IF($C29:$C41&lt;&gt;"",ROW()-ROW($C29:$C41)),10)+1,1),OFFSET($C41,-SMALL(IF($C29:$C41&lt;&gt;"",ROW()-ROW($C29:$C41)),10),0,SMALL(IF($C29:$C41&lt;&gt;"",ROW()-ROW($C29:$C41)),10)+1,1),"&gt;1"))</f>
        <v>35.4</v>
      </c>
    </row>
    <row r="42" spans="1:6" s="14" customFormat="1" x14ac:dyDescent="0.25">
      <c r="A42" s="4"/>
      <c r="B42" s="5"/>
      <c r="C42" s="6">
        <v>42047</v>
      </c>
      <c r="D42" s="32"/>
      <c r="E42" s="7"/>
      <c r="F42" s="7">
        <f t="array" aca="1" ref="F42" ca="1">IF($C42="","",AVERAGEIFS(OFFSET(Réalisé!G42,-SMALL(IF($C30:$C42&lt;&gt;"",ROW()-ROW($C30:$C42)),10),0,SMALL(IF($C30:$C42&lt;&gt;"",ROW()-ROW($C30:$C42)),10)+1,1),OFFSET($C42,-SMALL(IF($C30:$C42&lt;&gt;"",ROW()-ROW($C30:$C42)),10),0,SMALL(IF($C30:$C42&lt;&gt;"",ROW()-ROW($C30:$C42)),10)+1,1),"&gt;1"))</f>
        <v>36.700000000000003</v>
      </c>
    </row>
    <row r="43" spans="1:6" s="14" customFormat="1" x14ac:dyDescent="0.25">
      <c r="A43" s="4"/>
      <c r="B43" s="5"/>
      <c r="C43" s="6">
        <v>42048</v>
      </c>
      <c r="D43" s="32"/>
      <c r="E43" s="7"/>
      <c r="F43" s="7">
        <f t="array" aca="1" ref="F43" ca="1">IF($C43="","",AVERAGEIFS(OFFSET(Réalisé!G43,-SMALL(IF($C31:$C43&lt;&gt;"",ROW()-ROW($C31:$C43)),10),0,SMALL(IF($C31:$C43&lt;&gt;"",ROW()-ROW($C31:$C43)),10)+1,1),OFFSET($C43,-SMALL(IF($C31:$C43&lt;&gt;"",ROW()-ROW($C31:$C43)),10),0,SMALL(IF($C31:$C43&lt;&gt;"",ROW()-ROW($C31:$C43)),10)+1,1),"&gt;1"))</f>
        <v>38</v>
      </c>
    </row>
    <row r="44" spans="1:6" s="14" customFormat="1" x14ac:dyDescent="0.25">
      <c r="A44" s="8"/>
      <c r="B44" s="9">
        <f>WEEKNUM($C$45)</f>
        <v>8</v>
      </c>
      <c r="C44" s="26"/>
      <c r="D44" s="33"/>
      <c r="E44" s="27"/>
      <c r="F44" s="28" t="str">
        <f t="array" aca="1" ref="F44" ca="1">IF($C44="","",AVERAGEIFS(OFFSET(Réalisé!G44,-SMALL(IF($C32:$C44&lt;&gt;"",ROW()-ROW($C32:$C44)),10),0,SMALL(IF($C32:$C44&lt;&gt;"",ROW()-ROW($C32:$C44)),10)+1,1),OFFSET($C44,-SMALL(IF($C32:$C44&lt;&gt;"",ROW()-ROW($C32:$C44)),10),0,SMALL(IF($C32:$C44&lt;&gt;"",ROW()-ROW($C32:$C44)),10)+1,1),"&gt;1"))</f>
        <v/>
      </c>
    </row>
    <row r="45" spans="1:6" s="14" customFormat="1" x14ac:dyDescent="0.25">
      <c r="A45" s="4"/>
      <c r="B45" s="5"/>
      <c r="C45" s="6">
        <v>42051</v>
      </c>
      <c r="D45" s="32"/>
      <c r="E45" s="7"/>
      <c r="F45" s="7">
        <f t="array" aca="1" ref="F45" ca="1">IF($C45="","",AVERAGEIFS(OFFSET(Réalisé!G45,-SMALL(IF($C33:$C45&lt;&gt;"",ROW()-ROW($C33:$C45)),10),0,SMALL(IF($C33:$C45&lt;&gt;"",ROW()-ROW($C33:$C45)),10)+1,1),OFFSET($C45,-SMALL(IF($C33:$C45&lt;&gt;"",ROW()-ROW($C33:$C45)),10),0,SMALL(IF($C33:$C45&lt;&gt;"",ROW()-ROW($C33:$C45)),10)+1,1),"&gt;1"))</f>
        <v>39.200000000000003</v>
      </c>
    </row>
    <row r="46" spans="1:6" s="14" customFormat="1" x14ac:dyDescent="0.25">
      <c r="A46" s="4"/>
      <c r="B46" s="5"/>
      <c r="C46" s="6">
        <v>42052</v>
      </c>
      <c r="D46" s="32"/>
      <c r="E46" s="7"/>
      <c r="F46" s="7">
        <f t="array" aca="1" ref="F46" ca="1">IF($C46="","",AVERAGEIFS(OFFSET(Réalisé!G46,-SMALL(IF($C34:$C46&lt;&gt;"",ROW()-ROW($C34:$C46)),10),0,SMALL(IF($C34:$C46&lt;&gt;"",ROW()-ROW($C34:$C46)),10)+1,1),OFFSET($C46,-SMALL(IF($C34:$C46&lt;&gt;"",ROW()-ROW($C34:$C46)),10),0,SMALL(IF($C34:$C46&lt;&gt;"",ROW()-ROW($C34:$C46)),10)+1,1),"&gt;1"))</f>
        <v>40.4</v>
      </c>
    </row>
    <row r="47" spans="1:6" s="14" customFormat="1" x14ac:dyDescent="0.25">
      <c r="A47" s="4"/>
      <c r="B47" s="5"/>
      <c r="C47" s="6">
        <v>42053</v>
      </c>
      <c r="D47" s="32"/>
      <c r="E47" s="7"/>
      <c r="F47" s="7">
        <f t="array" aca="1" ref="F47" ca="1">IF($C47="","",AVERAGEIFS(OFFSET(Réalisé!G47,-SMALL(IF($C35:$C47&lt;&gt;"",ROW()-ROW($C35:$C47)),10),0,SMALL(IF($C35:$C47&lt;&gt;"",ROW()-ROW($C35:$C47)),10)+1,1),OFFSET($C47,-SMALL(IF($C35:$C47&lt;&gt;"",ROW()-ROW($C35:$C47)),10),0,SMALL(IF($C35:$C47&lt;&gt;"",ROW()-ROW($C35:$C47)),10)+1,1),"&gt;1"))</f>
        <v>41.6</v>
      </c>
    </row>
    <row r="48" spans="1:6" s="14" customFormat="1" x14ac:dyDescent="0.25">
      <c r="A48" s="4"/>
      <c r="B48" s="5"/>
      <c r="C48" s="6">
        <v>42054</v>
      </c>
      <c r="D48" s="32"/>
      <c r="E48" s="7"/>
      <c r="F48" s="7">
        <f t="array" aca="1" ref="F48" ca="1">IF($C48="","",AVERAGEIFS(OFFSET(Réalisé!G48,-SMALL(IF($C36:$C48&lt;&gt;"",ROW()-ROW($C36:$C48)),10),0,SMALL(IF($C36:$C48&lt;&gt;"",ROW()-ROW($C36:$C48)),10)+1,1),OFFSET($C48,-SMALL(IF($C36:$C48&lt;&gt;"",ROW()-ROW($C36:$C48)),10),0,SMALL(IF($C36:$C48&lt;&gt;"",ROW()-ROW($C36:$C48)),10)+1,1),"&gt;1"))</f>
        <v>42.8</v>
      </c>
    </row>
    <row r="49" spans="1:6" s="14" customFormat="1" x14ac:dyDescent="0.25">
      <c r="A49" s="4"/>
      <c r="B49" s="5"/>
      <c r="C49" s="6">
        <v>42055</v>
      </c>
      <c r="D49" s="32"/>
      <c r="E49" s="7"/>
      <c r="F49" s="7">
        <f t="array" aca="1" ref="F49" ca="1">IF($C49="","",AVERAGEIFS(OFFSET(Réalisé!G49,-SMALL(IF($C37:$C49&lt;&gt;"",ROW()-ROW($C37:$C49)),10),0,SMALL(IF($C37:$C49&lt;&gt;"",ROW()-ROW($C37:$C49)),10)+1,1),OFFSET($C49,-SMALL(IF($C37:$C49&lt;&gt;"",ROW()-ROW($C37:$C49)),10),0,SMALL(IF($C37:$C49&lt;&gt;"",ROW()-ROW($C37:$C49)),10)+1,1),"&gt;1"))</f>
        <v>44</v>
      </c>
    </row>
    <row r="50" spans="1:6" s="14" customFormat="1" x14ac:dyDescent="0.25">
      <c r="A50" s="8"/>
      <c r="B50" s="9">
        <f>WEEKNUM($C$51)</f>
        <v>9</v>
      </c>
      <c r="C50" s="26"/>
      <c r="D50" s="33"/>
      <c r="E50" s="27"/>
      <c r="F50" s="28" t="str">
        <f t="array" aca="1" ref="F50" ca="1">IF($C50="","",AVERAGEIFS(OFFSET(Réalisé!G50,-SMALL(IF($C38:$C50&lt;&gt;"",ROW()-ROW($C38:$C50)),10),0,SMALL(IF($C38:$C50&lt;&gt;"",ROW()-ROW($C38:$C50)),10)+1,1),OFFSET($C50,-SMALL(IF($C38:$C50&lt;&gt;"",ROW()-ROW($C38:$C50)),10),0,SMALL(IF($C38:$C50&lt;&gt;"",ROW()-ROW($C38:$C50)),10)+1,1),"&gt;1"))</f>
        <v/>
      </c>
    </row>
    <row r="51" spans="1:6" s="14" customFormat="1" x14ac:dyDescent="0.25">
      <c r="A51" s="4"/>
      <c r="B51" s="5"/>
      <c r="C51" s="6">
        <v>42058</v>
      </c>
      <c r="D51" s="32"/>
      <c r="E51" s="7"/>
      <c r="F51" s="7">
        <f t="array" aca="1" ref="F51" ca="1">IF($C51="","",AVERAGEIFS(OFFSET(Réalisé!G51,-SMALL(IF($C39:$C51&lt;&gt;"",ROW()-ROW($C39:$C51)),10),0,SMALL(IF($C39:$C51&lt;&gt;"",ROW()-ROW($C39:$C51)),10)+1,1),OFFSET($C51,-SMALL(IF($C39:$C51&lt;&gt;"",ROW()-ROW($C39:$C51)),10),0,SMALL(IF($C39:$C51&lt;&gt;"",ROW()-ROW($C39:$C51)),10)+1,1),"&gt;1"))</f>
        <v>45.2</v>
      </c>
    </row>
    <row r="52" spans="1:6" s="14" customFormat="1" x14ac:dyDescent="0.25">
      <c r="A52" s="4"/>
      <c r="B52" s="5"/>
      <c r="C52" s="6">
        <v>42059</v>
      </c>
      <c r="D52" s="32"/>
      <c r="E52" s="7"/>
      <c r="F52" s="7">
        <f t="array" aca="1" ref="F52" ca="1">IF($C52="","",AVERAGEIFS(OFFSET(Réalisé!G52,-SMALL(IF($C40:$C52&lt;&gt;"",ROW()-ROW($C40:$C52)),10),0,SMALL(IF($C40:$C52&lt;&gt;"",ROW()-ROW($C40:$C52)),10)+1,1),OFFSET($C52,-SMALL(IF($C40:$C52&lt;&gt;"",ROW()-ROW($C40:$C52)),10),0,SMALL(IF($C40:$C52&lt;&gt;"",ROW()-ROW($C40:$C52)),10)+1,1),"&gt;1"))</f>
        <v>46.4</v>
      </c>
    </row>
    <row r="53" spans="1:6" s="14" customFormat="1" x14ac:dyDescent="0.25">
      <c r="A53" s="4"/>
      <c r="B53" s="5"/>
      <c r="C53" s="6">
        <v>42060</v>
      </c>
      <c r="D53" s="32"/>
      <c r="E53" s="7"/>
      <c r="F53" s="7">
        <f t="array" aca="1" ref="F53" ca="1">IF($C53="","",AVERAGEIFS(OFFSET(Réalisé!G53,-SMALL(IF($C41:$C53&lt;&gt;"",ROW()-ROW($C41:$C53)),10),0,SMALL(IF($C41:$C53&lt;&gt;"",ROW()-ROW($C41:$C53)),10)+1,1),OFFSET($C53,-SMALL(IF($C41:$C53&lt;&gt;"",ROW()-ROW($C41:$C53)),10),0,SMALL(IF($C41:$C53&lt;&gt;"",ROW()-ROW($C41:$C53)),10)+1,1),"&gt;1"))</f>
        <v>47.6</v>
      </c>
    </row>
    <row r="54" spans="1:6" s="14" customFormat="1" x14ac:dyDescent="0.25">
      <c r="A54" s="4"/>
      <c r="B54" s="5"/>
      <c r="C54" s="6">
        <v>42061</v>
      </c>
      <c r="D54" s="32"/>
      <c r="E54" s="7"/>
      <c r="F54" s="7">
        <f t="array" aca="1" ref="F54" ca="1">IF($C54="","",AVERAGEIFS(OFFSET(Réalisé!G54,-SMALL(IF($C42:$C54&lt;&gt;"",ROW()-ROW($C42:$C54)),10),0,SMALL(IF($C42:$C54&lt;&gt;"",ROW()-ROW($C42:$C54)),10)+1,1),OFFSET($C54,-SMALL(IF($C42:$C54&lt;&gt;"",ROW()-ROW($C42:$C54)),10),0,SMALL(IF($C42:$C54&lt;&gt;"",ROW()-ROW($C42:$C54)),10)+1,1),"&gt;1"))</f>
        <v>48.8</v>
      </c>
    </row>
    <row r="55" spans="1:6" s="14" customFormat="1" x14ac:dyDescent="0.25">
      <c r="A55" s="4"/>
      <c r="B55" s="5"/>
      <c r="C55" s="6">
        <v>42062</v>
      </c>
      <c r="D55" s="32"/>
      <c r="E55" s="7"/>
      <c r="F55" s="7">
        <f t="array" aca="1" ref="F55" ca="1">IF($C55="","",AVERAGEIFS(OFFSET(Réalisé!G55,-SMALL(IF($C43:$C55&lt;&gt;"",ROW()-ROW($C43:$C55)),10),0,SMALL(IF($C43:$C55&lt;&gt;"",ROW()-ROW($C43:$C55)),10)+1,1),OFFSET($C55,-SMALL(IF($C43:$C55&lt;&gt;"",ROW()-ROW($C43:$C55)),10),0,SMALL(IF($C43:$C55&lt;&gt;"",ROW()-ROW($C43:$C55)),10)+1,1),"&gt;1"))</f>
        <v>50</v>
      </c>
    </row>
  </sheetData>
  <mergeCells count="5">
    <mergeCell ref="A1:A3"/>
    <mergeCell ref="B1:B3"/>
    <mergeCell ref="C1:C3"/>
    <mergeCell ref="F1:F3"/>
    <mergeCell ref="D1:D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/>
  <dimension ref="A1:G55"/>
  <sheetViews>
    <sheetView tabSelected="1" topLeftCell="D1" zoomScaleNormal="100" workbookViewId="0">
      <selection activeCell="D56" sqref="A56:XFD1048576"/>
    </sheetView>
    <sheetView workbookViewId="1"/>
  </sheetViews>
  <sheetFormatPr baseColWidth="10" defaultRowHeight="15" x14ac:dyDescent="0.25"/>
  <cols>
    <col min="1" max="1" width="10.85546875" style="20" bestFit="1" customWidth="1"/>
    <col min="2" max="2" width="8.7109375" style="20" bestFit="1" customWidth="1"/>
    <col min="3" max="3" width="10.7109375" style="20" bestFit="1" customWidth="1"/>
    <col min="4" max="6" width="10.7109375" style="20" customWidth="1"/>
    <col min="7" max="7" width="13" style="31" customWidth="1"/>
    <col min="8" max="16384" width="11.42578125" style="20"/>
  </cols>
  <sheetData>
    <row r="1" spans="1:7" s="14" customFormat="1" x14ac:dyDescent="0.25">
      <c r="A1" s="13" t="s">
        <v>0</v>
      </c>
      <c r="B1" s="55" t="s">
        <v>1</v>
      </c>
      <c r="C1" s="52" t="s">
        <v>2</v>
      </c>
      <c r="D1" s="21"/>
      <c r="E1" s="21"/>
      <c r="F1" s="21"/>
      <c r="G1" s="58" t="s">
        <v>4</v>
      </c>
    </row>
    <row r="2" spans="1:7" s="14" customFormat="1" x14ac:dyDescent="0.25">
      <c r="A2" s="15"/>
      <c r="B2" s="56"/>
      <c r="C2" s="53"/>
      <c r="D2" s="17"/>
      <c r="E2" s="17"/>
      <c r="F2" s="17"/>
      <c r="G2" s="59"/>
    </row>
    <row r="3" spans="1:7" s="14" customFormat="1" ht="15.75" thickBot="1" x14ac:dyDescent="0.3">
      <c r="A3" s="16"/>
      <c r="B3" s="57"/>
      <c r="C3" s="54"/>
      <c r="D3" s="18"/>
      <c r="E3" s="18"/>
      <c r="F3" s="18"/>
      <c r="G3" s="60"/>
    </row>
    <row r="4" spans="1:7" s="19" customFormat="1" x14ac:dyDescent="0.25">
      <c r="A4" s="1" t="str">
        <f>PROPER(TEXT(C4,"mmmm"))</f>
        <v>Janvier</v>
      </c>
      <c r="B4" s="2"/>
      <c r="C4" s="3"/>
      <c r="D4" s="34"/>
      <c r="E4" s="34"/>
      <c r="F4" s="34"/>
      <c r="G4" s="1"/>
    </row>
    <row r="5" spans="1:7" s="14" customFormat="1" x14ac:dyDescent="0.25">
      <c r="A5" s="4"/>
      <c r="B5" s="5"/>
      <c r="C5" s="6">
        <v>42005</v>
      </c>
      <c r="D5" s="35"/>
      <c r="E5" s="35"/>
      <c r="F5" s="35"/>
      <c r="G5" s="32">
        <f>ROW()</f>
        <v>5</v>
      </c>
    </row>
    <row r="6" spans="1:7" s="14" customFormat="1" x14ac:dyDescent="0.25">
      <c r="A6" s="4"/>
      <c r="B6" s="5"/>
      <c r="C6" s="6">
        <v>42006</v>
      </c>
      <c r="D6" s="35"/>
      <c r="E6" s="35"/>
      <c r="F6" s="35"/>
      <c r="G6" s="32">
        <f>ROW()</f>
        <v>6</v>
      </c>
    </row>
    <row r="7" spans="1:7" s="14" customFormat="1" x14ac:dyDescent="0.25">
      <c r="A7" s="8"/>
      <c r="B7" s="9">
        <f>WEEKNUM($C$8)</f>
        <v>2</v>
      </c>
      <c r="C7" s="10"/>
      <c r="D7" s="35"/>
      <c r="E7" s="35"/>
      <c r="F7" s="35"/>
      <c r="G7" s="33">
        <f>ROW()</f>
        <v>7</v>
      </c>
    </row>
    <row r="8" spans="1:7" s="14" customFormat="1" x14ac:dyDescent="0.25">
      <c r="A8" s="4"/>
      <c r="B8" s="5"/>
      <c r="C8" s="6">
        <v>42009</v>
      </c>
      <c r="D8" s="35"/>
      <c r="E8" s="35"/>
      <c r="F8" s="35"/>
      <c r="G8" s="32">
        <f>ROW()</f>
        <v>8</v>
      </c>
    </row>
    <row r="9" spans="1:7" s="14" customFormat="1" x14ac:dyDescent="0.25">
      <c r="A9" s="4"/>
      <c r="B9" s="5"/>
      <c r="C9" s="6">
        <v>42010</v>
      </c>
      <c r="D9" s="35"/>
      <c r="E9" s="35"/>
      <c r="F9" s="35"/>
      <c r="G9" s="32">
        <f>ROW()</f>
        <v>9</v>
      </c>
    </row>
    <row r="10" spans="1:7" s="14" customFormat="1" x14ac:dyDescent="0.25">
      <c r="A10" s="4"/>
      <c r="B10" s="5"/>
      <c r="C10" s="6">
        <v>42011</v>
      </c>
      <c r="D10" s="35"/>
      <c r="E10" s="35"/>
      <c r="F10" s="35"/>
      <c r="G10" s="32">
        <f>ROW()</f>
        <v>10</v>
      </c>
    </row>
    <row r="11" spans="1:7" s="14" customFormat="1" x14ac:dyDescent="0.25">
      <c r="A11" s="4"/>
      <c r="B11" s="5"/>
      <c r="C11" s="6">
        <v>42012</v>
      </c>
      <c r="D11" s="35"/>
      <c r="E11" s="35"/>
      <c r="F11" s="35"/>
      <c r="G11" s="32">
        <f>ROW()</f>
        <v>11</v>
      </c>
    </row>
    <row r="12" spans="1:7" s="14" customFormat="1" x14ac:dyDescent="0.25">
      <c r="A12" s="4"/>
      <c r="B12" s="5"/>
      <c r="C12" s="6">
        <v>42013</v>
      </c>
      <c r="D12" s="35"/>
      <c r="E12" s="35"/>
      <c r="F12" s="35"/>
      <c r="G12" s="32">
        <f>ROW()</f>
        <v>12</v>
      </c>
    </row>
    <row r="13" spans="1:7" s="14" customFormat="1" x14ac:dyDescent="0.25">
      <c r="A13" s="8"/>
      <c r="B13" s="9">
        <f>WEEKNUM($C$14)</f>
        <v>3</v>
      </c>
      <c r="C13" s="10"/>
      <c r="D13" s="35"/>
      <c r="E13" s="35"/>
      <c r="F13" s="35"/>
      <c r="G13" s="33">
        <f>ROW()</f>
        <v>13</v>
      </c>
    </row>
    <row r="14" spans="1:7" s="14" customFormat="1" x14ac:dyDescent="0.25">
      <c r="A14" s="4"/>
      <c r="B14" s="5"/>
      <c r="C14" s="6">
        <v>42016</v>
      </c>
      <c r="D14" s="35"/>
      <c r="E14" s="35"/>
      <c r="F14" s="35"/>
      <c r="G14" s="32">
        <f>ROW()</f>
        <v>14</v>
      </c>
    </row>
    <row r="15" spans="1:7" s="14" customFormat="1" x14ac:dyDescent="0.25">
      <c r="A15" s="4"/>
      <c r="B15" s="5"/>
      <c r="C15" s="6">
        <v>42017</v>
      </c>
      <c r="D15" s="35"/>
      <c r="E15" s="35"/>
      <c r="F15" s="35"/>
      <c r="G15" s="32">
        <f>ROW()</f>
        <v>15</v>
      </c>
    </row>
    <row r="16" spans="1:7" s="14" customFormat="1" x14ac:dyDescent="0.25">
      <c r="A16" s="4"/>
      <c r="B16" s="5"/>
      <c r="C16" s="6">
        <v>42018</v>
      </c>
      <c r="D16" s="35"/>
      <c r="E16" s="35"/>
      <c r="F16" s="35"/>
      <c r="G16" s="32">
        <f>ROW()</f>
        <v>16</v>
      </c>
    </row>
    <row r="17" spans="1:7" s="14" customFormat="1" x14ac:dyDescent="0.25">
      <c r="A17" s="4"/>
      <c r="B17" s="5"/>
      <c r="C17" s="6">
        <v>42019</v>
      </c>
      <c r="D17" s="35"/>
      <c r="E17" s="35"/>
      <c r="F17" s="35"/>
      <c r="G17" s="32">
        <f>ROW()</f>
        <v>17</v>
      </c>
    </row>
    <row r="18" spans="1:7" s="14" customFormat="1" x14ac:dyDescent="0.25">
      <c r="A18" s="4"/>
      <c r="B18" s="5"/>
      <c r="C18" s="6">
        <v>42020</v>
      </c>
      <c r="D18" s="35"/>
      <c r="E18" s="35"/>
      <c r="F18" s="35"/>
      <c r="G18" s="32">
        <f>ROW()</f>
        <v>18</v>
      </c>
    </row>
    <row r="19" spans="1:7" s="14" customFormat="1" x14ac:dyDescent="0.25">
      <c r="A19" s="8"/>
      <c r="B19" s="9">
        <f>WEEKNUM($C$20)</f>
        <v>4</v>
      </c>
      <c r="C19" s="10"/>
      <c r="D19" s="35"/>
      <c r="E19" s="35"/>
      <c r="F19" s="35"/>
      <c r="G19" s="33">
        <f>ROW()</f>
        <v>19</v>
      </c>
    </row>
    <row r="20" spans="1:7" s="14" customFormat="1" x14ac:dyDescent="0.25">
      <c r="A20" s="4"/>
      <c r="B20" s="5"/>
      <c r="C20" s="6">
        <v>42023</v>
      </c>
      <c r="D20" s="35"/>
      <c r="E20" s="35"/>
      <c r="F20" s="35"/>
      <c r="G20" s="32">
        <f>ROW()</f>
        <v>20</v>
      </c>
    </row>
    <row r="21" spans="1:7" s="14" customFormat="1" x14ac:dyDescent="0.25">
      <c r="A21" s="4"/>
      <c r="B21" s="5"/>
      <c r="C21" s="6">
        <v>42024</v>
      </c>
      <c r="D21" s="35"/>
      <c r="E21" s="35"/>
      <c r="F21" s="35"/>
      <c r="G21" s="32">
        <f>ROW()</f>
        <v>21</v>
      </c>
    </row>
    <row r="22" spans="1:7" s="14" customFormat="1" x14ac:dyDescent="0.25">
      <c r="A22" s="4"/>
      <c r="B22" s="5"/>
      <c r="C22" s="6">
        <v>42025</v>
      </c>
      <c r="D22" s="35"/>
      <c r="E22" s="35"/>
      <c r="F22" s="35"/>
      <c r="G22" s="32">
        <f>ROW()</f>
        <v>22</v>
      </c>
    </row>
    <row r="23" spans="1:7" s="14" customFormat="1" x14ac:dyDescent="0.25">
      <c r="A23" s="4"/>
      <c r="B23" s="5"/>
      <c r="C23" s="6">
        <v>42026</v>
      </c>
      <c r="D23" s="35"/>
      <c r="E23" s="35"/>
      <c r="F23" s="35"/>
      <c r="G23" s="32">
        <f>ROW()</f>
        <v>23</v>
      </c>
    </row>
    <row r="24" spans="1:7" s="14" customFormat="1" x14ac:dyDescent="0.25">
      <c r="A24" s="4"/>
      <c r="B24" s="5"/>
      <c r="C24" s="6">
        <v>42027</v>
      </c>
      <c r="D24" s="35"/>
      <c r="E24" s="35"/>
      <c r="F24" s="35"/>
      <c r="G24" s="32">
        <f>ROW()</f>
        <v>24</v>
      </c>
    </row>
    <row r="25" spans="1:7" s="14" customFormat="1" x14ac:dyDescent="0.25">
      <c r="A25" s="8"/>
      <c r="B25" s="9">
        <f>WEEKNUM($C$26)</f>
        <v>5</v>
      </c>
      <c r="C25" s="10"/>
      <c r="D25" s="35"/>
      <c r="E25" s="35"/>
      <c r="F25" s="35"/>
      <c r="G25" s="33">
        <f>ROW()</f>
        <v>25</v>
      </c>
    </row>
    <row r="26" spans="1:7" s="14" customFormat="1" x14ac:dyDescent="0.25">
      <c r="A26" s="4"/>
      <c r="B26" s="5"/>
      <c r="C26" s="6">
        <v>42030</v>
      </c>
      <c r="D26" s="35"/>
      <c r="E26" s="35"/>
      <c r="F26" s="35"/>
      <c r="G26" s="32">
        <f>ROW()</f>
        <v>26</v>
      </c>
    </row>
    <row r="27" spans="1:7" s="14" customFormat="1" x14ac:dyDescent="0.25">
      <c r="A27" s="4"/>
      <c r="B27" s="5"/>
      <c r="C27" s="6">
        <v>42031</v>
      </c>
      <c r="D27" s="35"/>
      <c r="E27" s="35"/>
      <c r="F27" s="35"/>
      <c r="G27" s="32">
        <f>ROW()</f>
        <v>27</v>
      </c>
    </row>
    <row r="28" spans="1:7" s="14" customFormat="1" x14ac:dyDescent="0.25">
      <c r="A28" s="4"/>
      <c r="B28" s="5"/>
      <c r="C28" s="6">
        <v>42032</v>
      </c>
      <c r="D28" s="35"/>
      <c r="E28" s="35"/>
      <c r="F28" s="35"/>
      <c r="G28" s="32">
        <f>ROW()</f>
        <v>28</v>
      </c>
    </row>
    <row r="29" spans="1:7" s="14" customFormat="1" x14ac:dyDescent="0.25">
      <c r="A29" s="4"/>
      <c r="B29" s="5"/>
      <c r="C29" s="6">
        <v>42033</v>
      </c>
      <c r="D29" s="35"/>
      <c r="E29" s="35"/>
      <c r="F29" s="35"/>
      <c r="G29" s="32">
        <f>ROW()</f>
        <v>29</v>
      </c>
    </row>
    <row r="30" spans="1:7" s="14" customFormat="1" x14ac:dyDescent="0.25">
      <c r="A30" s="4"/>
      <c r="B30" s="5"/>
      <c r="C30" s="6">
        <v>42034</v>
      </c>
      <c r="D30" s="35"/>
      <c r="E30" s="35"/>
      <c r="F30" s="35"/>
      <c r="G30" s="32">
        <f>ROW()</f>
        <v>30</v>
      </c>
    </row>
    <row r="31" spans="1:7" s="19" customFormat="1" x14ac:dyDescent="0.25">
      <c r="A31" s="1" t="str">
        <f>PROPER(TEXT($C$34, "mmmm"))</f>
        <v>Février</v>
      </c>
      <c r="B31" s="2"/>
      <c r="C31" s="11"/>
      <c r="D31" s="36"/>
      <c r="E31" s="36"/>
      <c r="F31" s="36"/>
      <c r="G31" s="30"/>
    </row>
    <row r="32" spans="1:7" s="14" customFormat="1" x14ac:dyDescent="0.25">
      <c r="A32" s="8"/>
      <c r="B32" s="9">
        <f>WEEKNUM($C$33)</f>
        <v>6</v>
      </c>
      <c r="C32" s="10"/>
      <c r="D32" s="35"/>
      <c r="E32" s="35"/>
      <c r="F32" s="35"/>
      <c r="G32" s="33">
        <f>ROW()</f>
        <v>32</v>
      </c>
    </row>
    <row r="33" spans="1:7" s="14" customFormat="1" x14ac:dyDescent="0.25">
      <c r="A33" s="4"/>
      <c r="B33" s="5"/>
      <c r="C33" s="6">
        <v>42037</v>
      </c>
      <c r="D33" s="35"/>
      <c r="E33" s="35"/>
      <c r="F33" s="35"/>
      <c r="G33" s="32">
        <f>ROW()</f>
        <v>33</v>
      </c>
    </row>
    <row r="34" spans="1:7" s="14" customFormat="1" x14ac:dyDescent="0.25">
      <c r="A34" s="4"/>
      <c r="B34" s="5"/>
      <c r="C34" s="6">
        <v>42038</v>
      </c>
      <c r="D34" s="35"/>
      <c r="E34" s="35"/>
      <c r="F34" s="35"/>
      <c r="G34" s="32">
        <f>ROW()</f>
        <v>34</v>
      </c>
    </row>
    <row r="35" spans="1:7" s="14" customFormat="1" x14ac:dyDescent="0.25">
      <c r="A35" s="4"/>
      <c r="B35" s="5"/>
      <c r="C35" s="6">
        <v>42039</v>
      </c>
      <c r="D35" s="35"/>
      <c r="E35" s="35"/>
      <c r="F35" s="35"/>
      <c r="G35" s="32">
        <f>ROW()</f>
        <v>35</v>
      </c>
    </row>
    <row r="36" spans="1:7" s="14" customFormat="1" x14ac:dyDescent="0.25">
      <c r="A36" s="4"/>
      <c r="B36" s="5"/>
      <c r="C36" s="6">
        <v>42040</v>
      </c>
      <c r="D36" s="35"/>
      <c r="E36" s="35"/>
      <c r="F36" s="35"/>
      <c r="G36" s="32">
        <f>ROW()</f>
        <v>36</v>
      </c>
    </row>
    <row r="37" spans="1:7" s="14" customFormat="1" x14ac:dyDescent="0.25">
      <c r="A37" s="4"/>
      <c r="B37" s="5"/>
      <c r="C37" s="6">
        <v>42041</v>
      </c>
      <c r="D37" s="35"/>
      <c r="E37" s="35"/>
      <c r="F37" s="35"/>
      <c r="G37" s="32">
        <f>ROW()</f>
        <v>37</v>
      </c>
    </row>
    <row r="38" spans="1:7" s="14" customFormat="1" x14ac:dyDescent="0.25">
      <c r="A38" s="8"/>
      <c r="B38" s="9">
        <f>WEEKNUM($C$39)</f>
        <v>7</v>
      </c>
      <c r="C38" s="10"/>
      <c r="D38" s="35"/>
      <c r="E38" s="35"/>
      <c r="F38" s="35"/>
      <c r="G38" s="33">
        <f>ROW()</f>
        <v>38</v>
      </c>
    </row>
    <row r="39" spans="1:7" s="14" customFormat="1" x14ac:dyDescent="0.25">
      <c r="A39" s="4"/>
      <c r="B39" s="5"/>
      <c r="C39" s="6">
        <v>42044</v>
      </c>
      <c r="D39" s="35"/>
      <c r="E39" s="35"/>
      <c r="F39" s="35"/>
      <c r="G39" s="32">
        <f>ROW()</f>
        <v>39</v>
      </c>
    </row>
    <row r="40" spans="1:7" s="14" customFormat="1" x14ac:dyDescent="0.25">
      <c r="A40" s="4"/>
      <c r="B40" s="5"/>
      <c r="C40" s="6">
        <v>42045</v>
      </c>
      <c r="D40" s="35"/>
      <c r="E40" s="35"/>
      <c r="F40" s="35"/>
      <c r="G40" s="32">
        <f>ROW()</f>
        <v>40</v>
      </c>
    </row>
    <row r="41" spans="1:7" s="14" customFormat="1" x14ac:dyDescent="0.25">
      <c r="A41" s="4"/>
      <c r="B41" s="5"/>
      <c r="C41" s="6">
        <v>42046</v>
      </c>
      <c r="D41" s="35"/>
      <c r="E41" s="35"/>
      <c r="F41" s="35"/>
      <c r="G41" s="32">
        <f>ROW()</f>
        <v>41</v>
      </c>
    </row>
    <row r="42" spans="1:7" s="14" customFormat="1" x14ac:dyDescent="0.25">
      <c r="A42" s="4"/>
      <c r="B42" s="5"/>
      <c r="C42" s="6">
        <v>42047</v>
      </c>
      <c r="D42" s="35"/>
      <c r="E42" s="35"/>
      <c r="F42" s="35"/>
      <c r="G42" s="32">
        <f>ROW()</f>
        <v>42</v>
      </c>
    </row>
    <row r="43" spans="1:7" s="14" customFormat="1" x14ac:dyDescent="0.25">
      <c r="A43" s="4"/>
      <c r="B43" s="5"/>
      <c r="C43" s="6">
        <v>42048</v>
      </c>
      <c r="D43" s="35"/>
      <c r="E43" s="35"/>
      <c r="F43" s="35"/>
      <c r="G43" s="32">
        <f>ROW()</f>
        <v>43</v>
      </c>
    </row>
    <row r="44" spans="1:7" s="14" customFormat="1" x14ac:dyDescent="0.25">
      <c r="A44" s="8"/>
      <c r="B44" s="9">
        <f>WEEKNUM($C$45)</f>
        <v>8</v>
      </c>
      <c r="C44" s="10"/>
      <c r="D44" s="35"/>
      <c r="E44" s="35"/>
      <c r="F44" s="35"/>
      <c r="G44" s="33">
        <f>ROW()</f>
        <v>44</v>
      </c>
    </row>
    <row r="45" spans="1:7" s="14" customFormat="1" x14ac:dyDescent="0.25">
      <c r="A45" s="4"/>
      <c r="B45" s="5"/>
      <c r="C45" s="6">
        <v>42051</v>
      </c>
      <c r="D45" s="35"/>
      <c r="E45" s="35"/>
      <c r="F45" s="35"/>
      <c r="G45" s="32">
        <f>ROW()</f>
        <v>45</v>
      </c>
    </row>
    <row r="46" spans="1:7" s="14" customFormat="1" x14ac:dyDescent="0.25">
      <c r="A46" s="4"/>
      <c r="B46" s="5"/>
      <c r="C46" s="6">
        <v>42052</v>
      </c>
      <c r="D46" s="35"/>
      <c r="E46" s="35"/>
      <c r="F46" s="35"/>
      <c r="G46" s="32">
        <f>ROW()</f>
        <v>46</v>
      </c>
    </row>
    <row r="47" spans="1:7" s="14" customFormat="1" x14ac:dyDescent="0.25">
      <c r="A47" s="4"/>
      <c r="B47" s="5"/>
      <c r="C47" s="6">
        <v>42053</v>
      </c>
      <c r="D47" s="35"/>
      <c r="E47" s="35"/>
      <c r="F47" s="35"/>
      <c r="G47" s="32">
        <f>ROW()</f>
        <v>47</v>
      </c>
    </row>
    <row r="48" spans="1:7" s="14" customFormat="1" x14ac:dyDescent="0.25">
      <c r="A48" s="4"/>
      <c r="B48" s="5"/>
      <c r="C48" s="6">
        <v>42054</v>
      </c>
      <c r="D48" s="35"/>
      <c r="E48" s="35"/>
      <c r="F48" s="35"/>
      <c r="G48" s="32">
        <f>ROW()</f>
        <v>48</v>
      </c>
    </row>
    <row r="49" spans="1:7" s="14" customFormat="1" x14ac:dyDescent="0.25">
      <c r="A49" s="4"/>
      <c r="B49" s="5"/>
      <c r="C49" s="6">
        <v>42055</v>
      </c>
      <c r="D49" s="35"/>
      <c r="E49" s="35"/>
      <c r="F49" s="35"/>
      <c r="G49" s="32">
        <f>ROW()</f>
        <v>49</v>
      </c>
    </row>
    <row r="50" spans="1:7" s="14" customFormat="1" x14ac:dyDescent="0.25">
      <c r="A50" s="8"/>
      <c r="B50" s="9">
        <f>WEEKNUM($C$51)</f>
        <v>9</v>
      </c>
      <c r="C50" s="10"/>
      <c r="D50" s="35"/>
      <c r="E50" s="35"/>
      <c r="F50" s="35"/>
      <c r="G50" s="33">
        <f>ROW()</f>
        <v>50</v>
      </c>
    </row>
    <row r="51" spans="1:7" s="14" customFormat="1" x14ac:dyDescent="0.25">
      <c r="A51" s="4"/>
      <c r="B51" s="5"/>
      <c r="C51" s="6">
        <v>42058</v>
      </c>
      <c r="D51" s="35"/>
      <c r="E51" s="35"/>
      <c r="F51" s="35"/>
      <c r="G51" s="32">
        <f>ROW()</f>
        <v>51</v>
      </c>
    </row>
    <row r="52" spans="1:7" s="14" customFormat="1" x14ac:dyDescent="0.25">
      <c r="A52" s="4"/>
      <c r="B52" s="5"/>
      <c r="C52" s="6">
        <v>42059</v>
      </c>
      <c r="D52" s="35"/>
      <c r="E52" s="35"/>
      <c r="F52" s="35"/>
      <c r="G52" s="32">
        <f>ROW()</f>
        <v>52</v>
      </c>
    </row>
    <row r="53" spans="1:7" s="14" customFormat="1" x14ac:dyDescent="0.25">
      <c r="A53" s="4"/>
      <c r="B53" s="5"/>
      <c r="C53" s="6">
        <v>42060</v>
      </c>
      <c r="D53" s="35"/>
      <c r="E53" s="35"/>
      <c r="F53" s="35"/>
      <c r="G53" s="32">
        <f>ROW()</f>
        <v>53</v>
      </c>
    </row>
    <row r="54" spans="1:7" s="14" customFormat="1" x14ac:dyDescent="0.25">
      <c r="A54" s="4"/>
      <c r="B54" s="5"/>
      <c r="C54" s="6">
        <v>42061</v>
      </c>
      <c r="D54" s="35"/>
      <c r="E54" s="35"/>
      <c r="F54" s="35"/>
      <c r="G54" s="32">
        <f>ROW()</f>
        <v>54</v>
      </c>
    </row>
    <row r="55" spans="1:7" s="14" customFormat="1" x14ac:dyDescent="0.25">
      <c r="A55" s="4"/>
      <c r="B55" s="5"/>
      <c r="C55" s="6">
        <v>42062</v>
      </c>
      <c r="D55" s="35"/>
      <c r="E55" s="35"/>
      <c r="F55" s="35"/>
      <c r="G55" s="32">
        <f>ROW()</f>
        <v>55</v>
      </c>
    </row>
  </sheetData>
  <mergeCells count="3">
    <mergeCell ref="C1:C3"/>
    <mergeCell ref="B1:B3"/>
    <mergeCell ref="G1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Réalisé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Grassullo, Thomas PH/FR/EXT</dc:creator>
  <cp:lastModifiedBy>mapomme</cp:lastModifiedBy>
  <dcterms:created xsi:type="dcterms:W3CDTF">2015-04-02T09:47:53Z</dcterms:created>
  <dcterms:modified xsi:type="dcterms:W3CDTF">2015-04-05T11:05:02Z</dcterms:modified>
</cp:coreProperties>
</file>