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" windowWidth="21990" windowHeight="12915"/>
  </bookViews>
  <sheets>
    <sheet name="Ancienne formule" sheetId="1" r:id="rId1"/>
    <sheet name="Nouvelle formul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6" i="1" l="1"/>
  <c r="H5" i="1"/>
  <c r="F6" i="1"/>
  <c r="F5" i="1"/>
  <c r="H7" i="1" l="1"/>
  <c r="F7" i="1"/>
  <c r="H8" i="1" s="1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6" i="2"/>
</calcChain>
</file>

<file path=xl/sharedStrings.xml><?xml version="1.0" encoding="utf-8"?>
<sst xmlns="http://schemas.openxmlformats.org/spreadsheetml/2006/main" count="39" uniqueCount="38">
  <si>
    <t>Hauteur d'eau (m)</t>
  </si>
  <si>
    <r>
      <t>Débit               (m</t>
    </r>
    <r>
      <rPr>
        <vertAlign val="superscript"/>
        <sz val="10"/>
        <color theme="1"/>
        <rFont val="Arial"/>
        <family val="2"/>
      </rPr>
      <t>3</t>
    </r>
    <r>
      <rPr>
        <sz val="10"/>
        <color theme="1"/>
        <rFont val="Arial"/>
        <family val="2"/>
      </rPr>
      <t>/h)</t>
    </r>
  </si>
  <si>
    <t>0,07</t>
  </si>
  <si>
    <t>0,14</t>
  </si>
  <si>
    <t>0,21</t>
  </si>
  <si>
    <t>0,28</t>
  </si>
  <si>
    <t>0,35</t>
  </si>
  <si>
    <t>0,42</t>
  </si>
  <si>
    <t>0,49</t>
  </si>
  <si>
    <t>0,56</t>
  </si>
  <si>
    <t>0,63</t>
  </si>
  <si>
    <t>0,7</t>
  </si>
  <si>
    <t>0,77</t>
  </si>
  <si>
    <t>0,84</t>
  </si>
  <si>
    <t>0,91</t>
  </si>
  <si>
    <t>0,98</t>
  </si>
  <si>
    <t>1,05</t>
  </si>
  <si>
    <t>1,12</t>
  </si>
  <si>
    <t>1,19</t>
  </si>
  <si>
    <t>1,26</t>
  </si>
  <si>
    <t>1,33</t>
  </si>
  <si>
    <t xml:space="preserve">hauteur </t>
  </si>
  <si>
    <t xml:space="preserve">débit </t>
  </si>
  <si>
    <t>mm</t>
  </si>
  <si>
    <t>m3/h</t>
  </si>
  <si>
    <t>m</t>
  </si>
  <si>
    <t>Débit constaté:</t>
  </si>
  <si>
    <t>Hauteur correspondante:</t>
  </si>
  <si>
    <t>Coeff   b   de   ax+b:</t>
  </si>
  <si>
    <t>Coeff   a   de   ax+b:</t>
  </si>
  <si>
    <t>Débit connu précédent:</t>
  </si>
  <si>
    <t>Débit connu suivant:</t>
  </si>
  <si>
    <t>Hauteur connue précédente:</t>
  </si>
  <si>
    <t>Hauteur connue suivante:</t>
  </si>
  <si>
    <t>Par interpolation entre les deux points qui encadre le débit constaté en F4</t>
  </si>
  <si>
    <r>
      <t xml:space="preserve">Hauteur calculée </t>
    </r>
    <r>
      <rPr>
        <b/>
        <sz val="11"/>
        <color rgb="FF2121FF"/>
        <rFont val="Wingdings"/>
        <charset val="2"/>
      </rPr>
      <t>è</t>
    </r>
  </si>
  <si>
    <r>
      <rPr>
        <b/>
        <sz val="11"/>
        <color rgb="FFC00000"/>
        <rFont val="Wingdings"/>
        <charset val="2"/>
      </rPr>
      <t>ç</t>
    </r>
    <r>
      <rPr>
        <b/>
        <sz val="11"/>
        <color rgb="FFC00000"/>
        <rFont val="Calibri"/>
        <family val="2"/>
      </rPr>
      <t xml:space="preserve"> </t>
    </r>
    <r>
      <rPr>
        <b/>
        <sz val="11"/>
        <color rgb="FFC00000"/>
        <rFont val="Calibri"/>
        <family val="2"/>
        <scheme val="minor"/>
      </rPr>
      <t>saisir le débit</t>
    </r>
  </si>
  <si>
    <t>Parce que le débit varie comme la hauteur, les formules sont assez simples.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</si>
</sst>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vertAlign val="superscript"/>
      <sz val="10"/>
      <color theme="1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2121FF"/>
      <name val="Calibri"/>
      <family val="2"/>
      <scheme val="minor"/>
    </font>
    <font>
      <b/>
      <sz val="11"/>
      <color rgb="FF2121FF"/>
      <name val="Wingdings"/>
      <charset val="2"/>
    </font>
    <font>
      <b/>
      <sz val="11"/>
      <color rgb="FFC00000"/>
      <name val="Calibri"/>
      <family val="2"/>
      <scheme val="minor"/>
    </font>
    <font>
      <b/>
      <sz val="11"/>
      <color rgb="FFC00000"/>
      <name val="Wingdings"/>
      <charset val="2"/>
    </font>
    <font>
      <b/>
      <sz val="11"/>
      <color rgb="FFC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rgb="FF0070C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rgb="FF0070C0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rgb="FF0070C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rgb="FF0070C0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rgb="FF0070C0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tted">
        <color rgb="FF0070C0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27">
    <xf numFmtId="0" fontId="0" fillId="0" borderId="0" xfId="0"/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4" fontId="0" fillId="2" borderId="2" xfId="1" applyNumberFormat="1" applyFont="1" applyFill="1" applyBorder="1" applyAlignment="1">
      <alignment horizontal="right"/>
    </xf>
    <xf numFmtId="0" fontId="0" fillId="3" borderId="0" xfId="0" applyFill="1"/>
    <xf numFmtId="4" fontId="0" fillId="3" borderId="6" xfId="1" applyNumberFormat="1" applyFont="1" applyFill="1" applyBorder="1" applyAlignment="1">
      <alignment horizontal="right"/>
    </xf>
    <xf numFmtId="4" fontId="0" fillId="3" borderId="7" xfId="1" applyNumberFormat="1" applyFont="1" applyFill="1" applyBorder="1" applyAlignment="1">
      <alignment horizontal="right"/>
    </xf>
    <xf numFmtId="0" fontId="0" fillId="3" borderId="9" xfId="0" applyFill="1" applyBorder="1" applyAlignment="1">
      <alignment horizontal="right"/>
    </xf>
    <xf numFmtId="0" fontId="0" fillId="3" borderId="10" xfId="0" applyFill="1" applyBorder="1" applyAlignment="1">
      <alignment horizontal="right"/>
    </xf>
    <xf numFmtId="0" fontId="0" fillId="3" borderId="11" xfId="0" applyFill="1" applyBorder="1" applyAlignment="1">
      <alignment horizontal="right"/>
    </xf>
    <xf numFmtId="0" fontId="0" fillId="3" borderId="12" xfId="0" applyFill="1" applyBorder="1" applyAlignment="1">
      <alignment horizontal="right"/>
    </xf>
    <xf numFmtId="4" fontId="0" fillId="3" borderId="13" xfId="1" applyNumberFormat="1" applyFont="1" applyFill="1" applyBorder="1" applyAlignment="1">
      <alignment horizontal="right"/>
    </xf>
    <xf numFmtId="0" fontId="0" fillId="3" borderId="5" xfId="0" applyFill="1" applyBorder="1"/>
    <xf numFmtId="0" fontId="0" fillId="3" borderId="2" xfId="0" applyFill="1" applyBorder="1"/>
    <xf numFmtId="0" fontId="0" fillId="3" borderId="14" xfId="0" applyFill="1" applyBorder="1" applyAlignment="1">
      <alignment horizontal="right"/>
    </xf>
    <xf numFmtId="4" fontId="0" fillId="3" borderId="15" xfId="1" applyNumberFormat="1" applyFont="1" applyFill="1" applyBorder="1" applyAlignment="1">
      <alignment horizontal="right"/>
    </xf>
    <xf numFmtId="0" fontId="0" fillId="2" borderId="8" xfId="0" applyFill="1" applyBorder="1" applyAlignment="1">
      <alignment horizontal="right"/>
    </xf>
    <xf numFmtId="4" fontId="6" fillId="2" borderId="2" xfId="1" applyNumberFormat="1" applyFont="1" applyFill="1" applyBorder="1" applyAlignment="1">
      <alignment horizontal="right" vertical="center"/>
    </xf>
    <xf numFmtId="0" fontId="7" fillId="3" borderId="2" xfId="0" applyFont="1" applyFill="1" applyBorder="1" applyAlignment="1">
      <alignment horizontal="right"/>
    </xf>
    <xf numFmtId="0" fontId="9" fillId="3" borderId="5" xfId="0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2121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cat>
            <c:strRef>
              <c:f>'Ancienne formule'!$A$5:$A$24</c:f>
              <c:strCache>
                <c:ptCount val="20"/>
                <c:pt idx="0">
                  <c:v>0</c:v>
                </c:pt>
                <c:pt idx="1">
                  <c:v>0,07</c:v>
                </c:pt>
                <c:pt idx="2">
                  <c:v>0,14</c:v>
                </c:pt>
                <c:pt idx="3">
                  <c:v>0,21</c:v>
                </c:pt>
                <c:pt idx="4">
                  <c:v>0,28</c:v>
                </c:pt>
                <c:pt idx="5">
                  <c:v>0,35</c:v>
                </c:pt>
                <c:pt idx="6">
                  <c:v>0,42</c:v>
                </c:pt>
                <c:pt idx="7">
                  <c:v>0,49</c:v>
                </c:pt>
                <c:pt idx="8">
                  <c:v>0,56</c:v>
                </c:pt>
                <c:pt idx="9">
                  <c:v>0,63</c:v>
                </c:pt>
                <c:pt idx="10">
                  <c:v>0,7</c:v>
                </c:pt>
                <c:pt idx="11">
                  <c:v>0,77</c:v>
                </c:pt>
                <c:pt idx="12">
                  <c:v>0,84</c:v>
                </c:pt>
                <c:pt idx="13">
                  <c:v>0,91</c:v>
                </c:pt>
                <c:pt idx="14">
                  <c:v>0,98</c:v>
                </c:pt>
                <c:pt idx="15">
                  <c:v>1,05</c:v>
                </c:pt>
                <c:pt idx="16">
                  <c:v>1,12</c:v>
                </c:pt>
                <c:pt idx="17">
                  <c:v>1,19</c:v>
                </c:pt>
                <c:pt idx="18">
                  <c:v>1,26</c:v>
                </c:pt>
                <c:pt idx="19">
                  <c:v>1,33</c:v>
                </c:pt>
              </c:strCache>
            </c:strRef>
          </c:cat>
          <c:val>
            <c:numRef>
              <c:f>'Ancienne formule'!$B$5:$B$24</c:f>
              <c:numCache>
                <c:formatCode>General</c:formatCode>
                <c:ptCount val="20"/>
                <c:pt idx="0">
                  <c:v>0</c:v>
                </c:pt>
                <c:pt idx="1">
                  <c:v>96</c:v>
                </c:pt>
                <c:pt idx="2">
                  <c:v>418</c:v>
                </c:pt>
                <c:pt idx="3">
                  <c:v>972</c:v>
                </c:pt>
                <c:pt idx="4">
                  <c:v>1752</c:v>
                </c:pt>
                <c:pt idx="5">
                  <c:v>2740</c:v>
                </c:pt>
                <c:pt idx="6">
                  <c:v>3917</c:v>
                </c:pt>
                <c:pt idx="7">
                  <c:v>5260</c:v>
                </c:pt>
                <c:pt idx="8">
                  <c:v>6741</c:v>
                </c:pt>
                <c:pt idx="9">
                  <c:v>8332</c:v>
                </c:pt>
                <c:pt idx="10">
                  <c:v>10002</c:v>
                </c:pt>
                <c:pt idx="11">
                  <c:v>11717</c:v>
                </c:pt>
                <c:pt idx="12">
                  <c:v>13740</c:v>
                </c:pt>
                <c:pt idx="13">
                  <c:v>15131</c:v>
                </c:pt>
                <c:pt idx="14">
                  <c:v>16748</c:v>
                </c:pt>
                <c:pt idx="15">
                  <c:v>18241</c:v>
                </c:pt>
                <c:pt idx="16">
                  <c:v>19553</c:v>
                </c:pt>
                <c:pt idx="17">
                  <c:v>20613</c:v>
                </c:pt>
                <c:pt idx="18">
                  <c:v>21320</c:v>
                </c:pt>
                <c:pt idx="19">
                  <c:v>21495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6438144"/>
        <c:axId val="246456320"/>
      </c:lineChart>
      <c:catAx>
        <c:axId val="246438144"/>
        <c:scaling>
          <c:orientation val="minMax"/>
        </c:scaling>
        <c:delete val="0"/>
        <c:axPos val="b"/>
        <c:majorTickMark val="out"/>
        <c:minorTickMark val="none"/>
        <c:tickLblPos val="nextTo"/>
        <c:crossAx val="246456320"/>
        <c:crosses val="autoZero"/>
        <c:auto val="1"/>
        <c:lblAlgn val="ctr"/>
        <c:lblOffset val="100"/>
        <c:noMultiLvlLbl val="0"/>
      </c:catAx>
      <c:valAx>
        <c:axId val="2464563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643814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val>
            <c:numRef>
              <c:f>'Nouvelle formule'!$B$6:$B$22</c:f>
              <c:numCache>
                <c:formatCode>General</c:formatCode>
                <c:ptCount val="17"/>
                <c:pt idx="0">
                  <c:v>0</c:v>
                </c:pt>
                <c:pt idx="1">
                  <c:v>0.12</c:v>
                </c:pt>
                <c:pt idx="2">
                  <c:v>0.17</c:v>
                </c:pt>
                <c:pt idx="3">
                  <c:v>0.2</c:v>
                </c:pt>
                <c:pt idx="4">
                  <c:v>0.25</c:v>
                </c:pt>
                <c:pt idx="5">
                  <c:v>0.3</c:v>
                </c:pt>
                <c:pt idx="6">
                  <c:v>0.4</c:v>
                </c:pt>
                <c:pt idx="7">
                  <c:v>0.5</c:v>
                </c:pt>
                <c:pt idx="8">
                  <c:v>0.54</c:v>
                </c:pt>
                <c:pt idx="9">
                  <c:v>0.56000000000000005</c:v>
                </c:pt>
                <c:pt idx="10">
                  <c:v>0.57999999999999996</c:v>
                </c:pt>
                <c:pt idx="11">
                  <c:v>0.6</c:v>
                </c:pt>
                <c:pt idx="12">
                  <c:v>0.62</c:v>
                </c:pt>
                <c:pt idx="13">
                  <c:v>0.64</c:v>
                </c:pt>
                <c:pt idx="14">
                  <c:v>0.66</c:v>
                </c:pt>
                <c:pt idx="15">
                  <c:v>0.68</c:v>
                </c:pt>
                <c:pt idx="16">
                  <c:v>0.70000000000000007</c:v>
                </c:pt>
              </c:numCache>
            </c:numRef>
          </c:val>
          <c:smooth val="0"/>
        </c:ser>
        <c:ser>
          <c:idx val="1"/>
          <c:order val="1"/>
          <c:marker>
            <c:symbol val="none"/>
          </c:marker>
          <c:trendline>
            <c:trendlineType val="poly"/>
            <c:order val="6"/>
            <c:dispRSqr val="0"/>
            <c:dispEq val="0"/>
          </c:trendline>
          <c:trendline>
            <c:trendlineType val="linear"/>
            <c:dispRSqr val="0"/>
            <c:dispEq val="1"/>
            <c:trendlineLbl>
              <c:numFmt formatCode="General" sourceLinked="0"/>
            </c:trendlineLbl>
          </c:trendline>
          <c:val>
            <c:numRef>
              <c:f>'Nouvelle formule'!$C$6:$C$22</c:f>
              <c:numCache>
                <c:formatCode>General</c:formatCode>
                <c:ptCount val="17"/>
                <c:pt idx="0">
                  <c:v>0</c:v>
                </c:pt>
                <c:pt idx="1">
                  <c:v>14</c:v>
                </c:pt>
                <c:pt idx="2">
                  <c:v>55</c:v>
                </c:pt>
                <c:pt idx="3">
                  <c:v>98</c:v>
                </c:pt>
                <c:pt idx="4">
                  <c:v>200</c:v>
                </c:pt>
                <c:pt idx="5">
                  <c:v>340</c:v>
                </c:pt>
                <c:pt idx="6">
                  <c:v>760</c:v>
                </c:pt>
                <c:pt idx="7">
                  <c:v>1340</c:v>
                </c:pt>
                <c:pt idx="8">
                  <c:v>1610</c:v>
                </c:pt>
                <c:pt idx="9">
                  <c:v>1780</c:v>
                </c:pt>
                <c:pt idx="10">
                  <c:v>1920</c:v>
                </c:pt>
                <c:pt idx="11">
                  <c:v>2100</c:v>
                </c:pt>
                <c:pt idx="12">
                  <c:v>2260</c:v>
                </c:pt>
                <c:pt idx="13">
                  <c:v>2430</c:v>
                </c:pt>
                <c:pt idx="14">
                  <c:v>2630</c:v>
                </c:pt>
                <c:pt idx="15">
                  <c:v>2820</c:v>
                </c:pt>
                <c:pt idx="16">
                  <c:v>3100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7118080"/>
        <c:axId val="247406592"/>
      </c:lineChart>
      <c:catAx>
        <c:axId val="247118080"/>
        <c:scaling>
          <c:orientation val="minMax"/>
        </c:scaling>
        <c:delete val="0"/>
        <c:axPos val="b"/>
        <c:majorTickMark val="out"/>
        <c:minorTickMark val="none"/>
        <c:tickLblPos val="nextTo"/>
        <c:crossAx val="247406592"/>
        <c:crosses val="autoZero"/>
        <c:auto val="1"/>
        <c:lblAlgn val="ctr"/>
        <c:lblOffset val="100"/>
        <c:noMultiLvlLbl val="0"/>
      </c:catAx>
      <c:valAx>
        <c:axId val="2474065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711808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466725</xdr:colOff>
      <xdr:row>8</xdr:row>
      <xdr:rowOff>171450</xdr:rowOff>
    </xdr:from>
    <xdr:to>
      <xdr:col>9</xdr:col>
      <xdr:colOff>552451</xdr:colOff>
      <xdr:row>27</xdr:row>
      <xdr:rowOff>9524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585786</xdr:colOff>
      <xdr:row>5</xdr:row>
      <xdr:rowOff>42861</xdr:rowOff>
    </xdr:from>
    <xdr:to>
      <xdr:col>15</xdr:col>
      <xdr:colOff>533399</xdr:colOff>
      <xdr:row>28</xdr:row>
      <xdr:rowOff>171449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workbookViewId="0">
      <selection activeCell="F4" sqref="F4"/>
    </sheetView>
  </sheetViews>
  <sheetFormatPr baseColWidth="10" defaultRowHeight="15" x14ac:dyDescent="0.25"/>
  <cols>
    <col min="1" max="1" width="20.5703125" customWidth="1"/>
    <col min="2" max="2" width="19" bestFit="1" customWidth="1"/>
    <col min="5" max="5" width="23.42578125" bestFit="1" customWidth="1"/>
    <col min="6" max="6" width="12.85546875" customWidth="1"/>
    <col min="7" max="7" width="28.7109375" customWidth="1"/>
    <col min="8" max="8" width="13.140625" customWidth="1"/>
  </cols>
  <sheetData>
    <row r="1" spans="1:9" x14ac:dyDescent="0.25">
      <c r="D1" s="11"/>
      <c r="E1" s="11" t="s">
        <v>37</v>
      </c>
      <c r="F1" s="11"/>
      <c r="G1" s="11"/>
      <c r="H1" s="11"/>
      <c r="I1" s="11"/>
    </row>
    <row r="2" spans="1:9" x14ac:dyDescent="0.25">
      <c r="D2" s="11"/>
      <c r="E2" s="11" t="s">
        <v>34</v>
      </c>
      <c r="F2" s="11"/>
      <c r="G2" s="11"/>
      <c r="H2" s="11"/>
      <c r="I2" s="11"/>
    </row>
    <row r="3" spans="1:9" ht="15.75" thickBot="1" x14ac:dyDescent="0.3">
      <c r="D3" s="11"/>
      <c r="E3" s="11"/>
      <c r="F3" s="11"/>
      <c r="G3" s="11"/>
      <c r="H3" s="11"/>
      <c r="I3" s="11"/>
    </row>
    <row r="4" spans="1:9" ht="15.75" thickBot="1" x14ac:dyDescent="0.3">
      <c r="A4" s="8" t="s">
        <v>0</v>
      </c>
      <c r="B4" s="9" t="s">
        <v>1</v>
      </c>
      <c r="D4" s="11"/>
      <c r="E4" s="23" t="s">
        <v>26</v>
      </c>
      <c r="F4" s="10">
        <v>8956</v>
      </c>
      <c r="G4" s="26" t="s">
        <v>36</v>
      </c>
      <c r="H4" s="20"/>
      <c r="I4" s="11"/>
    </row>
    <row r="5" spans="1:9" ht="15.75" thickBot="1" x14ac:dyDescent="0.3">
      <c r="A5" s="1">
        <v>0</v>
      </c>
      <c r="B5" s="2">
        <v>0</v>
      </c>
      <c r="D5" s="11"/>
      <c r="E5" s="14" t="s">
        <v>30</v>
      </c>
      <c r="F5" s="13">
        <f>INDEX($B$5:$B$24,MATCH(F4,$B$5:$B$24,1))</f>
        <v>8332</v>
      </c>
      <c r="G5" s="17" t="s">
        <v>32</v>
      </c>
      <c r="H5" s="18" t="str">
        <f>INDEX($A$5:$A$24,MATCH(F4,$B$5:$B$24,1))</f>
        <v>0,63</v>
      </c>
      <c r="I5" s="11"/>
    </row>
    <row r="6" spans="1:9" ht="15.75" thickBot="1" x14ac:dyDescent="0.3">
      <c r="A6" s="1" t="s">
        <v>2</v>
      </c>
      <c r="B6" s="2">
        <v>96</v>
      </c>
      <c r="D6" s="11"/>
      <c r="E6" s="15" t="s">
        <v>31</v>
      </c>
      <c r="F6" s="13">
        <f>INDEX($B$5:$B$24,1+MATCH(F4,$B$5:$B$24,1))</f>
        <v>10002</v>
      </c>
      <c r="G6" s="15" t="s">
        <v>33</v>
      </c>
      <c r="H6" s="12" t="str">
        <f>INDEX($A$5:$A$24,1+MATCH(F4,$B$5:$B$24,1))</f>
        <v>0,7</v>
      </c>
      <c r="I6" s="11"/>
    </row>
    <row r="7" spans="1:9" ht="15.75" thickBot="1" x14ac:dyDescent="0.3">
      <c r="A7" s="1" t="s">
        <v>3</v>
      </c>
      <c r="B7" s="2">
        <v>418</v>
      </c>
      <c r="D7" s="11"/>
      <c r="E7" s="16" t="s">
        <v>28</v>
      </c>
      <c r="F7" s="13">
        <f>(F6*H5-F5*H6)/(H5-H6)</f>
        <v>-6698.0000000000127</v>
      </c>
      <c r="G7" s="21" t="s">
        <v>29</v>
      </c>
      <c r="H7" s="22">
        <f>(F6-F5)/(H6-H5)</f>
        <v>23857.142857142873</v>
      </c>
      <c r="I7" s="11"/>
    </row>
    <row r="8" spans="1:9" ht="15.75" thickBot="1" x14ac:dyDescent="0.3">
      <c r="A8" s="1" t="s">
        <v>4</v>
      </c>
      <c r="B8" s="2">
        <v>972</v>
      </c>
      <c r="D8" s="11"/>
      <c r="E8" s="19"/>
      <c r="F8" s="25" t="s">
        <v>35</v>
      </c>
      <c r="G8" s="23" t="s">
        <v>27</v>
      </c>
      <c r="H8" s="24">
        <f>(F4-F7)/H7</f>
        <v>0.65615568862275453</v>
      </c>
      <c r="I8" s="11"/>
    </row>
    <row r="9" spans="1:9" ht="15.75" thickBot="1" x14ac:dyDescent="0.3">
      <c r="A9" s="1" t="s">
        <v>5</v>
      </c>
      <c r="B9" s="2">
        <v>1752</v>
      </c>
      <c r="D9" s="11"/>
      <c r="E9" s="11"/>
      <c r="F9" s="11"/>
      <c r="G9" s="11"/>
      <c r="H9" s="11"/>
      <c r="I9" s="11"/>
    </row>
    <row r="10" spans="1:9" ht="15.75" thickBot="1" x14ac:dyDescent="0.3">
      <c r="A10" s="1" t="s">
        <v>6</v>
      </c>
      <c r="B10" s="2">
        <v>2740</v>
      </c>
    </row>
    <row r="11" spans="1:9" ht="15.75" thickBot="1" x14ac:dyDescent="0.3">
      <c r="A11" s="1" t="s">
        <v>7</v>
      </c>
      <c r="B11" s="2">
        <v>3917</v>
      </c>
    </row>
    <row r="12" spans="1:9" ht="15.75" thickBot="1" x14ac:dyDescent="0.3">
      <c r="A12" s="1" t="s">
        <v>8</v>
      </c>
      <c r="B12" s="2">
        <v>5260</v>
      </c>
    </row>
    <row r="13" spans="1:9" ht="15.75" thickBot="1" x14ac:dyDescent="0.3">
      <c r="A13" s="1" t="s">
        <v>9</v>
      </c>
      <c r="B13" s="2">
        <v>6741</v>
      </c>
    </row>
    <row r="14" spans="1:9" ht="15.75" thickBot="1" x14ac:dyDescent="0.3">
      <c r="A14" s="1" t="s">
        <v>10</v>
      </c>
      <c r="B14" s="2">
        <v>8332</v>
      </c>
    </row>
    <row r="15" spans="1:9" ht="15.75" thickBot="1" x14ac:dyDescent="0.3">
      <c r="A15" s="1" t="s">
        <v>11</v>
      </c>
      <c r="B15" s="2">
        <v>10002</v>
      </c>
    </row>
    <row r="16" spans="1:9" ht="15.75" thickBot="1" x14ac:dyDescent="0.3">
      <c r="A16" s="1" t="s">
        <v>12</v>
      </c>
      <c r="B16" s="2">
        <v>11717</v>
      </c>
    </row>
    <row r="17" spans="1:2" ht="15.75" thickBot="1" x14ac:dyDescent="0.3">
      <c r="A17" s="1" t="s">
        <v>13</v>
      </c>
      <c r="B17" s="2">
        <v>13740</v>
      </c>
    </row>
    <row r="18" spans="1:2" ht="15.75" thickBot="1" x14ac:dyDescent="0.3">
      <c r="A18" s="1" t="s">
        <v>14</v>
      </c>
      <c r="B18" s="2">
        <v>15131</v>
      </c>
    </row>
    <row r="19" spans="1:2" ht="15.75" thickBot="1" x14ac:dyDescent="0.3">
      <c r="A19" s="1" t="s">
        <v>15</v>
      </c>
      <c r="B19" s="2">
        <v>16748</v>
      </c>
    </row>
    <row r="20" spans="1:2" ht="15.75" thickBot="1" x14ac:dyDescent="0.3">
      <c r="A20" s="1" t="s">
        <v>16</v>
      </c>
      <c r="B20" s="2">
        <v>18241</v>
      </c>
    </row>
    <row r="21" spans="1:2" ht="15.75" thickBot="1" x14ac:dyDescent="0.3">
      <c r="A21" s="1" t="s">
        <v>17</v>
      </c>
      <c r="B21" s="2">
        <v>19553</v>
      </c>
    </row>
    <row r="22" spans="1:2" ht="15.75" thickBot="1" x14ac:dyDescent="0.3">
      <c r="A22" s="1" t="s">
        <v>18</v>
      </c>
      <c r="B22" s="2">
        <v>20613</v>
      </c>
    </row>
    <row r="23" spans="1:2" ht="15.75" thickBot="1" x14ac:dyDescent="0.3">
      <c r="A23" s="1" t="s">
        <v>19</v>
      </c>
      <c r="B23" s="2">
        <v>21320</v>
      </c>
    </row>
    <row r="24" spans="1:2" ht="15.75" thickBot="1" x14ac:dyDescent="0.3">
      <c r="A24" s="1" t="s">
        <v>20</v>
      </c>
      <c r="B24" s="2">
        <v>21495</v>
      </c>
    </row>
  </sheetData>
  <pageMargins left="0.7" right="0.7" top="0.75" bottom="0.75" header="0.3" footer="0.3"/>
  <pageSetup paperSize="9" orientation="portrait" verticalDpi="598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22"/>
  <sheetViews>
    <sheetView workbookViewId="0">
      <selection activeCell="A26" sqref="A26"/>
    </sheetView>
  </sheetViews>
  <sheetFormatPr baseColWidth="10" defaultRowHeight="15" x14ac:dyDescent="0.25"/>
  <sheetData>
    <row r="3" spans="1:3" ht="15.75" thickBot="1" x14ac:dyDescent="0.3"/>
    <row r="4" spans="1:3" ht="15.75" thickBot="1" x14ac:dyDescent="0.3">
      <c r="A4" s="3" t="s">
        <v>21</v>
      </c>
      <c r="B4" s="3" t="s">
        <v>21</v>
      </c>
      <c r="C4" s="4" t="s">
        <v>22</v>
      </c>
    </row>
    <row r="5" spans="1:3" ht="15.75" thickBot="1" x14ac:dyDescent="0.3">
      <c r="A5" s="5" t="s">
        <v>23</v>
      </c>
      <c r="B5" s="6" t="s">
        <v>25</v>
      </c>
      <c r="C5" s="6" t="s">
        <v>24</v>
      </c>
    </row>
    <row r="6" spans="1:3" ht="15.75" thickBot="1" x14ac:dyDescent="0.3">
      <c r="A6" s="5">
        <v>0</v>
      </c>
      <c r="B6" s="6">
        <f>A6*0.001</f>
        <v>0</v>
      </c>
      <c r="C6" s="6">
        <v>0</v>
      </c>
    </row>
    <row r="7" spans="1:3" ht="15.75" thickBot="1" x14ac:dyDescent="0.3">
      <c r="A7" s="5">
        <v>120</v>
      </c>
      <c r="B7" s="6">
        <f t="shared" ref="B7:B22" si="0">A7*0.001</f>
        <v>0.12</v>
      </c>
      <c r="C7" s="7">
        <v>14</v>
      </c>
    </row>
    <row r="8" spans="1:3" ht="15.75" thickBot="1" x14ac:dyDescent="0.3">
      <c r="A8" s="5">
        <v>170</v>
      </c>
      <c r="B8" s="6">
        <f t="shared" si="0"/>
        <v>0.17</v>
      </c>
      <c r="C8" s="6">
        <v>55</v>
      </c>
    </row>
    <row r="9" spans="1:3" ht="15.75" thickBot="1" x14ac:dyDescent="0.3">
      <c r="A9" s="5">
        <v>200</v>
      </c>
      <c r="B9" s="6">
        <f t="shared" si="0"/>
        <v>0.2</v>
      </c>
      <c r="C9" s="6">
        <v>98</v>
      </c>
    </row>
    <row r="10" spans="1:3" ht="15.75" thickBot="1" x14ac:dyDescent="0.3">
      <c r="A10" s="5">
        <v>250</v>
      </c>
      <c r="B10" s="6">
        <f t="shared" si="0"/>
        <v>0.25</v>
      </c>
      <c r="C10" s="6">
        <v>200</v>
      </c>
    </row>
    <row r="11" spans="1:3" ht="15.75" thickBot="1" x14ac:dyDescent="0.3">
      <c r="A11" s="5">
        <v>300</v>
      </c>
      <c r="B11" s="6">
        <f t="shared" si="0"/>
        <v>0.3</v>
      </c>
      <c r="C11" s="6">
        <v>340</v>
      </c>
    </row>
    <row r="12" spans="1:3" ht="15.75" thickBot="1" x14ac:dyDescent="0.3">
      <c r="A12" s="5">
        <v>400</v>
      </c>
      <c r="B12" s="6">
        <f t="shared" si="0"/>
        <v>0.4</v>
      </c>
      <c r="C12" s="6">
        <v>760</v>
      </c>
    </row>
    <row r="13" spans="1:3" ht="15.75" thickBot="1" x14ac:dyDescent="0.3">
      <c r="A13" s="5">
        <v>500</v>
      </c>
      <c r="B13" s="6">
        <f t="shared" si="0"/>
        <v>0.5</v>
      </c>
      <c r="C13" s="6">
        <v>1340</v>
      </c>
    </row>
    <row r="14" spans="1:3" ht="15.75" thickBot="1" x14ac:dyDescent="0.3">
      <c r="A14" s="5">
        <v>540</v>
      </c>
      <c r="B14" s="6">
        <f t="shared" si="0"/>
        <v>0.54</v>
      </c>
      <c r="C14" s="6">
        <v>1610</v>
      </c>
    </row>
    <row r="15" spans="1:3" ht="15.75" thickBot="1" x14ac:dyDescent="0.3">
      <c r="A15" s="5">
        <v>560</v>
      </c>
      <c r="B15" s="6">
        <f t="shared" si="0"/>
        <v>0.56000000000000005</v>
      </c>
      <c r="C15" s="6">
        <v>1780</v>
      </c>
    </row>
    <row r="16" spans="1:3" ht="15.75" thickBot="1" x14ac:dyDescent="0.3">
      <c r="A16" s="5">
        <v>580</v>
      </c>
      <c r="B16" s="6">
        <f t="shared" si="0"/>
        <v>0.57999999999999996</v>
      </c>
      <c r="C16" s="6">
        <v>1920</v>
      </c>
    </row>
    <row r="17" spans="1:3" ht="15.75" thickBot="1" x14ac:dyDescent="0.3">
      <c r="A17" s="5">
        <v>600</v>
      </c>
      <c r="B17" s="6">
        <f t="shared" si="0"/>
        <v>0.6</v>
      </c>
      <c r="C17" s="6">
        <v>2100</v>
      </c>
    </row>
    <row r="18" spans="1:3" ht="15.75" thickBot="1" x14ac:dyDescent="0.3">
      <c r="A18" s="5">
        <v>620</v>
      </c>
      <c r="B18" s="6">
        <f t="shared" si="0"/>
        <v>0.62</v>
      </c>
      <c r="C18" s="6">
        <v>2260</v>
      </c>
    </row>
    <row r="19" spans="1:3" ht="15.75" thickBot="1" x14ac:dyDescent="0.3">
      <c r="A19" s="5">
        <v>640</v>
      </c>
      <c r="B19" s="6">
        <f t="shared" si="0"/>
        <v>0.64</v>
      </c>
      <c r="C19" s="6">
        <v>2430</v>
      </c>
    </row>
    <row r="20" spans="1:3" ht="15.75" thickBot="1" x14ac:dyDescent="0.3">
      <c r="A20" s="5">
        <v>660</v>
      </c>
      <c r="B20" s="6">
        <f t="shared" si="0"/>
        <v>0.66</v>
      </c>
      <c r="C20" s="6">
        <v>2630</v>
      </c>
    </row>
    <row r="21" spans="1:3" ht="15.75" thickBot="1" x14ac:dyDescent="0.3">
      <c r="A21" s="5">
        <v>680</v>
      </c>
      <c r="B21" s="6">
        <f t="shared" si="0"/>
        <v>0.68</v>
      </c>
      <c r="C21" s="6">
        <v>2820</v>
      </c>
    </row>
    <row r="22" spans="1:3" ht="15.75" thickBot="1" x14ac:dyDescent="0.3">
      <c r="A22" s="5">
        <v>700</v>
      </c>
      <c r="B22" s="6">
        <f t="shared" si="0"/>
        <v>0.70000000000000007</v>
      </c>
      <c r="C22" s="6">
        <v>3100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Ancienne formule</vt:lpstr>
      <vt:lpstr>Nouvelle formule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mapomme</cp:lastModifiedBy>
  <dcterms:created xsi:type="dcterms:W3CDTF">2017-06-06T12:50:49Z</dcterms:created>
  <dcterms:modified xsi:type="dcterms:W3CDTF">2017-06-06T17:55:19Z</dcterms:modified>
</cp:coreProperties>
</file>