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09"/>
  <workbookPr/>
  <mc:AlternateContent xmlns:mc="http://schemas.openxmlformats.org/markup-compatibility/2006">
    <mc:Choice Requires="x15">
      <x15ac:absPath xmlns:x15ac="http://schemas.microsoft.com/office/spreadsheetml/2010/11/ac" url="/Users/nico_parent/Downloads/"/>
    </mc:Choice>
  </mc:AlternateContent>
  <xr:revisionPtr revIDLastSave="0" documentId="13_ncr:1_{CA8D5E0D-D9F7-BD4F-9C93-26EE1735F3E9}" xr6:coauthVersionLast="47" xr6:coauthVersionMax="47" xr10:uidLastSave="{00000000-0000-0000-0000-000000000000}"/>
  <bookViews>
    <workbookView xWindow="-38240" yWindow="620" windowWidth="34560" windowHeight="19820" activeTab="2" xr2:uid="{00000000-000D-0000-FFFF-FFFF00000000}"/>
  </bookViews>
  <sheets>
    <sheet name="tableau véhicules" sheetId="1" r:id="rId1"/>
    <sheet name="tableau clients" sheetId="2" r:id="rId2"/>
    <sheet name="Tableau souhaité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3" l="1"/>
  <c r="H3" i="3"/>
  <c r="C3" i="2"/>
  <c r="E2" i="3"/>
  <c r="A3" i="3"/>
  <c r="B3" i="3" s="1"/>
  <c r="C2" i="2"/>
  <c r="B2" i="3"/>
  <c r="C2" i="3"/>
  <c r="A2" i="3"/>
  <c r="D2" i="3" s="1"/>
  <c r="J2" i="3" l="1"/>
  <c r="E3" i="3"/>
  <c r="D3" i="3"/>
  <c r="C3" i="3"/>
  <c r="I2" i="3"/>
  <c r="I3" i="3" l="1"/>
  <c r="J3" i="3"/>
</calcChain>
</file>

<file path=xl/sharedStrings.xml><?xml version="1.0" encoding="utf-8"?>
<sst xmlns="http://schemas.openxmlformats.org/spreadsheetml/2006/main" count="43" uniqueCount="33">
  <si>
    <t>Immatriculation</t>
  </si>
  <si>
    <t>Propriétaire</t>
  </si>
  <si>
    <t>Prénom</t>
  </si>
  <si>
    <t>Société</t>
  </si>
  <si>
    <t>CP</t>
  </si>
  <si>
    <t>Marque</t>
  </si>
  <si>
    <t>Modele</t>
  </si>
  <si>
    <t>Version</t>
  </si>
  <si>
    <t>AA-111-BB</t>
  </si>
  <si>
    <t>Marque1</t>
  </si>
  <si>
    <t>Modele1</t>
  </si>
  <si>
    <t>Version si mentionnée</t>
  </si>
  <si>
    <t>Nom1</t>
  </si>
  <si>
    <t>Nom</t>
  </si>
  <si>
    <t>adresse</t>
  </si>
  <si>
    <t>Ville</t>
  </si>
  <si>
    <t>si société1</t>
  </si>
  <si>
    <t>Adresse Client1</t>
  </si>
  <si>
    <t>CodePostalClient1</t>
  </si>
  <si>
    <t>VilleClient1</t>
  </si>
  <si>
    <t>Client1</t>
  </si>
  <si>
    <t>Magalie</t>
  </si>
  <si>
    <t>Mag Frog</t>
  </si>
  <si>
    <t>Nenuphar</t>
  </si>
  <si>
    <t>St Sauveur</t>
  </si>
  <si>
    <t>MB-397-MM</t>
  </si>
  <si>
    <t>CITROEN</t>
  </si>
  <si>
    <t>C5 BREAK</t>
  </si>
  <si>
    <t>2.0 HDI</t>
  </si>
  <si>
    <t>Nom Prenom</t>
  </si>
  <si>
    <t>Nom1 Client1</t>
  </si>
  <si>
    <t>B</t>
  </si>
  <si>
    <t>B Magalie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</si>
</sst>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0" fillId="0" borderId="0" xfId="0" applyNumberFormat="1"/>
    <xf numFmtId="0" fontId="0" fillId="0" borderId="0" xfId="0" quotePrefix="1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</cellXfs>
  <cellStyles count="1">
    <cellStyle name="Normal" xfId="0" builtinId="0"/>
  </cellStyles>
  <dxfs count="17"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border outline="0">
        <top style="thin">
          <color theme="4" tint="0.39997558519241921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DD_Vehicules" displayName="BDD_Vehicules" ref="A1:E3" totalsRowShown="0" headerRowDxfId="16">
  <autoFilter ref="A1:E3" xr:uid="{00000000-0009-0000-0100-000001000000}"/>
  <tableColumns count="5">
    <tableColumn id="1" xr3:uid="{00000000-0010-0000-0000-000001000000}" name="Immatriculation"/>
    <tableColumn id="2" xr3:uid="{00000000-0010-0000-0000-000002000000}" name="Propriétaire"/>
    <tableColumn id="9" xr3:uid="{00000000-0010-0000-0000-000009000000}" name="Marque"/>
    <tableColumn id="10" xr3:uid="{00000000-0010-0000-0000-00000A000000}" name="Modele"/>
    <tableColumn id="11" xr3:uid="{00000000-0010-0000-0000-00000B000000}" name="Vers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BDD_Clients" displayName="BDD_Clients" ref="A1:G3" totalsRowShown="0" headerRowDxfId="15">
  <autoFilter ref="A1:G3" xr:uid="{00000000-0009-0000-0100-000002000000}"/>
  <tableColumns count="7">
    <tableColumn id="1" xr3:uid="{00000000-0010-0000-0100-000001000000}" name="Nom"/>
    <tableColumn id="2" xr3:uid="{00000000-0010-0000-0100-000002000000}" name="Prénom"/>
    <tableColumn id="7" xr3:uid="{00000000-0010-0000-0100-000007000000}" name="Nom Prenom" dataDxfId="14">
      <calculatedColumnFormula>CONCATENATE(BDD_Clients[[#This Row],[Nom]]," ",BDD_Clients[[#This Row],[Prénom]])</calculatedColumnFormula>
    </tableColumn>
    <tableColumn id="3" xr3:uid="{00000000-0010-0000-0100-000003000000}" name="Société"/>
    <tableColumn id="4" xr3:uid="{00000000-0010-0000-0100-000004000000}" name="adresse"/>
    <tableColumn id="5" xr3:uid="{00000000-0010-0000-0100-000005000000}" name="CP"/>
    <tableColumn id="6" xr3:uid="{00000000-0010-0000-0100-000006000000}" name="Ville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Final" displayName="Final" ref="A1:J3" totalsRowShown="0" headerRowDxfId="13" dataDxfId="11" headerRowBorderDxfId="12" tableBorderDxfId="10">
  <autoFilter ref="A1:J3" xr:uid="{00000000-0009-0000-0100-000003000000}"/>
  <tableColumns count="10">
    <tableColumn id="1" xr3:uid="{00000000-0010-0000-0200-000001000000}" name="Immatriculation" dataDxfId="9">
      <calculatedColumnFormula>BDD_Vehicules[[#This Row],[Immatriculation]]</calculatedColumnFormula>
    </tableColumn>
    <tableColumn id="2" xr3:uid="{00000000-0010-0000-0200-000002000000}" name="Marque" dataDxfId="8">
      <calculatedColumnFormula>INDEX(BDD_Vehicules[Marque],MATCH(Final[[#This Row],[Immatriculation]],BDD_Vehicules[Immatriculation]))</calculatedColumnFormula>
    </tableColumn>
    <tableColumn id="3" xr3:uid="{00000000-0010-0000-0200-000003000000}" name="Modele" dataDxfId="7">
      <calculatedColumnFormula>INDEX(BDD_Vehicules[Modele],MATCH(Final[[#This Row],[Immatriculation]],BDD_Vehicules[Immatriculation]))</calculatedColumnFormula>
    </tableColumn>
    <tableColumn id="4" xr3:uid="{00000000-0010-0000-0200-000004000000}" name="Version" dataDxfId="6">
      <calculatedColumnFormula>INDEX(BDD_Vehicules[Version],MATCH(Final[[#This Row],[Immatriculation]],BDD_Vehicules[Immatriculation]))</calculatedColumnFormula>
    </tableColumn>
    <tableColumn id="5" xr3:uid="{00000000-0010-0000-0200-000005000000}" name="Nom" dataDxfId="5">
      <calculatedColumnFormula>INDEX(BDD_Vehicules[Propriétaire],MATCH(Final[[#This Row],[Immatriculation]],Final[Immatriculation]))</calculatedColumnFormula>
    </tableColumn>
    <tableColumn id="6" xr3:uid="{00000000-0010-0000-0200-000006000000}" name="Prénom" dataDxfId="4"/>
    <tableColumn id="7" xr3:uid="{00000000-0010-0000-0200-000007000000}" name="Société" dataDxfId="3"/>
    <tableColumn id="8" xr3:uid="{00000000-0010-0000-0200-000008000000}" name="adresse" dataDxfId="0">
      <calculatedColumnFormula>INDEX(BDD_Clients[adresse],MATCH(Final[[#This Row],[Nom]],BDD_Clients[Nom Prenom],0))</calculatedColumnFormula>
    </tableColumn>
    <tableColumn id="9" xr3:uid="{00000000-0010-0000-0200-000009000000}" name="CP" dataDxfId="2">
      <calculatedColumnFormula>INDEX(BDD_Clients[CP],MATCH(Final[[#This Row],[Nom]],BDD_Clients[Nom Prenom]))</calculatedColumnFormula>
    </tableColumn>
    <tableColumn id="10" xr3:uid="{00000000-0010-0000-0200-00000A000000}" name="Ville" dataDxfId="1">
      <calculatedColumnFormula>INDEX(BDD_Clients[Ville],MATCH(Final[[#This Row],[Nom]],BDD_Clients[Nom]))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3"/>
  <sheetViews>
    <sheetView workbookViewId="0">
      <selection activeCell="B3" sqref="B3"/>
    </sheetView>
  </sheetViews>
  <sheetFormatPr baseColWidth="10" defaultRowHeight="15" x14ac:dyDescent="0.2"/>
  <cols>
    <col min="1" max="1" width="17.33203125" customWidth="1"/>
    <col min="2" max="2" width="19.5" bestFit="1" customWidth="1"/>
    <col min="5" max="5" width="21.5" bestFit="1" customWidth="1"/>
  </cols>
  <sheetData>
    <row r="1" spans="1:5" ht="22.5" customHeight="1" x14ac:dyDescent="0.2">
      <c r="A1" s="1" t="s">
        <v>0</v>
      </c>
      <c r="B1" s="1" t="s">
        <v>1</v>
      </c>
      <c r="C1" s="1" t="s">
        <v>5</v>
      </c>
      <c r="D1" s="1" t="s">
        <v>6</v>
      </c>
      <c r="E1" s="1" t="s">
        <v>7</v>
      </c>
    </row>
    <row r="2" spans="1:5" x14ac:dyDescent="0.2">
      <c r="A2" t="s">
        <v>8</v>
      </c>
      <c r="B2" s="3" t="s">
        <v>30</v>
      </c>
      <c r="C2" t="s">
        <v>9</v>
      </c>
      <c r="D2" t="s">
        <v>10</v>
      </c>
      <c r="E2" t="s">
        <v>11</v>
      </c>
    </row>
    <row r="3" spans="1:5" x14ac:dyDescent="0.2">
      <c r="A3" t="s">
        <v>25</v>
      </c>
      <c r="B3" t="s">
        <v>32</v>
      </c>
      <c r="C3" t="s">
        <v>26</v>
      </c>
      <c r="D3" t="s">
        <v>27</v>
      </c>
      <c r="E3" t="s">
        <v>28</v>
      </c>
    </row>
  </sheetData>
  <dataConsolidate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3"/>
  <sheetViews>
    <sheetView workbookViewId="0">
      <selection activeCell="C3" sqref="C3"/>
    </sheetView>
  </sheetViews>
  <sheetFormatPr baseColWidth="10" defaultRowHeight="15" x14ac:dyDescent="0.2"/>
  <cols>
    <col min="2" max="2" width="14.6640625" bestFit="1" customWidth="1"/>
    <col min="3" max="3" width="26" bestFit="1" customWidth="1"/>
    <col min="4" max="4" width="12.1640625" bestFit="1" customWidth="1"/>
    <col min="5" max="5" width="14.83203125" bestFit="1" customWidth="1"/>
    <col min="6" max="6" width="17.5" bestFit="1" customWidth="1"/>
  </cols>
  <sheetData>
    <row r="1" spans="1:7" x14ac:dyDescent="0.2">
      <c r="A1" s="2" t="s">
        <v>13</v>
      </c>
      <c r="B1" s="2" t="s">
        <v>2</v>
      </c>
      <c r="C1" s="2" t="s">
        <v>29</v>
      </c>
      <c r="D1" s="2" t="s">
        <v>3</v>
      </c>
      <c r="E1" s="2" t="s">
        <v>14</v>
      </c>
      <c r="F1" s="2" t="s">
        <v>4</v>
      </c>
      <c r="G1" s="2" t="s">
        <v>15</v>
      </c>
    </row>
    <row r="2" spans="1:7" x14ac:dyDescent="0.2">
      <c r="A2" t="s">
        <v>12</v>
      </c>
      <c r="B2" t="s">
        <v>20</v>
      </c>
      <c r="C2" t="str">
        <f>CONCATENATE(BDD_Clients[[#This Row],[Nom]]," ",BDD_Clients[[#This Row],[Prénom]])</f>
        <v>Nom1 Client1</v>
      </c>
      <c r="D2" t="s">
        <v>16</v>
      </c>
      <c r="E2" t="s">
        <v>17</v>
      </c>
      <c r="F2" t="s">
        <v>18</v>
      </c>
      <c r="G2" t="s">
        <v>19</v>
      </c>
    </row>
    <row r="3" spans="1:7" x14ac:dyDescent="0.2">
      <c r="A3" t="s">
        <v>31</v>
      </c>
      <c r="B3" t="s">
        <v>21</v>
      </c>
      <c r="C3" t="str">
        <f>CONCATENATE(BDD_Clients[[#This Row],[Nom]]," ",BDD_Clients[[#This Row],[Prénom]])</f>
        <v>B Magalie</v>
      </c>
      <c r="D3" t="s">
        <v>22</v>
      </c>
      <c r="E3" t="s">
        <v>23</v>
      </c>
      <c r="F3">
        <v>49270</v>
      </c>
      <c r="G3" t="s">
        <v>24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7"/>
  <sheetViews>
    <sheetView showGridLines="0" tabSelected="1" workbookViewId="0">
      <selection activeCell="H3" sqref="H3"/>
    </sheetView>
  </sheetViews>
  <sheetFormatPr baseColWidth="10" defaultRowHeight="15" x14ac:dyDescent="0.2"/>
  <cols>
    <col min="1" max="1" width="17.33203125" customWidth="1"/>
    <col min="3" max="3" width="12.5" bestFit="1" customWidth="1"/>
    <col min="4" max="4" width="21.5" bestFit="1" customWidth="1"/>
    <col min="5" max="5" width="53.1640625" customWidth="1"/>
    <col min="6" max="6" width="14.6640625" bestFit="1" customWidth="1"/>
    <col min="8" max="8" width="14.83203125" bestFit="1" customWidth="1"/>
    <col min="9" max="9" width="17.5" bestFit="1" customWidth="1"/>
  </cols>
  <sheetData>
    <row r="1" spans="1:10" ht="16" x14ac:dyDescent="0.2">
      <c r="A1" s="5" t="s">
        <v>0</v>
      </c>
      <c r="B1" s="6" t="s">
        <v>5</v>
      </c>
      <c r="C1" s="6" t="s">
        <v>6</v>
      </c>
      <c r="D1" s="7" t="s">
        <v>7</v>
      </c>
      <c r="E1" s="8" t="s">
        <v>13</v>
      </c>
      <c r="F1" s="9" t="s">
        <v>2</v>
      </c>
      <c r="G1" s="9" t="s">
        <v>3</v>
      </c>
      <c r="H1" s="9" t="s">
        <v>14</v>
      </c>
      <c r="I1" s="9" t="s">
        <v>4</v>
      </c>
      <c r="J1" s="10" t="s">
        <v>15</v>
      </c>
    </row>
    <row r="2" spans="1:10" x14ac:dyDescent="0.2">
      <c r="A2" t="str">
        <f>BDD_Vehicules[[#This Row],[Immatriculation]]</f>
        <v>AA-111-BB</v>
      </c>
      <c r="B2" t="str">
        <f>INDEX(BDD_Vehicules[Marque],MATCH(Final[[#This Row],[Immatriculation]],BDD_Vehicules[Immatriculation]))</f>
        <v>Marque1</v>
      </c>
      <c r="C2" t="str">
        <f>INDEX(BDD_Vehicules[Modele],MATCH(Final[[#This Row],[Immatriculation]],BDD_Vehicules[Immatriculation]))</f>
        <v>Modele1</v>
      </c>
      <c r="D2" t="str">
        <f>INDEX(BDD_Vehicules[Version],MATCH(Final[[#This Row],[Immatriculation]],BDD_Vehicules[Immatriculation]))</f>
        <v>Version si mentionnée</v>
      </c>
      <c r="E2" t="str">
        <f>INDEX(BDD_Vehicules[Propriétaire],MATCH(Final[[#This Row],[Immatriculation]],Final[Immatriculation]))</f>
        <v>Nom1 Client1</v>
      </c>
      <c r="H2" t="str">
        <f>INDEX(BDD_Clients[adresse],MATCH(Final[[#This Row],[Nom]],BDD_Clients[Nom Prenom],0))</f>
        <v>Adresse Client1</v>
      </c>
      <c r="I2" t="str">
        <f>INDEX(BDD_Clients[CP],MATCH(Final[[#This Row],[Nom]],BDD_Clients[Nom Prenom]))</f>
        <v>CodePostalClient1</v>
      </c>
      <c r="J2" t="str">
        <f>INDEX(BDD_Clients[Ville],MATCH(Final[[#This Row],[Nom]],BDD_Clients[Nom Prenom]))</f>
        <v>VilleClient1</v>
      </c>
    </row>
    <row r="3" spans="1:10" x14ac:dyDescent="0.2">
      <c r="A3" t="str">
        <f>BDD_Vehicules[[#This Row],[Immatriculation]]</f>
        <v>MB-397-MM</v>
      </c>
      <c r="B3" t="str">
        <f>INDEX(BDD_Vehicules[Marque],MATCH(Final[[#This Row],[Immatriculation]],BDD_Vehicules[Immatriculation]))</f>
        <v>CITROEN</v>
      </c>
      <c r="C3" t="str">
        <f>INDEX(BDD_Vehicules[Modele],MATCH(Final[[#This Row],[Immatriculation]],BDD_Vehicules[Immatriculation]))</f>
        <v>C5 BREAK</v>
      </c>
      <c r="D3" t="str">
        <f>INDEX(BDD_Vehicules[Version],MATCH(Final[[#This Row],[Immatriculation]],BDD_Vehicules[Immatriculation]))</f>
        <v>2.0 HDI</v>
      </c>
      <c r="E3" t="str">
        <f>INDEX(BDD_Vehicules[Propriétaire],MATCH(Final[[#This Row],[Immatriculation]],Final[Immatriculation]))</f>
        <v>B Magalie</v>
      </c>
      <c r="H3" t="str">
        <f>INDEX(BDD_Clients[adresse],MATCH(Final[[#This Row],[Nom]],BDD_Clients[Nom Prenom],0))</f>
        <v>Nenuphar</v>
      </c>
      <c r="I3" t="e">
        <f>INDEX(BDD_Clients[CP],MATCH(Final[[#This Row],[Nom]],BDD_Clients[Nom Prenom]))</f>
        <v>#N/A</v>
      </c>
      <c r="J3" t="e">
        <f>INDEX(BDD_Clients[Ville],MATCH(Final[[#This Row],[Nom]],BDD_Clients[Nom]))</f>
        <v>#N/A</v>
      </c>
    </row>
    <row r="5" spans="1:10" x14ac:dyDescent="0.2">
      <c r="E5" s="4"/>
    </row>
    <row r="7" spans="1:10" x14ac:dyDescent="0.2">
      <c r="E7" s="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véhicules</vt:lpstr>
      <vt:lpstr>tableau clients</vt:lpstr>
      <vt:lpstr>Tableau souhaité</vt:lpstr>
    </vt:vector>
  </TitlesOfParts>
  <Company>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Metalycars04</dc:creator>
  <cp:lastModifiedBy>Nicolas PARENT</cp:lastModifiedBy>
  <dcterms:created xsi:type="dcterms:W3CDTF">2025-11-12T08:00:25Z</dcterms:created>
  <dcterms:modified xsi:type="dcterms:W3CDTF">2025-11-12T13:40:23Z</dcterms:modified>
</cp:coreProperties>
</file>