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drawings/drawing2.xml" ContentType="application/vnd.openxmlformats-officedocument.drawing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.faye\Desktop\"/>
    </mc:Choice>
  </mc:AlternateContent>
  <xr:revisionPtr revIDLastSave="0" documentId="8_{916B3AEF-817D-436B-A9FE-A83C5F2D9FF1}" xr6:coauthVersionLast="47" xr6:coauthVersionMax="47" xr10:uidLastSave="{00000000-0000-0000-0000-000000000000}"/>
  <bookViews>
    <workbookView xWindow="-120" yWindow="-120" windowWidth="29040" windowHeight="15720" activeTab="4" xr2:uid="{36288B54-75EF-4D77-88AA-FC6FDA8B19AD}"/>
  </bookViews>
  <sheets>
    <sheet name="ventes" sheetId="1" r:id="rId1"/>
    <sheet name="Gratuité" sheetId="2" r:id="rId2"/>
    <sheet name="Recolte" sheetId="3" r:id="rId3"/>
    <sheet name="Stock" sheetId="4" r:id="rId4"/>
    <sheet name="Menu" sheetId="7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4" l="1"/>
  <c r="G14" i="4"/>
  <c r="F14" i="4"/>
  <c r="E14" i="4"/>
  <c r="D14" i="4"/>
  <c r="I9" i="4"/>
  <c r="H16" i="3"/>
  <c r="E30" i="1"/>
  <c r="H18" i="4" s="1"/>
  <c r="B3" i="2"/>
  <c r="D35" i="2" s="1"/>
  <c r="C3" i="2"/>
  <c r="E35" i="2" s="1"/>
  <c r="H21" i="3"/>
  <c r="H20" i="3"/>
  <c r="H19" i="3"/>
  <c r="BN3" i="1"/>
  <c r="F47" i="1" s="1"/>
  <c r="G47" i="1" s="1"/>
  <c r="J47" i="1" s="1"/>
  <c r="I47" i="1" s="1"/>
  <c r="BN3" i="2"/>
  <c r="F47" i="2" s="1"/>
  <c r="G47" i="2" s="1"/>
  <c r="J47" i="2" s="1"/>
  <c r="I47" i="2" s="1"/>
  <c r="BM3" i="2"/>
  <c r="E47" i="2" s="1"/>
  <c r="AJ3" i="2"/>
  <c r="F41" i="2" s="1"/>
  <c r="G41" i="2" s="1"/>
  <c r="J41" i="2" s="1"/>
  <c r="I41" i="2" s="1"/>
  <c r="DY3" i="2"/>
  <c r="F60" i="2" s="1"/>
  <c r="G60" i="2" s="1"/>
  <c r="J60" i="2" s="1"/>
  <c r="I60" i="2" s="1"/>
  <c r="DX3" i="2"/>
  <c r="E60" i="2" s="1"/>
  <c r="DU3" i="2"/>
  <c r="F59" i="2" s="1"/>
  <c r="G59" i="2" s="1"/>
  <c r="J59" i="2" s="1"/>
  <c r="I59" i="2" s="1"/>
  <c r="DT3" i="2"/>
  <c r="E59" i="2" s="1"/>
  <c r="DQ3" i="2"/>
  <c r="F58" i="2" s="1"/>
  <c r="G58" i="2" s="1"/>
  <c r="J58" i="2" s="1"/>
  <c r="I58" i="2" s="1"/>
  <c r="DP3" i="2"/>
  <c r="E58" i="2" s="1"/>
  <c r="DL3" i="2"/>
  <c r="F57" i="2" s="1"/>
  <c r="G57" i="2" s="1"/>
  <c r="J57" i="2" s="1"/>
  <c r="I57" i="2" s="1"/>
  <c r="DK3" i="2"/>
  <c r="E57" i="2" s="1"/>
  <c r="DG3" i="2"/>
  <c r="F56" i="2" s="1"/>
  <c r="G56" i="2" s="1"/>
  <c r="J56" i="2" s="1"/>
  <c r="I56" i="2" s="1"/>
  <c r="DF3" i="2"/>
  <c r="E56" i="2" s="1"/>
  <c r="DB3" i="2"/>
  <c r="F55" i="2" s="1"/>
  <c r="G55" i="2" s="1"/>
  <c r="J55" i="2" s="1"/>
  <c r="I55" i="2" s="1"/>
  <c r="DA3" i="2"/>
  <c r="E55" i="2" s="1"/>
  <c r="CW3" i="2"/>
  <c r="F54" i="2" s="1"/>
  <c r="G54" i="2" s="1"/>
  <c r="J54" i="2" s="1"/>
  <c r="I54" i="2" s="1"/>
  <c r="CV3" i="2"/>
  <c r="E54" i="2" s="1"/>
  <c r="CR3" i="2"/>
  <c r="F53" i="2" s="1"/>
  <c r="G53" i="2" s="1"/>
  <c r="J53" i="2" s="1"/>
  <c r="I53" i="2" s="1"/>
  <c r="CQ3" i="2"/>
  <c r="E53" i="2" s="1"/>
  <c r="CM3" i="2"/>
  <c r="F52" i="2" s="1"/>
  <c r="G52" i="2" s="1"/>
  <c r="J52" i="2" s="1"/>
  <c r="I52" i="2" s="1"/>
  <c r="CL3" i="2"/>
  <c r="E52" i="2" s="1"/>
  <c r="CH3" i="2"/>
  <c r="F51" i="2" s="1"/>
  <c r="G51" i="2" s="1"/>
  <c r="J51" i="2" s="1"/>
  <c r="I51" i="2" s="1"/>
  <c r="CG3" i="2"/>
  <c r="E51" i="2" s="1"/>
  <c r="CC3" i="2"/>
  <c r="F50" i="2" s="1"/>
  <c r="G50" i="2" s="1"/>
  <c r="J50" i="2" s="1"/>
  <c r="I50" i="2" s="1"/>
  <c r="CB3" i="2"/>
  <c r="E50" i="2" s="1"/>
  <c r="BX3" i="2"/>
  <c r="F49" i="2" s="1"/>
  <c r="G49" i="2" s="1"/>
  <c r="J49" i="2" s="1"/>
  <c r="I49" i="2" s="1"/>
  <c r="BW3" i="2"/>
  <c r="E49" i="2" s="1"/>
  <c r="BS3" i="2"/>
  <c r="F48" i="2" s="1"/>
  <c r="G48" i="2" s="1"/>
  <c r="J48" i="2" s="1"/>
  <c r="I48" i="2" s="1"/>
  <c r="BR3" i="2"/>
  <c r="E48" i="2" s="1"/>
  <c r="BI3" i="2"/>
  <c r="F46" i="2" s="1"/>
  <c r="G46" i="2" s="1"/>
  <c r="J46" i="2" s="1"/>
  <c r="I46" i="2" s="1"/>
  <c r="BH3" i="2"/>
  <c r="E46" i="2" s="1"/>
  <c r="BD3" i="2"/>
  <c r="F45" i="2" s="1"/>
  <c r="G45" i="2" s="1"/>
  <c r="J45" i="2" s="1"/>
  <c r="I45" i="2" s="1"/>
  <c r="BC3" i="2"/>
  <c r="AY3" i="2"/>
  <c r="F44" i="2" s="1"/>
  <c r="G44" i="2" s="1"/>
  <c r="J44" i="2" s="1"/>
  <c r="I44" i="2" s="1"/>
  <c r="AX3" i="2"/>
  <c r="E44" i="2" s="1"/>
  <c r="AT3" i="2"/>
  <c r="F43" i="2" s="1"/>
  <c r="G43" i="2" s="1"/>
  <c r="J43" i="2" s="1"/>
  <c r="I43" i="2" s="1"/>
  <c r="AS3" i="2"/>
  <c r="E43" i="2" s="1"/>
  <c r="AO3" i="2"/>
  <c r="F42" i="2" s="1"/>
  <c r="G42" i="2" s="1"/>
  <c r="J42" i="2" s="1"/>
  <c r="I42" i="2" s="1"/>
  <c r="AN3" i="2"/>
  <c r="E42" i="2" s="1"/>
  <c r="AI3" i="2"/>
  <c r="E41" i="2" s="1"/>
  <c r="AE3" i="2"/>
  <c r="F40" i="2" s="1"/>
  <c r="G40" i="2" s="1"/>
  <c r="J40" i="2" s="1"/>
  <c r="I40" i="2" s="1"/>
  <c r="AD3" i="2"/>
  <c r="E40" i="2" s="1"/>
  <c r="Z3" i="2"/>
  <c r="Y3" i="2"/>
  <c r="E39" i="2" s="1"/>
  <c r="U3" i="2"/>
  <c r="F38" i="2" s="1"/>
  <c r="G38" i="2" s="1"/>
  <c r="J38" i="2" s="1"/>
  <c r="I38" i="2" s="1"/>
  <c r="T3" i="2"/>
  <c r="E38" i="2" s="1"/>
  <c r="P3" i="2"/>
  <c r="F37" i="2" s="1"/>
  <c r="G37" i="2" s="1"/>
  <c r="J37" i="2" s="1"/>
  <c r="I37" i="2" s="1"/>
  <c r="O3" i="2"/>
  <c r="E37" i="2" s="1"/>
  <c r="K3" i="2"/>
  <c r="F36" i="2" s="1"/>
  <c r="G36" i="2" s="1"/>
  <c r="J36" i="2" s="1"/>
  <c r="I36" i="2" s="1"/>
  <c r="J3" i="2"/>
  <c r="E36" i="2" s="1"/>
  <c r="D3" i="2"/>
  <c r="F35" i="2" s="1"/>
  <c r="G35" i="2" s="1"/>
  <c r="DU3" i="1"/>
  <c r="F59" i="1" s="1"/>
  <c r="G59" i="1" s="1"/>
  <c r="J59" i="1" s="1"/>
  <c r="I59" i="1" s="1"/>
  <c r="DY3" i="1"/>
  <c r="F60" i="1" s="1"/>
  <c r="G60" i="1" s="1"/>
  <c r="J60" i="1" s="1"/>
  <c r="I60" i="1" s="1"/>
  <c r="DX3" i="1"/>
  <c r="E60" i="1" s="1"/>
  <c r="DT3" i="1"/>
  <c r="E59" i="1" s="1"/>
  <c r="DP3" i="1"/>
  <c r="E58" i="1" s="1"/>
  <c r="DK3" i="1"/>
  <c r="E57" i="1" s="1"/>
  <c r="DF3" i="1"/>
  <c r="E56" i="1" s="1"/>
  <c r="DA3" i="1"/>
  <c r="E55" i="1" s="1"/>
  <c r="CV3" i="1"/>
  <c r="E54" i="1" s="1"/>
  <c r="CQ3" i="1"/>
  <c r="E53" i="1" s="1"/>
  <c r="CL3" i="1"/>
  <c r="E52" i="1" s="1"/>
  <c r="CG3" i="1"/>
  <c r="E51" i="1" s="1"/>
  <c r="CB3" i="1"/>
  <c r="E50" i="1" s="1"/>
  <c r="BW3" i="1"/>
  <c r="E49" i="1" s="1"/>
  <c r="BR3" i="1"/>
  <c r="E48" i="1" s="1"/>
  <c r="BM3" i="1"/>
  <c r="E47" i="1" s="1"/>
  <c r="BH3" i="1"/>
  <c r="E46" i="1" s="1"/>
  <c r="BC3" i="1"/>
  <c r="AS3" i="1"/>
  <c r="E43" i="1" s="1"/>
  <c r="AX3" i="1"/>
  <c r="E44" i="1" s="1"/>
  <c r="AJ3" i="1"/>
  <c r="AN3" i="1"/>
  <c r="E42" i="1" s="1"/>
  <c r="AI3" i="1"/>
  <c r="E41" i="1" s="1"/>
  <c r="DQ3" i="1"/>
  <c r="F58" i="1" s="1"/>
  <c r="G58" i="1" s="1"/>
  <c r="J58" i="1" s="1"/>
  <c r="I58" i="1" s="1"/>
  <c r="DL3" i="1"/>
  <c r="F57" i="1" s="1"/>
  <c r="G57" i="1" s="1"/>
  <c r="J57" i="1" s="1"/>
  <c r="I57" i="1" s="1"/>
  <c r="DG3" i="1"/>
  <c r="F56" i="1" s="1"/>
  <c r="G56" i="1" s="1"/>
  <c r="J56" i="1" s="1"/>
  <c r="I56" i="1" s="1"/>
  <c r="DB3" i="1"/>
  <c r="F55" i="1" s="1"/>
  <c r="G55" i="1" s="1"/>
  <c r="J55" i="1" s="1"/>
  <c r="I55" i="1" s="1"/>
  <c r="CW3" i="1"/>
  <c r="F54" i="1" s="1"/>
  <c r="G54" i="1" s="1"/>
  <c r="J54" i="1" s="1"/>
  <c r="I54" i="1" s="1"/>
  <c r="CR3" i="1"/>
  <c r="F53" i="1" s="1"/>
  <c r="G53" i="1" s="1"/>
  <c r="J53" i="1" s="1"/>
  <c r="I53" i="1" s="1"/>
  <c r="CM3" i="1"/>
  <c r="F52" i="1" s="1"/>
  <c r="G52" i="1" s="1"/>
  <c r="J52" i="1" s="1"/>
  <c r="I52" i="1" s="1"/>
  <c r="CH3" i="1"/>
  <c r="F51" i="1" s="1"/>
  <c r="G51" i="1" s="1"/>
  <c r="J51" i="1" s="1"/>
  <c r="I51" i="1" s="1"/>
  <c r="CC3" i="1"/>
  <c r="F50" i="1" s="1"/>
  <c r="G50" i="1" s="1"/>
  <c r="J50" i="1" s="1"/>
  <c r="I50" i="1" s="1"/>
  <c r="BX3" i="1"/>
  <c r="F49" i="1" s="1"/>
  <c r="G49" i="1" s="1"/>
  <c r="J49" i="1" s="1"/>
  <c r="I49" i="1" s="1"/>
  <c r="BS3" i="1"/>
  <c r="F48" i="1" s="1"/>
  <c r="G48" i="1" s="1"/>
  <c r="J48" i="1" s="1"/>
  <c r="I48" i="1" s="1"/>
  <c r="O3" i="1"/>
  <c r="E37" i="1" s="1"/>
  <c r="P3" i="1"/>
  <c r="F37" i="1" s="1"/>
  <c r="G37" i="1" s="1"/>
  <c r="J37" i="1" s="1"/>
  <c r="I37" i="1" s="1"/>
  <c r="T3" i="1"/>
  <c r="E38" i="1" s="1"/>
  <c r="U3" i="1"/>
  <c r="F38" i="1" s="1"/>
  <c r="Y3" i="1"/>
  <c r="E39" i="1" s="1"/>
  <c r="Z3" i="1"/>
  <c r="AD3" i="1"/>
  <c r="E40" i="1" s="1"/>
  <c r="AE3" i="1"/>
  <c r="F40" i="1" s="1"/>
  <c r="AO3" i="1"/>
  <c r="F42" i="1" s="1"/>
  <c r="G42" i="1" s="1"/>
  <c r="J42" i="1" s="1"/>
  <c r="I42" i="1" s="1"/>
  <c r="AT3" i="1"/>
  <c r="F43" i="1" s="1"/>
  <c r="G43" i="1" s="1"/>
  <c r="J43" i="1" s="1"/>
  <c r="I43" i="1" s="1"/>
  <c r="AY3" i="1"/>
  <c r="F44" i="1" s="1"/>
  <c r="G44" i="1" s="1"/>
  <c r="J44" i="1" s="1"/>
  <c r="I44" i="1" s="1"/>
  <c r="BD3" i="1"/>
  <c r="F45" i="1" s="1"/>
  <c r="G45" i="1" s="1"/>
  <c r="J45" i="1" s="1"/>
  <c r="I45" i="1" s="1"/>
  <c r="BI3" i="1"/>
  <c r="F46" i="1" s="1"/>
  <c r="J3" i="1"/>
  <c r="D3" i="1"/>
  <c r="C3" i="1"/>
  <c r="E35" i="1" s="1"/>
  <c r="F41" i="1"/>
  <c r="G41" i="1" s="1"/>
  <c r="J41" i="1" s="1"/>
  <c r="I41" i="1" s="1"/>
  <c r="K3" i="1"/>
  <c r="F36" i="1" s="1"/>
  <c r="G36" i="1" s="1"/>
  <c r="J36" i="1" s="1"/>
  <c r="I36" i="1" s="1"/>
  <c r="H23" i="3" l="1"/>
  <c r="F39" i="2"/>
  <c r="G39" i="2" s="1"/>
  <c r="J39" i="2" s="1"/>
  <c r="I39" i="2" s="1"/>
  <c r="E45" i="2"/>
  <c r="E30" i="2" s="1"/>
  <c r="H16" i="4" s="1"/>
  <c r="H26" i="4" s="1"/>
  <c r="J9" i="4" s="1"/>
  <c r="J35" i="2"/>
  <c r="E45" i="1"/>
  <c r="G46" i="1"/>
  <c r="J46" i="1" s="1"/>
  <c r="I46" i="1" s="1"/>
  <c r="E36" i="1"/>
  <c r="G40" i="1"/>
  <c r="J40" i="1" s="1"/>
  <c r="I40" i="1" s="1"/>
  <c r="F39" i="1"/>
  <c r="G39" i="1" s="1"/>
  <c r="J39" i="1" s="1"/>
  <c r="I39" i="1" s="1"/>
  <c r="G38" i="1"/>
  <c r="J38" i="1" s="1"/>
  <c r="I38" i="1" s="1"/>
  <c r="F35" i="1"/>
  <c r="G35" i="1" l="1"/>
  <c r="J35" i="1" s="1"/>
  <c r="G30" i="2"/>
  <c r="I35" i="2"/>
  <c r="I30" i="2" s="1"/>
  <c r="J30" i="2"/>
  <c r="G30" i="1" l="1"/>
  <c r="I35" i="1"/>
  <c r="I30" i="1" s="1"/>
  <c r="J30" i="1"/>
</calcChain>
</file>

<file path=xl/sharedStrings.xml><?xml version="1.0" encoding="utf-8"?>
<sst xmlns="http://schemas.openxmlformats.org/spreadsheetml/2006/main" count="159" uniqueCount="98">
  <si>
    <t>Résultat 1</t>
  </si>
  <si>
    <t>Résultat 2</t>
  </si>
  <si>
    <t>Résultat 3</t>
  </si>
  <si>
    <t>Résultat 4</t>
  </si>
  <si>
    <t>Résultat 5</t>
  </si>
  <si>
    <t>Résultat 6</t>
  </si>
  <si>
    <t>Résultat 7</t>
  </si>
  <si>
    <t>Résultat 8</t>
  </si>
  <si>
    <t>Résultat 9</t>
  </si>
  <si>
    <t>Résultat 10</t>
  </si>
  <si>
    <t>Résultat 11</t>
  </si>
  <si>
    <t>Résultat 12</t>
  </si>
  <si>
    <t>Résultat 13</t>
  </si>
  <si>
    <t>Résultat 14</t>
  </si>
  <si>
    <t>Résultat 15</t>
  </si>
  <si>
    <t>Résultat 16</t>
  </si>
  <si>
    <t>Résultat 17</t>
  </si>
  <si>
    <t>Résultat 18</t>
  </si>
  <si>
    <t>Résultat 19</t>
  </si>
  <si>
    <t>Résultat 20</t>
  </si>
  <si>
    <t>Résultat 21</t>
  </si>
  <si>
    <t>Résultat 22</t>
  </si>
  <si>
    <t>Résultat 23</t>
  </si>
  <si>
    <t>Résultat 24</t>
  </si>
  <si>
    <t>Résultat 25</t>
  </si>
  <si>
    <t>Résultat 26</t>
  </si>
  <si>
    <t>Index</t>
  </si>
  <si>
    <t xml:space="preserve">Libellé </t>
  </si>
  <si>
    <t>conditionnement</t>
  </si>
  <si>
    <t>Prix unitaire</t>
  </si>
  <si>
    <t>Pot de 1 KG</t>
  </si>
  <si>
    <t>Pot de 500G</t>
  </si>
  <si>
    <t>pot de 250G</t>
  </si>
  <si>
    <t>bougie ruchette paille</t>
  </si>
  <si>
    <t>bougie pomme de pin</t>
  </si>
  <si>
    <t xml:space="preserve">bougie chouette </t>
  </si>
  <si>
    <t>bougie souris</t>
  </si>
  <si>
    <t xml:space="preserve">bougie torsadée </t>
  </si>
  <si>
    <t>bougie droite longue</t>
  </si>
  <si>
    <t>bougie larme</t>
  </si>
  <si>
    <t xml:space="preserve">porte telephone bois </t>
  </si>
  <si>
    <t>porte telephone syntetique</t>
  </si>
  <si>
    <t>empliphone bois</t>
  </si>
  <si>
    <t>VENTE 2025</t>
  </si>
  <si>
    <t>Client</t>
  </si>
  <si>
    <t>quantité</t>
  </si>
  <si>
    <t>contenance</t>
  </si>
  <si>
    <t>poids</t>
  </si>
  <si>
    <t>PRIX UNITAIRE H-T</t>
  </si>
  <si>
    <t xml:space="preserve">TOTAL H-T </t>
  </si>
  <si>
    <t>TVA</t>
  </si>
  <si>
    <t>Montant tva</t>
  </si>
  <si>
    <t>TTC</t>
  </si>
  <si>
    <t xml:space="preserve">total des ventes </t>
  </si>
  <si>
    <t>H-T</t>
  </si>
  <si>
    <t>Josette</t>
  </si>
  <si>
    <t>Suzanne</t>
  </si>
  <si>
    <t>josianne</t>
  </si>
  <si>
    <t>L Viricel</t>
  </si>
  <si>
    <t>D viricel</t>
  </si>
  <si>
    <t>G Chalamel</t>
  </si>
  <si>
    <t>S Morel</t>
  </si>
  <si>
    <t>S Rivier</t>
  </si>
  <si>
    <t>L Frantz</t>
  </si>
  <si>
    <t xml:space="preserve">francois </t>
  </si>
  <si>
    <t>Patricia</t>
  </si>
  <si>
    <t>Amelie</t>
  </si>
  <si>
    <t>Maxime</t>
  </si>
  <si>
    <t>Gratuité 2025</t>
  </si>
  <si>
    <t>Recolte 2025</t>
  </si>
  <si>
    <t>Ruche jaune</t>
  </si>
  <si>
    <t>Acacia</t>
  </si>
  <si>
    <t>Printemps</t>
  </si>
  <si>
    <t>Été</t>
  </si>
  <si>
    <t>Ruche Beige</t>
  </si>
  <si>
    <t>Total :</t>
  </si>
  <si>
    <t>mise en pot comme suit :</t>
  </si>
  <si>
    <t>pots de 1 kg</t>
  </si>
  <si>
    <t>pots de 500g</t>
  </si>
  <si>
    <t>pots de 250g</t>
  </si>
  <si>
    <t>total des pots offert</t>
  </si>
  <si>
    <t xml:space="preserve">Marcelle </t>
  </si>
  <si>
    <t>Nathalie</t>
  </si>
  <si>
    <t xml:space="preserve">Natacha </t>
  </si>
  <si>
    <t>Carlos</t>
  </si>
  <si>
    <t>Victor</t>
  </si>
  <si>
    <t>Recolte:</t>
  </si>
  <si>
    <t>Gratuité :</t>
  </si>
  <si>
    <t>total</t>
  </si>
  <si>
    <t>kg</t>
  </si>
  <si>
    <t>pot de 1 kg</t>
  </si>
  <si>
    <t>pot de 500 g</t>
  </si>
  <si>
    <t>pot de 250g</t>
  </si>
  <si>
    <t>pot de 60 g</t>
  </si>
  <si>
    <t>pots de 60g</t>
  </si>
  <si>
    <t>Ventes:</t>
  </si>
  <si>
    <t>Morel Bruno</t>
  </si>
  <si>
    <t>Stock restant (en kg)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</si>
</sst>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</font>
    <font>
      <b/>
      <sz val="11"/>
      <color theme="1"/>
      <name val="Aptos Narrow"/>
      <family val="2"/>
    </font>
    <font>
      <sz val="18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4" fontId="1" fillId="0" borderId="0" xfId="1" applyAlignment="1">
      <alignment horizontal="center" vertical="center" wrapText="1"/>
    </xf>
    <xf numFmtId="9" fontId="1" fillId="0" borderId="0" xfId="2" applyAlignment="1">
      <alignment horizontal="center" vertical="center" wrapText="1"/>
    </xf>
    <xf numFmtId="9" fontId="2" fillId="0" borderId="0" xfId="2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0" fontId="1" fillId="0" borderId="0" xfId="2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0" fillId="2" borderId="1" xfId="0" applyFill="1" applyBorder="1" applyAlignment="1">
      <alignment horizontal="center" vertical="center" wrapText="1"/>
    </xf>
    <xf numFmtId="44" fontId="0" fillId="2" borderId="2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4" fontId="0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44" fontId="0" fillId="2" borderId="0" xfId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8" fillId="0" borderId="0" xfId="0" applyFont="1"/>
    <xf numFmtId="164" fontId="1" fillId="0" borderId="0" xfId="2" applyNumberForma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9" fontId="8" fillId="0" borderId="0" xfId="2" applyFont="1" applyAlignment="1">
      <alignment horizontal="center" vertical="center" wrapText="1"/>
    </xf>
    <xf numFmtId="164" fontId="0" fillId="3" borderId="0" xfId="0" applyNumberFormat="1" applyFill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top"/>
    </xf>
    <xf numFmtId="0" fontId="9" fillId="0" borderId="0" xfId="0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2" fontId="9" fillId="3" borderId="0" xfId="0" applyNumberFormat="1" applyFont="1" applyFill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22" fmlaLink="$A$3:$A$7" fmlaRange="$B$5:$B$28" noThreeD="1" sel="1" val="0"/>
</file>

<file path=xl/ctrlProps/ctrlProp2.xml><?xml version="1.0" encoding="utf-8"?>
<formControlPr xmlns="http://schemas.microsoft.com/office/spreadsheetml/2009/9/main" objectType="Drop" dropStyle="combo" dx="22" fmlaLink="$G$3:$K$3" fmlaRange="$B$5:$B$28" noThreeD="1" sel="2" val="0"/>
</file>

<file path=xl/ctrlProps/ctrlProp3.xml><?xml version="1.0" encoding="utf-8"?>
<formControlPr xmlns="http://schemas.microsoft.com/office/spreadsheetml/2009/9/main" objectType="Drop" dropLines="15" dropStyle="combo" dx="22" fmlaLink="$M$3:$M$7" fmlaRange="$B$5:$B$28" noThreeD="1" sel="2" val="0"/>
</file>

<file path=xl/ctrlProps/ctrlProp4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5.xml><?xml version="1.0" encoding="utf-8"?>
<formControlPr xmlns="http://schemas.microsoft.com/office/spreadsheetml/2009/9/main" objectType="Drop" dropStyle="combo" dx="22" fmlaLink="$W$3" fmlaRange="$B$5:$B$28" noThreeD="1" sel="2" val="5"/>
</file>

<file path=xl/ctrlProps/ctrlProp6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7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8.xml><?xml version="1.0" encoding="utf-8"?>
<formControlPr xmlns="http://schemas.microsoft.com/office/spreadsheetml/2009/9/main" objectType="Drop" dropLines="15" dropStyle="combo" dx="22" fmlaLink="$AL$3" fmlaRange="$B$5:$B$28" noThreeD="1" sel="3" val="0"/>
</file>

<file path=xl/ctrlProps/ctrlProp9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10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11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12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13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14.xml><?xml version="1.0" encoding="utf-8"?>
<formControlPr xmlns="http://schemas.microsoft.com/office/spreadsheetml/2009/9/main" objectType="Drop" dropStyle="combo" dx="22" fmlaLink="$W$3" fmlaRange="$B$5:$B$28" noThreeD="1" sel="2" val="0"/>
</file>

<file path=xl/ctrlProps/ctrlProp15.xml><?xml version="1.0" encoding="utf-8"?>
<formControlPr xmlns="http://schemas.microsoft.com/office/spreadsheetml/2009/9/main" objectType="Drop" dropStyle="combo" dx="22" fmlaLink="$AB$3" fmlaRange="$B$5:$B$28" noThreeD="1" sel="1" val="0"/>
</file>

<file path=xl/ctrlProps/ctrlProp16.xml><?xml version="1.0" encoding="utf-8"?>
<formControlPr xmlns="http://schemas.microsoft.com/office/spreadsheetml/2009/9/main" objectType="Drop" dropLines="15" dropStyle="combo" dx="22" fmlaLink="$AG$3" fmlaRange="$B$5:$B$28" noThreeD="1" sel="3" val="2"/>
</file>

<file path=xl/ctrlProps/ctrlProp17.xml><?xml version="1.0" encoding="utf-8"?>
<formControlPr xmlns="http://schemas.microsoft.com/office/spreadsheetml/2009/9/main" objectType="Drop" dropLines="15" dropStyle="combo" dx="22" fmlaLink="$AQ$3" fmlaRange="$B$5:$B$28" noThreeD="1" sel="2" val="0"/>
</file>

<file path=xl/ctrlProps/ctrlProp18.xml><?xml version="1.0" encoding="utf-8"?>
<formControlPr xmlns="http://schemas.microsoft.com/office/spreadsheetml/2009/9/main" objectType="Drop" dropStyle="combo" dx="22" fmlaLink="$AV$3" fmlaRange="$B$5:$B$28" noThreeD="1" sel="3" val="0"/>
</file>

<file path=xl/ctrlProps/ctrlProp19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20.xml><?xml version="1.0" encoding="utf-8"?>
<formControlPr xmlns="http://schemas.microsoft.com/office/spreadsheetml/2009/9/main" objectType="Drop" dropLines="15" dropStyle="combo" dx="22" fmlaLink="$BF$3" fmlaRange="$B$5:$B$28" noThreeD="1" sel="2" val="0"/>
</file>

<file path=xl/ctrlProps/ctrlProp21.xml><?xml version="1.0" encoding="utf-8"?>
<formControlPr xmlns="http://schemas.microsoft.com/office/spreadsheetml/2009/9/main" objectType="Drop" dropLines="15" dropStyle="combo" dx="22" fmlaLink="$BK$3" fmlaRange="$B$5:$B$28" noThreeD="1" sel="1" val="0"/>
</file>

<file path=xl/ctrlProps/ctrlProp22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23.xml><?xml version="1.0" encoding="utf-8"?>
<formControlPr xmlns="http://schemas.microsoft.com/office/spreadsheetml/2009/9/main" objectType="Drop" dropLines="15" dropStyle="combo" dx="22" fmlaLink="$BP$3" fmlaRange="$B$5:$B$28" noThreeD="1" sel="1" val="0"/>
</file>

<file path=xl/ctrlProps/ctrlProp24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25.xml><?xml version="1.0" encoding="utf-8"?>
<formControlPr xmlns="http://schemas.microsoft.com/office/spreadsheetml/2009/9/main" objectType="Drop" dropStyle="combo" dx="22" fmlaLink="$BU$3" fmlaRange="$B$5:$B$28" noThreeD="1" sel="2" val="0"/>
</file>

<file path=xl/ctrlProps/ctrlProp26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27.xml><?xml version="1.0" encoding="utf-8"?>
<formControlPr xmlns="http://schemas.microsoft.com/office/spreadsheetml/2009/9/main" objectType="Drop" dropStyle="combo" dx="22" fmlaLink="$BZ$3" fmlaRange="$B$5:$B$28" noThreeD="1" sel="1" val="0"/>
</file>

<file path=xl/ctrlProps/ctrlProp28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29.xml><?xml version="1.0" encoding="utf-8"?>
<formControlPr xmlns="http://schemas.microsoft.com/office/spreadsheetml/2009/9/main" objectType="Drop" dropStyle="combo" dx="22" fmlaLink="$CE$3" fmlaRange="$B$5:$B$28" noThreeD="1" sel="1" val="0"/>
</file>

<file path=xl/ctrlProps/ctrlProp30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31.xml><?xml version="1.0" encoding="utf-8"?>
<formControlPr xmlns="http://schemas.microsoft.com/office/spreadsheetml/2009/9/main" objectType="Drop" dropStyle="combo" dx="22" fmlaLink="$CJ$3" fmlaRange="$B$5:$B$28" noThreeD="1" sel="1" val="0"/>
</file>

<file path=xl/ctrlProps/ctrlProp32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33.xml><?xml version="1.0" encoding="utf-8"?>
<formControlPr xmlns="http://schemas.microsoft.com/office/spreadsheetml/2009/9/main" objectType="Drop" dropLines="15" dropStyle="combo" dx="22" fmlaLink="$CO$3" fmlaRange="$B$5:$B$28" noThreeD="1" sel="1" val="0"/>
</file>

<file path=xl/ctrlProps/ctrlProp34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35.xml><?xml version="1.0" encoding="utf-8"?>
<formControlPr xmlns="http://schemas.microsoft.com/office/spreadsheetml/2009/9/main" objectType="Drop" dropLines="15" dropStyle="combo" dx="22" fmlaLink="$CT$3" fmlaRange="$B$5:$B$28" noThreeD="1" sel="1" val="0"/>
</file>

<file path=xl/ctrlProps/ctrlProp36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37.xml><?xml version="1.0" encoding="utf-8"?>
<formControlPr xmlns="http://schemas.microsoft.com/office/spreadsheetml/2009/9/main" objectType="Drop" dropLines="15" dropStyle="combo" dx="22" fmlaLink="$CY$3" fmlaRange="$B$5:$B$28" noThreeD="1" sel="1" val="0"/>
</file>

<file path=xl/ctrlProps/ctrlProp38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39.xml><?xml version="1.0" encoding="utf-8"?>
<formControlPr xmlns="http://schemas.microsoft.com/office/spreadsheetml/2009/9/main" objectType="Drop" dropLines="15" dropStyle="combo" dx="22" fmlaLink="$DD$3" fmlaRange="$B$5:$B$28" noThreeD="1" sel="2" val="0"/>
</file>

<file path=xl/ctrlProps/ctrlProp40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41.xml><?xml version="1.0" encoding="utf-8"?>
<formControlPr xmlns="http://schemas.microsoft.com/office/spreadsheetml/2009/9/main" objectType="Drop" dropLines="15" dropStyle="combo" dx="22" fmlaLink="$DI$3" fmlaRange="$B$5:$B$28" noThreeD="1" sel="2" val="0"/>
</file>

<file path=xl/ctrlProps/ctrlProp42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43.xml><?xml version="1.0" encoding="utf-8"?>
<formControlPr xmlns="http://schemas.microsoft.com/office/spreadsheetml/2009/9/main" objectType="Drop" dropLines="15" dropStyle="combo" dx="22" fmlaLink="$DN$3" fmlaRange="$B$5:$B$28" noThreeD="1" sel="1" val="0"/>
</file>

<file path=xl/ctrlProps/ctrlProp44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45.xml><?xml version="1.0" encoding="utf-8"?>
<formControlPr xmlns="http://schemas.microsoft.com/office/spreadsheetml/2009/9/main" objectType="Drop" dropLines="15" dropStyle="combo" dx="22" fmlaLink="$DR$3" fmlaRange="$B$5:$B$28" noThreeD="1" sel="1" val="0"/>
</file>

<file path=xl/ctrlProps/ctrlProp46.xml><?xml version="1.0" encoding="utf-8"?>
<formControlPr xmlns="http://schemas.microsoft.com/office/spreadsheetml/2009/9/main" objectType="Drop" dropStyle="combo" dx="22" fmlaLink="$R$3" fmlaRange="$B$5:$B$28" noThreeD="1" sel="2" val="0"/>
</file>

<file path=xl/ctrlProps/ctrlProp47.xml><?xml version="1.0" encoding="utf-8"?>
<formControlPr xmlns="http://schemas.microsoft.com/office/spreadsheetml/2009/9/main" objectType="Drop" dropLines="15" dropStyle="combo" dx="22" fmlaLink="$DV$3" fmlaRange="$B$5:$B$28" noThreeD="1" sel="1" val="0"/>
</file>

<file path=xl/ctrlProps/ctrlProp48.xml><?xml version="1.0" encoding="utf-8"?>
<formControlPr xmlns="http://schemas.microsoft.com/office/spreadsheetml/2009/9/main" objectType="Drop" dropStyle="combo" dx="22" fmlaLink="$A$3:$A$7" fmlaRange="$B$5:$B$28" noThreeD="1" sel="1" val="0"/>
</file>

<file path=xl/ctrlProps/ctrlProp49.xml><?xml version="1.0" encoding="utf-8"?>
<formControlPr xmlns="http://schemas.microsoft.com/office/spreadsheetml/2009/9/main" objectType="Drop" dropStyle="combo" dx="22" fmlaLink="$G$3:$K$3" fmlaRange="$B$5:$B$28" noThreeD="1" sel="2" val="0"/>
</file>

<file path=xl/ctrlProps/ctrlProp50.xml><?xml version="1.0" encoding="utf-8"?>
<formControlPr xmlns="http://schemas.microsoft.com/office/spreadsheetml/2009/9/main" objectType="Drop" dropLines="15" dropStyle="combo" dx="22" fmlaLink="$M$3:$M$7" fmlaRange="$B$5:$B$28" noThreeD="1" sel="3" val="0"/>
</file>

<file path=xl/ctrlProps/ctrlProp51.xml><?xml version="1.0" encoding="utf-8"?>
<formControlPr xmlns="http://schemas.microsoft.com/office/spreadsheetml/2009/9/main" objectType="Drop" dropStyle="combo" dx="22" fmlaLink="$R$3" fmlaRange="$B$5:$B$28" noThreeD="1" sel="1" val="0"/>
</file>

<file path=xl/ctrlProps/ctrlProp52.xml><?xml version="1.0" encoding="utf-8"?>
<formControlPr xmlns="http://schemas.microsoft.com/office/spreadsheetml/2009/9/main" objectType="Drop" dropLines="15" dropStyle="combo" dx="22" fmlaLink="$AL$3" fmlaRange="$B$5:$B$28" noThreeD="1" sel="3" val="0"/>
</file>

<file path=xl/ctrlProps/ctrlProp53.xml><?xml version="1.0" encoding="utf-8"?>
<formControlPr xmlns="http://schemas.microsoft.com/office/spreadsheetml/2009/9/main" objectType="Drop" dropStyle="combo" dx="22" fmlaLink="$BA$3" fmlaRange="$B$5:$B$28" noThreeD="1" sel="3" val="0"/>
</file>

<file path=xl/ctrlProps/ctrlProp54.xml><?xml version="1.0" encoding="utf-8"?>
<formControlPr xmlns="http://schemas.microsoft.com/office/spreadsheetml/2009/9/main" objectType="Drop" dropStyle="combo" dx="22" fmlaLink="$W$3" fmlaRange="$B$5:$B$28" noThreeD="1" sel="1" val="0"/>
</file>

<file path=xl/ctrlProps/ctrlProp55.xml><?xml version="1.0" encoding="utf-8"?>
<formControlPr xmlns="http://schemas.microsoft.com/office/spreadsheetml/2009/9/main" objectType="Drop" dropStyle="combo" dx="22" fmlaLink="$AB$3" fmlaRange="$B$5:$B$28" noThreeD="1" sel="3" val="0"/>
</file>

<file path=xl/ctrlProps/ctrlProp56.xml><?xml version="1.0" encoding="utf-8"?>
<formControlPr xmlns="http://schemas.microsoft.com/office/spreadsheetml/2009/9/main" objectType="Drop" dropLines="15" dropStyle="combo" dx="22" fmlaLink="$AG$3" fmlaRange="$B$5:$B$28" noThreeD="1" sel="2" val="0"/>
</file>

<file path=xl/ctrlProps/ctrlProp57.xml><?xml version="1.0" encoding="utf-8"?>
<formControlPr xmlns="http://schemas.microsoft.com/office/spreadsheetml/2009/9/main" objectType="Drop" dropLines="15" dropStyle="combo" dx="22" fmlaLink="$AQ$3" fmlaRange="$B$5:$B$28" noThreeD="1" sel="3" val="0"/>
</file>

<file path=xl/ctrlProps/ctrlProp58.xml><?xml version="1.0" encoding="utf-8"?>
<formControlPr xmlns="http://schemas.microsoft.com/office/spreadsheetml/2009/9/main" objectType="Drop" dropStyle="combo" dx="22" fmlaLink="$AV$3" fmlaRange="$B$5:$B$28" noThreeD="1" sel="3" val="0"/>
</file>

<file path=xl/ctrlProps/ctrlProp59.xml><?xml version="1.0" encoding="utf-8"?>
<formControlPr xmlns="http://schemas.microsoft.com/office/spreadsheetml/2009/9/main" objectType="Drop" dropLines="15" dropStyle="combo" dx="22" fmlaLink="$BF$3" fmlaRange="$B$5:$B$28" noThreeD="1" sel="1" val="0"/>
</file>

<file path=xl/ctrlProps/ctrlProp60.xml><?xml version="1.0" encoding="utf-8"?>
<formControlPr xmlns="http://schemas.microsoft.com/office/spreadsheetml/2009/9/main" objectType="Drop" dropLines="15" dropStyle="combo" dx="22" fmlaLink="$BK$3" fmlaRange="$B$5:$B$28" noThreeD="1" sel="1" val="0"/>
</file>

<file path=xl/ctrlProps/ctrlProp61.xml><?xml version="1.0" encoding="utf-8"?>
<formControlPr xmlns="http://schemas.microsoft.com/office/spreadsheetml/2009/9/main" objectType="Drop" dropLines="15" dropStyle="combo" dx="22" fmlaLink="$BP$3" fmlaRange="$B$5:$B$28" noThreeD="1" sel="1" val="0"/>
</file>

<file path=xl/ctrlProps/ctrlProp62.xml><?xml version="1.0" encoding="utf-8"?>
<formControlPr xmlns="http://schemas.microsoft.com/office/spreadsheetml/2009/9/main" objectType="Drop" dropStyle="combo" dx="22" fmlaLink="$BU$3" fmlaRange="$B$5:$B$28" noThreeD="1" sel="1" val="0"/>
</file>

<file path=xl/ctrlProps/ctrlProp63.xml><?xml version="1.0" encoding="utf-8"?>
<formControlPr xmlns="http://schemas.microsoft.com/office/spreadsheetml/2009/9/main" objectType="Drop" dropStyle="combo" dx="22" fmlaLink="$CE$3" fmlaRange="$B$5:$B$28" noThreeD="1" sel="1" val="0"/>
</file>

<file path=xl/ctrlProps/ctrlProp64.xml><?xml version="1.0" encoding="utf-8"?>
<formControlPr xmlns="http://schemas.microsoft.com/office/spreadsheetml/2009/9/main" objectType="Drop" dropLines="15" dropStyle="combo" dx="22" fmlaLink="$BZ$3" fmlaRange="$B$5:$B$28" noThreeD="1" sel="1" val="0"/>
</file>

<file path=xl/ctrlProps/ctrlProp65.xml><?xml version="1.0" encoding="utf-8"?>
<formControlPr xmlns="http://schemas.microsoft.com/office/spreadsheetml/2009/9/main" objectType="Drop" dropStyle="combo" dx="22" fmlaLink="$CJ$3" fmlaRange="$B$5:$B$28" noThreeD="1" sel="1" val="0"/>
</file>

<file path=xl/ctrlProps/ctrlProp66.xml><?xml version="1.0" encoding="utf-8"?>
<formControlPr xmlns="http://schemas.microsoft.com/office/spreadsheetml/2009/9/main" objectType="Drop" dropStyle="combo" dx="22" fmlaLink="$CO$3" fmlaRange="$B$5:$B$28" noThreeD="1" sel="3" val="0"/>
</file>

<file path=xl/ctrlProps/ctrlProp67.xml><?xml version="1.0" encoding="utf-8"?>
<formControlPr xmlns="http://schemas.microsoft.com/office/spreadsheetml/2009/9/main" objectType="Drop" dropLines="15" dropStyle="combo" dx="22" fmlaLink="$CT$3" fmlaRange="$B$5:$B$28" noThreeD="1" sel="1" val="0"/>
</file>

<file path=xl/ctrlProps/ctrlProp68.xml><?xml version="1.0" encoding="utf-8"?>
<formControlPr xmlns="http://schemas.microsoft.com/office/spreadsheetml/2009/9/main" objectType="Drop" dropLines="15" dropStyle="combo" dx="22" fmlaLink="$CY$3" fmlaRange="$B$5:$B$28" noThreeD="1" sel="1" val="0"/>
</file>

<file path=xl/ctrlProps/ctrlProp69.xml><?xml version="1.0" encoding="utf-8"?>
<formControlPr xmlns="http://schemas.microsoft.com/office/spreadsheetml/2009/9/main" objectType="Drop" dropLines="15" dropStyle="combo" dx="22" fmlaLink="$DD$3" fmlaRange="$B$5:$B$28" noThreeD="1" sel="2" val="0"/>
</file>

<file path=xl/ctrlProps/ctrlProp70.xml><?xml version="1.0" encoding="utf-8"?>
<formControlPr xmlns="http://schemas.microsoft.com/office/spreadsheetml/2009/9/main" objectType="Drop" dropLines="15" dropStyle="combo" dx="22" fmlaLink="$DN$3" fmlaRange="$B$5:$B$28" noThreeD="1" sel="2" val="0"/>
</file>

<file path=xl/ctrlProps/ctrlProp71.xml><?xml version="1.0" encoding="utf-8"?>
<formControlPr xmlns="http://schemas.microsoft.com/office/spreadsheetml/2009/9/main" objectType="Drop" dropLines="15" dropStyle="combo" dx="22" fmlaLink="$DI$3" fmlaRange="$B$5:$B$28" noThreeD="1" sel="2" val="0"/>
</file>

<file path=xl/ctrlProps/ctrlProp72.xml><?xml version="1.0" encoding="utf-8"?>
<formControlPr xmlns="http://schemas.microsoft.com/office/spreadsheetml/2009/9/main" objectType="Drop" dropLines="15" dropStyle="combo" dx="22" fmlaLink="$DR$3" fmlaRange="$B$5:$B$28" noThreeD="1" sel="1" val="0"/>
</file>

<file path=xl/ctrlProps/ctrlProp73.xml><?xml version="1.0" encoding="utf-8"?>
<formControlPr xmlns="http://schemas.microsoft.com/office/spreadsheetml/2009/9/main" objectType="Drop" dropLines="15" dropStyle="combo" dx="22" fmlaLink="$DV$3" fmlaRange="$B$5:$B$28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34</xdr:row>
          <xdr:rowOff>66675</xdr:rowOff>
        </xdr:from>
        <xdr:to>
          <xdr:col>3</xdr:col>
          <xdr:colOff>1781175</xdr:colOff>
          <xdr:row>34</xdr:row>
          <xdr:rowOff>523875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35</xdr:row>
          <xdr:rowOff>66675</xdr:rowOff>
        </xdr:from>
        <xdr:to>
          <xdr:col>3</xdr:col>
          <xdr:colOff>1781175</xdr:colOff>
          <xdr:row>35</xdr:row>
          <xdr:rowOff>552450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36</xdr:row>
          <xdr:rowOff>66675</xdr:rowOff>
        </xdr:from>
        <xdr:to>
          <xdr:col>3</xdr:col>
          <xdr:colOff>1781175</xdr:colOff>
          <xdr:row>36</xdr:row>
          <xdr:rowOff>552450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37</xdr:row>
          <xdr:rowOff>66675</xdr:rowOff>
        </xdr:from>
        <xdr:to>
          <xdr:col>3</xdr:col>
          <xdr:colOff>1781175</xdr:colOff>
          <xdr:row>37</xdr:row>
          <xdr:rowOff>552450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38</xdr:row>
          <xdr:rowOff>66675</xdr:rowOff>
        </xdr:from>
        <xdr:to>
          <xdr:col>3</xdr:col>
          <xdr:colOff>1781175</xdr:colOff>
          <xdr:row>38</xdr:row>
          <xdr:rowOff>552450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39</xdr:row>
          <xdr:rowOff>66675</xdr:rowOff>
        </xdr:from>
        <xdr:to>
          <xdr:col>3</xdr:col>
          <xdr:colOff>1781175</xdr:colOff>
          <xdr:row>39</xdr:row>
          <xdr:rowOff>552450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40</xdr:row>
          <xdr:rowOff>66675</xdr:rowOff>
        </xdr:from>
        <xdr:to>
          <xdr:col>3</xdr:col>
          <xdr:colOff>1781175</xdr:colOff>
          <xdr:row>40</xdr:row>
          <xdr:rowOff>552450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41</xdr:row>
          <xdr:rowOff>66675</xdr:rowOff>
        </xdr:from>
        <xdr:to>
          <xdr:col>3</xdr:col>
          <xdr:colOff>1781175</xdr:colOff>
          <xdr:row>41</xdr:row>
          <xdr:rowOff>552450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42</xdr:row>
          <xdr:rowOff>66675</xdr:rowOff>
        </xdr:from>
        <xdr:to>
          <xdr:col>3</xdr:col>
          <xdr:colOff>1781175</xdr:colOff>
          <xdr:row>42</xdr:row>
          <xdr:rowOff>552450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43</xdr:row>
          <xdr:rowOff>66675</xdr:rowOff>
        </xdr:from>
        <xdr:to>
          <xdr:col>3</xdr:col>
          <xdr:colOff>1781175</xdr:colOff>
          <xdr:row>43</xdr:row>
          <xdr:rowOff>552450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44</xdr:row>
          <xdr:rowOff>66675</xdr:rowOff>
        </xdr:from>
        <xdr:to>
          <xdr:col>3</xdr:col>
          <xdr:colOff>1781175</xdr:colOff>
          <xdr:row>44</xdr:row>
          <xdr:rowOff>552450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45</xdr:row>
          <xdr:rowOff>66675</xdr:rowOff>
        </xdr:from>
        <xdr:to>
          <xdr:col>3</xdr:col>
          <xdr:colOff>1781175</xdr:colOff>
          <xdr:row>46</xdr:row>
          <xdr:rowOff>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46</xdr:row>
          <xdr:rowOff>66675</xdr:rowOff>
        </xdr:from>
        <xdr:to>
          <xdr:col>3</xdr:col>
          <xdr:colOff>1781175</xdr:colOff>
          <xdr:row>46</xdr:row>
          <xdr:rowOff>552450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38</xdr:row>
          <xdr:rowOff>66675</xdr:rowOff>
        </xdr:from>
        <xdr:to>
          <xdr:col>3</xdr:col>
          <xdr:colOff>1781175</xdr:colOff>
          <xdr:row>38</xdr:row>
          <xdr:rowOff>552450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39</xdr:row>
          <xdr:rowOff>66675</xdr:rowOff>
        </xdr:from>
        <xdr:to>
          <xdr:col>3</xdr:col>
          <xdr:colOff>1781175</xdr:colOff>
          <xdr:row>39</xdr:row>
          <xdr:rowOff>552450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40</xdr:row>
          <xdr:rowOff>66675</xdr:rowOff>
        </xdr:from>
        <xdr:to>
          <xdr:col>3</xdr:col>
          <xdr:colOff>1781175</xdr:colOff>
          <xdr:row>40</xdr:row>
          <xdr:rowOff>552450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42</xdr:row>
          <xdr:rowOff>66675</xdr:rowOff>
        </xdr:from>
        <xdr:to>
          <xdr:col>3</xdr:col>
          <xdr:colOff>1781175</xdr:colOff>
          <xdr:row>42</xdr:row>
          <xdr:rowOff>552450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43</xdr:row>
          <xdr:rowOff>66675</xdr:rowOff>
        </xdr:from>
        <xdr:to>
          <xdr:col>3</xdr:col>
          <xdr:colOff>1781175</xdr:colOff>
          <xdr:row>43</xdr:row>
          <xdr:rowOff>552450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44</xdr:row>
          <xdr:rowOff>66675</xdr:rowOff>
        </xdr:from>
        <xdr:to>
          <xdr:col>3</xdr:col>
          <xdr:colOff>1781175</xdr:colOff>
          <xdr:row>44</xdr:row>
          <xdr:rowOff>552450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45</xdr:row>
          <xdr:rowOff>66675</xdr:rowOff>
        </xdr:from>
        <xdr:to>
          <xdr:col>3</xdr:col>
          <xdr:colOff>1781175</xdr:colOff>
          <xdr:row>46</xdr:row>
          <xdr:rowOff>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46</xdr:row>
          <xdr:rowOff>66675</xdr:rowOff>
        </xdr:from>
        <xdr:to>
          <xdr:col>3</xdr:col>
          <xdr:colOff>1781175</xdr:colOff>
          <xdr:row>46</xdr:row>
          <xdr:rowOff>552450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47</xdr:row>
          <xdr:rowOff>66675</xdr:rowOff>
        </xdr:from>
        <xdr:to>
          <xdr:col>3</xdr:col>
          <xdr:colOff>1781175</xdr:colOff>
          <xdr:row>47</xdr:row>
          <xdr:rowOff>552450</xdr:rowOff>
        </xdr:to>
        <xdr:sp macro="" textlink="">
          <xdr:nvSpPr>
            <xdr:cNvPr id="1164" name="Drop Down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47</xdr:row>
          <xdr:rowOff>66675</xdr:rowOff>
        </xdr:from>
        <xdr:to>
          <xdr:col>3</xdr:col>
          <xdr:colOff>1781175</xdr:colOff>
          <xdr:row>47</xdr:row>
          <xdr:rowOff>552450</xdr:rowOff>
        </xdr:to>
        <xdr:sp macro="" textlink="">
          <xdr:nvSpPr>
            <xdr:cNvPr id="1165" name="Drop Down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48</xdr:row>
          <xdr:rowOff>66675</xdr:rowOff>
        </xdr:from>
        <xdr:to>
          <xdr:col>3</xdr:col>
          <xdr:colOff>1781175</xdr:colOff>
          <xdr:row>48</xdr:row>
          <xdr:rowOff>552450</xdr:rowOff>
        </xdr:to>
        <xdr:sp macro="" textlink="">
          <xdr:nvSpPr>
            <xdr:cNvPr id="1166" name="Drop Down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48</xdr:row>
          <xdr:rowOff>66675</xdr:rowOff>
        </xdr:from>
        <xdr:to>
          <xdr:col>3</xdr:col>
          <xdr:colOff>1781175</xdr:colOff>
          <xdr:row>48</xdr:row>
          <xdr:rowOff>552450</xdr:rowOff>
        </xdr:to>
        <xdr:sp macro="" textlink="">
          <xdr:nvSpPr>
            <xdr:cNvPr id="1167" name="Drop Down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49</xdr:row>
          <xdr:rowOff>66675</xdr:rowOff>
        </xdr:from>
        <xdr:to>
          <xdr:col>3</xdr:col>
          <xdr:colOff>1781175</xdr:colOff>
          <xdr:row>49</xdr:row>
          <xdr:rowOff>552450</xdr:rowOff>
        </xdr:to>
        <xdr:sp macro="" textlink="">
          <xdr:nvSpPr>
            <xdr:cNvPr id="1168" name="Drop Down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49</xdr:row>
          <xdr:rowOff>66675</xdr:rowOff>
        </xdr:from>
        <xdr:to>
          <xdr:col>3</xdr:col>
          <xdr:colOff>1781175</xdr:colOff>
          <xdr:row>49</xdr:row>
          <xdr:rowOff>552450</xdr:rowOff>
        </xdr:to>
        <xdr:sp macro="" textlink="">
          <xdr:nvSpPr>
            <xdr:cNvPr id="1169" name="Drop Down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50</xdr:row>
          <xdr:rowOff>66675</xdr:rowOff>
        </xdr:from>
        <xdr:to>
          <xdr:col>3</xdr:col>
          <xdr:colOff>1781175</xdr:colOff>
          <xdr:row>50</xdr:row>
          <xdr:rowOff>552450</xdr:rowOff>
        </xdr:to>
        <xdr:sp macro="" textlink="">
          <xdr:nvSpPr>
            <xdr:cNvPr id="1170" name="Drop Down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50</xdr:row>
          <xdr:rowOff>66675</xdr:rowOff>
        </xdr:from>
        <xdr:to>
          <xdr:col>3</xdr:col>
          <xdr:colOff>1781175</xdr:colOff>
          <xdr:row>50</xdr:row>
          <xdr:rowOff>552450</xdr:rowOff>
        </xdr:to>
        <xdr:sp macro="" textlink="">
          <xdr:nvSpPr>
            <xdr:cNvPr id="1171" name="Drop Down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51</xdr:row>
          <xdr:rowOff>66675</xdr:rowOff>
        </xdr:from>
        <xdr:to>
          <xdr:col>3</xdr:col>
          <xdr:colOff>1781175</xdr:colOff>
          <xdr:row>51</xdr:row>
          <xdr:rowOff>552450</xdr:rowOff>
        </xdr:to>
        <xdr:sp macro="" textlink="">
          <xdr:nvSpPr>
            <xdr:cNvPr id="1172" name="Drop Down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51</xdr:row>
          <xdr:rowOff>66675</xdr:rowOff>
        </xdr:from>
        <xdr:to>
          <xdr:col>3</xdr:col>
          <xdr:colOff>1781175</xdr:colOff>
          <xdr:row>51</xdr:row>
          <xdr:rowOff>552450</xdr:rowOff>
        </xdr:to>
        <xdr:sp macro="" textlink="">
          <xdr:nvSpPr>
            <xdr:cNvPr id="1173" name="Drop Down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52</xdr:row>
          <xdr:rowOff>66675</xdr:rowOff>
        </xdr:from>
        <xdr:to>
          <xdr:col>3</xdr:col>
          <xdr:colOff>1781175</xdr:colOff>
          <xdr:row>52</xdr:row>
          <xdr:rowOff>552450</xdr:rowOff>
        </xdr:to>
        <xdr:sp macro="" textlink="">
          <xdr:nvSpPr>
            <xdr:cNvPr id="1174" name="Drop Down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52</xdr:row>
          <xdr:rowOff>66675</xdr:rowOff>
        </xdr:from>
        <xdr:to>
          <xdr:col>3</xdr:col>
          <xdr:colOff>1781175</xdr:colOff>
          <xdr:row>52</xdr:row>
          <xdr:rowOff>552450</xdr:rowOff>
        </xdr:to>
        <xdr:sp macro="" textlink="">
          <xdr:nvSpPr>
            <xdr:cNvPr id="1175" name="Drop Down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53</xdr:row>
          <xdr:rowOff>66675</xdr:rowOff>
        </xdr:from>
        <xdr:to>
          <xdr:col>3</xdr:col>
          <xdr:colOff>1781175</xdr:colOff>
          <xdr:row>53</xdr:row>
          <xdr:rowOff>552450</xdr:rowOff>
        </xdr:to>
        <xdr:sp macro="" textlink="">
          <xdr:nvSpPr>
            <xdr:cNvPr id="1176" name="Drop Down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53</xdr:row>
          <xdr:rowOff>66675</xdr:rowOff>
        </xdr:from>
        <xdr:to>
          <xdr:col>3</xdr:col>
          <xdr:colOff>1781175</xdr:colOff>
          <xdr:row>53</xdr:row>
          <xdr:rowOff>552450</xdr:rowOff>
        </xdr:to>
        <xdr:sp macro="" textlink="">
          <xdr:nvSpPr>
            <xdr:cNvPr id="1177" name="Drop Down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54</xdr:row>
          <xdr:rowOff>66675</xdr:rowOff>
        </xdr:from>
        <xdr:to>
          <xdr:col>3</xdr:col>
          <xdr:colOff>1781175</xdr:colOff>
          <xdr:row>54</xdr:row>
          <xdr:rowOff>552450</xdr:rowOff>
        </xdr:to>
        <xdr:sp macro="" textlink="">
          <xdr:nvSpPr>
            <xdr:cNvPr id="1178" name="Drop Down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54</xdr:row>
          <xdr:rowOff>66675</xdr:rowOff>
        </xdr:from>
        <xdr:to>
          <xdr:col>3</xdr:col>
          <xdr:colOff>1781175</xdr:colOff>
          <xdr:row>54</xdr:row>
          <xdr:rowOff>552450</xdr:rowOff>
        </xdr:to>
        <xdr:sp macro="" textlink="">
          <xdr:nvSpPr>
            <xdr:cNvPr id="1179" name="Drop Down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55</xdr:row>
          <xdr:rowOff>66675</xdr:rowOff>
        </xdr:from>
        <xdr:to>
          <xdr:col>3</xdr:col>
          <xdr:colOff>1781175</xdr:colOff>
          <xdr:row>55</xdr:row>
          <xdr:rowOff>552450</xdr:rowOff>
        </xdr:to>
        <xdr:sp macro="" textlink="">
          <xdr:nvSpPr>
            <xdr:cNvPr id="1180" name="Drop Down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55</xdr:row>
          <xdr:rowOff>66675</xdr:rowOff>
        </xdr:from>
        <xdr:to>
          <xdr:col>3</xdr:col>
          <xdr:colOff>1781175</xdr:colOff>
          <xdr:row>55</xdr:row>
          <xdr:rowOff>552450</xdr:rowOff>
        </xdr:to>
        <xdr:sp macro="" textlink="">
          <xdr:nvSpPr>
            <xdr:cNvPr id="1181" name="Drop Down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56</xdr:row>
          <xdr:rowOff>66675</xdr:rowOff>
        </xdr:from>
        <xdr:to>
          <xdr:col>3</xdr:col>
          <xdr:colOff>1781175</xdr:colOff>
          <xdr:row>56</xdr:row>
          <xdr:rowOff>552450</xdr:rowOff>
        </xdr:to>
        <xdr:sp macro="" textlink="">
          <xdr:nvSpPr>
            <xdr:cNvPr id="1182" name="Drop Down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56</xdr:row>
          <xdr:rowOff>66675</xdr:rowOff>
        </xdr:from>
        <xdr:to>
          <xdr:col>3</xdr:col>
          <xdr:colOff>1781175</xdr:colOff>
          <xdr:row>56</xdr:row>
          <xdr:rowOff>552450</xdr:rowOff>
        </xdr:to>
        <xdr:sp macro="" textlink="">
          <xdr:nvSpPr>
            <xdr:cNvPr id="1183" name="Drop Down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57</xdr:row>
          <xdr:rowOff>66675</xdr:rowOff>
        </xdr:from>
        <xdr:to>
          <xdr:col>3</xdr:col>
          <xdr:colOff>1781175</xdr:colOff>
          <xdr:row>57</xdr:row>
          <xdr:rowOff>552450</xdr:rowOff>
        </xdr:to>
        <xdr:sp macro="" textlink="">
          <xdr:nvSpPr>
            <xdr:cNvPr id="1184" name="Drop Down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57</xdr:row>
          <xdr:rowOff>66675</xdr:rowOff>
        </xdr:from>
        <xdr:to>
          <xdr:col>3</xdr:col>
          <xdr:colOff>1781175</xdr:colOff>
          <xdr:row>57</xdr:row>
          <xdr:rowOff>552450</xdr:rowOff>
        </xdr:to>
        <xdr:sp macro="" textlink="">
          <xdr:nvSpPr>
            <xdr:cNvPr id="1185" name="Drop Down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58</xdr:row>
          <xdr:rowOff>66675</xdr:rowOff>
        </xdr:from>
        <xdr:to>
          <xdr:col>3</xdr:col>
          <xdr:colOff>1781175</xdr:colOff>
          <xdr:row>58</xdr:row>
          <xdr:rowOff>552450</xdr:rowOff>
        </xdr:to>
        <xdr:sp macro="" textlink="">
          <xdr:nvSpPr>
            <xdr:cNvPr id="1186" name="Drop Down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58</xdr:row>
          <xdr:rowOff>66675</xdr:rowOff>
        </xdr:from>
        <xdr:to>
          <xdr:col>3</xdr:col>
          <xdr:colOff>1781175</xdr:colOff>
          <xdr:row>58</xdr:row>
          <xdr:rowOff>552450</xdr:rowOff>
        </xdr:to>
        <xdr:sp macro="" textlink="">
          <xdr:nvSpPr>
            <xdr:cNvPr id="1187" name="Drop Down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59</xdr:row>
          <xdr:rowOff>66675</xdr:rowOff>
        </xdr:from>
        <xdr:to>
          <xdr:col>3</xdr:col>
          <xdr:colOff>1781175</xdr:colOff>
          <xdr:row>59</xdr:row>
          <xdr:rowOff>552450</xdr:rowOff>
        </xdr:to>
        <xdr:sp macro="" textlink="">
          <xdr:nvSpPr>
            <xdr:cNvPr id="1188" name="Drop Down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59</xdr:row>
          <xdr:rowOff>66675</xdr:rowOff>
        </xdr:from>
        <xdr:to>
          <xdr:col>3</xdr:col>
          <xdr:colOff>1781175</xdr:colOff>
          <xdr:row>59</xdr:row>
          <xdr:rowOff>552450</xdr:rowOff>
        </xdr:to>
        <xdr:sp macro="" textlink="">
          <xdr:nvSpPr>
            <xdr:cNvPr id="1189" name="Drop Down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34</xdr:row>
          <xdr:rowOff>57150</xdr:rowOff>
        </xdr:from>
        <xdr:to>
          <xdr:col>3</xdr:col>
          <xdr:colOff>1762125</xdr:colOff>
          <xdr:row>34</xdr:row>
          <xdr:rowOff>495300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35</xdr:row>
          <xdr:rowOff>66675</xdr:rowOff>
        </xdr:from>
        <xdr:to>
          <xdr:col>3</xdr:col>
          <xdr:colOff>1781175</xdr:colOff>
          <xdr:row>35</xdr:row>
          <xdr:rowOff>523875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36</xdr:row>
          <xdr:rowOff>66675</xdr:rowOff>
        </xdr:from>
        <xdr:to>
          <xdr:col>3</xdr:col>
          <xdr:colOff>1781175</xdr:colOff>
          <xdr:row>36</xdr:row>
          <xdr:rowOff>533400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37</xdr:row>
          <xdr:rowOff>66675</xdr:rowOff>
        </xdr:from>
        <xdr:to>
          <xdr:col>3</xdr:col>
          <xdr:colOff>1781175</xdr:colOff>
          <xdr:row>37</xdr:row>
          <xdr:rowOff>523875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41</xdr:row>
          <xdr:rowOff>66675</xdr:rowOff>
        </xdr:from>
        <xdr:to>
          <xdr:col>3</xdr:col>
          <xdr:colOff>1781175</xdr:colOff>
          <xdr:row>41</xdr:row>
          <xdr:rowOff>542925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44</xdr:row>
          <xdr:rowOff>66675</xdr:rowOff>
        </xdr:from>
        <xdr:to>
          <xdr:col>3</xdr:col>
          <xdr:colOff>1781175</xdr:colOff>
          <xdr:row>44</xdr:row>
          <xdr:rowOff>495300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38</xdr:row>
          <xdr:rowOff>66675</xdr:rowOff>
        </xdr:from>
        <xdr:to>
          <xdr:col>3</xdr:col>
          <xdr:colOff>1781175</xdr:colOff>
          <xdr:row>38</xdr:row>
          <xdr:rowOff>561975</xdr:rowOff>
        </xdr:to>
        <xdr:sp macro="" textlink="">
          <xdr:nvSpPr>
            <xdr:cNvPr id="2062" name="Drop Dow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39</xdr:row>
          <xdr:rowOff>66675</xdr:rowOff>
        </xdr:from>
        <xdr:to>
          <xdr:col>3</xdr:col>
          <xdr:colOff>1781175</xdr:colOff>
          <xdr:row>39</xdr:row>
          <xdr:rowOff>457200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40</xdr:row>
          <xdr:rowOff>66675</xdr:rowOff>
        </xdr:from>
        <xdr:to>
          <xdr:col>3</xdr:col>
          <xdr:colOff>1781175</xdr:colOff>
          <xdr:row>40</xdr:row>
          <xdr:rowOff>533400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42</xdr:row>
          <xdr:rowOff>66675</xdr:rowOff>
        </xdr:from>
        <xdr:to>
          <xdr:col>3</xdr:col>
          <xdr:colOff>1781175</xdr:colOff>
          <xdr:row>42</xdr:row>
          <xdr:rowOff>504825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43</xdr:row>
          <xdr:rowOff>66675</xdr:rowOff>
        </xdr:from>
        <xdr:to>
          <xdr:col>3</xdr:col>
          <xdr:colOff>1781175</xdr:colOff>
          <xdr:row>43</xdr:row>
          <xdr:rowOff>533400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45</xdr:row>
          <xdr:rowOff>66675</xdr:rowOff>
        </xdr:from>
        <xdr:to>
          <xdr:col>3</xdr:col>
          <xdr:colOff>1781175</xdr:colOff>
          <xdr:row>45</xdr:row>
          <xdr:rowOff>514350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46</xdr:row>
          <xdr:rowOff>66675</xdr:rowOff>
        </xdr:from>
        <xdr:to>
          <xdr:col>3</xdr:col>
          <xdr:colOff>1781175</xdr:colOff>
          <xdr:row>47</xdr:row>
          <xdr:rowOff>9525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47</xdr:row>
          <xdr:rowOff>66675</xdr:rowOff>
        </xdr:from>
        <xdr:to>
          <xdr:col>3</xdr:col>
          <xdr:colOff>1781175</xdr:colOff>
          <xdr:row>48</xdr:row>
          <xdr:rowOff>9525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48</xdr:row>
          <xdr:rowOff>66675</xdr:rowOff>
        </xdr:from>
        <xdr:to>
          <xdr:col>3</xdr:col>
          <xdr:colOff>1781175</xdr:colOff>
          <xdr:row>48</xdr:row>
          <xdr:rowOff>485775</xdr:rowOff>
        </xdr:to>
        <xdr:sp macro="" textlink="">
          <xdr:nvSpPr>
            <xdr:cNvPr id="2073" name="Drop Dow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50</xdr:row>
          <xdr:rowOff>76200</xdr:rowOff>
        </xdr:from>
        <xdr:to>
          <xdr:col>3</xdr:col>
          <xdr:colOff>1771650</xdr:colOff>
          <xdr:row>50</xdr:row>
          <xdr:rowOff>533400</xdr:rowOff>
        </xdr:to>
        <xdr:sp macro="" textlink="">
          <xdr:nvSpPr>
            <xdr:cNvPr id="2074" name="Drop Down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49</xdr:row>
          <xdr:rowOff>66675</xdr:rowOff>
        </xdr:from>
        <xdr:to>
          <xdr:col>3</xdr:col>
          <xdr:colOff>1781175</xdr:colOff>
          <xdr:row>49</xdr:row>
          <xdr:rowOff>561975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51</xdr:row>
          <xdr:rowOff>85725</xdr:rowOff>
        </xdr:from>
        <xdr:to>
          <xdr:col>3</xdr:col>
          <xdr:colOff>1743075</xdr:colOff>
          <xdr:row>51</xdr:row>
          <xdr:rowOff>552450</xdr:rowOff>
        </xdr:to>
        <xdr:sp macro="" textlink="">
          <xdr:nvSpPr>
            <xdr:cNvPr id="2077" name="Drop Down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52</xdr:row>
          <xdr:rowOff>47625</xdr:rowOff>
        </xdr:from>
        <xdr:to>
          <xdr:col>3</xdr:col>
          <xdr:colOff>1762125</xdr:colOff>
          <xdr:row>52</xdr:row>
          <xdr:rowOff>485775</xdr:rowOff>
        </xdr:to>
        <xdr:sp macro="" textlink="">
          <xdr:nvSpPr>
            <xdr:cNvPr id="2079" name="Drop Down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53</xdr:row>
          <xdr:rowOff>85725</xdr:rowOff>
        </xdr:from>
        <xdr:to>
          <xdr:col>3</xdr:col>
          <xdr:colOff>1762125</xdr:colOff>
          <xdr:row>53</xdr:row>
          <xdr:rowOff>466725</xdr:rowOff>
        </xdr:to>
        <xdr:sp macro="" textlink="">
          <xdr:nvSpPr>
            <xdr:cNvPr id="2081" name="Drop Down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54</xdr:row>
          <xdr:rowOff>123825</xdr:rowOff>
        </xdr:from>
        <xdr:to>
          <xdr:col>3</xdr:col>
          <xdr:colOff>1781175</xdr:colOff>
          <xdr:row>54</xdr:row>
          <xdr:rowOff>552450</xdr:rowOff>
        </xdr:to>
        <xdr:sp macro="" textlink="">
          <xdr:nvSpPr>
            <xdr:cNvPr id="2083" name="Drop Down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55</xdr:row>
          <xdr:rowOff>123825</xdr:rowOff>
        </xdr:from>
        <xdr:to>
          <xdr:col>3</xdr:col>
          <xdr:colOff>1781175</xdr:colOff>
          <xdr:row>55</xdr:row>
          <xdr:rowOff>523875</xdr:rowOff>
        </xdr:to>
        <xdr:sp macro="" textlink="">
          <xdr:nvSpPr>
            <xdr:cNvPr id="2085" name="Drop Down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1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57</xdr:row>
          <xdr:rowOff>142875</xdr:rowOff>
        </xdr:from>
        <xdr:to>
          <xdr:col>3</xdr:col>
          <xdr:colOff>1809750</xdr:colOff>
          <xdr:row>57</xdr:row>
          <xdr:rowOff>476250</xdr:rowOff>
        </xdr:to>
        <xdr:sp macro="" textlink="">
          <xdr:nvSpPr>
            <xdr:cNvPr id="2087" name="Drop Down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56</xdr:row>
          <xdr:rowOff>57150</xdr:rowOff>
        </xdr:from>
        <xdr:to>
          <xdr:col>3</xdr:col>
          <xdr:colOff>1771650</xdr:colOff>
          <xdr:row>56</xdr:row>
          <xdr:rowOff>504825</xdr:rowOff>
        </xdr:to>
        <xdr:sp macro="" textlink="">
          <xdr:nvSpPr>
            <xdr:cNvPr id="2089" name="Drop Down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1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58</xdr:row>
          <xdr:rowOff>66675</xdr:rowOff>
        </xdr:from>
        <xdr:to>
          <xdr:col>3</xdr:col>
          <xdr:colOff>1781175</xdr:colOff>
          <xdr:row>58</xdr:row>
          <xdr:rowOff>561975</xdr:rowOff>
        </xdr:to>
        <xdr:sp macro="" textlink="">
          <xdr:nvSpPr>
            <xdr:cNvPr id="2093" name="Drop Down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1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59</xdr:row>
          <xdr:rowOff>66675</xdr:rowOff>
        </xdr:from>
        <xdr:to>
          <xdr:col>3</xdr:col>
          <xdr:colOff>1781175</xdr:colOff>
          <xdr:row>59</xdr:row>
          <xdr:rowOff>514350</xdr:rowOff>
        </xdr:to>
        <xdr:sp macro="" textlink="">
          <xdr:nvSpPr>
            <xdr:cNvPr id="2095" name="Drop Down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1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2.xml"/><Relationship Id="rId13" Type="http://schemas.openxmlformats.org/officeDocument/2006/relationships/ctrlProp" Target="../ctrlProps/ctrlProp57.xml"/><Relationship Id="rId18" Type="http://schemas.openxmlformats.org/officeDocument/2006/relationships/ctrlProp" Target="../ctrlProps/ctrlProp62.xml"/><Relationship Id="rId26" Type="http://schemas.openxmlformats.org/officeDocument/2006/relationships/ctrlProp" Target="../ctrlProps/ctrlProp70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65.xml"/><Relationship Id="rId7" Type="http://schemas.openxmlformats.org/officeDocument/2006/relationships/ctrlProp" Target="../ctrlProps/ctrlProp51.xml"/><Relationship Id="rId12" Type="http://schemas.openxmlformats.org/officeDocument/2006/relationships/ctrlProp" Target="../ctrlProps/ctrlProp56.xml"/><Relationship Id="rId17" Type="http://schemas.openxmlformats.org/officeDocument/2006/relationships/ctrlProp" Target="../ctrlProps/ctrlProp61.xml"/><Relationship Id="rId25" Type="http://schemas.openxmlformats.org/officeDocument/2006/relationships/ctrlProp" Target="../ctrlProps/ctrlProp6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60.xml"/><Relationship Id="rId20" Type="http://schemas.openxmlformats.org/officeDocument/2006/relationships/ctrlProp" Target="../ctrlProps/ctrlProp64.xml"/><Relationship Id="rId29" Type="http://schemas.openxmlformats.org/officeDocument/2006/relationships/ctrlProp" Target="../ctrlProps/ctrlProp7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0.xml"/><Relationship Id="rId11" Type="http://schemas.openxmlformats.org/officeDocument/2006/relationships/ctrlProp" Target="../ctrlProps/ctrlProp55.xml"/><Relationship Id="rId24" Type="http://schemas.openxmlformats.org/officeDocument/2006/relationships/ctrlProp" Target="../ctrlProps/ctrlProp68.xml"/><Relationship Id="rId5" Type="http://schemas.openxmlformats.org/officeDocument/2006/relationships/ctrlProp" Target="../ctrlProps/ctrlProp49.xml"/><Relationship Id="rId15" Type="http://schemas.openxmlformats.org/officeDocument/2006/relationships/ctrlProp" Target="../ctrlProps/ctrlProp59.xml"/><Relationship Id="rId23" Type="http://schemas.openxmlformats.org/officeDocument/2006/relationships/ctrlProp" Target="../ctrlProps/ctrlProp67.xml"/><Relationship Id="rId28" Type="http://schemas.openxmlformats.org/officeDocument/2006/relationships/ctrlProp" Target="../ctrlProps/ctrlProp72.xml"/><Relationship Id="rId10" Type="http://schemas.openxmlformats.org/officeDocument/2006/relationships/ctrlProp" Target="../ctrlProps/ctrlProp54.xml"/><Relationship Id="rId19" Type="http://schemas.openxmlformats.org/officeDocument/2006/relationships/ctrlProp" Target="../ctrlProps/ctrlProp63.xml"/><Relationship Id="rId4" Type="http://schemas.openxmlformats.org/officeDocument/2006/relationships/ctrlProp" Target="../ctrlProps/ctrlProp48.xml"/><Relationship Id="rId9" Type="http://schemas.openxmlformats.org/officeDocument/2006/relationships/ctrlProp" Target="../ctrlProps/ctrlProp53.xml"/><Relationship Id="rId14" Type="http://schemas.openxmlformats.org/officeDocument/2006/relationships/ctrlProp" Target="../ctrlProps/ctrlProp58.xml"/><Relationship Id="rId22" Type="http://schemas.openxmlformats.org/officeDocument/2006/relationships/ctrlProp" Target="../ctrlProps/ctrlProp66.xml"/><Relationship Id="rId27" Type="http://schemas.openxmlformats.org/officeDocument/2006/relationships/ctrlProp" Target="../ctrlProps/ctrlProp7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85866-D509-40B5-8BF0-5021D8E53210}">
  <sheetPr codeName="Feuil1"/>
  <dimension ref="A1:DY60"/>
  <sheetViews>
    <sheetView topLeftCell="A24" zoomScaleNormal="100" workbookViewId="0">
      <selection activeCell="B39" sqref="B39"/>
    </sheetView>
  </sheetViews>
  <sheetFormatPr baseColWidth="10" defaultColWidth="11.42578125" defaultRowHeight="15" x14ac:dyDescent="0.25"/>
  <cols>
    <col min="4" max="4" width="29.85546875" customWidth="1"/>
    <col min="5" max="5" width="8.5703125" bestFit="1" customWidth="1"/>
    <col min="6" max="6" width="33" customWidth="1"/>
  </cols>
  <sheetData>
    <row r="1" spans="1:129" x14ac:dyDescent="0.25">
      <c r="A1" s="10">
        <v>1</v>
      </c>
      <c r="B1" s="10">
        <v>2</v>
      </c>
      <c r="C1" s="10">
        <v>3</v>
      </c>
      <c r="D1" s="10">
        <v>4</v>
      </c>
      <c r="E1" s="10"/>
      <c r="F1" s="10"/>
      <c r="G1" s="10">
        <v>1</v>
      </c>
      <c r="H1" s="10">
        <v>2</v>
      </c>
      <c r="I1" s="10"/>
      <c r="J1" s="10">
        <v>3</v>
      </c>
      <c r="K1" s="10">
        <v>4</v>
      </c>
      <c r="L1" s="1"/>
      <c r="M1" s="10">
        <v>1</v>
      </c>
      <c r="N1" s="10">
        <v>2</v>
      </c>
      <c r="O1" s="10">
        <v>3</v>
      </c>
      <c r="P1" s="10">
        <v>4</v>
      </c>
      <c r="R1" s="10">
        <v>1</v>
      </c>
      <c r="S1" s="10">
        <v>2</v>
      </c>
      <c r="T1" s="10">
        <v>3</v>
      </c>
      <c r="U1" s="10">
        <v>4</v>
      </c>
      <c r="W1" s="10">
        <v>1</v>
      </c>
      <c r="X1" s="10">
        <v>2</v>
      </c>
      <c r="Y1" s="10">
        <v>3</v>
      </c>
      <c r="Z1" s="10">
        <v>4</v>
      </c>
      <c r="AB1" s="10">
        <v>1</v>
      </c>
      <c r="AC1" s="10">
        <v>2</v>
      </c>
      <c r="AD1" s="10">
        <v>3</v>
      </c>
      <c r="AE1" s="10">
        <v>4</v>
      </c>
      <c r="AG1" s="10">
        <v>1</v>
      </c>
      <c r="AH1" s="10">
        <v>2</v>
      </c>
      <c r="AI1" s="10">
        <v>3</v>
      </c>
      <c r="AJ1" s="10">
        <v>4</v>
      </c>
      <c r="AL1" s="10">
        <v>1</v>
      </c>
      <c r="AM1" s="10">
        <v>2</v>
      </c>
      <c r="AN1" s="10">
        <v>3</v>
      </c>
      <c r="AO1" s="10">
        <v>4</v>
      </c>
      <c r="AQ1" s="10">
        <v>1</v>
      </c>
      <c r="AR1" s="10">
        <v>2</v>
      </c>
      <c r="AS1" s="10">
        <v>3</v>
      </c>
      <c r="AT1" s="10">
        <v>4</v>
      </c>
      <c r="AV1" s="10">
        <v>1</v>
      </c>
      <c r="AW1" s="10">
        <v>2</v>
      </c>
      <c r="AX1" s="10">
        <v>3</v>
      </c>
      <c r="AY1" s="10">
        <v>4</v>
      </c>
      <c r="BA1" s="10">
        <v>1</v>
      </c>
      <c r="BB1" s="10">
        <v>2</v>
      </c>
      <c r="BC1" s="10">
        <v>3</v>
      </c>
      <c r="BD1" s="10">
        <v>4</v>
      </c>
      <c r="BF1" s="10">
        <v>1</v>
      </c>
      <c r="BG1" s="10">
        <v>2</v>
      </c>
      <c r="BH1" s="10">
        <v>3</v>
      </c>
      <c r="BI1" s="10">
        <v>4</v>
      </c>
      <c r="BK1" s="10">
        <v>1</v>
      </c>
      <c r="BL1" s="10">
        <v>2</v>
      </c>
      <c r="BM1" s="10">
        <v>3</v>
      </c>
      <c r="BN1" s="10">
        <v>4</v>
      </c>
      <c r="BP1" s="10">
        <v>1</v>
      </c>
      <c r="BQ1" s="10">
        <v>2</v>
      </c>
      <c r="BR1" s="10">
        <v>3</v>
      </c>
      <c r="BS1" s="10">
        <v>4</v>
      </c>
      <c r="BU1" s="10">
        <v>1</v>
      </c>
      <c r="BV1" s="10">
        <v>2</v>
      </c>
      <c r="BW1" s="10">
        <v>3</v>
      </c>
      <c r="BX1" s="10">
        <v>4</v>
      </c>
      <c r="BZ1" s="10">
        <v>1</v>
      </c>
      <c r="CA1" s="10">
        <v>2</v>
      </c>
      <c r="CB1" s="10">
        <v>3</v>
      </c>
      <c r="CC1" s="10">
        <v>4</v>
      </c>
      <c r="CE1" s="10">
        <v>1</v>
      </c>
      <c r="CF1" s="10">
        <v>2</v>
      </c>
      <c r="CG1" s="10">
        <v>3</v>
      </c>
      <c r="CH1" s="10">
        <v>4</v>
      </c>
      <c r="CJ1" s="10">
        <v>1</v>
      </c>
      <c r="CK1" s="10">
        <v>2</v>
      </c>
      <c r="CL1" s="10">
        <v>3</v>
      </c>
      <c r="CM1" s="10">
        <v>4</v>
      </c>
      <c r="CO1" s="10">
        <v>1</v>
      </c>
      <c r="CP1" s="10">
        <v>2</v>
      </c>
      <c r="CQ1" s="10">
        <v>3</v>
      </c>
      <c r="CR1" s="10">
        <v>4</v>
      </c>
      <c r="CT1" s="10">
        <v>1</v>
      </c>
      <c r="CU1" s="10">
        <v>2</v>
      </c>
      <c r="CV1" s="10">
        <v>3</v>
      </c>
      <c r="CW1" s="10">
        <v>4</v>
      </c>
      <c r="CY1" s="10">
        <v>1</v>
      </c>
      <c r="CZ1" s="10">
        <v>2</v>
      </c>
      <c r="DA1" s="10">
        <v>3</v>
      </c>
      <c r="DB1" s="10">
        <v>4</v>
      </c>
      <c r="DD1" s="10">
        <v>1</v>
      </c>
      <c r="DE1" s="10">
        <v>2</v>
      </c>
      <c r="DF1" s="10">
        <v>3</v>
      </c>
      <c r="DG1" s="10">
        <v>4</v>
      </c>
      <c r="DI1" s="10">
        <v>1</v>
      </c>
      <c r="DJ1" s="10">
        <v>2</v>
      </c>
      <c r="DK1" s="10">
        <v>3</v>
      </c>
      <c r="DL1" s="10">
        <v>4</v>
      </c>
      <c r="DN1" s="10">
        <v>1</v>
      </c>
      <c r="DO1" s="10">
        <v>2</v>
      </c>
      <c r="DP1" s="10">
        <v>3</v>
      </c>
      <c r="DQ1" s="10">
        <v>4</v>
      </c>
      <c r="DR1" s="10">
        <v>1</v>
      </c>
      <c r="DS1" s="10">
        <v>2</v>
      </c>
      <c r="DT1" s="10">
        <v>3</v>
      </c>
      <c r="DU1" s="10">
        <v>4</v>
      </c>
      <c r="DV1" s="10">
        <v>1</v>
      </c>
      <c r="DW1" s="10">
        <v>2</v>
      </c>
      <c r="DX1" s="10">
        <v>3</v>
      </c>
      <c r="DY1" s="10">
        <v>4</v>
      </c>
    </row>
    <row r="2" spans="1:129" x14ac:dyDescent="0.25">
      <c r="A2" s="11" t="s">
        <v>0</v>
      </c>
      <c r="B2" s="11"/>
      <c r="C2" s="11"/>
      <c r="D2" s="11"/>
      <c r="E2" s="11"/>
      <c r="F2" s="11"/>
      <c r="G2" s="11" t="s">
        <v>1</v>
      </c>
      <c r="H2" s="11"/>
      <c r="I2" s="11"/>
      <c r="J2" s="11"/>
      <c r="K2" s="11"/>
      <c r="L2" s="1"/>
      <c r="M2" s="11" t="s">
        <v>2</v>
      </c>
      <c r="N2" s="11"/>
      <c r="O2" s="11"/>
      <c r="P2" s="11"/>
      <c r="R2" s="11" t="s">
        <v>3</v>
      </c>
      <c r="S2" s="11"/>
      <c r="T2" s="11"/>
      <c r="U2" s="11"/>
      <c r="W2" s="11" t="s">
        <v>4</v>
      </c>
      <c r="X2" s="11"/>
      <c r="Y2" s="11"/>
      <c r="Z2" s="11"/>
      <c r="AA2" s="1"/>
      <c r="AB2" s="11" t="s">
        <v>5</v>
      </c>
      <c r="AC2" s="11"/>
      <c r="AD2" s="11"/>
      <c r="AE2" s="11"/>
      <c r="AG2" s="11" t="s">
        <v>6</v>
      </c>
      <c r="AH2" s="11"/>
      <c r="AI2" s="11"/>
      <c r="AJ2" s="11"/>
      <c r="AL2" s="11" t="s">
        <v>7</v>
      </c>
      <c r="AM2" s="11"/>
      <c r="AN2" s="11"/>
      <c r="AO2" s="11"/>
      <c r="AP2" s="1"/>
      <c r="AQ2" s="11" t="s">
        <v>8</v>
      </c>
      <c r="AR2" s="11"/>
      <c r="AS2" s="11"/>
      <c r="AT2" s="11"/>
      <c r="AV2" s="11" t="s">
        <v>9</v>
      </c>
      <c r="AW2" s="11"/>
      <c r="AX2" s="11"/>
      <c r="AY2" s="11"/>
      <c r="BA2" s="11" t="s">
        <v>10</v>
      </c>
      <c r="BB2" s="11"/>
      <c r="BC2" s="11"/>
      <c r="BD2" s="11"/>
      <c r="BF2" s="11" t="s">
        <v>11</v>
      </c>
      <c r="BG2" s="11"/>
      <c r="BH2" s="11"/>
      <c r="BI2" s="11"/>
      <c r="BK2" s="11" t="s">
        <v>12</v>
      </c>
      <c r="BL2" s="11"/>
      <c r="BM2" s="11"/>
      <c r="BN2" s="11"/>
      <c r="BP2" s="11" t="s">
        <v>13</v>
      </c>
      <c r="BQ2" s="11"/>
      <c r="BR2" s="11"/>
      <c r="BS2" s="11"/>
      <c r="BU2" s="11" t="s">
        <v>14</v>
      </c>
      <c r="BV2" s="11"/>
      <c r="BW2" s="11"/>
      <c r="BX2" s="11"/>
      <c r="BZ2" s="11" t="s">
        <v>15</v>
      </c>
      <c r="CA2" s="11"/>
      <c r="CB2" s="11"/>
      <c r="CC2" s="11"/>
      <c r="CE2" s="11" t="s">
        <v>16</v>
      </c>
      <c r="CF2" s="11"/>
      <c r="CG2" s="11"/>
      <c r="CH2" s="11"/>
      <c r="CJ2" s="11" t="s">
        <v>17</v>
      </c>
      <c r="CK2" s="11"/>
      <c r="CL2" s="11"/>
      <c r="CM2" s="11"/>
      <c r="CO2" s="11" t="s">
        <v>18</v>
      </c>
      <c r="CP2" s="11"/>
      <c r="CQ2" s="11"/>
      <c r="CR2" s="11"/>
      <c r="CT2" s="11" t="s">
        <v>19</v>
      </c>
      <c r="CU2" s="11"/>
      <c r="CV2" s="11"/>
      <c r="CW2" s="11"/>
      <c r="CY2" s="11" t="s">
        <v>20</v>
      </c>
      <c r="CZ2" s="11"/>
      <c r="DA2" s="11"/>
      <c r="DB2" s="11"/>
      <c r="DD2" s="11" t="s">
        <v>21</v>
      </c>
      <c r="DE2" s="11"/>
      <c r="DF2" s="11"/>
      <c r="DG2" s="11"/>
      <c r="DI2" s="11" t="s">
        <v>22</v>
      </c>
      <c r="DJ2" s="11"/>
      <c r="DK2" s="11"/>
      <c r="DL2" s="11"/>
      <c r="DN2" s="11" t="s">
        <v>23</v>
      </c>
      <c r="DR2" s="11" t="s">
        <v>24</v>
      </c>
      <c r="DV2" s="11" t="s">
        <v>25</v>
      </c>
    </row>
    <row r="3" spans="1:129" x14ac:dyDescent="0.25">
      <c r="A3" s="10">
        <v>1</v>
      </c>
      <c r="B3" s="10"/>
      <c r="C3" s="10">
        <f>VLOOKUP($A$3,$A$5:$D$19,C1,FALSE)</f>
        <v>1</v>
      </c>
      <c r="D3" s="10">
        <f>VLOOKUP($A$3,$A$5:$D$19,D1,FALSE)</f>
        <v>15</v>
      </c>
      <c r="E3" s="10"/>
      <c r="F3" s="10"/>
      <c r="G3" s="10">
        <v>2</v>
      </c>
      <c r="H3" s="10"/>
      <c r="I3" s="10"/>
      <c r="J3" s="10">
        <f>VLOOKUP($G$3,$A$5:$D$19,J1,FALSE)</f>
        <v>0.5</v>
      </c>
      <c r="K3" s="10">
        <f>VLOOKUP($G$3,$A$5:$D$19,K1,FALSE)</f>
        <v>10</v>
      </c>
      <c r="L3" s="1"/>
      <c r="M3" s="10">
        <v>2</v>
      </c>
      <c r="N3" s="10"/>
      <c r="O3" s="10">
        <f>VLOOKUP($M$3,$A$5:$D$19,O1,FALSE)</f>
        <v>0.5</v>
      </c>
      <c r="P3" s="10">
        <f>VLOOKUP($M$3,$A$5:$D$19,P1,FALSE)</f>
        <v>10</v>
      </c>
      <c r="R3" s="10">
        <v>2</v>
      </c>
      <c r="S3" s="10"/>
      <c r="T3" s="10">
        <f>VLOOKUP($R$3,$A$5:$D$19,T1,FALSE)</f>
        <v>0.5</v>
      </c>
      <c r="U3" s="10">
        <f>VLOOKUP($R$3,$A$5:$D$19,U1,FALSE)</f>
        <v>10</v>
      </c>
      <c r="W3" s="10">
        <v>2</v>
      </c>
      <c r="X3" s="10"/>
      <c r="Y3" s="10">
        <f>VLOOKUP($W$3,$A$5:$D$19,Y1,FALSE)</f>
        <v>0.5</v>
      </c>
      <c r="Z3" s="10">
        <f>VLOOKUP($W$3,$A$5:$D$19,Z1,FALSE)</f>
        <v>10</v>
      </c>
      <c r="AB3" s="10">
        <v>1</v>
      </c>
      <c r="AC3" s="10"/>
      <c r="AD3" s="10">
        <f>VLOOKUP($AB$3,$A$5:$D$19,AD1,FALSE)</f>
        <v>1</v>
      </c>
      <c r="AE3" s="10">
        <f>VLOOKUP($AB$3,$A$5:$D$19,AE1,FALSE)</f>
        <v>15</v>
      </c>
      <c r="AG3" s="10">
        <v>3</v>
      </c>
      <c r="AH3" s="10"/>
      <c r="AI3" s="10">
        <f>VLOOKUP($AG$3,$A$5:$D$19,AI1,FALSE)</f>
        <v>0.25</v>
      </c>
      <c r="AJ3" s="10">
        <f>VLOOKUP($AG$3,$A$5:$D$19,AJ1,FALSE)</f>
        <v>5</v>
      </c>
      <c r="AL3" s="10">
        <v>3</v>
      </c>
      <c r="AM3" s="10"/>
      <c r="AN3" s="10">
        <f>VLOOKUP($AL$3,$A$5:$D$19,AN1,FALSE)</f>
        <v>0.25</v>
      </c>
      <c r="AO3" s="10">
        <f>VLOOKUP($AL$3,$A$5:$D$19,AO1,FALSE)</f>
        <v>5</v>
      </c>
      <c r="AQ3" s="10">
        <v>2</v>
      </c>
      <c r="AR3" s="10"/>
      <c r="AS3" s="10">
        <f>VLOOKUP($AQ$3,$A$5:$D$19,AS1,FALSE)</f>
        <v>0.5</v>
      </c>
      <c r="AT3" s="10">
        <f>VLOOKUP($AQ$3,$A$5:$D$19,AT1,FALSE)</f>
        <v>10</v>
      </c>
      <c r="AV3" s="10">
        <v>3</v>
      </c>
      <c r="AW3" s="10"/>
      <c r="AX3" s="10">
        <f>VLOOKUP($AV$3,$A$5:$D$19,AX1,FALSE)</f>
        <v>0.25</v>
      </c>
      <c r="AY3" s="10">
        <f>VLOOKUP($AV$3,$A$5:$D$19,AY1,FALSE)</f>
        <v>5</v>
      </c>
      <c r="BA3" s="10">
        <v>13</v>
      </c>
      <c r="BB3" s="10"/>
      <c r="BC3" s="10">
        <f>VLOOKUP($BA$3,$A$5:$D$19,BC1,FALSE)</f>
        <v>0</v>
      </c>
      <c r="BD3" s="10">
        <f>VLOOKUP($BA$3,$A$5:$D$19,BD1,FALSE)</f>
        <v>18</v>
      </c>
      <c r="BF3" s="10">
        <v>2</v>
      </c>
      <c r="BG3" s="10"/>
      <c r="BH3" s="10">
        <f>VLOOKUP($BF$3,$A$5:$D$19,BH1,FALSE)</f>
        <v>0.5</v>
      </c>
      <c r="BI3" s="10">
        <f>VLOOKUP($BF$3,$A$5:$D$19,BI1,FALSE)</f>
        <v>10</v>
      </c>
      <c r="BK3" s="10">
        <v>1</v>
      </c>
      <c r="BL3" s="10"/>
      <c r="BM3" s="10">
        <f>VLOOKUP($BK$3,$A$5:$D$19,BM1,FALSE)</f>
        <v>1</v>
      </c>
      <c r="BN3" s="10">
        <f>VLOOKUP($BK$3,$A$5:$D$19,BN1,FALSE)</f>
        <v>15</v>
      </c>
      <c r="BP3" s="10">
        <v>1</v>
      </c>
      <c r="BQ3" s="10"/>
      <c r="BR3" s="10">
        <f>VLOOKUP($BP$3,$A$5:$D$19,BR1,FALSE)</f>
        <v>1</v>
      </c>
      <c r="BS3" s="10">
        <f>VLOOKUP($BP$3,$A$5:$D$19,BS1,FALSE)</f>
        <v>15</v>
      </c>
      <c r="BU3" s="10">
        <v>2</v>
      </c>
      <c r="BV3" s="10"/>
      <c r="BW3" s="10">
        <f>VLOOKUP($BU$3,$A$5:$D$19,BW1,FALSE)</f>
        <v>0.5</v>
      </c>
      <c r="BX3" s="10">
        <f>VLOOKUP($BU$3,$A$5:$D$19,BX1,FALSE)</f>
        <v>10</v>
      </c>
      <c r="BZ3" s="10">
        <v>1</v>
      </c>
      <c r="CA3" s="10"/>
      <c r="CB3" s="10">
        <f>VLOOKUP($BZ$3,$A$5:$D$19,CB1,FALSE)</f>
        <v>1</v>
      </c>
      <c r="CC3" s="10">
        <f>VLOOKUP($BZ$3,$A$5:$D$19,CC1,FALSE)</f>
        <v>15</v>
      </c>
      <c r="CE3" s="10">
        <v>1</v>
      </c>
      <c r="CF3" s="10"/>
      <c r="CG3" s="10">
        <f>VLOOKUP($CE$3,$A$5:$D$19,CG1,FALSE)</f>
        <v>1</v>
      </c>
      <c r="CH3" s="10">
        <f>VLOOKUP($CE$3,$A$5:$D$19,CH1,FALSE)</f>
        <v>15</v>
      </c>
      <c r="CJ3" s="10">
        <v>1</v>
      </c>
      <c r="CK3" s="10"/>
      <c r="CL3" s="10">
        <f>VLOOKUP($CJ$3,$A$5:$D$19,CL1,FALSE)</f>
        <v>1</v>
      </c>
      <c r="CM3" s="10">
        <f>VLOOKUP($CJ$3,$A$5:$D$19,CM1,FALSE)</f>
        <v>15</v>
      </c>
      <c r="CO3" s="10">
        <v>1</v>
      </c>
      <c r="CP3" s="10"/>
      <c r="CQ3" s="10">
        <f>VLOOKUP($CO$3,$A$5:$D$19,CQ1,FALSE)</f>
        <v>1</v>
      </c>
      <c r="CR3" s="10">
        <f>VLOOKUP($CO$3,$A$5:$D$19,CR1,FALSE)</f>
        <v>15</v>
      </c>
      <c r="CT3" s="10">
        <v>1</v>
      </c>
      <c r="CU3" s="10"/>
      <c r="CV3" s="10">
        <f>VLOOKUP($CT$3,$A$5:$D$19,CV1,FALSE)</f>
        <v>1</v>
      </c>
      <c r="CW3" s="10">
        <f>VLOOKUP($CT$3,$A$5:$D$19,CW1,FALSE)</f>
        <v>15</v>
      </c>
      <c r="CY3" s="10">
        <v>1</v>
      </c>
      <c r="CZ3" s="10"/>
      <c r="DA3" s="10">
        <f>VLOOKUP($CY$3,$A$5:$D$19,DA1,FALSE)</f>
        <v>1</v>
      </c>
      <c r="DB3" s="10">
        <f>VLOOKUP($CY$3,$A$5:$D$19,DB1,FALSE)</f>
        <v>15</v>
      </c>
      <c r="DD3" s="10">
        <v>2</v>
      </c>
      <c r="DE3" s="10"/>
      <c r="DF3" s="10">
        <f>VLOOKUP($DD$3,$A$5:$D$19,DF1,FALSE)</f>
        <v>0.5</v>
      </c>
      <c r="DG3" s="10">
        <f>VLOOKUP($DD$3,$A$5:$D$19,DG1,FALSE)</f>
        <v>10</v>
      </c>
      <c r="DI3" s="10">
        <v>2</v>
      </c>
      <c r="DJ3" s="10"/>
      <c r="DK3" s="10">
        <f>VLOOKUP($DI$3,$A$5:$D$19,DK1,FALSE)</f>
        <v>0.5</v>
      </c>
      <c r="DL3" s="10">
        <f>VLOOKUP($DI$3,$A$5:$D$19,DL1,FALSE)</f>
        <v>10</v>
      </c>
      <c r="DN3" s="10">
        <v>1</v>
      </c>
      <c r="DO3" s="10"/>
      <c r="DP3" s="10">
        <f>VLOOKUP($DN$3,$A$5:$D$19,DP1,FALSE)</f>
        <v>1</v>
      </c>
      <c r="DQ3" s="10">
        <f>VLOOKUP($DN$3,$A$5:$D$19,DQ1,FALSE)</f>
        <v>15</v>
      </c>
      <c r="DR3" s="10">
        <v>1</v>
      </c>
      <c r="DS3" s="10"/>
      <c r="DT3" s="10">
        <f>VLOOKUP($DR$3,$A$5:$D$19,DT1,FALSE)</f>
        <v>1</v>
      </c>
      <c r="DU3" s="10">
        <f>VLOOKUP($DR$3,$A$5:$D$19,DU1,FALSE)</f>
        <v>15</v>
      </c>
      <c r="DV3" s="10">
        <v>1</v>
      </c>
      <c r="DW3" s="10"/>
      <c r="DX3" s="10">
        <f>VLOOKUP($DV$3,$A$5:$D$19,DX1,FALSE)</f>
        <v>1</v>
      </c>
      <c r="DY3" s="10">
        <f>VLOOKUP($DV$3,$A$5:$D$19,DY1,FALSE)</f>
        <v>15</v>
      </c>
    </row>
    <row r="4" spans="1:129" ht="30" x14ac:dyDescent="0.25">
      <c r="A4" s="8" t="s">
        <v>26</v>
      </c>
      <c r="B4" s="1" t="s">
        <v>27</v>
      </c>
      <c r="C4" s="1" t="s">
        <v>28</v>
      </c>
      <c r="D4" s="8" t="s">
        <v>29</v>
      </c>
      <c r="E4" s="8"/>
      <c r="F4" s="2"/>
      <c r="G4" s="2"/>
      <c r="H4" s="1"/>
      <c r="I4" s="1"/>
      <c r="J4" s="1"/>
      <c r="K4" s="2"/>
      <c r="L4" s="1"/>
      <c r="M4" s="2"/>
      <c r="N4" s="1"/>
      <c r="O4" s="1"/>
      <c r="P4" s="2"/>
      <c r="R4" s="2"/>
      <c r="S4" s="1"/>
      <c r="T4" s="1"/>
      <c r="U4" s="2"/>
    </row>
    <row r="5" spans="1:129" x14ac:dyDescent="0.25">
      <c r="A5" s="1">
        <v>1</v>
      </c>
      <c r="B5" s="1" t="s">
        <v>30</v>
      </c>
      <c r="C5" s="1">
        <v>1</v>
      </c>
      <c r="D5" s="3">
        <v>15</v>
      </c>
      <c r="E5" s="3"/>
      <c r="F5" s="3"/>
      <c r="G5" s="1"/>
      <c r="H5" s="1"/>
      <c r="I5" s="1"/>
      <c r="J5" s="1"/>
      <c r="K5" s="3"/>
      <c r="L5" s="1"/>
      <c r="M5" s="1"/>
      <c r="N5" s="1"/>
      <c r="O5" s="1"/>
      <c r="P5" s="3"/>
      <c r="R5" s="1"/>
      <c r="S5" s="1"/>
      <c r="T5" s="1"/>
      <c r="U5" s="3"/>
    </row>
    <row r="6" spans="1:129" x14ac:dyDescent="0.25">
      <c r="A6" s="1">
        <v>2</v>
      </c>
      <c r="B6" s="1" t="s">
        <v>31</v>
      </c>
      <c r="C6" s="1">
        <v>0.5</v>
      </c>
      <c r="D6" s="3">
        <v>10</v>
      </c>
      <c r="E6" s="3"/>
      <c r="F6" s="3"/>
      <c r="G6" s="1"/>
      <c r="H6" s="1"/>
      <c r="I6" s="1"/>
      <c r="J6" s="1"/>
      <c r="K6" s="3"/>
      <c r="L6" s="1"/>
      <c r="M6" s="1"/>
      <c r="N6" s="1"/>
      <c r="O6" s="1"/>
      <c r="P6" s="3"/>
      <c r="R6" s="1"/>
      <c r="S6" s="1"/>
      <c r="T6" s="1"/>
      <c r="U6" s="3"/>
    </row>
    <row r="7" spans="1:129" x14ac:dyDescent="0.25">
      <c r="A7" s="1">
        <v>3</v>
      </c>
      <c r="B7" s="1" t="s">
        <v>32</v>
      </c>
      <c r="C7" s="1">
        <v>0.25</v>
      </c>
      <c r="D7" s="3">
        <v>5</v>
      </c>
      <c r="E7" s="3"/>
      <c r="F7" s="3"/>
      <c r="G7" s="1"/>
      <c r="H7" s="1"/>
      <c r="I7" s="1"/>
      <c r="J7" s="1"/>
      <c r="K7" s="3"/>
      <c r="L7" s="1"/>
      <c r="M7" s="1"/>
      <c r="N7" s="1"/>
      <c r="O7" s="1"/>
      <c r="P7" s="3"/>
      <c r="R7" s="1"/>
      <c r="S7" s="1"/>
      <c r="T7" s="1"/>
      <c r="U7" s="3"/>
    </row>
    <row r="8" spans="1:129" ht="45" x14ac:dyDescent="0.25">
      <c r="A8" s="21">
        <v>4</v>
      </c>
      <c r="B8" s="14" t="s">
        <v>33</v>
      </c>
      <c r="C8" s="14">
        <v>0</v>
      </c>
      <c r="D8" s="15">
        <v>3</v>
      </c>
      <c r="E8" s="22"/>
      <c r="F8" s="3"/>
      <c r="G8" s="1"/>
      <c r="H8" s="1"/>
      <c r="I8" s="1"/>
      <c r="J8" s="1"/>
      <c r="K8" s="3"/>
      <c r="L8" s="1"/>
      <c r="M8" s="1"/>
      <c r="N8" s="1"/>
      <c r="O8" s="1"/>
      <c r="P8" s="3"/>
    </row>
    <row r="9" spans="1:129" ht="45" x14ac:dyDescent="0.25">
      <c r="A9" s="20">
        <v>5</v>
      </c>
      <c r="B9" s="12" t="s">
        <v>34</v>
      </c>
      <c r="C9" s="12">
        <v>0</v>
      </c>
      <c r="D9" s="13">
        <v>1.5</v>
      </c>
      <c r="E9" s="23"/>
      <c r="F9" s="3"/>
      <c r="G9" s="1"/>
      <c r="H9" s="1"/>
      <c r="I9" s="1"/>
      <c r="J9" s="1"/>
      <c r="K9" s="3"/>
      <c r="L9" s="1"/>
      <c r="M9" s="1"/>
      <c r="N9" s="1"/>
      <c r="O9" s="1"/>
      <c r="P9" s="3"/>
    </row>
    <row r="10" spans="1:129" ht="30" x14ac:dyDescent="0.25">
      <c r="A10" s="21">
        <v>6</v>
      </c>
      <c r="B10" s="14" t="s">
        <v>35</v>
      </c>
      <c r="C10" s="14">
        <v>0</v>
      </c>
      <c r="D10" s="15">
        <v>3</v>
      </c>
      <c r="E10" s="22"/>
      <c r="F10" s="3"/>
      <c r="G10" s="1"/>
      <c r="H10" s="1"/>
      <c r="I10" s="1"/>
      <c r="J10" s="1"/>
      <c r="K10" s="3"/>
      <c r="L10" s="1"/>
      <c r="M10" s="1"/>
      <c r="N10" s="1"/>
      <c r="O10" s="1"/>
      <c r="P10" s="3"/>
    </row>
    <row r="11" spans="1:129" ht="30" x14ac:dyDescent="0.25">
      <c r="A11" s="20">
        <v>7</v>
      </c>
      <c r="B11" s="12" t="s">
        <v>36</v>
      </c>
      <c r="C11" s="12">
        <v>0</v>
      </c>
      <c r="D11" s="13">
        <v>1.55</v>
      </c>
      <c r="E11" s="23"/>
      <c r="F11" s="3"/>
      <c r="G11" s="1"/>
      <c r="H11" s="1"/>
      <c r="I11" s="1"/>
      <c r="J11" s="1"/>
      <c r="K11" s="3"/>
      <c r="L11" s="1"/>
      <c r="M11" s="1"/>
      <c r="N11" s="1"/>
      <c r="O11" s="1"/>
      <c r="P11" s="3"/>
    </row>
    <row r="12" spans="1:129" ht="30" x14ac:dyDescent="0.25">
      <c r="A12" s="21">
        <v>8</v>
      </c>
      <c r="B12" s="14" t="s">
        <v>37</v>
      </c>
      <c r="C12" s="14">
        <v>0</v>
      </c>
      <c r="D12" s="15">
        <v>3</v>
      </c>
      <c r="E12" s="22"/>
      <c r="F12" s="3"/>
      <c r="G12" s="1"/>
      <c r="H12" s="1"/>
      <c r="I12" s="1"/>
      <c r="J12" s="1"/>
      <c r="K12" s="3"/>
      <c r="L12" s="1"/>
      <c r="M12" s="1"/>
      <c r="N12" s="1"/>
      <c r="O12" s="1"/>
      <c r="P12" s="3"/>
    </row>
    <row r="13" spans="1:129" ht="45" x14ac:dyDescent="0.25">
      <c r="A13" s="20">
        <v>9</v>
      </c>
      <c r="B13" s="12" t="s">
        <v>38</v>
      </c>
      <c r="C13" s="12">
        <v>0</v>
      </c>
      <c r="D13" s="13">
        <v>4</v>
      </c>
      <c r="E13" s="23"/>
      <c r="F13" s="3"/>
      <c r="G13" s="1"/>
      <c r="H13" s="1"/>
      <c r="I13" s="1"/>
      <c r="J13" s="1"/>
      <c r="K13" s="3"/>
      <c r="L13" s="1"/>
      <c r="M13" s="1"/>
      <c r="N13" s="1"/>
      <c r="O13" s="1"/>
      <c r="P13" s="3"/>
    </row>
    <row r="14" spans="1:129" ht="30" x14ac:dyDescent="0.25">
      <c r="A14" s="21">
        <v>10</v>
      </c>
      <c r="B14" s="14" t="s">
        <v>39</v>
      </c>
      <c r="C14" s="14">
        <v>0</v>
      </c>
      <c r="D14" s="15">
        <v>5</v>
      </c>
      <c r="E14" s="22"/>
      <c r="F14" s="3"/>
      <c r="G14" s="1"/>
      <c r="H14" s="1"/>
      <c r="I14" s="1"/>
      <c r="J14" s="1"/>
      <c r="K14" s="3"/>
      <c r="L14" s="1"/>
      <c r="M14" s="1"/>
      <c r="N14" s="1"/>
      <c r="O14" s="1"/>
      <c r="P14" s="3"/>
    </row>
    <row r="15" spans="1:129" ht="45" x14ac:dyDescent="0.25">
      <c r="A15" s="20">
        <v>11</v>
      </c>
      <c r="B15" s="12" t="s">
        <v>40</v>
      </c>
      <c r="C15" s="12">
        <v>0</v>
      </c>
      <c r="D15" s="13">
        <v>1.5</v>
      </c>
      <c r="E15" s="23"/>
      <c r="F15" s="3"/>
      <c r="G15" s="1"/>
      <c r="H15" s="1"/>
      <c r="I15" s="1"/>
      <c r="J15" s="1"/>
      <c r="K15" s="3"/>
      <c r="L15" s="1"/>
      <c r="M15" s="1"/>
      <c r="N15" s="1"/>
      <c r="O15" s="1"/>
      <c r="P15" s="3"/>
    </row>
    <row r="16" spans="1:129" ht="45" x14ac:dyDescent="0.25">
      <c r="A16" s="21">
        <v>12</v>
      </c>
      <c r="B16" s="14" t="s">
        <v>41</v>
      </c>
      <c r="C16" s="14">
        <v>0</v>
      </c>
      <c r="D16" s="15">
        <v>2.5</v>
      </c>
      <c r="E16" s="22"/>
      <c r="F16" s="3"/>
      <c r="G16" s="1"/>
      <c r="H16" s="1"/>
      <c r="I16" s="1"/>
      <c r="J16" s="1"/>
      <c r="K16" s="3"/>
      <c r="L16" s="1"/>
      <c r="M16" s="1"/>
      <c r="N16" s="1"/>
      <c r="O16" s="1"/>
      <c r="P16" s="3"/>
    </row>
    <row r="17" spans="1:16" ht="30" x14ac:dyDescent="0.25">
      <c r="A17" s="20">
        <v>13</v>
      </c>
      <c r="B17" s="12" t="s">
        <v>42</v>
      </c>
      <c r="C17" s="12">
        <v>0</v>
      </c>
      <c r="D17" s="13">
        <v>18</v>
      </c>
      <c r="E17" s="23"/>
      <c r="F17" s="3"/>
      <c r="G17" s="1"/>
      <c r="H17" s="1"/>
      <c r="I17" s="1"/>
      <c r="J17" s="1"/>
      <c r="K17" s="3"/>
      <c r="L17" s="1"/>
      <c r="M17" s="1"/>
      <c r="N17" s="1"/>
      <c r="O17" s="1"/>
      <c r="P17" s="3"/>
    </row>
    <row r="18" spans="1:16" x14ac:dyDescent="0.25">
      <c r="A18" s="21">
        <v>14</v>
      </c>
      <c r="B18" s="14"/>
      <c r="C18" s="16"/>
      <c r="D18" s="17"/>
      <c r="E18" s="1"/>
      <c r="F18" s="3"/>
      <c r="G18" s="1"/>
      <c r="H18" s="1"/>
      <c r="I18" s="1"/>
      <c r="J18" s="1"/>
      <c r="K18" s="3"/>
      <c r="L18" s="1"/>
      <c r="M18" s="1"/>
      <c r="N18" s="1"/>
      <c r="O18" s="1"/>
      <c r="P18" s="3"/>
    </row>
    <row r="19" spans="1:16" x14ac:dyDescent="0.25">
      <c r="A19" s="20">
        <v>15</v>
      </c>
      <c r="B19" s="12"/>
      <c r="C19" s="18"/>
      <c r="D19" s="19"/>
      <c r="E19" s="24"/>
      <c r="F19" s="3"/>
      <c r="G19" s="1"/>
      <c r="H19" s="1"/>
      <c r="I19" s="1"/>
      <c r="J19" s="1"/>
      <c r="K19" s="3"/>
      <c r="L19" s="1"/>
      <c r="M19" s="1"/>
      <c r="N19" s="1"/>
      <c r="O19" s="1"/>
      <c r="P19" s="3"/>
    </row>
    <row r="20" spans="1:16" x14ac:dyDescent="0.25">
      <c r="A20" s="1"/>
      <c r="B20" s="1"/>
      <c r="C20" s="1"/>
      <c r="D20" s="3"/>
      <c r="E20" s="3"/>
      <c r="F20" s="3"/>
      <c r="G20" s="1"/>
      <c r="H20" s="1"/>
      <c r="I20" s="1"/>
      <c r="J20" s="1"/>
      <c r="K20" s="3"/>
      <c r="L20" s="1"/>
      <c r="M20" s="1"/>
      <c r="N20" s="1"/>
      <c r="O20" s="1"/>
      <c r="P20" s="3"/>
    </row>
    <row r="21" spans="1:16" x14ac:dyDescent="0.25">
      <c r="A21" s="1"/>
      <c r="B21" s="1"/>
      <c r="C21" s="1"/>
      <c r="D21" s="3"/>
      <c r="E21" s="3"/>
      <c r="F21" s="3"/>
      <c r="G21" s="1"/>
      <c r="H21" s="1"/>
      <c r="I21" s="1"/>
      <c r="J21" s="1"/>
      <c r="K21" s="3"/>
      <c r="L21" s="1"/>
      <c r="M21" s="1"/>
      <c r="N21" s="1"/>
      <c r="O21" s="1"/>
      <c r="P21" s="3"/>
    </row>
    <row r="22" spans="1:16" x14ac:dyDescent="0.25">
      <c r="A22" s="1"/>
      <c r="B22" s="1"/>
      <c r="C22" s="1"/>
      <c r="D22" s="3"/>
      <c r="E22" s="3"/>
      <c r="F22" s="3"/>
      <c r="G22" s="1"/>
      <c r="H22" s="1"/>
      <c r="I22" s="1"/>
      <c r="J22" s="1"/>
      <c r="K22" s="3"/>
      <c r="L22" s="1"/>
      <c r="M22" s="1"/>
      <c r="N22" s="1"/>
      <c r="O22" s="1"/>
      <c r="P22" s="3"/>
    </row>
    <row r="23" spans="1:16" x14ac:dyDescent="0.25">
      <c r="A23" s="1"/>
      <c r="B23" s="1"/>
      <c r="C23" s="1"/>
      <c r="D23" s="3"/>
      <c r="E23" s="3"/>
      <c r="F23" s="3"/>
      <c r="G23" s="1"/>
      <c r="H23" s="1"/>
      <c r="I23" s="1"/>
      <c r="J23" s="1"/>
      <c r="K23" s="3"/>
      <c r="L23" s="1"/>
      <c r="M23" s="1"/>
      <c r="N23" s="1"/>
      <c r="O23" s="1"/>
      <c r="P23" s="3"/>
    </row>
    <row r="24" spans="1:16" x14ac:dyDescent="0.25">
      <c r="A24" s="1"/>
      <c r="B24" s="1"/>
      <c r="C24" s="1"/>
      <c r="D24" s="3"/>
      <c r="E24" s="3"/>
      <c r="F24" s="3"/>
      <c r="G24" s="1"/>
      <c r="H24" s="1"/>
      <c r="I24" s="1"/>
      <c r="J24" s="1"/>
      <c r="K24" s="3"/>
      <c r="L24" s="1"/>
      <c r="M24" s="1"/>
      <c r="N24" s="1"/>
      <c r="O24" s="1"/>
      <c r="P24" s="3"/>
    </row>
    <row r="25" spans="1:16" x14ac:dyDescent="0.25">
      <c r="A25" s="1"/>
      <c r="B25" s="1"/>
      <c r="C25" s="1"/>
      <c r="D25" s="3"/>
      <c r="E25" s="3"/>
      <c r="F25" s="3"/>
      <c r="G25" s="1"/>
      <c r="H25" s="4"/>
      <c r="I25" s="4"/>
      <c r="J25" s="1"/>
      <c r="K25" s="1"/>
      <c r="L25" s="1"/>
    </row>
    <row r="26" spans="1:16" x14ac:dyDescent="0.25">
      <c r="A26" s="1"/>
      <c r="B26" s="1"/>
      <c r="C26" s="1"/>
      <c r="D26" s="3"/>
      <c r="E26" s="3"/>
      <c r="F26" s="3"/>
      <c r="G26" s="1"/>
      <c r="H26" s="4"/>
      <c r="I26" s="4"/>
      <c r="J26" s="1"/>
      <c r="K26" s="1"/>
      <c r="L26" s="1"/>
    </row>
    <row r="27" spans="1:16" x14ac:dyDescent="0.25">
      <c r="A27" s="1"/>
      <c r="B27" s="1"/>
      <c r="C27" s="3"/>
      <c r="D27" s="1"/>
      <c r="E27" s="1"/>
      <c r="F27" s="1"/>
      <c r="G27" s="1"/>
      <c r="H27" s="4"/>
      <c r="I27" s="4"/>
      <c r="J27" s="1"/>
      <c r="K27" s="1"/>
      <c r="L27" s="1"/>
    </row>
    <row r="28" spans="1:16" ht="24" x14ac:dyDescent="0.25">
      <c r="A28" s="1"/>
      <c r="B28" s="1"/>
      <c r="C28" s="3"/>
      <c r="D28" s="1"/>
      <c r="E28" s="1"/>
      <c r="F28" s="9" t="s">
        <v>43</v>
      </c>
      <c r="G28" s="1"/>
      <c r="H28" s="4"/>
      <c r="I28" s="4"/>
      <c r="J28" s="1"/>
      <c r="K28" s="1"/>
      <c r="L28" s="1"/>
    </row>
    <row r="29" spans="1:16" x14ac:dyDescent="0.25">
      <c r="A29" s="1"/>
      <c r="B29" s="1"/>
      <c r="C29" s="3"/>
      <c r="D29" s="1"/>
      <c r="E29" s="1"/>
      <c r="F29" s="1"/>
      <c r="G29" s="27" t="s">
        <v>54</v>
      </c>
      <c r="H29" s="29"/>
      <c r="I29" s="29" t="s">
        <v>50</v>
      </c>
      <c r="J29" s="27" t="s">
        <v>52</v>
      </c>
      <c r="K29" s="1"/>
      <c r="L29" s="1"/>
    </row>
    <row r="30" spans="1:16" x14ac:dyDescent="0.25">
      <c r="A30" s="1"/>
      <c r="B30" s="1"/>
      <c r="C30" s="3"/>
      <c r="D30" s="27" t="s">
        <v>53</v>
      </c>
      <c r="E30" s="28">
        <f>+SUM(E35:E62)</f>
        <v>7.5</v>
      </c>
      <c r="F30" t="s">
        <v>89</v>
      </c>
      <c r="G30" s="30">
        <f>SUM(G35:G62)</f>
        <v>145</v>
      </c>
      <c r="H30" s="4"/>
      <c r="I30" s="30">
        <f>SUM(I35:I62)</f>
        <v>13.774999999999995</v>
      </c>
      <c r="J30" s="30">
        <f>SUM(J35:J62)</f>
        <v>158.77500000000001</v>
      </c>
      <c r="K30" s="1"/>
      <c r="L30" s="1"/>
    </row>
    <row r="31" spans="1:16" x14ac:dyDescent="0.25">
      <c r="A31" s="1"/>
      <c r="B31" s="1"/>
      <c r="C31" s="3"/>
      <c r="D31" s="1"/>
      <c r="E31" s="1"/>
      <c r="F31" s="1"/>
      <c r="G31" s="1"/>
      <c r="H31" s="4"/>
      <c r="I31" s="4"/>
      <c r="J31" s="1"/>
      <c r="K31" s="1"/>
      <c r="L31" s="1"/>
    </row>
    <row r="32" spans="1:16" x14ac:dyDescent="0.25">
      <c r="A32" s="1"/>
      <c r="B32" s="1"/>
      <c r="C32" s="3"/>
      <c r="D32" s="1"/>
      <c r="E32" s="1"/>
      <c r="F32" s="1"/>
      <c r="G32" s="1"/>
      <c r="H32" s="4"/>
      <c r="I32" s="4"/>
      <c r="J32" s="1"/>
      <c r="K32" s="1"/>
      <c r="L32" s="1"/>
    </row>
    <row r="33" spans="1:13" x14ac:dyDescent="0.25">
      <c r="A33" s="1"/>
      <c r="B33" s="1"/>
      <c r="C33" s="1"/>
      <c r="D33" s="1"/>
      <c r="E33" s="1"/>
      <c r="F33" s="1"/>
      <c r="G33" s="1"/>
      <c r="H33" s="4"/>
      <c r="I33" s="4"/>
      <c r="J33" s="1"/>
      <c r="K33" s="1"/>
      <c r="L33" s="1"/>
    </row>
    <row r="34" spans="1:13" ht="30" x14ac:dyDescent="0.25">
      <c r="A34" s="1"/>
      <c r="B34" s="2" t="s">
        <v>44</v>
      </c>
      <c r="C34" s="2" t="s">
        <v>45</v>
      </c>
      <c r="D34" s="2" t="s">
        <v>46</v>
      </c>
      <c r="E34" s="2" t="s">
        <v>47</v>
      </c>
      <c r="F34" s="2" t="s">
        <v>48</v>
      </c>
      <c r="G34" s="2" t="s">
        <v>49</v>
      </c>
      <c r="H34" s="5" t="s">
        <v>50</v>
      </c>
      <c r="I34" s="5" t="s">
        <v>51</v>
      </c>
      <c r="J34" s="2" t="s">
        <v>52</v>
      </c>
      <c r="K34" s="1"/>
      <c r="L34" s="1"/>
      <c r="M34" s="25"/>
    </row>
    <row r="35" spans="1:13" ht="45" customHeight="1" x14ac:dyDescent="0.25">
      <c r="A35" s="1">
        <v>1</v>
      </c>
      <c r="B35" s="1" t="s">
        <v>96</v>
      </c>
      <c r="C35" s="1">
        <v>1</v>
      </c>
      <c r="D35" s="1"/>
      <c r="E35" s="1">
        <f>C3*C35</f>
        <v>1</v>
      </c>
      <c r="F35" s="6">
        <f>D3</f>
        <v>15</v>
      </c>
      <c r="G35" s="6">
        <f>F35*C35</f>
        <v>15</v>
      </c>
      <c r="H35" s="7">
        <v>5.5E-2</v>
      </c>
      <c r="I35" s="26">
        <f>J35-G35</f>
        <v>0.82499999999999929</v>
      </c>
      <c r="J35" s="6">
        <f>G35*H35+G35</f>
        <v>15.824999999999999</v>
      </c>
      <c r="K35" s="1"/>
    </row>
    <row r="36" spans="1:13" ht="45" customHeight="1" x14ac:dyDescent="0.25">
      <c r="A36" s="1">
        <v>2</v>
      </c>
      <c r="B36" s="1" t="s">
        <v>81</v>
      </c>
      <c r="C36" s="1">
        <v>6</v>
      </c>
      <c r="D36" s="1"/>
      <c r="E36" s="1">
        <f>J3*C36</f>
        <v>3</v>
      </c>
      <c r="F36" s="6">
        <f>K3</f>
        <v>10</v>
      </c>
      <c r="G36" s="6">
        <f>F36*C36</f>
        <v>60</v>
      </c>
      <c r="H36" s="7">
        <v>5.5E-2</v>
      </c>
      <c r="I36" s="26">
        <f t="shared" ref="I36:I47" si="0">J36-G36</f>
        <v>3.2999999999999972</v>
      </c>
      <c r="J36" s="6">
        <f>G36*H36+G36</f>
        <v>63.3</v>
      </c>
      <c r="K36" s="1"/>
      <c r="L36" s="1"/>
    </row>
    <row r="37" spans="1:13" ht="45" customHeight="1" x14ac:dyDescent="0.25">
      <c r="A37" s="1">
        <v>3</v>
      </c>
      <c r="B37" s="1" t="s">
        <v>82</v>
      </c>
      <c r="C37" s="1">
        <v>3</v>
      </c>
      <c r="D37" s="1"/>
      <c r="E37" s="1">
        <f>O3*C37</f>
        <v>1.5</v>
      </c>
      <c r="F37" s="6">
        <f>P3</f>
        <v>10</v>
      </c>
      <c r="G37" s="6">
        <f>F37*C37</f>
        <v>30</v>
      </c>
      <c r="H37" s="7">
        <v>5.5E-2</v>
      </c>
      <c r="I37" s="26">
        <f t="shared" si="0"/>
        <v>1.6499999999999986</v>
      </c>
      <c r="J37" s="6">
        <f>G37*H37+G37</f>
        <v>31.65</v>
      </c>
      <c r="K37" s="1"/>
      <c r="L37" s="1"/>
    </row>
    <row r="38" spans="1:13" ht="45" customHeight="1" x14ac:dyDescent="0.25">
      <c r="A38" s="1">
        <v>4</v>
      </c>
      <c r="B38" s="1" t="s">
        <v>83</v>
      </c>
      <c r="C38" s="1">
        <v>4</v>
      </c>
      <c r="D38" s="1"/>
      <c r="E38" s="1">
        <f>T3*C38</f>
        <v>2</v>
      </c>
      <c r="F38" s="6">
        <f>U3</f>
        <v>10</v>
      </c>
      <c r="G38" s="6">
        <f>F38*C38</f>
        <v>40</v>
      </c>
      <c r="H38" s="7">
        <v>0.2</v>
      </c>
      <c r="I38" s="26">
        <f t="shared" si="0"/>
        <v>8</v>
      </c>
      <c r="J38" s="6">
        <f>G38*H38+G38</f>
        <v>48</v>
      </c>
      <c r="K38" s="1"/>
      <c r="L38" s="1"/>
    </row>
    <row r="39" spans="1:13" ht="45" customHeight="1" x14ac:dyDescent="0.25">
      <c r="A39" s="1">
        <v>5</v>
      </c>
      <c r="B39" s="1"/>
      <c r="C39" s="1"/>
      <c r="D39" s="1"/>
      <c r="E39" s="1">
        <f>Y3*C39</f>
        <v>0</v>
      </c>
      <c r="F39" s="6">
        <f>Z3</f>
        <v>10</v>
      </c>
      <c r="G39" s="6">
        <f t="shared" ref="G39:G47" si="1">F39*C39</f>
        <v>0</v>
      </c>
      <c r="H39" s="7">
        <v>0.2</v>
      </c>
      <c r="I39" s="26">
        <f t="shared" si="0"/>
        <v>0</v>
      </c>
      <c r="J39" s="6">
        <f t="shared" ref="J39:J47" si="2">G39*H39+G39</f>
        <v>0</v>
      </c>
      <c r="K39" s="1"/>
      <c r="L39" s="1"/>
    </row>
    <row r="40" spans="1:13" ht="45" customHeight="1" x14ac:dyDescent="0.25">
      <c r="A40" s="1">
        <v>6</v>
      </c>
      <c r="B40" s="1"/>
      <c r="C40" s="1"/>
      <c r="D40" s="1"/>
      <c r="E40" s="1">
        <f>AD3*C40</f>
        <v>0</v>
      </c>
      <c r="F40" s="6">
        <f>AE3</f>
        <v>15</v>
      </c>
      <c r="G40" s="6">
        <f t="shared" si="1"/>
        <v>0</v>
      </c>
      <c r="H40" s="7">
        <v>0.2</v>
      </c>
      <c r="I40" s="26">
        <f t="shared" si="0"/>
        <v>0</v>
      </c>
      <c r="J40" s="6">
        <f t="shared" si="2"/>
        <v>0</v>
      </c>
      <c r="K40" s="1"/>
      <c r="L40" s="1"/>
    </row>
    <row r="41" spans="1:13" ht="45" customHeight="1" x14ac:dyDescent="0.25">
      <c r="A41" s="1">
        <v>7</v>
      </c>
      <c r="B41" s="1"/>
      <c r="C41" s="1"/>
      <c r="D41" s="1"/>
      <c r="E41" s="1">
        <f>AI3*C41</f>
        <v>0</v>
      </c>
      <c r="F41" s="6">
        <f>AG3</f>
        <v>3</v>
      </c>
      <c r="G41" s="6">
        <f t="shared" si="1"/>
        <v>0</v>
      </c>
      <c r="H41" s="7">
        <v>0.2</v>
      </c>
      <c r="I41" s="26">
        <f t="shared" si="0"/>
        <v>0</v>
      </c>
      <c r="J41" s="6">
        <f t="shared" si="2"/>
        <v>0</v>
      </c>
      <c r="K41" s="1"/>
      <c r="L41" s="1"/>
    </row>
    <row r="42" spans="1:13" ht="45" customHeight="1" x14ac:dyDescent="0.25">
      <c r="A42" s="1">
        <v>8</v>
      </c>
      <c r="B42" s="1"/>
      <c r="C42" s="1"/>
      <c r="D42" s="1"/>
      <c r="E42" s="1">
        <f>AN3*C42</f>
        <v>0</v>
      </c>
      <c r="F42" s="6">
        <f>AO3</f>
        <v>5</v>
      </c>
      <c r="G42" s="6">
        <f t="shared" si="1"/>
        <v>0</v>
      </c>
      <c r="H42" s="7">
        <v>0.2</v>
      </c>
      <c r="I42" s="26">
        <f t="shared" si="0"/>
        <v>0</v>
      </c>
      <c r="J42" s="6">
        <f t="shared" si="2"/>
        <v>0</v>
      </c>
    </row>
    <row r="43" spans="1:13" ht="45" customHeight="1" x14ac:dyDescent="0.25">
      <c r="A43" s="1">
        <v>9</v>
      </c>
      <c r="B43" s="1"/>
      <c r="C43" s="1"/>
      <c r="D43" s="1"/>
      <c r="E43" s="1">
        <f>AS3*C43</f>
        <v>0</v>
      </c>
      <c r="F43" s="6">
        <f>AT3</f>
        <v>10</v>
      </c>
      <c r="G43" s="6">
        <f t="shared" si="1"/>
        <v>0</v>
      </c>
      <c r="H43" s="7">
        <v>0.2</v>
      </c>
      <c r="I43" s="26">
        <f t="shared" si="0"/>
        <v>0</v>
      </c>
      <c r="J43" s="6">
        <f t="shared" si="2"/>
        <v>0</v>
      </c>
    </row>
    <row r="44" spans="1:13" ht="45" customHeight="1" x14ac:dyDescent="0.25">
      <c r="A44" s="1">
        <v>10</v>
      </c>
      <c r="B44" s="1"/>
      <c r="C44" s="1"/>
      <c r="D44" s="1"/>
      <c r="E44" s="1">
        <f>AX3*C44</f>
        <v>0</v>
      </c>
      <c r="F44" s="6">
        <f>AY3</f>
        <v>5</v>
      </c>
      <c r="G44" s="6">
        <f t="shared" si="1"/>
        <v>0</v>
      </c>
      <c r="H44" s="7">
        <v>0.2</v>
      </c>
      <c r="I44" s="26">
        <f t="shared" si="0"/>
        <v>0</v>
      </c>
      <c r="J44" s="6">
        <f t="shared" si="2"/>
        <v>0</v>
      </c>
    </row>
    <row r="45" spans="1:13" ht="45" customHeight="1" x14ac:dyDescent="0.25">
      <c r="A45" s="1">
        <v>11</v>
      </c>
      <c r="B45" s="1"/>
      <c r="C45" s="1"/>
      <c r="D45" s="1"/>
      <c r="E45" s="1">
        <f>AX3*C45</f>
        <v>0</v>
      </c>
      <c r="F45" s="6">
        <f>BD3</f>
        <v>18</v>
      </c>
      <c r="G45" s="6">
        <f t="shared" si="1"/>
        <v>0</v>
      </c>
      <c r="H45" s="7">
        <v>0.2</v>
      </c>
      <c r="I45" s="26">
        <f t="shared" si="0"/>
        <v>0</v>
      </c>
      <c r="J45" s="6">
        <f t="shared" si="2"/>
        <v>0</v>
      </c>
    </row>
    <row r="46" spans="1:13" ht="43.5" customHeight="1" x14ac:dyDescent="0.25">
      <c r="A46" s="1">
        <v>12</v>
      </c>
      <c r="B46" s="1"/>
      <c r="C46" s="1"/>
      <c r="D46" s="1"/>
      <c r="E46" s="1">
        <f>BH3*C46</f>
        <v>0</v>
      </c>
      <c r="F46" s="6">
        <f>BI3</f>
        <v>10</v>
      </c>
      <c r="G46" s="6">
        <f t="shared" si="1"/>
        <v>0</v>
      </c>
      <c r="H46" s="7">
        <v>0.2</v>
      </c>
      <c r="I46" s="26">
        <f t="shared" si="0"/>
        <v>0</v>
      </c>
      <c r="J46" s="6">
        <f t="shared" si="2"/>
        <v>0</v>
      </c>
    </row>
    <row r="47" spans="1:13" ht="45" customHeight="1" x14ac:dyDescent="0.25">
      <c r="A47" s="1">
        <v>13</v>
      </c>
      <c r="B47" s="1"/>
      <c r="C47" s="1"/>
      <c r="D47" s="1"/>
      <c r="E47" s="1">
        <f>BM3*C47</f>
        <v>0</v>
      </c>
      <c r="F47" s="6">
        <f>BN3</f>
        <v>15</v>
      </c>
      <c r="G47" s="6">
        <f t="shared" si="1"/>
        <v>0</v>
      </c>
      <c r="H47" s="7">
        <v>0.2</v>
      </c>
      <c r="I47" s="26">
        <f t="shared" si="0"/>
        <v>0</v>
      </c>
      <c r="J47" s="6">
        <f t="shared" si="2"/>
        <v>0</v>
      </c>
    </row>
    <row r="48" spans="1:13" ht="45" customHeight="1" x14ac:dyDescent="0.25">
      <c r="A48" s="1">
        <v>14</v>
      </c>
      <c r="B48" s="1"/>
      <c r="C48" s="1"/>
      <c r="D48" s="1"/>
      <c r="E48" s="1">
        <f>BR3*C48</f>
        <v>0</v>
      </c>
      <c r="F48" s="6">
        <f>BS3</f>
        <v>15</v>
      </c>
      <c r="G48" s="6">
        <f t="shared" ref="G48:G60" si="3">F48*C48</f>
        <v>0</v>
      </c>
      <c r="H48" s="7">
        <v>0.2</v>
      </c>
      <c r="I48" s="26">
        <f t="shared" ref="I48:I60" si="4">J48-G48</f>
        <v>0</v>
      </c>
      <c r="J48" s="6">
        <f t="shared" ref="J48:J60" si="5">G48*H48+G48</f>
        <v>0</v>
      </c>
    </row>
    <row r="49" spans="1:10" ht="45" customHeight="1" x14ac:dyDescent="0.25">
      <c r="A49" s="1">
        <v>15</v>
      </c>
      <c r="B49" s="1"/>
      <c r="C49" s="1"/>
      <c r="D49" s="1"/>
      <c r="E49" s="1">
        <f>BW3*C49</f>
        <v>0</v>
      </c>
      <c r="F49" s="6">
        <f>BX3</f>
        <v>10</v>
      </c>
      <c r="G49" s="6">
        <f t="shared" si="3"/>
        <v>0</v>
      </c>
      <c r="H49" s="7">
        <v>0.2</v>
      </c>
      <c r="I49" s="26">
        <f t="shared" si="4"/>
        <v>0</v>
      </c>
      <c r="J49" s="6">
        <f t="shared" si="5"/>
        <v>0</v>
      </c>
    </row>
    <row r="50" spans="1:10" ht="45" customHeight="1" x14ac:dyDescent="0.25">
      <c r="A50" s="1">
        <v>16</v>
      </c>
      <c r="B50" s="1"/>
      <c r="C50" s="1"/>
      <c r="D50" s="1"/>
      <c r="E50" s="1">
        <f>CB3*C50</f>
        <v>0</v>
      </c>
      <c r="F50" s="6">
        <f>CC3</f>
        <v>15</v>
      </c>
      <c r="G50" s="6">
        <f t="shared" si="3"/>
        <v>0</v>
      </c>
      <c r="H50" s="7">
        <v>0.2</v>
      </c>
      <c r="I50" s="26">
        <f t="shared" si="4"/>
        <v>0</v>
      </c>
      <c r="J50" s="6">
        <f t="shared" si="5"/>
        <v>0</v>
      </c>
    </row>
    <row r="51" spans="1:10" ht="45" customHeight="1" x14ac:dyDescent="0.25">
      <c r="A51" s="1">
        <v>17</v>
      </c>
      <c r="B51" s="1"/>
      <c r="C51" s="1"/>
      <c r="D51" s="1"/>
      <c r="E51" s="1">
        <f>CG3*C51</f>
        <v>0</v>
      </c>
      <c r="F51" s="6">
        <f>CH3</f>
        <v>15</v>
      </c>
      <c r="G51" s="6">
        <f t="shared" si="3"/>
        <v>0</v>
      </c>
      <c r="H51" s="7">
        <v>0.2</v>
      </c>
      <c r="I51" s="26">
        <f t="shared" si="4"/>
        <v>0</v>
      </c>
      <c r="J51" s="6">
        <f t="shared" si="5"/>
        <v>0</v>
      </c>
    </row>
    <row r="52" spans="1:10" ht="45" customHeight="1" x14ac:dyDescent="0.25">
      <c r="A52" s="1">
        <v>18</v>
      </c>
      <c r="B52" s="1"/>
      <c r="C52" s="1"/>
      <c r="D52" s="1"/>
      <c r="E52" s="1">
        <f>CL3*C52</f>
        <v>0</v>
      </c>
      <c r="F52" s="6">
        <f>CM3</f>
        <v>15</v>
      </c>
      <c r="G52" s="6">
        <f t="shared" si="3"/>
        <v>0</v>
      </c>
      <c r="H52" s="7">
        <v>0.2</v>
      </c>
      <c r="I52" s="26">
        <f t="shared" si="4"/>
        <v>0</v>
      </c>
      <c r="J52" s="6">
        <f t="shared" si="5"/>
        <v>0</v>
      </c>
    </row>
    <row r="53" spans="1:10" ht="45" customHeight="1" x14ac:dyDescent="0.25">
      <c r="A53" s="1">
        <v>19</v>
      </c>
      <c r="B53" s="1"/>
      <c r="C53" s="1"/>
      <c r="D53" s="1"/>
      <c r="E53" s="1">
        <f>CQ3*C53</f>
        <v>0</v>
      </c>
      <c r="F53" s="6">
        <f>CR3</f>
        <v>15</v>
      </c>
      <c r="G53" s="6">
        <f t="shared" si="3"/>
        <v>0</v>
      </c>
      <c r="H53" s="7">
        <v>0.2</v>
      </c>
      <c r="I53" s="26">
        <f t="shared" si="4"/>
        <v>0</v>
      </c>
      <c r="J53" s="6">
        <f t="shared" si="5"/>
        <v>0</v>
      </c>
    </row>
    <row r="54" spans="1:10" ht="45" customHeight="1" x14ac:dyDescent="0.25">
      <c r="A54" s="1">
        <v>20</v>
      </c>
      <c r="B54" s="1"/>
      <c r="C54" s="1"/>
      <c r="D54" s="1"/>
      <c r="E54" s="1">
        <f>CV3*C54</f>
        <v>0</v>
      </c>
      <c r="F54" s="6">
        <f>CW3</f>
        <v>15</v>
      </c>
      <c r="G54" s="6">
        <f t="shared" si="3"/>
        <v>0</v>
      </c>
      <c r="H54" s="7">
        <v>0.2</v>
      </c>
      <c r="I54" s="26">
        <f t="shared" si="4"/>
        <v>0</v>
      </c>
      <c r="J54" s="6">
        <f t="shared" si="5"/>
        <v>0</v>
      </c>
    </row>
    <row r="55" spans="1:10" ht="45" customHeight="1" x14ac:dyDescent="0.25">
      <c r="A55" s="1">
        <v>21</v>
      </c>
      <c r="B55" s="1"/>
      <c r="C55" s="1"/>
      <c r="D55" s="1"/>
      <c r="E55" s="1">
        <f>DA3*C55</f>
        <v>0</v>
      </c>
      <c r="F55" s="6">
        <f>DB3</f>
        <v>15</v>
      </c>
      <c r="G55" s="6">
        <f t="shared" si="3"/>
        <v>0</v>
      </c>
      <c r="H55" s="7">
        <v>0.2</v>
      </c>
      <c r="I55" s="26">
        <f t="shared" si="4"/>
        <v>0</v>
      </c>
      <c r="J55" s="6">
        <f t="shared" si="5"/>
        <v>0</v>
      </c>
    </row>
    <row r="56" spans="1:10" ht="45" customHeight="1" x14ac:dyDescent="0.25">
      <c r="A56" s="1">
        <v>22</v>
      </c>
      <c r="B56" s="1"/>
      <c r="C56" s="1"/>
      <c r="D56" s="1"/>
      <c r="E56" s="1">
        <f>DF3*C56</f>
        <v>0</v>
      </c>
      <c r="F56" s="6">
        <f>DG3</f>
        <v>10</v>
      </c>
      <c r="G56" s="6">
        <f t="shared" si="3"/>
        <v>0</v>
      </c>
      <c r="H56" s="7">
        <v>0.2</v>
      </c>
      <c r="I56" s="26">
        <f t="shared" si="4"/>
        <v>0</v>
      </c>
      <c r="J56" s="6">
        <f t="shared" si="5"/>
        <v>0</v>
      </c>
    </row>
    <row r="57" spans="1:10" ht="45" customHeight="1" x14ac:dyDescent="0.25">
      <c r="A57" s="1">
        <v>23</v>
      </c>
      <c r="B57" s="1"/>
      <c r="C57" s="1"/>
      <c r="D57" s="1"/>
      <c r="E57" s="1">
        <f>DK3*C57</f>
        <v>0</v>
      </c>
      <c r="F57" s="6">
        <f>DL3</f>
        <v>10</v>
      </c>
      <c r="G57" s="6">
        <f t="shared" si="3"/>
        <v>0</v>
      </c>
      <c r="H57" s="7">
        <v>0.2</v>
      </c>
      <c r="I57" s="26">
        <f t="shared" si="4"/>
        <v>0</v>
      </c>
      <c r="J57" s="6">
        <f t="shared" si="5"/>
        <v>0</v>
      </c>
    </row>
    <row r="58" spans="1:10" ht="45" customHeight="1" x14ac:dyDescent="0.25">
      <c r="A58" s="1">
        <v>24</v>
      </c>
      <c r="B58" s="1"/>
      <c r="C58" s="1"/>
      <c r="D58" s="1"/>
      <c r="E58" s="1">
        <f>DP3*C58</f>
        <v>0</v>
      </c>
      <c r="F58" s="6">
        <f>DQ3</f>
        <v>15</v>
      </c>
      <c r="G58" s="6">
        <f t="shared" si="3"/>
        <v>0</v>
      </c>
      <c r="H58" s="7">
        <v>0.2</v>
      </c>
      <c r="I58" s="26">
        <f t="shared" si="4"/>
        <v>0</v>
      </c>
      <c r="J58" s="6">
        <f t="shared" si="5"/>
        <v>0</v>
      </c>
    </row>
    <row r="59" spans="1:10" ht="45" customHeight="1" x14ac:dyDescent="0.25">
      <c r="A59" s="1">
        <v>25</v>
      </c>
      <c r="B59" s="1"/>
      <c r="C59" s="1"/>
      <c r="D59" s="1"/>
      <c r="E59" s="1">
        <f>DT3*C59</f>
        <v>0</v>
      </c>
      <c r="F59" s="6">
        <f>DU3</f>
        <v>15</v>
      </c>
      <c r="G59" s="6">
        <f t="shared" si="3"/>
        <v>0</v>
      </c>
      <c r="H59" s="7">
        <v>0.2</v>
      </c>
      <c r="I59" s="26">
        <f t="shared" si="4"/>
        <v>0</v>
      </c>
      <c r="J59" s="6">
        <f t="shared" si="5"/>
        <v>0</v>
      </c>
    </row>
    <row r="60" spans="1:10" ht="45" customHeight="1" x14ac:dyDescent="0.25">
      <c r="A60" s="1">
        <v>26</v>
      </c>
      <c r="B60" s="1"/>
      <c r="C60" s="1"/>
      <c r="D60" s="1"/>
      <c r="E60" s="1">
        <f>DX3*C60</f>
        <v>0</v>
      </c>
      <c r="F60" s="6">
        <f>DY3</f>
        <v>15</v>
      </c>
      <c r="G60" s="6">
        <f t="shared" si="3"/>
        <v>0</v>
      </c>
      <c r="H60" s="7">
        <v>0.2</v>
      </c>
      <c r="I60" s="26">
        <f t="shared" si="4"/>
        <v>0</v>
      </c>
      <c r="J60" s="6">
        <f t="shared" si="5"/>
        <v>0</v>
      </c>
    </row>
  </sheetData>
  <phoneticPr fontId="7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3</xdr:col>
                    <xdr:colOff>85725</xdr:colOff>
                    <xdr:row>34</xdr:row>
                    <xdr:rowOff>66675</xdr:rowOff>
                  </from>
                  <to>
                    <xdr:col>3</xdr:col>
                    <xdr:colOff>1781175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3</xdr:col>
                    <xdr:colOff>66675</xdr:colOff>
                    <xdr:row>35</xdr:row>
                    <xdr:rowOff>66675</xdr:rowOff>
                  </from>
                  <to>
                    <xdr:col>3</xdr:col>
                    <xdr:colOff>1781175</xdr:colOff>
                    <xdr:row>35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3</xdr:col>
                    <xdr:colOff>66675</xdr:colOff>
                    <xdr:row>36</xdr:row>
                    <xdr:rowOff>66675</xdr:rowOff>
                  </from>
                  <to>
                    <xdr:col>3</xdr:col>
                    <xdr:colOff>1781175</xdr:colOff>
                    <xdr:row>36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>
                <anchor moveWithCells="1">
                  <from>
                    <xdr:col>3</xdr:col>
                    <xdr:colOff>66675</xdr:colOff>
                    <xdr:row>37</xdr:row>
                    <xdr:rowOff>66675</xdr:rowOff>
                  </from>
                  <to>
                    <xdr:col>3</xdr:col>
                    <xdr:colOff>1781175</xdr:colOff>
                    <xdr:row>37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Drop Down 7">
              <controlPr defaultSize="0" autoLine="0" autoPict="0">
                <anchor moveWithCells="1">
                  <from>
                    <xdr:col>3</xdr:col>
                    <xdr:colOff>66675</xdr:colOff>
                    <xdr:row>38</xdr:row>
                    <xdr:rowOff>66675</xdr:rowOff>
                  </from>
                  <to>
                    <xdr:col>3</xdr:col>
                    <xdr:colOff>1781175</xdr:colOff>
                    <xdr:row>38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Drop Down 8">
              <controlPr defaultSize="0" autoLine="0" autoPict="0">
                <anchor moveWithCells="1">
                  <from>
                    <xdr:col>3</xdr:col>
                    <xdr:colOff>66675</xdr:colOff>
                    <xdr:row>39</xdr:row>
                    <xdr:rowOff>66675</xdr:rowOff>
                  </from>
                  <to>
                    <xdr:col>3</xdr:col>
                    <xdr:colOff>1781175</xdr:colOff>
                    <xdr:row>39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Drop Down 9">
              <controlPr defaultSize="0" autoLine="0" autoPict="0">
                <anchor moveWithCells="1">
                  <from>
                    <xdr:col>3</xdr:col>
                    <xdr:colOff>66675</xdr:colOff>
                    <xdr:row>40</xdr:row>
                    <xdr:rowOff>66675</xdr:rowOff>
                  </from>
                  <to>
                    <xdr:col>3</xdr:col>
                    <xdr:colOff>1781175</xdr:colOff>
                    <xdr:row>40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Drop Down 10">
              <controlPr defaultSize="0" autoLine="0" autoPict="0">
                <anchor moveWithCells="1">
                  <from>
                    <xdr:col>3</xdr:col>
                    <xdr:colOff>66675</xdr:colOff>
                    <xdr:row>41</xdr:row>
                    <xdr:rowOff>66675</xdr:rowOff>
                  </from>
                  <to>
                    <xdr:col>3</xdr:col>
                    <xdr:colOff>1781175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Drop Down 11">
              <controlPr defaultSize="0" autoLine="0" autoPict="0">
                <anchor moveWithCells="1">
                  <from>
                    <xdr:col>3</xdr:col>
                    <xdr:colOff>66675</xdr:colOff>
                    <xdr:row>42</xdr:row>
                    <xdr:rowOff>66675</xdr:rowOff>
                  </from>
                  <to>
                    <xdr:col>3</xdr:col>
                    <xdr:colOff>1781175</xdr:colOff>
                    <xdr:row>42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Drop Down 12">
              <controlPr defaultSize="0" autoLine="0" autoPict="0">
                <anchor moveWithCells="1">
                  <from>
                    <xdr:col>3</xdr:col>
                    <xdr:colOff>66675</xdr:colOff>
                    <xdr:row>43</xdr:row>
                    <xdr:rowOff>66675</xdr:rowOff>
                  </from>
                  <to>
                    <xdr:col>3</xdr:col>
                    <xdr:colOff>1781175</xdr:colOff>
                    <xdr:row>43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Drop Down 13">
              <controlPr defaultSize="0" autoLine="0" autoPict="0">
                <anchor moveWithCells="1">
                  <from>
                    <xdr:col>3</xdr:col>
                    <xdr:colOff>66675</xdr:colOff>
                    <xdr:row>44</xdr:row>
                    <xdr:rowOff>66675</xdr:rowOff>
                  </from>
                  <to>
                    <xdr:col>3</xdr:col>
                    <xdr:colOff>1781175</xdr:colOff>
                    <xdr:row>44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Drop Down 14">
              <controlPr defaultSize="0" autoLine="0" autoPict="0">
                <anchor moveWithCells="1">
                  <from>
                    <xdr:col>3</xdr:col>
                    <xdr:colOff>66675</xdr:colOff>
                    <xdr:row>45</xdr:row>
                    <xdr:rowOff>66675</xdr:rowOff>
                  </from>
                  <to>
                    <xdr:col>3</xdr:col>
                    <xdr:colOff>1781175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Drop Down 15">
              <controlPr defaultSize="0" autoLine="0" autoPict="0">
                <anchor moveWithCells="1">
                  <from>
                    <xdr:col>3</xdr:col>
                    <xdr:colOff>66675</xdr:colOff>
                    <xdr:row>46</xdr:row>
                    <xdr:rowOff>66675</xdr:rowOff>
                  </from>
                  <to>
                    <xdr:col>3</xdr:col>
                    <xdr:colOff>1781175</xdr:colOff>
                    <xdr:row>46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7" name="Drop Down 27">
              <controlPr defaultSize="0" autoLine="0" autoPict="0">
                <anchor moveWithCells="1">
                  <from>
                    <xdr:col>3</xdr:col>
                    <xdr:colOff>66675</xdr:colOff>
                    <xdr:row>38</xdr:row>
                    <xdr:rowOff>66675</xdr:rowOff>
                  </from>
                  <to>
                    <xdr:col>3</xdr:col>
                    <xdr:colOff>1781175</xdr:colOff>
                    <xdr:row>38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Drop Down 28">
              <controlPr defaultSize="0" autoLine="0" autoPict="0">
                <anchor moveWithCells="1">
                  <from>
                    <xdr:col>3</xdr:col>
                    <xdr:colOff>66675</xdr:colOff>
                    <xdr:row>39</xdr:row>
                    <xdr:rowOff>66675</xdr:rowOff>
                  </from>
                  <to>
                    <xdr:col>3</xdr:col>
                    <xdr:colOff>1781175</xdr:colOff>
                    <xdr:row>39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Drop Down 29">
              <controlPr defaultSize="0" autoLine="0" autoPict="0">
                <anchor moveWithCells="1">
                  <from>
                    <xdr:col>3</xdr:col>
                    <xdr:colOff>66675</xdr:colOff>
                    <xdr:row>40</xdr:row>
                    <xdr:rowOff>66675</xdr:rowOff>
                  </from>
                  <to>
                    <xdr:col>3</xdr:col>
                    <xdr:colOff>1781175</xdr:colOff>
                    <xdr:row>40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0" name="Drop Down 31">
              <controlPr defaultSize="0" autoLine="0" autoPict="0">
                <anchor moveWithCells="1">
                  <from>
                    <xdr:col>3</xdr:col>
                    <xdr:colOff>66675</xdr:colOff>
                    <xdr:row>42</xdr:row>
                    <xdr:rowOff>66675</xdr:rowOff>
                  </from>
                  <to>
                    <xdr:col>3</xdr:col>
                    <xdr:colOff>1781175</xdr:colOff>
                    <xdr:row>42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1" name="Drop Down 32">
              <controlPr defaultSize="0" autoLine="0" autoPict="0">
                <anchor moveWithCells="1">
                  <from>
                    <xdr:col>3</xdr:col>
                    <xdr:colOff>66675</xdr:colOff>
                    <xdr:row>43</xdr:row>
                    <xdr:rowOff>66675</xdr:rowOff>
                  </from>
                  <to>
                    <xdr:col>3</xdr:col>
                    <xdr:colOff>1781175</xdr:colOff>
                    <xdr:row>43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2" name="Drop Down 33">
              <controlPr defaultSize="0" autoLine="0" autoPict="0">
                <anchor moveWithCells="1">
                  <from>
                    <xdr:col>3</xdr:col>
                    <xdr:colOff>66675</xdr:colOff>
                    <xdr:row>44</xdr:row>
                    <xdr:rowOff>66675</xdr:rowOff>
                  </from>
                  <to>
                    <xdr:col>3</xdr:col>
                    <xdr:colOff>1781175</xdr:colOff>
                    <xdr:row>44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3" name="Drop Down 34">
              <controlPr defaultSize="0" autoLine="0" autoPict="0">
                <anchor moveWithCells="1">
                  <from>
                    <xdr:col>3</xdr:col>
                    <xdr:colOff>66675</xdr:colOff>
                    <xdr:row>45</xdr:row>
                    <xdr:rowOff>66675</xdr:rowOff>
                  </from>
                  <to>
                    <xdr:col>3</xdr:col>
                    <xdr:colOff>1781175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4" name="Drop Down 35">
              <controlPr defaultSize="0" autoLine="0" autoPict="0">
                <anchor moveWithCells="1">
                  <from>
                    <xdr:col>3</xdr:col>
                    <xdr:colOff>66675</xdr:colOff>
                    <xdr:row>46</xdr:row>
                    <xdr:rowOff>66675</xdr:rowOff>
                  </from>
                  <to>
                    <xdr:col>3</xdr:col>
                    <xdr:colOff>1781175</xdr:colOff>
                    <xdr:row>46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25" name="Drop Down 140">
              <controlPr defaultSize="0" autoLine="0" autoPict="0">
                <anchor moveWithCells="1">
                  <from>
                    <xdr:col>3</xdr:col>
                    <xdr:colOff>66675</xdr:colOff>
                    <xdr:row>47</xdr:row>
                    <xdr:rowOff>66675</xdr:rowOff>
                  </from>
                  <to>
                    <xdr:col>3</xdr:col>
                    <xdr:colOff>1781175</xdr:colOff>
                    <xdr:row>47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26" name="Drop Down 141">
              <controlPr defaultSize="0" autoLine="0" autoPict="0">
                <anchor moveWithCells="1">
                  <from>
                    <xdr:col>3</xdr:col>
                    <xdr:colOff>66675</xdr:colOff>
                    <xdr:row>47</xdr:row>
                    <xdr:rowOff>66675</xdr:rowOff>
                  </from>
                  <to>
                    <xdr:col>3</xdr:col>
                    <xdr:colOff>1781175</xdr:colOff>
                    <xdr:row>47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Drop Down 142">
              <controlPr defaultSize="0" autoLine="0" autoPict="0">
                <anchor moveWithCells="1">
                  <from>
                    <xdr:col>3</xdr:col>
                    <xdr:colOff>66675</xdr:colOff>
                    <xdr:row>48</xdr:row>
                    <xdr:rowOff>66675</xdr:rowOff>
                  </from>
                  <to>
                    <xdr:col>3</xdr:col>
                    <xdr:colOff>1781175</xdr:colOff>
                    <xdr:row>48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Drop Down 143">
              <controlPr defaultSize="0" autoLine="0" autoPict="0">
                <anchor moveWithCells="1">
                  <from>
                    <xdr:col>3</xdr:col>
                    <xdr:colOff>66675</xdr:colOff>
                    <xdr:row>48</xdr:row>
                    <xdr:rowOff>66675</xdr:rowOff>
                  </from>
                  <to>
                    <xdr:col>3</xdr:col>
                    <xdr:colOff>1781175</xdr:colOff>
                    <xdr:row>48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29" name="Drop Down 144">
              <controlPr defaultSize="0" autoLine="0" autoPict="0">
                <anchor moveWithCells="1">
                  <from>
                    <xdr:col>3</xdr:col>
                    <xdr:colOff>66675</xdr:colOff>
                    <xdr:row>49</xdr:row>
                    <xdr:rowOff>66675</xdr:rowOff>
                  </from>
                  <to>
                    <xdr:col>3</xdr:col>
                    <xdr:colOff>1781175</xdr:colOff>
                    <xdr:row>49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Drop Down 145">
              <controlPr defaultSize="0" autoLine="0" autoPict="0">
                <anchor moveWithCells="1">
                  <from>
                    <xdr:col>3</xdr:col>
                    <xdr:colOff>66675</xdr:colOff>
                    <xdr:row>49</xdr:row>
                    <xdr:rowOff>66675</xdr:rowOff>
                  </from>
                  <to>
                    <xdr:col>3</xdr:col>
                    <xdr:colOff>1781175</xdr:colOff>
                    <xdr:row>49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Drop Down 146">
              <controlPr defaultSize="0" autoLine="0" autoPict="0">
                <anchor moveWithCells="1">
                  <from>
                    <xdr:col>3</xdr:col>
                    <xdr:colOff>66675</xdr:colOff>
                    <xdr:row>50</xdr:row>
                    <xdr:rowOff>66675</xdr:rowOff>
                  </from>
                  <to>
                    <xdr:col>3</xdr:col>
                    <xdr:colOff>1781175</xdr:colOff>
                    <xdr:row>50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32" name="Drop Down 147">
              <controlPr defaultSize="0" autoLine="0" autoPict="0">
                <anchor moveWithCells="1">
                  <from>
                    <xdr:col>3</xdr:col>
                    <xdr:colOff>66675</xdr:colOff>
                    <xdr:row>50</xdr:row>
                    <xdr:rowOff>66675</xdr:rowOff>
                  </from>
                  <to>
                    <xdr:col>3</xdr:col>
                    <xdr:colOff>1781175</xdr:colOff>
                    <xdr:row>50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3" name="Drop Down 148">
              <controlPr defaultSize="0" autoLine="0" autoPict="0">
                <anchor moveWithCells="1">
                  <from>
                    <xdr:col>3</xdr:col>
                    <xdr:colOff>66675</xdr:colOff>
                    <xdr:row>51</xdr:row>
                    <xdr:rowOff>66675</xdr:rowOff>
                  </from>
                  <to>
                    <xdr:col>3</xdr:col>
                    <xdr:colOff>1781175</xdr:colOff>
                    <xdr:row>51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4" name="Drop Down 149">
              <controlPr defaultSize="0" autoLine="0" autoPict="0">
                <anchor moveWithCells="1">
                  <from>
                    <xdr:col>3</xdr:col>
                    <xdr:colOff>66675</xdr:colOff>
                    <xdr:row>51</xdr:row>
                    <xdr:rowOff>66675</xdr:rowOff>
                  </from>
                  <to>
                    <xdr:col>3</xdr:col>
                    <xdr:colOff>1781175</xdr:colOff>
                    <xdr:row>51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5" name="Drop Down 150">
              <controlPr defaultSize="0" autoLine="0" autoPict="0">
                <anchor moveWithCells="1">
                  <from>
                    <xdr:col>3</xdr:col>
                    <xdr:colOff>66675</xdr:colOff>
                    <xdr:row>52</xdr:row>
                    <xdr:rowOff>66675</xdr:rowOff>
                  </from>
                  <to>
                    <xdr:col>3</xdr:col>
                    <xdr:colOff>1781175</xdr:colOff>
                    <xdr:row>52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6" name="Drop Down 151">
              <controlPr defaultSize="0" autoLine="0" autoPict="0">
                <anchor moveWithCells="1">
                  <from>
                    <xdr:col>3</xdr:col>
                    <xdr:colOff>66675</xdr:colOff>
                    <xdr:row>52</xdr:row>
                    <xdr:rowOff>66675</xdr:rowOff>
                  </from>
                  <to>
                    <xdr:col>3</xdr:col>
                    <xdr:colOff>1781175</xdr:colOff>
                    <xdr:row>52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7" name="Drop Down 152">
              <controlPr defaultSize="0" autoLine="0" autoPict="0">
                <anchor moveWithCells="1">
                  <from>
                    <xdr:col>3</xdr:col>
                    <xdr:colOff>66675</xdr:colOff>
                    <xdr:row>53</xdr:row>
                    <xdr:rowOff>66675</xdr:rowOff>
                  </from>
                  <to>
                    <xdr:col>3</xdr:col>
                    <xdr:colOff>1781175</xdr:colOff>
                    <xdr:row>53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8" name="Drop Down 153">
              <controlPr defaultSize="0" autoLine="0" autoPict="0">
                <anchor moveWithCells="1">
                  <from>
                    <xdr:col>3</xdr:col>
                    <xdr:colOff>66675</xdr:colOff>
                    <xdr:row>53</xdr:row>
                    <xdr:rowOff>66675</xdr:rowOff>
                  </from>
                  <to>
                    <xdr:col>3</xdr:col>
                    <xdr:colOff>1781175</xdr:colOff>
                    <xdr:row>53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9" name="Drop Down 154">
              <controlPr defaultSize="0" autoLine="0" autoPict="0">
                <anchor moveWithCells="1">
                  <from>
                    <xdr:col>3</xdr:col>
                    <xdr:colOff>66675</xdr:colOff>
                    <xdr:row>54</xdr:row>
                    <xdr:rowOff>66675</xdr:rowOff>
                  </from>
                  <to>
                    <xdr:col>3</xdr:col>
                    <xdr:colOff>1781175</xdr:colOff>
                    <xdr:row>54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40" name="Drop Down 155">
              <controlPr defaultSize="0" autoLine="0" autoPict="0">
                <anchor moveWithCells="1">
                  <from>
                    <xdr:col>3</xdr:col>
                    <xdr:colOff>66675</xdr:colOff>
                    <xdr:row>54</xdr:row>
                    <xdr:rowOff>66675</xdr:rowOff>
                  </from>
                  <to>
                    <xdr:col>3</xdr:col>
                    <xdr:colOff>1781175</xdr:colOff>
                    <xdr:row>54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41" name="Drop Down 156">
              <controlPr defaultSize="0" autoLine="0" autoPict="0">
                <anchor moveWithCells="1">
                  <from>
                    <xdr:col>3</xdr:col>
                    <xdr:colOff>66675</xdr:colOff>
                    <xdr:row>55</xdr:row>
                    <xdr:rowOff>66675</xdr:rowOff>
                  </from>
                  <to>
                    <xdr:col>3</xdr:col>
                    <xdr:colOff>1781175</xdr:colOff>
                    <xdr:row>55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42" name="Drop Down 157">
              <controlPr defaultSize="0" autoLine="0" autoPict="0">
                <anchor moveWithCells="1">
                  <from>
                    <xdr:col>3</xdr:col>
                    <xdr:colOff>66675</xdr:colOff>
                    <xdr:row>55</xdr:row>
                    <xdr:rowOff>66675</xdr:rowOff>
                  </from>
                  <to>
                    <xdr:col>3</xdr:col>
                    <xdr:colOff>1781175</xdr:colOff>
                    <xdr:row>55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43" name="Drop Down 158">
              <controlPr defaultSize="0" autoLine="0" autoPict="0">
                <anchor moveWithCells="1">
                  <from>
                    <xdr:col>3</xdr:col>
                    <xdr:colOff>66675</xdr:colOff>
                    <xdr:row>56</xdr:row>
                    <xdr:rowOff>66675</xdr:rowOff>
                  </from>
                  <to>
                    <xdr:col>3</xdr:col>
                    <xdr:colOff>1781175</xdr:colOff>
                    <xdr:row>56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4" name="Drop Down 159">
              <controlPr defaultSize="0" autoLine="0" autoPict="0">
                <anchor moveWithCells="1">
                  <from>
                    <xdr:col>3</xdr:col>
                    <xdr:colOff>66675</xdr:colOff>
                    <xdr:row>56</xdr:row>
                    <xdr:rowOff>66675</xdr:rowOff>
                  </from>
                  <to>
                    <xdr:col>3</xdr:col>
                    <xdr:colOff>1781175</xdr:colOff>
                    <xdr:row>56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5" name="Drop Down 160">
              <controlPr defaultSize="0" autoLine="0" autoPict="0">
                <anchor moveWithCells="1">
                  <from>
                    <xdr:col>3</xdr:col>
                    <xdr:colOff>66675</xdr:colOff>
                    <xdr:row>57</xdr:row>
                    <xdr:rowOff>66675</xdr:rowOff>
                  </from>
                  <to>
                    <xdr:col>3</xdr:col>
                    <xdr:colOff>1781175</xdr:colOff>
                    <xdr:row>57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6" name="Drop Down 161">
              <controlPr defaultSize="0" autoLine="0" autoPict="0">
                <anchor moveWithCells="1">
                  <from>
                    <xdr:col>3</xdr:col>
                    <xdr:colOff>66675</xdr:colOff>
                    <xdr:row>57</xdr:row>
                    <xdr:rowOff>66675</xdr:rowOff>
                  </from>
                  <to>
                    <xdr:col>3</xdr:col>
                    <xdr:colOff>1781175</xdr:colOff>
                    <xdr:row>57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47" name="Drop Down 162">
              <controlPr defaultSize="0" autoLine="0" autoPict="0">
                <anchor moveWithCells="1">
                  <from>
                    <xdr:col>3</xdr:col>
                    <xdr:colOff>66675</xdr:colOff>
                    <xdr:row>58</xdr:row>
                    <xdr:rowOff>66675</xdr:rowOff>
                  </from>
                  <to>
                    <xdr:col>3</xdr:col>
                    <xdr:colOff>1781175</xdr:colOff>
                    <xdr:row>58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48" name="Drop Down 163">
              <controlPr defaultSize="0" autoLine="0" autoPict="0">
                <anchor moveWithCells="1">
                  <from>
                    <xdr:col>3</xdr:col>
                    <xdr:colOff>66675</xdr:colOff>
                    <xdr:row>58</xdr:row>
                    <xdr:rowOff>66675</xdr:rowOff>
                  </from>
                  <to>
                    <xdr:col>3</xdr:col>
                    <xdr:colOff>1781175</xdr:colOff>
                    <xdr:row>58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49" name="Drop Down 164">
              <controlPr defaultSize="0" autoLine="0" autoPict="0">
                <anchor moveWithCells="1">
                  <from>
                    <xdr:col>3</xdr:col>
                    <xdr:colOff>66675</xdr:colOff>
                    <xdr:row>59</xdr:row>
                    <xdr:rowOff>66675</xdr:rowOff>
                  </from>
                  <to>
                    <xdr:col>3</xdr:col>
                    <xdr:colOff>1781175</xdr:colOff>
                    <xdr:row>59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50" name="Drop Down 165">
              <controlPr defaultSize="0" autoLine="0" autoPict="0">
                <anchor moveWithCells="1">
                  <from>
                    <xdr:col>3</xdr:col>
                    <xdr:colOff>66675</xdr:colOff>
                    <xdr:row>59</xdr:row>
                    <xdr:rowOff>66675</xdr:rowOff>
                  </from>
                  <to>
                    <xdr:col>3</xdr:col>
                    <xdr:colOff>1781175</xdr:colOff>
                    <xdr:row>59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61332-19AF-4960-AC13-CD68D0B4DD67}">
  <sheetPr codeName="Feuil2"/>
  <dimension ref="A1:DY60"/>
  <sheetViews>
    <sheetView topLeftCell="A33" workbookViewId="0">
      <selection activeCell="C42" sqref="C42"/>
    </sheetView>
  </sheetViews>
  <sheetFormatPr baseColWidth="10" defaultColWidth="11.42578125" defaultRowHeight="15" x14ac:dyDescent="0.25"/>
  <cols>
    <col min="4" max="4" width="29.85546875" customWidth="1"/>
    <col min="5" max="5" width="8.5703125" bestFit="1" customWidth="1"/>
    <col min="6" max="6" width="33" customWidth="1"/>
  </cols>
  <sheetData>
    <row r="1" spans="1:129" x14ac:dyDescent="0.25">
      <c r="A1" s="10">
        <v>1</v>
      </c>
      <c r="B1" s="10">
        <v>2</v>
      </c>
      <c r="C1" s="10">
        <v>3</v>
      </c>
      <c r="D1" s="10">
        <v>4</v>
      </c>
      <c r="E1" s="10"/>
      <c r="F1" s="10"/>
      <c r="G1" s="10">
        <v>1</v>
      </c>
      <c r="H1" s="10">
        <v>2</v>
      </c>
      <c r="I1" s="10"/>
      <c r="J1" s="10">
        <v>3</v>
      </c>
      <c r="K1" s="10">
        <v>4</v>
      </c>
      <c r="L1" s="1"/>
      <c r="M1" s="10">
        <v>1</v>
      </c>
      <c r="N1" s="10">
        <v>2</v>
      </c>
      <c r="O1" s="10">
        <v>3</v>
      </c>
      <c r="P1" s="10">
        <v>4</v>
      </c>
      <c r="R1" s="10">
        <v>1</v>
      </c>
      <c r="S1" s="10">
        <v>2</v>
      </c>
      <c r="T1" s="10">
        <v>3</v>
      </c>
      <c r="U1" s="10">
        <v>4</v>
      </c>
      <c r="W1" s="10">
        <v>1</v>
      </c>
      <c r="X1" s="10">
        <v>2</v>
      </c>
      <c r="Y1" s="10">
        <v>3</v>
      </c>
      <c r="Z1" s="10">
        <v>4</v>
      </c>
      <c r="AB1" s="10">
        <v>1</v>
      </c>
      <c r="AC1" s="10">
        <v>2</v>
      </c>
      <c r="AD1" s="10">
        <v>3</v>
      </c>
      <c r="AE1" s="10">
        <v>4</v>
      </c>
      <c r="AG1" s="10">
        <v>1</v>
      </c>
      <c r="AH1" s="10">
        <v>2</v>
      </c>
      <c r="AI1" s="10">
        <v>3</v>
      </c>
      <c r="AJ1" s="10">
        <v>4</v>
      </c>
      <c r="AL1" s="10">
        <v>1</v>
      </c>
      <c r="AM1" s="10">
        <v>2</v>
      </c>
      <c r="AN1" s="10">
        <v>3</v>
      </c>
      <c r="AO1" s="10">
        <v>4</v>
      </c>
      <c r="AQ1" s="10">
        <v>1</v>
      </c>
      <c r="AR1" s="10">
        <v>2</v>
      </c>
      <c r="AS1" s="10">
        <v>3</v>
      </c>
      <c r="AT1" s="10">
        <v>4</v>
      </c>
      <c r="AV1" s="10">
        <v>1</v>
      </c>
      <c r="AW1" s="10">
        <v>2</v>
      </c>
      <c r="AX1" s="10">
        <v>3</v>
      </c>
      <c r="AY1" s="10">
        <v>4</v>
      </c>
      <c r="BA1" s="10">
        <v>1</v>
      </c>
      <c r="BB1" s="10">
        <v>2</v>
      </c>
      <c r="BC1" s="10">
        <v>3</v>
      </c>
      <c r="BD1" s="10">
        <v>4</v>
      </c>
      <c r="BF1" s="10">
        <v>1</v>
      </c>
      <c r="BG1" s="10">
        <v>2</v>
      </c>
      <c r="BH1" s="10">
        <v>3</v>
      </c>
      <c r="BI1" s="10">
        <v>4</v>
      </c>
      <c r="BK1" s="10">
        <v>1</v>
      </c>
      <c r="BL1" s="10">
        <v>2</v>
      </c>
      <c r="BM1" s="10">
        <v>3</v>
      </c>
      <c r="BN1" s="10">
        <v>4</v>
      </c>
      <c r="BP1" s="10">
        <v>1</v>
      </c>
      <c r="BQ1" s="10">
        <v>2</v>
      </c>
      <c r="BR1" s="10">
        <v>3</v>
      </c>
      <c r="BS1" s="10">
        <v>4</v>
      </c>
      <c r="BU1" s="10">
        <v>1</v>
      </c>
      <c r="BV1" s="10">
        <v>2</v>
      </c>
      <c r="BW1" s="10">
        <v>3</v>
      </c>
      <c r="BX1" s="10">
        <v>4</v>
      </c>
      <c r="BZ1" s="10">
        <v>1</v>
      </c>
      <c r="CA1" s="10">
        <v>2</v>
      </c>
      <c r="CB1" s="10">
        <v>3</v>
      </c>
      <c r="CC1" s="10">
        <v>4</v>
      </c>
      <c r="CE1" s="10">
        <v>1</v>
      </c>
      <c r="CF1" s="10">
        <v>2</v>
      </c>
      <c r="CG1" s="10">
        <v>3</v>
      </c>
      <c r="CH1" s="10">
        <v>4</v>
      </c>
      <c r="CJ1" s="10">
        <v>1</v>
      </c>
      <c r="CK1" s="10">
        <v>2</v>
      </c>
      <c r="CL1" s="10">
        <v>3</v>
      </c>
      <c r="CM1" s="10">
        <v>4</v>
      </c>
      <c r="CO1" s="10">
        <v>1</v>
      </c>
      <c r="CP1" s="10">
        <v>2</v>
      </c>
      <c r="CQ1" s="10">
        <v>3</v>
      </c>
      <c r="CR1" s="10">
        <v>4</v>
      </c>
      <c r="CT1" s="10">
        <v>1</v>
      </c>
      <c r="CU1" s="10">
        <v>2</v>
      </c>
      <c r="CV1" s="10">
        <v>3</v>
      </c>
      <c r="CW1" s="10">
        <v>4</v>
      </c>
      <c r="CY1" s="10">
        <v>1</v>
      </c>
      <c r="CZ1" s="10">
        <v>2</v>
      </c>
      <c r="DA1" s="10">
        <v>3</v>
      </c>
      <c r="DB1" s="10">
        <v>4</v>
      </c>
      <c r="DD1" s="10">
        <v>1</v>
      </c>
      <c r="DE1" s="10">
        <v>2</v>
      </c>
      <c r="DF1" s="10">
        <v>3</v>
      </c>
      <c r="DG1" s="10">
        <v>4</v>
      </c>
      <c r="DI1" s="10">
        <v>1</v>
      </c>
      <c r="DJ1" s="10">
        <v>2</v>
      </c>
      <c r="DK1" s="10">
        <v>3</v>
      </c>
      <c r="DL1" s="10">
        <v>4</v>
      </c>
      <c r="DN1" s="10">
        <v>1</v>
      </c>
      <c r="DO1" s="10">
        <v>2</v>
      </c>
      <c r="DP1" s="10">
        <v>3</v>
      </c>
      <c r="DQ1" s="10">
        <v>4</v>
      </c>
      <c r="DR1" s="10">
        <v>1</v>
      </c>
      <c r="DS1" s="10">
        <v>2</v>
      </c>
      <c r="DT1" s="10">
        <v>3</v>
      </c>
      <c r="DU1" s="10">
        <v>4</v>
      </c>
      <c r="DV1" s="10">
        <v>1</v>
      </c>
      <c r="DW1" s="10">
        <v>2</v>
      </c>
      <c r="DX1" s="10">
        <v>3</v>
      </c>
      <c r="DY1" s="10">
        <v>4</v>
      </c>
    </row>
    <row r="2" spans="1:129" x14ac:dyDescent="0.25">
      <c r="A2" s="11" t="s">
        <v>0</v>
      </c>
      <c r="B2" s="11"/>
      <c r="C2" s="11"/>
      <c r="D2" s="11"/>
      <c r="E2" s="11"/>
      <c r="F2" s="11"/>
      <c r="G2" s="11" t="s">
        <v>1</v>
      </c>
      <c r="H2" s="11"/>
      <c r="I2" s="11"/>
      <c r="J2" s="11"/>
      <c r="K2" s="11"/>
      <c r="L2" s="1"/>
      <c r="M2" s="11" t="s">
        <v>2</v>
      </c>
      <c r="N2" s="11"/>
      <c r="O2" s="11"/>
      <c r="P2" s="11"/>
      <c r="R2" s="11" t="s">
        <v>3</v>
      </c>
      <c r="S2" s="11"/>
      <c r="T2" s="11"/>
      <c r="U2" s="11"/>
      <c r="W2" s="11" t="s">
        <v>4</v>
      </c>
      <c r="X2" s="11"/>
      <c r="Y2" s="11"/>
      <c r="Z2" s="11"/>
      <c r="AA2" s="1"/>
      <c r="AB2" s="11" t="s">
        <v>5</v>
      </c>
      <c r="AC2" s="11"/>
      <c r="AD2" s="11"/>
      <c r="AE2" s="11"/>
      <c r="AG2" s="11" t="s">
        <v>6</v>
      </c>
      <c r="AH2" s="11"/>
      <c r="AI2" s="11"/>
      <c r="AJ2" s="11"/>
      <c r="AL2" s="11" t="s">
        <v>7</v>
      </c>
      <c r="AM2" s="11"/>
      <c r="AN2" s="11"/>
      <c r="AO2" s="11"/>
      <c r="AP2" s="1"/>
      <c r="AQ2" s="11" t="s">
        <v>8</v>
      </c>
      <c r="AR2" s="11"/>
      <c r="AS2" s="11"/>
      <c r="AT2" s="11"/>
      <c r="AV2" s="11" t="s">
        <v>9</v>
      </c>
      <c r="AW2" s="11"/>
      <c r="AX2" s="11"/>
      <c r="AY2" s="11"/>
      <c r="BA2" s="11" t="s">
        <v>10</v>
      </c>
      <c r="BB2" s="11"/>
      <c r="BC2" s="11"/>
      <c r="BD2" s="11"/>
      <c r="BF2" s="11" t="s">
        <v>11</v>
      </c>
      <c r="BG2" s="11"/>
      <c r="BH2" s="11"/>
      <c r="BI2" s="11"/>
      <c r="BK2" s="11" t="s">
        <v>12</v>
      </c>
      <c r="BL2" s="11"/>
      <c r="BM2" s="11"/>
      <c r="BN2" s="11"/>
      <c r="BP2" s="11" t="s">
        <v>13</v>
      </c>
      <c r="BQ2" s="11"/>
      <c r="BR2" s="11"/>
      <c r="BS2" s="11"/>
      <c r="BU2" s="11" t="s">
        <v>14</v>
      </c>
      <c r="BV2" s="11"/>
      <c r="BW2" s="11"/>
      <c r="BX2" s="11"/>
      <c r="BZ2" s="11" t="s">
        <v>15</v>
      </c>
      <c r="CA2" s="11"/>
      <c r="CB2" s="11"/>
      <c r="CC2" s="11"/>
      <c r="CE2" s="11" t="s">
        <v>16</v>
      </c>
      <c r="CF2" s="11"/>
      <c r="CG2" s="11"/>
      <c r="CH2" s="11"/>
      <c r="CJ2" s="11" t="s">
        <v>17</v>
      </c>
      <c r="CK2" s="11"/>
      <c r="CL2" s="11"/>
      <c r="CM2" s="11"/>
      <c r="CO2" s="11" t="s">
        <v>18</v>
      </c>
      <c r="CP2" s="11"/>
      <c r="CQ2" s="11"/>
      <c r="CR2" s="11"/>
      <c r="CT2" s="11" t="s">
        <v>19</v>
      </c>
      <c r="CU2" s="11"/>
      <c r="CV2" s="11"/>
      <c r="CW2" s="11"/>
      <c r="CY2" s="11" t="s">
        <v>20</v>
      </c>
      <c r="CZ2" s="11"/>
      <c r="DA2" s="11"/>
      <c r="DB2" s="11"/>
      <c r="DD2" s="11" t="s">
        <v>21</v>
      </c>
      <c r="DE2" s="11"/>
      <c r="DF2" s="11"/>
      <c r="DG2" s="11"/>
      <c r="DI2" s="11" t="s">
        <v>22</v>
      </c>
      <c r="DJ2" s="11"/>
      <c r="DK2" s="11"/>
      <c r="DL2" s="11"/>
      <c r="DN2" s="11" t="s">
        <v>23</v>
      </c>
      <c r="DR2" s="11" t="s">
        <v>24</v>
      </c>
      <c r="DV2" s="11" t="s">
        <v>25</v>
      </c>
    </row>
    <row r="3" spans="1:129" x14ac:dyDescent="0.25">
      <c r="A3" s="10">
        <v>1</v>
      </c>
      <c r="B3" s="10" t="str">
        <f t="shared" ref="B3:C3" si="0">VLOOKUP($A$3,$A$5:$D$19,B1,FALSE)</f>
        <v>Pot de 1 KG</v>
      </c>
      <c r="C3" s="10">
        <f t="shared" si="0"/>
        <v>1</v>
      </c>
      <c r="D3" s="10">
        <f>VLOOKUP($A$3,$A$5:$D$19,D1,FALSE)</f>
        <v>15</v>
      </c>
      <c r="E3" s="10"/>
      <c r="F3" s="10"/>
      <c r="G3" s="10">
        <v>2</v>
      </c>
      <c r="H3" s="10"/>
      <c r="I3" s="10"/>
      <c r="J3" s="10">
        <f>VLOOKUP($G$3,$A$5:$D$19,J1,FALSE)</f>
        <v>0.5</v>
      </c>
      <c r="K3" s="10">
        <f>VLOOKUP($G$3,$A$5:$D$19,K1,FALSE)</f>
        <v>10</v>
      </c>
      <c r="L3" s="1"/>
      <c r="M3" s="10">
        <v>3</v>
      </c>
      <c r="N3" s="10"/>
      <c r="O3" s="10">
        <f>VLOOKUP($M$3,$A$5:$D$19,O1,FALSE)</f>
        <v>0.25</v>
      </c>
      <c r="P3" s="10">
        <f>VLOOKUP($M$3,$A$5:$D$19,P1,FALSE)</f>
        <v>5</v>
      </c>
      <c r="R3" s="10">
        <v>1</v>
      </c>
      <c r="S3" s="10"/>
      <c r="T3" s="10">
        <f>VLOOKUP($R$3,$A$5:$D$19,T1,FALSE)</f>
        <v>1</v>
      </c>
      <c r="U3" s="10">
        <f>VLOOKUP($R$3,$A$5:$D$19,U1,FALSE)</f>
        <v>15</v>
      </c>
      <c r="W3" s="10">
        <v>1</v>
      </c>
      <c r="X3" s="10"/>
      <c r="Y3" s="10">
        <f>VLOOKUP($W$3,$A$5:$D$19,Y1,FALSE)</f>
        <v>1</v>
      </c>
      <c r="Z3" s="10">
        <f>VLOOKUP($W$3,$A$5:$D$19,Z1,FALSE)</f>
        <v>15</v>
      </c>
      <c r="AB3" s="10">
        <v>3</v>
      </c>
      <c r="AC3" s="10"/>
      <c r="AD3" s="10">
        <f>VLOOKUP($AB$3,$A$5:$D$19,AD1,FALSE)</f>
        <v>0.25</v>
      </c>
      <c r="AE3" s="10">
        <f>VLOOKUP($AB$3,$A$5:$D$19,AE1,FALSE)</f>
        <v>5</v>
      </c>
      <c r="AG3" s="10">
        <v>2</v>
      </c>
      <c r="AH3" s="10"/>
      <c r="AI3" s="10">
        <f>VLOOKUP($AG$3,$A$5:$D$19,AI1,FALSE)</f>
        <v>0.5</v>
      </c>
      <c r="AJ3" s="10">
        <f>VLOOKUP($AG$3,$A$5:$D$19,AJ1,FALSE)</f>
        <v>10</v>
      </c>
      <c r="AL3" s="10">
        <v>3</v>
      </c>
      <c r="AM3" s="10"/>
      <c r="AN3" s="10">
        <f>VLOOKUP($AL$3,$A$5:$D$19,AN1,FALSE)</f>
        <v>0.25</v>
      </c>
      <c r="AO3" s="10">
        <f>VLOOKUP($AL$3,$A$5:$D$19,AO1,FALSE)</f>
        <v>5</v>
      </c>
      <c r="AQ3" s="10">
        <v>3</v>
      </c>
      <c r="AR3" s="10"/>
      <c r="AS3" s="10">
        <f>VLOOKUP($AQ$3,$A$5:$D$19,AS1,FALSE)</f>
        <v>0.25</v>
      </c>
      <c r="AT3" s="10">
        <f>VLOOKUP($AQ$3,$A$5:$D$19,AT1,FALSE)</f>
        <v>5</v>
      </c>
      <c r="AV3" s="10">
        <v>3</v>
      </c>
      <c r="AW3" s="10"/>
      <c r="AX3" s="10">
        <f>VLOOKUP($AV$3,$A$5:$D$19,AX1,FALSE)</f>
        <v>0.25</v>
      </c>
      <c r="AY3" s="10">
        <f>VLOOKUP($AV$3,$A$5:$D$19,AY1,FALSE)</f>
        <v>5</v>
      </c>
      <c r="BA3" s="10">
        <v>3</v>
      </c>
      <c r="BB3" s="10"/>
      <c r="BC3" s="10">
        <f>VLOOKUP($BA$3,$A$5:$D$19,BC1,FALSE)</f>
        <v>0.25</v>
      </c>
      <c r="BD3" s="10">
        <f>VLOOKUP($BA$3,$A$5:$D$19,BD1,FALSE)</f>
        <v>5</v>
      </c>
      <c r="BF3" s="10">
        <v>1</v>
      </c>
      <c r="BG3" s="10"/>
      <c r="BH3" s="10">
        <f>VLOOKUP($BF$3,$A$5:$D$19,BH1,FALSE)</f>
        <v>1</v>
      </c>
      <c r="BI3" s="10">
        <f>VLOOKUP($BF$3,$A$5:$D$19,BI1,FALSE)</f>
        <v>15</v>
      </c>
      <c r="BK3" s="10">
        <v>1</v>
      </c>
      <c r="BL3" s="10"/>
      <c r="BM3" s="10">
        <f>VLOOKUP($BK$3,$A$5:$D$19,BM1,FALSE)</f>
        <v>1</v>
      </c>
      <c r="BN3" s="10">
        <f>VLOOKUP($BK$3,$A$5:$D$19,BN1,FALSE)</f>
        <v>15</v>
      </c>
      <c r="BP3" s="10">
        <v>1</v>
      </c>
      <c r="BQ3" s="10"/>
      <c r="BR3" s="10">
        <f>VLOOKUP($BP$3,$A$5:$D$19,BR1,FALSE)</f>
        <v>1</v>
      </c>
      <c r="BS3" s="10">
        <f>VLOOKUP($BP$3,$A$5:$D$19,BS1,FALSE)</f>
        <v>15</v>
      </c>
      <c r="BU3" s="10">
        <v>1</v>
      </c>
      <c r="BV3" s="10"/>
      <c r="BW3" s="10">
        <f>VLOOKUP($BU$3,$A$5:$D$19,BW1,FALSE)</f>
        <v>1</v>
      </c>
      <c r="BX3" s="10">
        <f>VLOOKUP($BU$3,$A$5:$D$19,BX1,FALSE)</f>
        <v>15</v>
      </c>
      <c r="BZ3" s="10">
        <v>1</v>
      </c>
      <c r="CA3" s="10"/>
      <c r="CB3" s="10">
        <f>VLOOKUP($BZ$3,$A$5:$D$19,CB1,FALSE)</f>
        <v>1</v>
      </c>
      <c r="CC3" s="10">
        <f>VLOOKUP($BZ$3,$A$5:$D$19,CC1,FALSE)</f>
        <v>15</v>
      </c>
      <c r="CE3" s="10">
        <v>1</v>
      </c>
      <c r="CF3" s="10"/>
      <c r="CG3" s="10">
        <f>VLOOKUP($CE$3,$A$5:$D$19,CG1,FALSE)</f>
        <v>1</v>
      </c>
      <c r="CH3" s="10">
        <f>VLOOKUP($CE$3,$A$5:$D$19,CH1,FALSE)</f>
        <v>15</v>
      </c>
      <c r="CJ3" s="10">
        <v>1</v>
      </c>
      <c r="CK3" s="10"/>
      <c r="CL3" s="10">
        <f>VLOOKUP($CJ$3,$A$5:$D$19,CL1,FALSE)</f>
        <v>1</v>
      </c>
      <c r="CM3" s="10">
        <f>VLOOKUP($CJ$3,$A$5:$D$19,CM1,FALSE)</f>
        <v>15</v>
      </c>
      <c r="CO3" s="10">
        <v>3</v>
      </c>
      <c r="CP3" s="10"/>
      <c r="CQ3" s="10">
        <f>VLOOKUP($CO$3,$A$5:$D$19,CQ1,FALSE)</f>
        <v>0.25</v>
      </c>
      <c r="CR3" s="10">
        <f>VLOOKUP($CO$3,$A$5:$D$19,CR1,FALSE)</f>
        <v>5</v>
      </c>
      <c r="CT3" s="10">
        <v>1</v>
      </c>
      <c r="CU3" s="10"/>
      <c r="CV3" s="10">
        <f>VLOOKUP($CT$3,$A$5:$D$19,CV1,FALSE)</f>
        <v>1</v>
      </c>
      <c r="CW3" s="10">
        <f>VLOOKUP($CT$3,$A$5:$D$19,CW1,FALSE)</f>
        <v>15</v>
      </c>
      <c r="CY3" s="10">
        <v>1</v>
      </c>
      <c r="CZ3" s="10"/>
      <c r="DA3" s="10">
        <f>VLOOKUP($CY$3,$A$5:$D$19,DA1,FALSE)</f>
        <v>1</v>
      </c>
      <c r="DB3" s="10">
        <f>VLOOKUP($CY$3,$A$5:$D$19,DB1,FALSE)</f>
        <v>15</v>
      </c>
      <c r="DD3" s="10">
        <v>2</v>
      </c>
      <c r="DE3" s="10"/>
      <c r="DF3" s="10">
        <f>VLOOKUP($DD$3,$A$5:$D$19,DF1,FALSE)</f>
        <v>0.5</v>
      </c>
      <c r="DG3" s="10">
        <f>VLOOKUP($DD$3,$A$5:$D$19,DG1,FALSE)</f>
        <v>10</v>
      </c>
      <c r="DI3" s="10">
        <v>2</v>
      </c>
      <c r="DJ3" s="10"/>
      <c r="DK3" s="10">
        <f>VLOOKUP($DI$3,$A$5:$D$19,DK1,FALSE)</f>
        <v>0.5</v>
      </c>
      <c r="DL3" s="10">
        <f>VLOOKUP($DI$3,$A$5:$D$19,DL1,FALSE)</f>
        <v>10</v>
      </c>
      <c r="DN3" s="10">
        <v>2</v>
      </c>
      <c r="DO3" s="10"/>
      <c r="DP3" s="10">
        <f>VLOOKUP($DN$3,$A$5:$D$19,DP1,FALSE)</f>
        <v>0.5</v>
      </c>
      <c r="DQ3" s="10">
        <f>VLOOKUP($DN$3,$A$5:$D$19,DQ1,FALSE)</f>
        <v>10</v>
      </c>
      <c r="DR3" s="10">
        <v>1</v>
      </c>
      <c r="DS3" s="10"/>
      <c r="DT3" s="10">
        <f>VLOOKUP($DR$3,$A$5:$D$19,DT1,FALSE)</f>
        <v>1</v>
      </c>
      <c r="DU3" s="10">
        <f>VLOOKUP($DR$3,$A$5:$D$19,DU1,FALSE)</f>
        <v>15</v>
      </c>
      <c r="DV3" s="10">
        <v>1</v>
      </c>
      <c r="DW3" s="10"/>
      <c r="DX3" s="10">
        <f>VLOOKUP($DV$3,$A$5:$D$19,DX1,FALSE)</f>
        <v>1</v>
      </c>
      <c r="DY3" s="10">
        <f>VLOOKUP($DV$3,$A$5:$D$19,DY1,FALSE)</f>
        <v>15</v>
      </c>
    </row>
    <row r="4" spans="1:129" ht="30" x14ac:dyDescent="0.25">
      <c r="A4" s="8" t="s">
        <v>26</v>
      </c>
      <c r="B4" s="1" t="s">
        <v>27</v>
      </c>
      <c r="C4" s="1" t="s">
        <v>28</v>
      </c>
      <c r="D4" s="8" t="s">
        <v>29</v>
      </c>
      <c r="E4" s="8"/>
      <c r="F4" s="2"/>
      <c r="G4" s="2"/>
      <c r="H4" s="1"/>
      <c r="I4" s="1"/>
      <c r="J4" s="1"/>
      <c r="K4" s="2"/>
      <c r="L4" s="1"/>
      <c r="M4" s="2"/>
      <c r="N4" s="1"/>
      <c r="O4" s="1"/>
      <c r="P4" s="2"/>
      <c r="R4" s="2"/>
      <c r="S4" s="1"/>
      <c r="T4" s="1"/>
      <c r="U4" s="2"/>
    </row>
    <row r="5" spans="1:129" x14ac:dyDescent="0.25">
      <c r="A5" s="1">
        <v>1</v>
      </c>
      <c r="B5" s="1" t="s">
        <v>30</v>
      </c>
      <c r="C5" s="1">
        <v>1</v>
      </c>
      <c r="D5" s="3">
        <v>15</v>
      </c>
      <c r="E5" s="3"/>
      <c r="F5" s="3"/>
      <c r="G5" s="1"/>
      <c r="H5" s="1"/>
      <c r="I5" s="1"/>
      <c r="J5" s="1"/>
      <c r="K5" s="3"/>
      <c r="L5" s="1"/>
      <c r="M5" s="1"/>
      <c r="N5" s="1"/>
      <c r="O5" s="1"/>
      <c r="P5" s="3"/>
      <c r="R5" s="1"/>
      <c r="S5" s="1"/>
      <c r="T5" s="1"/>
      <c r="U5" s="3"/>
    </row>
    <row r="6" spans="1:129" x14ac:dyDescent="0.25">
      <c r="A6" s="1">
        <v>2</v>
      </c>
      <c r="B6" s="1" t="s">
        <v>31</v>
      </c>
      <c r="C6" s="1">
        <v>0.5</v>
      </c>
      <c r="D6" s="3">
        <v>10</v>
      </c>
      <c r="E6" s="3"/>
      <c r="F6" s="3"/>
      <c r="G6" s="1"/>
      <c r="H6" s="1"/>
      <c r="I6" s="1"/>
      <c r="J6" s="1"/>
      <c r="K6" s="3"/>
      <c r="L6" s="1"/>
      <c r="M6" s="1"/>
      <c r="N6" s="1"/>
      <c r="O6" s="1"/>
      <c r="P6" s="3"/>
      <c r="R6" s="1"/>
      <c r="S6" s="1"/>
      <c r="T6" s="1"/>
      <c r="U6" s="3"/>
    </row>
    <row r="7" spans="1:129" x14ac:dyDescent="0.25">
      <c r="A7" s="1">
        <v>3</v>
      </c>
      <c r="B7" s="1" t="s">
        <v>32</v>
      </c>
      <c r="C7" s="1">
        <v>0.25</v>
      </c>
      <c r="D7" s="3">
        <v>5</v>
      </c>
      <c r="E7" s="3"/>
      <c r="F7" s="3"/>
      <c r="G7" s="1"/>
      <c r="H7" s="1"/>
      <c r="I7" s="1"/>
      <c r="J7" s="1"/>
      <c r="K7" s="3"/>
      <c r="L7" s="1"/>
      <c r="M7" s="1"/>
      <c r="N7" s="1"/>
      <c r="O7" s="1"/>
      <c r="P7" s="3"/>
      <c r="R7" s="1"/>
      <c r="S7" s="1"/>
      <c r="T7" s="1"/>
      <c r="U7" s="3"/>
    </row>
    <row r="8" spans="1:129" ht="45" x14ac:dyDescent="0.25">
      <c r="A8" s="21">
        <v>4</v>
      </c>
      <c r="B8" s="14" t="s">
        <v>33</v>
      </c>
      <c r="C8" s="14">
        <v>0</v>
      </c>
      <c r="D8" s="15">
        <v>3</v>
      </c>
      <c r="E8" s="22"/>
      <c r="F8" s="3"/>
      <c r="G8" s="1"/>
      <c r="H8" s="1"/>
      <c r="I8" s="1"/>
      <c r="J8" s="1"/>
      <c r="K8" s="3"/>
      <c r="L8" s="1"/>
      <c r="M8" s="1"/>
      <c r="N8" s="1"/>
      <c r="O8" s="1"/>
      <c r="P8" s="3"/>
    </row>
    <row r="9" spans="1:129" ht="45" x14ac:dyDescent="0.25">
      <c r="A9" s="20">
        <v>5</v>
      </c>
      <c r="B9" s="12" t="s">
        <v>34</v>
      </c>
      <c r="C9" s="12">
        <v>0</v>
      </c>
      <c r="D9" s="13">
        <v>1.5</v>
      </c>
      <c r="E9" s="23"/>
      <c r="F9" s="3"/>
      <c r="G9" s="1"/>
      <c r="H9" s="1"/>
      <c r="I9" s="1"/>
      <c r="J9" s="1"/>
      <c r="K9" s="3"/>
      <c r="L9" s="1"/>
      <c r="M9" s="1"/>
      <c r="N9" s="1"/>
      <c r="O9" s="1"/>
      <c r="P9" s="3"/>
    </row>
    <row r="10" spans="1:129" ht="30" x14ac:dyDescent="0.25">
      <c r="A10" s="21">
        <v>6</v>
      </c>
      <c r="B10" s="14" t="s">
        <v>35</v>
      </c>
      <c r="C10" s="14">
        <v>0</v>
      </c>
      <c r="D10" s="15">
        <v>3</v>
      </c>
      <c r="E10" s="22"/>
      <c r="F10" s="3"/>
      <c r="G10" s="1"/>
      <c r="H10" s="1"/>
      <c r="I10" s="1"/>
      <c r="J10" s="1"/>
      <c r="K10" s="3"/>
      <c r="L10" s="1"/>
      <c r="M10" s="1"/>
      <c r="N10" s="1"/>
      <c r="O10" s="1"/>
      <c r="P10" s="3"/>
    </row>
    <row r="11" spans="1:129" ht="30" x14ac:dyDescent="0.25">
      <c r="A11" s="20">
        <v>7</v>
      </c>
      <c r="B11" s="12" t="s">
        <v>36</v>
      </c>
      <c r="C11" s="12">
        <v>0</v>
      </c>
      <c r="D11" s="13">
        <v>1.55</v>
      </c>
      <c r="E11" s="23"/>
      <c r="F11" s="3"/>
      <c r="G11" s="1"/>
      <c r="H11" s="1"/>
      <c r="I11" s="1"/>
      <c r="J11" s="1"/>
      <c r="K11" s="3"/>
      <c r="L11" s="1"/>
      <c r="M11" s="1"/>
      <c r="N11" s="1"/>
      <c r="O11" s="1"/>
      <c r="P11" s="3"/>
    </row>
    <row r="12" spans="1:129" ht="30" x14ac:dyDescent="0.25">
      <c r="A12" s="21">
        <v>8</v>
      </c>
      <c r="B12" s="14" t="s">
        <v>37</v>
      </c>
      <c r="C12" s="14">
        <v>0</v>
      </c>
      <c r="D12" s="15">
        <v>3</v>
      </c>
      <c r="E12" s="22"/>
      <c r="F12" s="3"/>
      <c r="G12" s="1"/>
      <c r="H12" s="1"/>
      <c r="I12" s="1"/>
      <c r="J12" s="1"/>
      <c r="K12" s="3"/>
      <c r="L12" s="1"/>
      <c r="M12" s="1"/>
      <c r="N12" s="1"/>
      <c r="O12" s="1"/>
      <c r="P12" s="3"/>
    </row>
    <row r="13" spans="1:129" ht="45" x14ac:dyDescent="0.25">
      <c r="A13" s="20">
        <v>9</v>
      </c>
      <c r="B13" s="12" t="s">
        <v>38</v>
      </c>
      <c r="C13" s="12">
        <v>0</v>
      </c>
      <c r="D13" s="13">
        <v>4</v>
      </c>
      <c r="E13" s="23"/>
      <c r="F13" s="3"/>
      <c r="G13" s="1"/>
      <c r="H13" s="1"/>
      <c r="I13" s="1"/>
      <c r="J13" s="1"/>
      <c r="K13" s="3"/>
      <c r="L13" s="1"/>
      <c r="M13" s="1"/>
      <c r="N13" s="1"/>
      <c r="O13" s="1"/>
      <c r="P13" s="3"/>
    </row>
    <row r="14" spans="1:129" ht="30" x14ac:dyDescent="0.25">
      <c r="A14" s="21">
        <v>10</v>
      </c>
      <c r="B14" s="14" t="s">
        <v>39</v>
      </c>
      <c r="C14" s="14">
        <v>0</v>
      </c>
      <c r="D14" s="15">
        <v>5</v>
      </c>
      <c r="E14" s="22"/>
      <c r="F14" s="3"/>
      <c r="G14" s="1"/>
      <c r="H14" s="1"/>
      <c r="I14" s="1"/>
      <c r="J14" s="1"/>
      <c r="K14" s="3"/>
      <c r="L14" s="1"/>
      <c r="M14" s="1"/>
      <c r="N14" s="1"/>
      <c r="O14" s="1"/>
      <c r="P14" s="3"/>
    </row>
    <row r="15" spans="1:129" ht="45" x14ac:dyDescent="0.25">
      <c r="A15" s="20">
        <v>11</v>
      </c>
      <c r="B15" s="12" t="s">
        <v>40</v>
      </c>
      <c r="C15" s="12">
        <v>0</v>
      </c>
      <c r="D15" s="13">
        <v>1.5</v>
      </c>
      <c r="E15" s="23"/>
      <c r="F15" s="3"/>
      <c r="G15" s="1"/>
      <c r="H15" s="1"/>
      <c r="I15" s="1"/>
      <c r="J15" s="1"/>
      <c r="K15" s="3"/>
      <c r="L15" s="1"/>
      <c r="M15" s="1"/>
      <c r="N15" s="1"/>
      <c r="O15" s="1"/>
      <c r="P15" s="3"/>
    </row>
    <row r="16" spans="1:129" ht="45" x14ac:dyDescent="0.25">
      <c r="A16" s="21">
        <v>12</v>
      </c>
      <c r="B16" s="14" t="s">
        <v>41</v>
      </c>
      <c r="C16" s="14">
        <v>0</v>
      </c>
      <c r="D16" s="15">
        <v>2.5</v>
      </c>
      <c r="E16" s="22"/>
      <c r="F16" s="3"/>
      <c r="G16" s="1"/>
      <c r="H16" s="1"/>
      <c r="I16" s="1"/>
      <c r="J16" s="1"/>
      <c r="K16" s="3"/>
      <c r="L16" s="1"/>
      <c r="M16" s="1"/>
      <c r="N16" s="1"/>
      <c r="O16" s="1"/>
      <c r="P16" s="3"/>
    </row>
    <row r="17" spans="1:16" ht="30" x14ac:dyDescent="0.25">
      <c r="A17" s="20">
        <v>13</v>
      </c>
      <c r="B17" s="12" t="s">
        <v>42</v>
      </c>
      <c r="C17" s="12">
        <v>0</v>
      </c>
      <c r="D17" s="13">
        <v>18</v>
      </c>
      <c r="E17" s="23"/>
      <c r="F17" s="3"/>
      <c r="G17" s="1"/>
      <c r="H17" s="1"/>
      <c r="I17" s="1"/>
      <c r="J17" s="1"/>
      <c r="K17" s="3"/>
      <c r="L17" s="1"/>
      <c r="M17" s="1"/>
      <c r="N17" s="1"/>
      <c r="O17" s="1"/>
      <c r="P17" s="3"/>
    </row>
    <row r="18" spans="1:16" x14ac:dyDescent="0.25">
      <c r="A18" s="21">
        <v>14</v>
      </c>
      <c r="B18" s="14"/>
      <c r="C18" s="16"/>
      <c r="D18" s="17"/>
      <c r="E18" s="1"/>
      <c r="F18" s="3"/>
      <c r="G18" s="1"/>
      <c r="H18" s="1"/>
      <c r="I18" s="1"/>
      <c r="J18" s="1"/>
      <c r="K18" s="3"/>
      <c r="L18" s="1"/>
      <c r="M18" s="1"/>
      <c r="N18" s="1"/>
      <c r="O18" s="1"/>
      <c r="P18" s="3"/>
    </row>
    <row r="19" spans="1:16" x14ac:dyDescent="0.25">
      <c r="A19" s="20">
        <v>15</v>
      </c>
      <c r="B19" s="12"/>
      <c r="C19" s="18"/>
      <c r="D19" s="19"/>
      <c r="E19" s="24"/>
      <c r="F19" s="3"/>
      <c r="G19" s="1"/>
      <c r="H19" s="1"/>
      <c r="I19" s="1"/>
      <c r="J19" s="1"/>
      <c r="K19" s="3"/>
      <c r="L19" s="1"/>
      <c r="M19" s="1"/>
      <c r="N19" s="1"/>
      <c r="O19" s="1"/>
      <c r="P19" s="3"/>
    </row>
    <row r="20" spans="1:16" x14ac:dyDescent="0.25">
      <c r="A20" s="1"/>
      <c r="B20" s="1"/>
      <c r="C20" s="1"/>
      <c r="D20" s="3"/>
      <c r="E20" s="3"/>
      <c r="F20" s="3"/>
      <c r="G20" s="1"/>
      <c r="H20" s="1"/>
      <c r="I20" s="1"/>
      <c r="J20" s="1"/>
      <c r="K20" s="3"/>
      <c r="L20" s="1"/>
      <c r="M20" s="1"/>
      <c r="N20" s="1"/>
      <c r="O20" s="1"/>
      <c r="P20" s="3"/>
    </row>
    <row r="21" spans="1:16" x14ac:dyDescent="0.25">
      <c r="A21" s="1"/>
      <c r="B21" s="1"/>
      <c r="C21" s="1"/>
      <c r="D21" s="3"/>
      <c r="E21" s="3"/>
      <c r="F21" s="3"/>
      <c r="G21" s="1"/>
      <c r="H21" s="1"/>
      <c r="I21" s="1"/>
      <c r="J21" s="1"/>
      <c r="K21" s="3"/>
      <c r="L21" s="1"/>
      <c r="M21" s="1"/>
      <c r="N21" s="1"/>
      <c r="O21" s="1"/>
      <c r="P21" s="3"/>
    </row>
    <row r="22" spans="1:16" x14ac:dyDescent="0.25">
      <c r="A22" s="1"/>
      <c r="B22" s="1"/>
      <c r="C22" s="1"/>
      <c r="D22" s="3"/>
      <c r="E22" s="3"/>
      <c r="F22" s="3"/>
      <c r="G22" s="1"/>
      <c r="H22" s="1"/>
      <c r="I22" s="1"/>
      <c r="J22" s="1"/>
      <c r="K22" s="3"/>
      <c r="L22" s="1"/>
      <c r="M22" s="1"/>
      <c r="N22" s="1"/>
      <c r="O22" s="1"/>
      <c r="P22" s="3"/>
    </row>
    <row r="23" spans="1:16" x14ac:dyDescent="0.25">
      <c r="A23" s="1"/>
      <c r="B23" s="1"/>
      <c r="C23" s="1"/>
      <c r="D23" s="3"/>
      <c r="E23" s="3"/>
      <c r="F23" s="3"/>
      <c r="G23" s="1"/>
      <c r="H23" s="1"/>
      <c r="I23" s="1"/>
      <c r="J23" s="1"/>
      <c r="K23" s="3"/>
      <c r="L23" s="1"/>
      <c r="M23" s="1"/>
      <c r="N23" s="1"/>
      <c r="O23" s="1"/>
      <c r="P23" s="3"/>
    </row>
    <row r="24" spans="1:16" x14ac:dyDescent="0.25">
      <c r="A24" s="1"/>
      <c r="B24" s="1"/>
      <c r="C24" s="1"/>
      <c r="D24" s="3"/>
      <c r="E24" s="3"/>
      <c r="F24" s="3"/>
      <c r="G24" s="1"/>
      <c r="H24" s="1"/>
      <c r="I24" s="1"/>
      <c r="J24" s="1"/>
      <c r="K24" s="3"/>
      <c r="L24" s="1"/>
      <c r="M24" s="1"/>
      <c r="N24" s="1"/>
      <c r="O24" s="1"/>
      <c r="P24" s="3"/>
    </row>
    <row r="25" spans="1:16" x14ac:dyDescent="0.25">
      <c r="A25" s="1"/>
      <c r="B25" s="1"/>
      <c r="C25" s="1"/>
      <c r="D25" s="3"/>
      <c r="E25" s="3"/>
      <c r="F25" s="3"/>
      <c r="G25" s="1"/>
      <c r="H25" s="4"/>
      <c r="I25" s="4"/>
      <c r="J25" s="1"/>
      <c r="K25" s="1"/>
      <c r="L25" s="1"/>
    </row>
    <row r="26" spans="1:16" x14ac:dyDescent="0.25">
      <c r="A26" s="1"/>
      <c r="B26" s="1"/>
      <c r="C26" s="1"/>
      <c r="D26" s="3"/>
      <c r="E26" s="3"/>
      <c r="F26" s="3"/>
      <c r="G26" s="1"/>
      <c r="H26" s="4"/>
      <c r="I26" s="4"/>
      <c r="J26" s="1"/>
      <c r="K26" s="1"/>
      <c r="L26" s="1"/>
    </row>
    <row r="27" spans="1:16" x14ac:dyDescent="0.25">
      <c r="A27" s="1"/>
      <c r="B27" s="1"/>
      <c r="C27" s="3"/>
      <c r="D27" s="1"/>
      <c r="E27" s="1"/>
      <c r="F27" s="1"/>
      <c r="G27" s="1"/>
      <c r="H27" s="4"/>
      <c r="I27" s="4"/>
      <c r="J27" s="1"/>
      <c r="K27" s="1"/>
      <c r="L27" s="1"/>
    </row>
    <row r="28" spans="1:16" ht="24" x14ac:dyDescent="0.25">
      <c r="A28" s="1"/>
      <c r="B28" s="1"/>
      <c r="C28" s="3"/>
      <c r="D28" s="1"/>
      <c r="E28" s="1"/>
      <c r="F28" s="9" t="s">
        <v>68</v>
      </c>
      <c r="G28" s="1"/>
      <c r="H28" s="4"/>
      <c r="I28" s="4"/>
      <c r="J28" s="1"/>
      <c r="K28" s="1"/>
      <c r="L28" s="1"/>
    </row>
    <row r="29" spans="1:16" x14ac:dyDescent="0.25">
      <c r="A29" s="1"/>
      <c r="B29" s="1"/>
      <c r="C29" s="3"/>
      <c r="D29" s="1"/>
      <c r="E29" s="1"/>
      <c r="F29" s="1"/>
      <c r="G29" s="27" t="s">
        <v>54</v>
      </c>
      <c r="H29" s="29"/>
      <c r="I29" s="29" t="s">
        <v>50</v>
      </c>
      <c r="J29" s="27" t="s">
        <v>52</v>
      </c>
      <c r="K29" s="1"/>
      <c r="L29" s="1"/>
    </row>
    <row r="30" spans="1:16" x14ac:dyDescent="0.25">
      <c r="A30" s="1"/>
      <c r="B30" s="1"/>
      <c r="C30" s="3"/>
      <c r="D30" s="27" t="s">
        <v>80</v>
      </c>
      <c r="E30" s="28">
        <f>+SUM(E35:E62)</f>
        <v>23.25</v>
      </c>
      <c r="F30" t="s">
        <v>89</v>
      </c>
      <c r="G30" s="30">
        <f>SUM(G35:G62)</f>
        <v>380</v>
      </c>
      <c r="H30" s="4"/>
      <c r="I30" s="30">
        <f>SUM(I35:I62)</f>
        <v>46.999999999999993</v>
      </c>
      <c r="J30" s="30">
        <f>SUM(J35:J62)</f>
        <v>427</v>
      </c>
      <c r="K30" s="1"/>
      <c r="L30" s="1"/>
    </row>
    <row r="31" spans="1:16" x14ac:dyDescent="0.25">
      <c r="A31" s="1"/>
      <c r="B31" s="1"/>
      <c r="C31" s="3"/>
      <c r="D31" s="1"/>
      <c r="E31" s="1"/>
      <c r="F31" s="1"/>
      <c r="G31" s="1"/>
      <c r="H31" s="4"/>
      <c r="I31" s="4"/>
      <c r="J31" s="1"/>
      <c r="K31" s="1"/>
      <c r="L31" s="1"/>
    </row>
    <row r="32" spans="1:16" x14ac:dyDescent="0.25">
      <c r="A32" s="1"/>
      <c r="B32" s="1"/>
      <c r="C32" s="3"/>
      <c r="D32" s="1"/>
      <c r="E32" s="1"/>
      <c r="F32" s="1"/>
      <c r="G32" s="1"/>
      <c r="H32" s="4"/>
      <c r="I32" s="4"/>
      <c r="J32" s="1"/>
      <c r="K32" s="1"/>
      <c r="L32" s="1"/>
    </row>
    <row r="33" spans="1:13" x14ac:dyDescent="0.25">
      <c r="A33" s="1"/>
      <c r="B33" s="1"/>
      <c r="C33" s="1"/>
      <c r="D33" s="1"/>
      <c r="E33" s="1"/>
      <c r="F33" s="1"/>
      <c r="G33" s="1"/>
      <c r="H33" s="4"/>
      <c r="I33" s="4"/>
      <c r="J33" s="1"/>
      <c r="K33" s="1"/>
      <c r="L33" s="1"/>
    </row>
    <row r="34" spans="1:13" ht="30" x14ac:dyDescent="0.25">
      <c r="A34" s="1"/>
      <c r="B34" s="2" t="s">
        <v>44</v>
      </c>
      <c r="C34" s="2" t="s">
        <v>45</v>
      </c>
      <c r="D34" s="2" t="s">
        <v>46</v>
      </c>
      <c r="E34" s="2" t="s">
        <v>47</v>
      </c>
      <c r="F34" s="2" t="s">
        <v>48</v>
      </c>
      <c r="G34" s="2" t="s">
        <v>49</v>
      </c>
      <c r="H34" s="5" t="s">
        <v>50</v>
      </c>
      <c r="I34" s="5" t="s">
        <v>51</v>
      </c>
      <c r="J34" s="2" t="s">
        <v>52</v>
      </c>
      <c r="K34" s="1"/>
      <c r="L34" s="1"/>
      <c r="M34" s="25"/>
    </row>
    <row r="35" spans="1:13" ht="45" customHeight="1" x14ac:dyDescent="0.25">
      <c r="A35" s="1">
        <v>1</v>
      </c>
      <c r="B35" s="1" t="s">
        <v>55</v>
      </c>
      <c r="C35" s="1">
        <v>8</v>
      </c>
      <c r="D35" s="1" t="str">
        <f>B3</f>
        <v>Pot de 1 KG</v>
      </c>
      <c r="E35" s="1">
        <f>C3*C35</f>
        <v>8</v>
      </c>
      <c r="F35" s="6">
        <f>D3</f>
        <v>15</v>
      </c>
      <c r="G35" s="6">
        <f>F35*C35</f>
        <v>120</v>
      </c>
      <c r="H35" s="7">
        <v>5.5E-2</v>
      </c>
      <c r="I35" s="26">
        <f>J35-G35</f>
        <v>6.5999999999999943</v>
      </c>
      <c r="J35" s="6">
        <f>G35*H35+G35</f>
        <v>126.6</v>
      </c>
      <c r="K35" s="1"/>
    </row>
    <row r="36" spans="1:13" ht="45" customHeight="1" x14ac:dyDescent="0.25">
      <c r="A36" s="1">
        <v>2</v>
      </c>
      <c r="B36" s="1" t="s">
        <v>55</v>
      </c>
      <c r="C36" s="1">
        <v>6</v>
      </c>
      <c r="D36" s="1"/>
      <c r="E36" s="1">
        <f>J3*C36</f>
        <v>3</v>
      </c>
      <c r="F36" s="6">
        <f>K3</f>
        <v>10</v>
      </c>
      <c r="G36" s="6">
        <f>F36*C36</f>
        <v>60</v>
      </c>
      <c r="H36" s="7">
        <v>5.5E-2</v>
      </c>
      <c r="I36" s="26">
        <f t="shared" ref="I36:I60" si="1">J36-G36</f>
        <v>3.2999999999999972</v>
      </c>
      <c r="J36" s="6">
        <f>G36*H36+G36</f>
        <v>63.3</v>
      </c>
      <c r="K36" s="1"/>
      <c r="L36" s="1"/>
    </row>
    <row r="37" spans="1:13" ht="45" customHeight="1" x14ac:dyDescent="0.25">
      <c r="A37" s="1">
        <v>3</v>
      </c>
      <c r="B37" s="1" t="s">
        <v>55</v>
      </c>
      <c r="C37" s="1">
        <v>4</v>
      </c>
      <c r="D37" s="1"/>
      <c r="E37" s="1">
        <f>O3*C37</f>
        <v>1</v>
      </c>
      <c r="F37" s="6">
        <f>P3</f>
        <v>5</v>
      </c>
      <c r="G37" s="6">
        <f>F37*C37</f>
        <v>20</v>
      </c>
      <c r="H37" s="7">
        <v>5.5E-2</v>
      </c>
      <c r="I37" s="26">
        <f t="shared" si="1"/>
        <v>1.1000000000000014</v>
      </c>
      <c r="J37" s="6">
        <f>G37*H37+G37</f>
        <v>21.1</v>
      </c>
      <c r="K37" s="1"/>
      <c r="L37" s="1"/>
    </row>
    <row r="38" spans="1:13" ht="45" customHeight="1" x14ac:dyDescent="0.25">
      <c r="A38" s="1">
        <v>4</v>
      </c>
      <c r="B38" s="1" t="s">
        <v>56</v>
      </c>
      <c r="C38" s="1">
        <v>1</v>
      </c>
      <c r="D38" s="1"/>
      <c r="E38" s="1">
        <f>T3*C38</f>
        <v>1</v>
      </c>
      <c r="F38" s="6">
        <f>U3</f>
        <v>15</v>
      </c>
      <c r="G38" s="6">
        <f>F38*C38</f>
        <v>15</v>
      </c>
      <c r="H38" s="7">
        <v>0.2</v>
      </c>
      <c r="I38" s="26">
        <f t="shared" si="1"/>
        <v>3</v>
      </c>
      <c r="J38" s="6">
        <f>G38*H38+G38</f>
        <v>18</v>
      </c>
      <c r="K38" s="1"/>
      <c r="L38" s="1"/>
    </row>
    <row r="39" spans="1:13" ht="45" customHeight="1" x14ac:dyDescent="0.25">
      <c r="A39" s="1">
        <v>5</v>
      </c>
      <c r="B39" s="1" t="s">
        <v>57</v>
      </c>
      <c r="C39" s="1">
        <v>1</v>
      </c>
      <c r="D39" s="1"/>
      <c r="E39" s="1">
        <f>Y3*C39</f>
        <v>1</v>
      </c>
      <c r="F39" s="6">
        <f>Z3</f>
        <v>15</v>
      </c>
      <c r="G39" s="6">
        <f t="shared" ref="G39:G60" si="2">F39*C39</f>
        <v>15</v>
      </c>
      <c r="H39" s="7">
        <v>0.2</v>
      </c>
      <c r="I39" s="26">
        <f t="shared" si="1"/>
        <v>3</v>
      </c>
      <c r="J39" s="6">
        <f t="shared" ref="J39:J60" si="3">G39*H39+G39</f>
        <v>18</v>
      </c>
      <c r="K39" s="1"/>
      <c r="L39" s="1"/>
    </row>
    <row r="40" spans="1:13" ht="45" customHeight="1" x14ac:dyDescent="0.25">
      <c r="A40" s="1">
        <v>6</v>
      </c>
      <c r="B40" s="1" t="s">
        <v>58</v>
      </c>
      <c r="C40" s="1">
        <v>1</v>
      </c>
      <c r="D40" s="1"/>
      <c r="E40" s="1">
        <f>AD3*C40</f>
        <v>0.25</v>
      </c>
      <c r="F40" s="6">
        <f>AE3</f>
        <v>5</v>
      </c>
      <c r="G40" s="6">
        <f t="shared" si="2"/>
        <v>5</v>
      </c>
      <c r="H40" s="7">
        <v>0.2</v>
      </c>
      <c r="I40" s="26">
        <f t="shared" si="1"/>
        <v>1</v>
      </c>
      <c r="J40" s="6">
        <f t="shared" si="3"/>
        <v>6</v>
      </c>
      <c r="K40" s="1"/>
      <c r="L40" s="1"/>
    </row>
    <row r="41" spans="1:13" ht="45" customHeight="1" x14ac:dyDescent="0.25">
      <c r="A41" s="1">
        <v>7</v>
      </c>
      <c r="B41" s="1" t="s">
        <v>59</v>
      </c>
      <c r="C41" s="1">
        <v>2</v>
      </c>
      <c r="D41" s="1"/>
      <c r="E41" s="1">
        <f>AI3*C41</f>
        <v>1</v>
      </c>
      <c r="F41" s="6">
        <f>AJ3</f>
        <v>10</v>
      </c>
      <c r="G41" s="6">
        <f t="shared" si="2"/>
        <v>20</v>
      </c>
      <c r="H41" s="7">
        <v>0.2</v>
      </c>
      <c r="I41" s="26">
        <f t="shared" si="1"/>
        <v>4</v>
      </c>
      <c r="J41" s="6">
        <f t="shared" si="3"/>
        <v>24</v>
      </c>
      <c r="K41" s="1"/>
      <c r="L41" s="1"/>
    </row>
    <row r="42" spans="1:13" ht="45" customHeight="1" x14ac:dyDescent="0.25">
      <c r="A42" s="1">
        <v>8</v>
      </c>
      <c r="B42" s="1" t="s">
        <v>60</v>
      </c>
      <c r="C42" s="1">
        <v>1</v>
      </c>
      <c r="D42" s="1"/>
      <c r="E42" s="1">
        <f>AN3*C42</f>
        <v>0.25</v>
      </c>
      <c r="F42" s="6">
        <f>AO3</f>
        <v>5</v>
      </c>
      <c r="G42" s="6">
        <f t="shared" si="2"/>
        <v>5</v>
      </c>
      <c r="H42" s="7">
        <v>0.2</v>
      </c>
      <c r="I42" s="26">
        <f t="shared" si="1"/>
        <v>1</v>
      </c>
      <c r="J42" s="6">
        <f t="shared" si="3"/>
        <v>6</v>
      </c>
    </row>
    <row r="43" spans="1:13" ht="45" customHeight="1" x14ac:dyDescent="0.25">
      <c r="A43" s="1">
        <v>9</v>
      </c>
      <c r="B43" s="1" t="s">
        <v>61</v>
      </c>
      <c r="C43" s="1">
        <v>1</v>
      </c>
      <c r="D43" s="1"/>
      <c r="E43" s="1">
        <f>AS3*C43</f>
        <v>0.25</v>
      </c>
      <c r="F43" s="6">
        <f>AT3</f>
        <v>5</v>
      </c>
      <c r="G43" s="6">
        <f t="shared" si="2"/>
        <v>5</v>
      </c>
      <c r="H43" s="7">
        <v>0.2</v>
      </c>
      <c r="I43" s="26">
        <f t="shared" si="1"/>
        <v>1</v>
      </c>
      <c r="J43" s="6">
        <f t="shared" si="3"/>
        <v>6</v>
      </c>
    </row>
    <row r="44" spans="1:13" ht="45" customHeight="1" x14ac:dyDescent="0.25">
      <c r="A44" s="1">
        <v>10</v>
      </c>
      <c r="B44" s="1" t="s">
        <v>62</v>
      </c>
      <c r="C44" s="1">
        <v>1</v>
      </c>
      <c r="D44" s="1"/>
      <c r="E44" s="1">
        <f>AX3*C44</f>
        <v>0.25</v>
      </c>
      <c r="F44" s="6">
        <f>AY3</f>
        <v>5</v>
      </c>
      <c r="G44" s="6">
        <f t="shared" si="2"/>
        <v>5</v>
      </c>
      <c r="H44" s="7">
        <v>0.2</v>
      </c>
      <c r="I44" s="26">
        <f t="shared" si="1"/>
        <v>1</v>
      </c>
      <c r="J44" s="6">
        <f t="shared" si="3"/>
        <v>6</v>
      </c>
    </row>
    <row r="45" spans="1:13" ht="45" customHeight="1" x14ac:dyDescent="0.25">
      <c r="A45" s="1">
        <v>11</v>
      </c>
      <c r="B45" s="1" t="s">
        <v>63</v>
      </c>
      <c r="C45" s="1">
        <v>1</v>
      </c>
      <c r="D45" s="1"/>
      <c r="E45" s="1">
        <f>AX3*C45</f>
        <v>0.25</v>
      </c>
      <c r="F45" s="6">
        <f>BD3</f>
        <v>5</v>
      </c>
      <c r="G45" s="6">
        <f t="shared" si="2"/>
        <v>5</v>
      </c>
      <c r="H45" s="7">
        <v>0.2</v>
      </c>
      <c r="I45" s="26">
        <f t="shared" si="1"/>
        <v>1</v>
      </c>
      <c r="J45" s="6">
        <f t="shared" si="3"/>
        <v>6</v>
      </c>
    </row>
    <row r="46" spans="1:13" ht="43.5" customHeight="1" x14ac:dyDescent="0.25">
      <c r="A46" s="1">
        <v>12</v>
      </c>
      <c r="B46" s="1" t="s">
        <v>64</v>
      </c>
      <c r="C46" s="1">
        <v>1</v>
      </c>
      <c r="D46" s="1"/>
      <c r="E46" s="1">
        <f>BH3*C46</f>
        <v>1</v>
      </c>
      <c r="F46" s="6">
        <f>BI3</f>
        <v>15</v>
      </c>
      <c r="G46" s="6">
        <f t="shared" si="2"/>
        <v>15</v>
      </c>
      <c r="H46" s="7">
        <v>0.2</v>
      </c>
      <c r="I46" s="26">
        <f t="shared" si="1"/>
        <v>3</v>
      </c>
      <c r="J46" s="6">
        <f t="shared" si="3"/>
        <v>18</v>
      </c>
    </row>
    <row r="47" spans="1:13" ht="45" customHeight="1" x14ac:dyDescent="0.25">
      <c r="A47" s="1">
        <v>13</v>
      </c>
      <c r="B47" s="1" t="s">
        <v>65</v>
      </c>
      <c r="C47" s="1">
        <v>1</v>
      </c>
      <c r="D47" s="1"/>
      <c r="E47" s="1">
        <f>BM3*C47</f>
        <v>1</v>
      </c>
      <c r="F47" s="6">
        <f>BN3</f>
        <v>15</v>
      </c>
      <c r="G47" s="6">
        <f t="shared" si="2"/>
        <v>15</v>
      </c>
      <c r="H47" s="7">
        <v>0.2</v>
      </c>
      <c r="I47" s="26">
        <f t="shared" si="1"/>
        <v>3</v>
      </c>
      <c r="J47" s="6">
        <f t="shared" si="3"/>
        <v>18</v>
      </c>
    </row>
    <row r="48" spans="1:13" ht="45" customHeight="1" x14ac:dyDescent="0.25">
      <c r="A48" s="1">
        <v>14</v>
      </c>
      <c r="B48" s="1" t="s">
        <v>66</v>
      </c>
      <c r="C48" s="1">
        <v>1</v>
      </c>
      <c r="D48" s="1"/>
      <c r="E48" s="1">
        <f>BR3*C48</f>
        <v>1</v>
      </c>
      <c r="F48" s="6">
        <f>BS3</f>
        <v>15</v>
      </c>
      <c r="G48" s="6">
        <f t="shared" si="2"/>
        <v>15</v>
      </c>
      <c r="H48" s="7">
        <v>0.2</v>
      </c>
      <c r="I48" s="26">
        <f t="shared" si="1"/>
        <v>3</v>
      </c>
      <c r="J48" s="6">
        <f t="shared" si="3"/>
        <v>18</v>
      </c>
    </row>
    <row r="49" spans="1:10" ht="45" customHeight="1" x14ac:dyDescent="0.25">
      <c r="A49" s="1">
        <v>15</v>
      </c>
      <c r="B49" s="1" t="s">
        <v>67</v>
      </c>
      <c r="C49" s="1">
        <v>1</v>
      </c>
      <c r="D49" s="1"/>
      <c r="E49" s="1">
        <f>BW3*C49</f>
        <v>1</v>
      </c>
      <c r="F49" s="6">
        <f>BX3</f>
        <v>15</v>
      </c>
      <c r="G49" s="6">
        <f t="shared" si="2"/>
        <v>15</v>
      </c>
      <c r="H49" s="7">
        <v>0.2</v>
      </c>
      <c r="I49" s="26">
        <f t="shared" si="1"/>
        <v>3</v>
      </c>
      <c r="J49" s="6">
        <f t="shared" si="3"/>
        <v>18</v>
      </c>
    </row>
    <row r="50" spans="1:10" ht="45" customHeight="1" x14ac:dyDescent="0.25">
      <c r="A50" s="1">
        <v>16</v>
      </c>
      <c r="B50" s="1" t="s">
        <v>84</v>
      </c>
      <c r="C50" s="1">
        <v>2</v>
      </c>
      <c r="D50" s="1"/>
      <c r="E50" s="1">
        <f>CB3*C50</f>
        <v>2</v>
      </c>
      <c r="F50" s="6">
        <f>CC3</f>
        <v>15</v>
      </c>
      <c r="G50" s="6">
        <f t="shared" si="2"/>
        <v>30</v>
      </c>
      <c r="H50" s="7">
        <v>0.2</v>
      </c>
      <c r="I50" s="26">
        <f t="shared" si="1"/>
        <v>6</v>
      </c>
      <c r="J50" s="6">
        <f t="shared" si="3"/>
        <v>36</v>
      </c>
    </row>
    <row r="51" spans="1:10" ht="45" customHeight="1" x14ac:dyDescent="0.25">
      <c r="A51" s="1">
        <v>17</v>
      </c>
      <c r="B51" s="1" t="s">
        <v>85</v>
      </c>
      <c r="C51" s="1">
        <v>1</v>
      </c>
      <c r="D51" s="1"/>
      <c r="E51" s="1">
        <f>CG3*C51</f>
        <v>1</v>
      </c>
      <c r="F51" s="6">
        <f>CH3</f>
        <v>15</v>
      </c>
      <c r="G51" s="6">
        <f t="shared" si="2"/>
        <v>15</v>
      </c>
      <c r="H51" s="7">
        <v>0.2</v>
      </c>
      <c r="I51" s="26">
        <f t="shared" si="1"/>
        <v>3</v>
      </c>
      <c r="J51" s="6">
        <f t="shared" si="3"/>
        <v>18</v>
      </c>
    </row>
    <row r="52" spans="1:10" ht="45" customHeight="1" x14ac:dyDescent="0.25">
      <c r="A52" s="1">
        <v>18</v>
      </c>
      <c r="B52" s="1"/>
      <c r="C52" s="1">
        <v>0</v>
      </c>
      <c r="D52" s="1"/>
      <c r="E52" s="1">
        <f>CL3*C52</f>
        <v>0</v>
      </c>
      <c r="F52" s="6">
        <f>CM3</f>
        <v>15</v>
      </c>
      <c r="G52" s="6">
        <f t="shared" si="2"/>
        <v>0</v>
      </c>
      <c r="H52" s="7">
        <v>0.2</v>
      </c>
      <c r="I52" s="26">
        <f t="shared" si="1"/>
        <v>0</v>
      </c>
      <c r="J52" s="6">
        <f t="shared" si="3"/>
        <v>0</v>
      </c>
    </row>
    <row r="53" spans="1:10" ht="45" customHeight="1" x14ac:dyDescent="0.25">
      <c r="A53" s="1">
        <v>19</v>
      </c>
      <c r="B53" s="1"/>
      <c r="C53" s="1">
        <v>0</v>
      </c>
      <c r="D53" s="1"/>
      <c r="E53" s="1">
        <f>CQ3*C53</f>
        <v>0</v>
      </c>
      <c r="F53" s="6">
        <f>CR3</f>
        <v>5</v>
      </c>
      <c r="G53" s="6">
        <f t="shared" si="2"/>
        <v>0</v>
      </c>
      <c r="H53" s="7">
        <v>0.2</v>
      </c>
      <c r="I53" s="26">
        <f t="shared" si="1"/>
        <v>0</v>
      </c>
      <c r="J53" s="6">
        <f t="shared" si="3"/>
        <v>0</v>
      </c>
    </row>
    <row r="54" spans="1:10" ht="45" customHeight="1" x14ac:dyDescent="0.25">
      <c r="A54" s="1">
        <v>20</v>
      </c>
      <c r="B54" s="1"/>
      <c r="C54" s="1">
        <v>0</v>
      </c>
      <c r="D54" s="1"/>
      <c r="E54" s="1">
        <f>CV3*C54</f>
        <v>0</v>
      </c>
      <c r="F54" s="6">
        <f>CW3</f>
        <v>15</v>
      </c>
      <c r="G54" s="6">
        <f t="shared" si="2"/>
        <v>0</v>
      </c>
      <c r="H54" s="7">
        <v>0.2</v>
      </c>
      <c r="I54" s="26">
        <f t="shared" si="1"/>
        <v>0</v>
      </c>
      <c r="J54" s="6">
        <f t="shared" si="3"/>
        <v>0</v>
      </c>
    </row>
    <row r="55" spans="1:10" ht="45" customHeight="1" x14ac:dyDescent="0.25">
      <c r="A55" s="1">
        <v>21</v>
      </c>
      <c r="B55" s="1"/>
      <c r="C55" s="1">
        <v>0</v>
      </c>
      <c r="D55" s="1"/>
      <c r="E55" s="1">
        <f>DA3*C55</f>
        <v>0</v>
      </c>
      <c r="F55" s="6">
        <f>DB3</f>
        <v>15</v>
      </c>
      <c r="G55" s="6">
        <f t="shared" si="2"/>
        <v>0</v>
      </c>
      <c r="H55" s="7">
        <v>0.2</v>
      </c>
      <c r="I55" s="26">
        <f t="shared" si="1"/>
        <v>0</v>
      </c>
      <c r="J55" s="6">
        <f t="shared" si="3"/>
        <v>0</v>
      </c>
    </row>
    <row r="56" spans="1:10" ht="45" customHeight="1" x14ac:dyDescent="0.25">
      <c r="A56" s="1">
        <v>22</v>
      </c>
      <c r="B56" s="1"/>
      <c r="C56" s="1">
        <v>0</v>
      </c>
      <c r="D56" s="1"/>
      <c r="E56" s="1">
        <f>DF3*C56</f>
        <v>0</v>
      </c>
      <c r="F56" s="6">
        <f>DG3</f>
        <v>10</v>
      </c>
      <c r="G56" s="6">
        <f t="shared" si="2"/>
        <v>0</v>
      </c>
      <c r="H56" s="7">
        <v>0.2</v>
      </c>
      <c r="I56" s="26">
        <f t="shared" si="1"/>
        <v>0</v>
      </c>
      <c r="J56" s="6">
        <f t="shared" si="3"/>
        <v>0</v>
      </c>
    </row>
    <row r="57" spans="1:10" ht="45" customHeight="1" x14ac:dyDescent="0.25">
      <c r="A57" s="1">
        <v>23</v>
      </c>
      <c r="B57" s="1"/>
      <c r="C57" s="1">
        <v>0</v>
      </c>
      <c r="D57" s="1"/>
      <c r="E57" s="1">
        <f>DK3*C57</f>
        <v>0</v>
      </c>
      <c r="F57" s="6">
        <f>DL3</f>
        <v>10</v>
      </c>
      <c r="G57" s="6">
        <f t="shared" si="2"/>
        <v>0</v>
      </c>
      <c r="H57" s="7">
        <v>0.2</v>
      </c>
      <c r="I57" s="26">
        <f t="shared" si="1"/>
        <v>0</v>
      </c>
      <c r="J57" s="6">
        <f t="shared" si="3"/>
        <v>0</v>
      </c>
    </row>
    <row r="58" spans="1:10" ht="45" customHeight="1" x14ac:dyDescent="0.25">
      <c r="A58" s="1">
        <v>24</v>
      </c>
      <c r="B58" s="1"/>
      <c r="C58" s="1">
        <v>0</v>
      </c>
      <c r="D58" s="1"/>
      <c r="E58" s="1">
        <f>DP3*C58</f>
        <v>0</v>
      </c>
      <c r="F58" s="6">
        <f>DQ3</f>
        <v>10</v>
      </c>
      <c r="G58" s="6">
        <f t="shared" si="2"/>
        <v>0</v>
      </c>
      <c r="H58" s="7">
        <v>0.2</v>
      </c>
      <c r="I58" s="26">
        <f t="shared" si="1"/>
        <v>0</v>
      </c>
      <c r="J58" s="6">
        <f t="shared" si="3"/>
        <v>0</v>
      </c>
    </row>
    <row r="59" spans="1:10" ht="45" customHeight="1" x14ac:dyDescent="0.25">
      <c r="A59" s="1">
        <v>25</v>
      </c>
      <c r="B59" s="1"/>
      <c r="C59" s="1">
        <v>0</v>
      </c>
      <c r="D59" s="1"/>
      <c r="E59" s="1">
        <f>DT3*C59</f>
        <v>0</v>
      </c>
      <c r="F59" s="6">
        <f>DU3</f>
        <v>15</v>
      </c>
      <c r="G59" s="6">
        <f t="shared" si="2"/>
        <v>0</v>
      </c>
      <c r="H59" s="7">
        <v>0.2</v>
      </c>
      <c r="I59" s="26">
        <f t="shared" si="1"/>
        <v>0</v>
      </c>
      <c r="J59" s="6">
        <f t="shared" si="3"/>
        <v>0</v>
      </c>
    </row>
    <row r="60" spans="1:10" ht="45" customHeight="1" x14ac:dyDescent="0.25">
      <c r="A60" s="1">
        <v>26</v>
      </c>
      <c r="B60" s="1"/>
      <c r="C60" s="1">
        <v>0</v>
      </c>
      <c r="D60" s="1"/>
      <c r="E60" s="1">
        <f>DX3*C60</f>
        <v>0</v>
      </c>
      <c r="F60" s="6">
        <f>DY3</f>
        <v>15</v>
      </c>
      <c r="G60" s="6">
        <f t="shared" si="2"/>
        <v>0</v>
      </c>
      <c r="H60" s="7">
        <v>0.2</v>
      </c>
      <c r="I60" s="26">
        <f t="shared" si="1"/>
        <v>0</v>
      </c>
      <c r="J60" s="6">
        <f t="shared" si="3"/>
        <v>0</v>
      </c>
    </row>
  </sheetData>
  <dataValidations count="1">
    <dataValidation type="list" allowBlank="1" showInputMessage="1" showErrorMessage="1" sqref="F35" xr:uid="{D0DE73FC-1632-41DE-B8AD-A379A0A5542A}">
      <formula1>$B$5:$B$33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3</xdr:col>
                    <xdr:colOff>28575</xdr:colOff>
                    <xdr:row>34</xdr:row>
                    <xdr:rowOff>57150</xdr:rowOff>
                  </from>
                  <to>
                    <xdr:col>3</xdr:col>
                    <xdr:colOff>1762125</xdr:colOff>
                    <xdr:row>34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3</xdr:col>
                    <xdr:colOff>47625</xdr:colOff>
                    <xdr:row>35</xdr:row>
                    <xdr:rowOff>66675</xdr:rowOff>
                  </from>
                  <to>
                    <xdr:col>3</xdr:col>
                    <xdr:colOff>1781175</xdr:colOff>
                    <xdr:row>35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>
                <anchor moveWithCells="1">
                  <from>
                    <xdr:col>3</xdr:col>
                    <xdr:colOff>57150</xdr:colOff>
                    <xdr:row>36</xdr:row>
                    <xdr:rowOff>66675</xdr:rowOff>
                  </from>
                  <to>
                    <xdr:col>3</xdr:col>
                    <xdr:colOff>1781175</xdr:colOff>
                    <xdr:row>36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Drop Down 4">
              <controlPr defaultSize="0" autoLine="0" autoPict="0">
                <anchor moveWithCells="1">
                  <from>
                    <xdr:col>3</xdr:col>
                    <xdr:colOff>57150</xdr:colOff>
                    <xdr:row>37</xdr:row>
                    <xdr:rowOff>66675</xdr:rowOff>
                  </from>
                  <to>
                    <xdr:col>3</xdr:col>
                    <xdr:colOff>1781175</xdr:colOff>
                    <xdr:row>37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Drop Down 8">
              <controlPr defaultSize="0" autoLine="0" autoPict="0">
                <anchor moveWithCells="1">
                  <from>
                    <xdr:col>3</xdr:col>
                    <xdr:colOff>76200</xdr:colOff>
                    <xdr:row>41</xdr:row>
                    <xdr:rowOff>66675</xdr:rowOff>
                  </from>
                  <to>
                    <xdr:col>3</xdr:col>
                    <xdr:colOff>1781175</xdr:colOff>
                    <xdr:row>41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9" name="Drop Down 11">
              <controlPr defaultSize="0" autoLine="0" autoPict="0">
                <anchor moveWithCells="1">
                  <from>
                    <xdr:col>3</xdr:col>
                    <xdr:colOff>76200</xdr:colOff>
                    <xdr:row>44</xdr:row>
                    <xdr:rowOff>66675</xdr:rowOff>
                  </from>
                  <to>
                    <xdr:col>3</xdr:col>
                    <xdr:colOff>1781175</xdr:colOff>
                    <xdr:row>44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" name="Drop Down 14">
              <controlPr defaultSize="0" autoLine="0" autoPict="0">
                <anchor moveWithCells="1">
                  <from>
                    <xdr:col>3</xdr:col>
                    <xdr:colOff>57150</xdr:colOff>
                    <xdr:row>38</xdr:row>
                    <xdr:rowOff>66675</xdr:rowOff>
                  </from>
                  <to>
                    <xdr:col>3</xdr:col>
                    <xdr:colOff>1781175</xdr:colOff>
                    <xdr:row>38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1" name="Drop Down 15">
              <controlPr defaultSize="0" autoLine="0" autoPict="0">
                <anchor moveWithCells="1">
                  <from>
                    <xdr:col>3</xdr:col>
                    <xdr:colOff>66675</xdr:colOff>
                    <xdr:row>39</xdr:row>
                    <xdr:rowOff>66675</xdr:rowOff>
                  </from>
                  <to>
                    <xdr:col>3</xdr:col>
                    <xdr:colOff>1781175</xdr:colOff>
                    <xdr:row>39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2" name="Drop Down 16">
              <controlPr defaultSize="0" autoLine="0" autoPict="0">
                <anchor moveWithCells="1">
                  <from>
                    <xdr:col>3</xdr:col>
                    <xdr:colOff>57150</xdr:colOff>
                    <xdr:row>40</xdr:row>
                    <xdr:rowOff>66675</xdr:rowOff>
                  </from>
                  <to>
                    <xdr:col>3</xdr:col>
                    <xdr:colOff>1781175</xdr:colOff>
                    <xdr:row>40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3" name="Drop Down 17">
              <controlPr defaultSize="0" autoLine="0" autoPict="0">
                <anchor moveWithCells="1">
                  <from>
                    <xdr:col>3</xdr:col>
                    <xdr:colOff>85725</xdr:colOff>
                    <xdr:row>42</xdr:row>
                    <xdr:rowOff>66675</xdr:rowOff>
                  </from>
                  <to>
                    <xdr:col>3</xdr:col>
                    <xdr:colOff>1781175</xdr:colOff>
                    <xdr:row>42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4" name="Drop Down 18">
              <controlPr defaultSize="0" autoLine="0" autoPict="0">
                <anchor moveWithCells="1">
                  <from>
                    <xdr:col>3</xdr:col>
                    <xdr:colOff>95250</xdr:colOff>
                    <xdr:row>43</xdr:row>
                    <xdr:rowOff>66675</xdr:rowOff>
                  </from>
                  <to>
                    <xdr:col>3</xdr:col>
                    <xdr:colOff>1781175</xdr:colOff>
                    <xdr:row>43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5" name="Drop Down 20">
              <controlPr defaultSize="0" autoLine="0" autoPict="0">
                <anchor moveWithCells="1">
                  <from>
                    <xdr:col>3</xdr:col>
                    <xdr:colOff>95250</xdr:colOff>
                    <xdr:row>45</xdr:row>
                    <xdr:rowOff>66675</xdr:rowOff>
                  </from>
                  <to>
                    <xdr:col>3</xdr:col>
                    <xdr:colOff>1781175</xdr:colOff>
                    <xdr:row>45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6" name="Drop Down 21">
              <controlPr defaultSize="0" autoLine="0" autoPict="0">
                <anchor moveWithCells="1">
                  <from>
                    <xdr:col>3</xdr:col>
                    <xdr:colOff>85725</xdr:colOff>
                    <xdr:row>46</xdr:row>
                    <xdr:rowOff>66675</xdr:rowOff>
                  </from>
                  <to>
                    <xdr:col>3</xdr:col>
                    <xdr:colOff>1781175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7" name="Drop Down 23">
              <controlPr defaultSize="0" autoLine="0" autoPict="0">
                <anchor moveWithCells="1">
                  <from>
                    <xdr:col>3</xdr:col>
                    <xdr:colOff>66675</xdr:colOff>
                    <xdr:row>47</xdr:row>
                    <xdr:rowOff>66675</xdr:rowOff>
                  </from>
                  <to>
                    <xdr:col>3</xdr:col>
                    <xdr:colOff>1781175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8" name="Drop Down 25">
              <controlPr defaultSize="0" autoLine="0" autoPict="0">
                <anchor moveWithCells="1">
                  <from>
                    <xdr:col>3</xdr:col>
                    <xdr:colOff>95250</xdr:colOff>
                    <xdr:row>48</xdr:row>
                    <xdr:rowOff>66675</xdr:rowOff>
                  </from>
                  <to>
                    <xdr:col>3</xdr:col>
                    <xdr:colOff>1781175</xdr:colOff>
                    <xdr:row>48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9" name="Drop Down 26">
              <controlPr defaultSize="0" autoLine="0" autoPict="0">
                <anchor moveWithCells="1">
                  <from>
                    <xdr:col>3</xdr:col>
                    <xdr:colOff>123825</xdr:colOff>
                    <xdr:row>50</xdr:row>
                    <xdr:rowOff>76200</xdr:rowOff>
                  </from>
                  <to>
                    <xdr:col>3</xdr:col>
                    <xdr:colOff>1771650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0" name="Drop Down 27">
              <controlPr defaultSize="0" autoLine="0" autoPict="0">
                <anchor moveWithCells="1">
                  <from>
                    <xdr:col>3</xdr:col>
                    <xdr:colOff>95250</xdr:colOff>
                    <xdr:row>49</xdr:row>
                    <xdr:rowOff>66675</xdr:rowOff>
                  </from>
                  <to>
                    <xdr:col>3</xdr:col>
                    <xdr:colOff>1781175</xdr:colOff>
                    <xdr:row>49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1" name="Drop Down 29">
              <controlPr defaultSize="0" autoLine="0" autoPict="0">
                <anchor moveWithCells="1">
                  <from>
                    <xdr:col>3</xdr:col>
                    <xdr:colOff>95250</xdr:colOff>
                    <xdr:row>51</xdr:row>
                    <xdr:rowOff>85725</xdr:rowOff>
                  </from>
                  <to>
                    <xdr:col>3</xdr:col>
                    <xdr:colOff>1743075</xdr:colOff>
                    <xdr:row>51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2" name="Drop Down 31">
              <controlPr defaultSize="0" autoLine="0" autoPict="0">
                <anchor moveWithCells="1">
                  <from>
                    <xdr:col>3</xdr:col>
                    <xdr:colOff>142875</xdr:colOff>
                    <xdr:row>52</xdr:row>
                    <xdr:rowOff>47625</xdr:rowOff>
                  </from>
                  <to>
                    <xdr:col>3</xdr:col>
                    <xdr:colOff>1762125</xdr:colOff>
                    <xdr:row>52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23" name="Drop Down 33">
              <controlPr defaultSize="0" autoLine="0" autoPict="0">
                <anchor moveWithCells="1">
                  <from>
                    <xdr:col>3</xdr:col>
                    <xdr:colOff>66675</xdr:colOff>
                    <xdr:row>53</xdr:row>
                    <xdr:rowOff>85725</xdr:rowOff>
                  </from>
                  <to>
                    <xdr:col>3</xdr:col>
                    <xdr:colOff>1762125</xdr:colOff>
                    <xdr:row>53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24" name="Drop Down 35">
              <controlPr defaultSize="0" autoLine="0" autoPict="0">
                <anchor moveWithCells="1">
                  <from>
                    <xdr:col>3</xdr:col>
                    <xdr:colOff>104775</xdr:colOff>
                    <xdr:row>54</xdr:row>
                    <xdr:rowOff>123825</xdr:rowOff>
                  </from>
                  <to>
                    <xdr:col>3</xdr:col>
                    <xdr:colOff>1781175</xdr:colOff>
                    <xdr:row>54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25" name="Drop Down 37">
              <controlPr defaultSize="0" autoLine="0" autoPict="0">
                <anchor moveWithCells="1">
                  <from>
                    <xdr:col>3</xdr:col>
                    <xdr:colOff>47625</xdr:colOff>
                    <xdr:row>55</xdr:row>
                    <xdr:rowOff>123825</xdr:rowOff>
                  </from>
                  <to>
                    <xdr:col>3</xdr:col>
                    <xdr:colOff>1781175</xdr:colOff>
                    <xdr:row>55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26" name="Drop Down 39">
              <controlPr defaultSize="0" autoLine="0" autoPict="0">
                <anchor moveWithCells="1">
                  <from>
                    <xdr:col>3</xdr:col>
                    <xdr:colOff>133350</xdr:colOff>
                    <xdr:row>57</xdr:row>
                    <xdr:rowOff>142875</xdr:rowOff>
                  </from>
                  <to>
                    <xdr:col>3</xdr:col>
                    <xdr:colOff>1809750</xdr:colOff>
                    <xdr:row>57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27" name="Drop Down 41">
              <controlPr defaultSize="0" autoLine="0" autoPict="0">
                <anchor moveWithCells="1">
                  <from>
                    <xdr:col>3</xdr:col>
                    <xdr:colOff>76200</xdr:colOff>
                    <xdr:row>56</xdr:row>
                    <xdr:rowOff>57150</xdr:rowOff>
                  </from>
                  <to>
                    <xdr:col>3</xdr:col>
                    <xdr:colOff>1771650</xdr:colOff>
                    <xdr:row>56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28" name="Drop Down 45">
              <controlPr defaultSize="0" autoLine="0" autoPict="0">
                <anchor moveWithCells="1">
                  <from>
                    <xdr:col>3</xdr:col>
                    <xdr:colOff>133350</xdr:colOff>
                    <xdr:row>58</xdr:row>
                    <xdr:rowOff>66675</xdr:rowOff>
                  </from>
                  <to>
                    <xdr:col>3</xdr:col>
                    <xdr:colOff>1781175</xdr:colOff>
                    <xdr:row>58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29" name="Drop Down 47">
              <controlPr defaultSize="0" autoLine="0" autoPict="0">
                <anchor moveWithCells="1">
                  <from>
                    <xdr:col>3</xdr:col>
                    <xdr:colOff>152400</xdr:colOff>
                    <xdr:row>59</xdr:row>
                    <xdr:rowOff>66675</xdr:rowOff>
                  </from>
                  <to>
                    <xdr:col>3</xdr:col>
                    <xdr:colOff>1781175</xdr:colOff>
                    <xdr:row>59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1030F-2E06-4130-9D99-B007BF54A9A5}">
  <sheetPr codeName="Feuil3"/>
  <dimension ref="B4:I27"/>
  <sheetViews>
    <sheetView workbookViewId="0">
      <selection activeCell="F22" sqref="F22"/>
    </sheetView>
  </sheetViews>
  <sheetFormatPr baseColWidth="10" defaultRowHeight="15" x14ac:dyDescent="0.25"/>
  <cols>
    <col min="1" max="2" width="11.42578125" style="31"/>
    <col min="3" max="3" width="23.140625" style="31" bestFit="1" customWidth="1"/>
    <col min="4" max="5" width="11.42578125" style="31"/>
    <col min="6" max="6" width="7" style="31" bestFit="1" customWidth="1"/>
    <col min="7" max="7" width="11.42578125" style="31"/>
    <col min="8" max="8" width="5.5703125" style="31" bestFit="1" customWidth="1"/>
    <col min="9" max="16384" width="11.42578125" style="31"/>
  </cols>
  <sheetData>
    <row r="4" spans="2:9" x14ac:dyDescent="0.25">
      <c r="E4" s="33" t="s">
        <v>69</v>
      </c>
      <c r="H4" s="32"/>
    </row>
    <row r="7" spans="2:9" x14ac:dyDescent="0.25">
      <c r="D7" s="31" t="s">
        <v>72</v>
      </c>
      <c r="F7" s="31" t="s">
        <v>71</v>
      </c>
      <c r="H7" s="31" t="s">
        <v>73</v>
      </c>
    </row>
    <row r="8" spans="2:9" x14ac:dyDescent="0.25">
      <c r="H8" s="32"/>
    </row>
    <row r="9" spans="2:9" x14ac:dyDescent="0.25">
      <c r="B9" s="31" t="s">
        <v>70</v>
      </c>
      <c r="H9" s="32">
        <v>21.7</v>
      </c>
    </row>
    <row r="10" spans="2:9" x14ac:dyDescent="0.25">
      <c r="H10" s="32"/>
    </row>
    <row r="11" spans="2:9" x14ac:dyDescent="0.25">
      <c r="B11" s="31" t="s">
        <v>74</v>
      </c>
      <c r="H11" s="32">
        <v>51.6</v>
      </c>
    </row>
    <row r="12" spans="2:9" x14ac:dyDescent="0.25">
      <c r="H12" s="32"/>
    </row>
    <row r="13" spans="2:9" x14ac:dyDescent="0.25">
      <c r="H13" s="32"/>
    </row>
    <row r="14" spans="2:9" x14ac:dyDescent="0.25">
      <c r="H14" s="32"/>
    </row>
    <row r="15" spans="2:9" x14ac:dyDescent="0.25">
      <c r="H15" s="32"/>
    </row>
    <row r="16" spans="2:9" x14ac:dyDescent="0.25">
      <c r="B16" s="31" t="s">
        <v>75</v>
      </c>
      <c r="H16" s="34">
        <f>SUM(H8:H15)</f>
        <v>73.3</v>
      </c>
      <c r="I16" s="35" t="s">
        <v>89</v>
      </c>
    </row>
    <row r="17" spans="3:9" x14ac:dyDescent="0.25">
      <c r="H17" s="32"/>
    </row>
    <row r="18" spans="3:9" x14ac:dyDescent="0.25">
      <c r="H18" s="32"/>
    </row>
    <row r="19" spans="3:9" x14ac:dyDescent="0.25">
      <c r="C19" s="31" t="s">
        <v>76</v>
      </c>
      <c r="E19" s="31" t="s">
        <v>77</v>
      </c>
      <c r="F19" s="31">
        <v>51</v>
      </c>
      <c r="H19" s="32">
        <f>F19*1</f>
        <v>51</v>
      </c>
    </row>
    <row r="20" spans="3:9" x14ac:dyDescent="0.25">
      <c r="E20" s="31" t="s">
        <v>78</v>
      </c>
      <c r="F20" s="31">
        <v>29</v>
      </c>
      <c r="H20" s="32">
        <f>F20/2</f>
        <v>14.5</v>
      </c>
    </row>
    <row r="21" spans="3:9" x14ac:dyDescent="0.25">
      <c r="E21" s="31" t="s">
        <v>79</v>
      </c>
      <c r="F21" s="31">
        <v>31.2</v>
      </c>
      <c r="H21" s="32">
        <f>F21/4</f>
        <v>7.8</v>
      </c>
    </row>
    <row r="22" spans="3:9" x14ac:dyDescent="0.25">
      <c r="E22" s="31" t="s">
        <v>94</v>
      </c>
      <c r="F22" s="31">
        <v>0</v>
      </c>
      <c r="I22" s="32"/>
    </row>
    <row r="23" spans="3:9" x14ac:dyDescent="0.25">
      <c r="H23" s="32">
        <f>SUM(H19:H22)</f>
        <v>73.3</v>
      </c>
      <c r="I23" s="32"/>
    </row>
    <row r="24" spans="3:9" x14ac:dyDescent="0.25">
      <c r="H24" s="32"/>
    </row>
    <row r="25" spans="3:9" x14ac:dyDescent="0.25">
      <c r="H25" s="32"/>
    </row>
    <row r="26" spans="3:9" x14ac:dyDescent="0.25">
      <c r="H26" s="32"/>
    </row>
    <row r="27" spans="3:9" x14ac:dyDescent="0.25">
      <c r="H27" s="3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9600-CBDB-46A5-A68B-1CF89B730700}">
  <sheetPr codeName="Feuil4"/>
  <dimension ref="C9:J26"/>
  <sheetViews>
    <sheetView workbookViewId="0">
      <selection activeCell="F34" sqref="F34"/>
    </sheetView>
  </sheetViews>
  <sheetFormatPr baseColWidth="10" defaultRowHeight="15" x14ac:dyDescent="0.25"/>
  <cols>
    <col min="1" max="2" width="11.42578125" style="31"/>
    <col min="3" max="6" width="11.42578125" style="33"/>
    <col min="7" max="7" width="15.28515625" style="31" bestFit="1" customWidth="1"/>
    <col min="8" max="9" width="24.5703125" style="31" bestFit="1" customWidth="1"/>
    <col min="10" max="10" width="11.42578125" style="31"/>
    <col min="11" max="11" width="2.5703125" style="31" customWidth="1"/>
    <col min="12" max="16384" width="11.42578125" style="31"/>
  </cols>
  <sheetData>
    <row r="9" spans="3:10" x14ac:dyDescent="0.25">
      <c r="C9" s="36"/>
      <c r="D9" s="36"/>
      <c r="E9" s="36"/>
      <c r="F9" s="36"/>
      <c r="H9" s="36" t="s">
        <v>97</v>
      </c>
      <c r="I9" s="37">
        <f ca="1">(TODAY())</f>
        <v>45952</v>
      </c>
      <c r="J9" s="38" t="str">
        <f>H14-H26&amp;" kg"</f>
        <v>42,55 kg</v>
      </c>
    </row>
    <row r="11" spans="3:10" x14ac:dyDescent="0.25">
      <c r="D11" s="33" t="s">
        <v>90</v>
      </c>
      <c r="E11" s="33" t="s">
        <v>91</v>
      </c>
      <c r="F11" s="33" t="s">
        <v>92</v>
      </c>
      <c r="G11" s="33" t="s">
        <v>93</v>
      </c>
    </row>
    <row r="12" spans="3:10" x14ac:dyDescent="0.25">
      <c r="G12" s="33"/>
    </row>
    <row r="13" spans="3:10" x14ac:dyDescent="0.25">
      <c r="G13" s="33"/>
    </row>
    <row r="14" spans="3:10" x14ac:dyDescent="0.25">
      <c r="C14" s="33" t="s">
        <v>86</v>
      </c>
      <c r="D14" s="33">
        <f>Recolte!$F$19</f>
        <v>51</v>
      </c>
      <c r="E14" s="33">
        <f>Recolte!$F$20</f>
        <v>29</v>
      </c>
      <c r="F14" s="33">
        <f>Recolte!$F$21</f>
        <v>31.2</v>
      </c>
      <c r="G14" s="31">
        <f>Recolte!$F$22</f>
        <v>0</v>
      </c>
      <c r="H14" s="34">
        <f>Recolte!$H$16</f>
        <v>73.3</v>
      </c>
    </row>
    <row r="16" spans="3:10" x14ac:dyDescent="0.25">
      <c r="C16" s="33" t="s">
        <v>87</v>
      </c>
      <c r="D16" s="33">
        <v>17</v>
      </c>
      <c r="E16" s="33">
        <v>8</v>
      </c>
      <c r="F16" s="33">
        <v>9</v>
      </c>
      <c r="H16" s="32">
        <f>Gratuité!E30</f>
        <v>23.25</v>
      </c>
    </row>
    <row r="18" spans="3:8" x14ac:dyDescent="0.25">
      <c r="C18" s="33" t="s">
        <v>95</v>
      </c>
      <c r="D18" s="33">
        <v>1</v>
      </c>
      <c r="E18" s="33">
        <v>13</v>
      </c>
      <c r="H18" s="32">
        <f>ventes!E30</f>
        <v>7.5</v>
      </c>
    </row>
    <row r="19" spans="3:8" x14ac:dyDescent="0.25">
      <c r="H19" s="32"/>
    </row>
    <row r="20" spans="3:8" x14ac:dyDescent="0.25">
      <c r="H20" s="32"/>
    </row>
    <row r="21" spans="3:8" x14ac:dyDescent="0.25">
      <c r="H21" s="32"/>
    </row>
    <row r="22" spans="3:8" x14ac:dyDescent="0.25">
      <c r="H22" s="32"/>
    </row>
    <row r="23" spans="3:8" x14ac:dyDescent="0.25">
      <c r="H23" s="32"/>
    </row>
    <row r="24" spans="3:8" x14ac:dyDescent="0.25">
      <c r="H24" s="32"/>
    </row>
    <row r="26" spans="3:8" ht="14.25" customHeight="1" x14ac:dyDescent="0.25">
      <c r="C26" s="33" t="s">
        <v>88</v>
      </c>
      <c r="H26" s="32">
        <f>SUM(H15:H25)</f>
        <v>30.75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BF18-0C7A-4569-8ACD-16278E0E8EA8}">
  <dimension ref="A1"/>
  <sheetViews>
    <sheetView tabSelected="1" workbookViewId="0">
      <selection activeCell="H30" sqref="H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ventes</vt:lpstr>
      <vt:lpstr>Gratuité</vt:lpstr>
      <vt:lpstr>Recolte</vt:lpstr>
      <vt:lpstr>Stock</vt:lpstr>
      <vt:lpstr>Menu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Roland Faye</dc:creator>
  <cp:keywords>ruche;facture api;apiculture</cp:keywords>
  <dc:description/>
  <cp:lastModifiedBy>roland faye</cp:lastModifiedBy>
  <cp:revision/>
  <dcterms:created xsi:type="dcterms:W3CDTF">2025-10-10T15:48:13Z</dcterms:created>
  <dcterms:modified xsi:type="dcterms:W3CDTF">2025-10-22T14:01:06Z</dcterms:modified>
  <cp:category/>
  <cp:contentStatus/>
</cp:coreProperties>
</file>