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20" windowHeight="8010" tabRatio="645" activeTab="3"/>
  </bookViews>
  <sheets>
    <sheet name="info contrats" sheetId="1" r:id="rId1"/>
    <sheet name="informations générales" sheetId="2" r:id="rId2"/>
    <sheet name="période essai" sheetId="3" r:id="rId3"/>
    <sheet name="champs imposés" sheetId="4" r:id="rId4"/>
  </sheets>
  <definedNames>
    <definedName name="annualisé">'champs imposés'!$E$2:$E$3</definedName>
    <definedName name="Article">'champs imposés'!$B$2:$B$5</definedName>
    <definedName name="Cadre">'champs imposés'!$B$11:$B$12</definedName>
    <definedName name="Clause">'champs imposés'!$C$2:$C$4</definedName>
    <definedName name="Fonctions">'champs imposés'!$G$9:$G$37</definedName>
    <definedName name="_xlnm.Print_Titles" localSheetId="0">'info contrats'!$B:$B</definedName>
    <definedName name="Internat">'champs imposés'!$D$2:$D$3</definedName>
    <definedName name="Motif">'champs imposés'!$F$2:$F$3</definedName>
    <definedName name="Motifcontrat">'champs imposés'!$F$2:$F$3</definedName>
    <definedName name="motifremplacement">'champs imposés'!$D$9:$D$32</definedName>
    <definedName name="Titre">'champs imposés'!$A$2:$A$4</definedName>
    <definedName name="Typecontrat">'champs imposés'!$A$9:$A$10</definedName>
    <definedName name="_xlnm.Print_Area" localSheetId="0">'info contrats'!$A:$CT</definedName>
  </definedNames>
  <calcPr calcId="125725"/>
</workbook>
</file>

<file path=xl/calcChain.xml><?xml version="1.0" encoding="utf-8"?>
<calcChain xmlns="http://schemas.openxmlformats.org/spreadsheetml/2006/main">
  <c r="CX12" i="1"/>
  <c r="CW12"/>
  <c r="CV12"/>
  <c r="CQ12"/>
  <c r="CM12"/>
  <c r="CL12"/>
  <c r="CK12"/>
  <c r="CJ12"/>
  <c r="CI12"/>
  <c r="CH12"/>
  <c r="CG12"/>
  <c r="CF12"/>
  <c r="CE12"/>
  <c r="BW12"/>
  <c r="BX12" s="1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T12"/>
  <c r="U12" s="1"/>
  <c r="CX11"/>
  <c r="CW11"/>
  <c r="CV11"/>
  <c r="CQ11"/>
  <c r="CM11"/>
  <c r="CL11"/>
  <c r="CK11"/>
  <c r="CJ11"/>
  <c r="CI11"/>
  <c r="CH11"/>
  <c r="CG11"/>
  <c r="CF11"/>
  <c r="CE11"/>
  <c r="BW11"/>
  <c r="BX11" s="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T11"/>
  <c r="U11" s="1"/>
  <c r="CX10"/>
  <c r="CW10"/>
  <c r="CV10"/>
  <c r="CQ10"/>
  <c r="CM10"/>
  <c r="CL10"/>
  <c r="CK10"/>
  <c r="CJ10"/>
  <c r="CI10"/>
  <c r="CH10"/>
  <c r="CG10"/>
  <c r="CF10"/>
  <c r="CE10"/>
  <c r="BW10"/>
  <c r="BX10" s="1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T10"/>
  <c r="U10" s="1"/>
  <c r="CX9"/>
  <c r="CW9"/>
  <c r="CV9"/>
  <c r="CQ9"/>
  <c r="CM9"/>
  <c r="CL9"/>
  <c r="CK9"/>
  <c r="CJ9"/>
  <c r="CI9"/>
  <c r="CH9"/>
  <c r="CG9"/>
  <c r="CF9"/>
  <c r="CE9"/>
  <c r="BW9"/>
  <c r="BX9" s="1"/>
  <c r="AM9"/>
  <c r="CT9" s="1"/>
  <c r="AL9"/>
  <c r="AK9"/>
  <c r="AJ9"/>
  <c r="AI9"/>
  <c r="AH9"/>
  <c r="AG9"/>
  <c r="AF9"/>
  <c r="AE9"/>
  <c r="AD9"/>
  <c r="AC9"/>
  <c r="AB9"/>
  <c r="AA9"/>
  <c r="Z9"/>
  <c r="Y9"/>
  <c r="X9"/>
  <c r="W9"/>
  <c r="T9"/>
  <c r="U9" s="1"/>
  <c r="CX8"/>
  <c r="CW8"/>
  <c r="CV8"/>
  <c r="CQ8"/>
  <c r="CM8"/>
  <c r="CL8"/>
  <c r="CK8"/>
  <c r="CJ8"/>
  <c r="CI8"/>
  <c r="CH8"/>
  <c r="CG8"/>
  <c r="CF8"/>
  <c r="CE8"/>
  <c r="BW8"/>
  <c r="BX8" s="1"/>
  <c r="AM8"/>
  <c r="AL8"/>
  <c r="AK8"/>
  <c r="AJ8"/>
  <c r="AI8"/>
  <c r="AH8"/>
  <c r="AG8"/>
  <c r="AF8"/>
  <c r="AE8"/>
  <c r="AD8"/>
  <c r="AC8"/>
  <c r="AB8"/>
  <c r="AA8"/>
  <c r="Z8"/>
  <c r="Y8"/>
  <c r="X8"/>
  <c r="W8"/>
  <c r="T8"/>
  <c r="U8" s="1"/>
  <c r="CX7"/>
  <c r="CW7"/>
  <c r="CV7"/>
  <c r="CQ7"/>
  <c r="CM7"/>
  <c r="CL7"/>
  <c r="CK7"/>
  <c r="CJ7"/>
  <c r="CI7"/>
  <c r="CH7"/>
  <c r="CG7"/>
  <c r="CF7"/>
  <c r="CE7"/>
  <c r="BW7"/>
  <c r="BX7" s="1"/>
  <c r="AM7"/>
  <c r="AL7"/>
  <c r="AK7"/>
  <c r="AJ7"/>
  <c r="AI7"/>
  <c r="AH7"/>
  <c r="AG7"/>
  <c r="AF7"/>
  <c r="AE7"/>
  <c r="AD7"/>
  <c r="AC7"/>
  <c r="AB7"/>
  <c r="AA7"/>
  <c r="Z7"/>
  <c r="Y7"/>
  <c r="X7"/>
  <c r="W7"/>
  <c r="T7"/>
  <c r="U7" s="1"/>
  <c r="CX6"/>
  <c r="CW6"/>
  <c r="CV6"/>
  <c r="CQ6"/>
  <c r="CM6"/>
  <c r="CL6"/>
  <c r="CK6"/>
  <c r="CJ6"/>
  <c r="CI6"/>
  <c r="CH6"/>
  <c r="CG6"/>
  <c r="CF6"/>
  <c r="CE6"/>
  <c r="BW6"/>
  <c r="BX6" s="1"/>
  <c r="AM6"/>
  <c r="AL6"/>
  <c r="AK6"/>
  <c r="AJ6"/>
  <c r="AI6"/>
  <c r="AH6"/>
  <c r="AG6"/>
  <c r="AF6"/>
  <c r="AE6"/>
  <c r="AD6"/>
  <c r="AC6"/>
  <c r="AB6"/>
  <c r="AA6"/>
  <c r="Z6"/>
  <c r="Y6"/>
  <c r="X6"/>
  <c r="W6"/>
  <c r="T6"/>
  <c r="U6" s="1"/>
  <c r="CN11" l="1"/>
  <c r="CO11" s="1"/>
  <c r="CN7"/>
  <c r="CP7" s="1"/>
  <c r="CR7" s="1"/>
  <c r="CS7" s="1"/>
  <c r="BY7" s="1"/>
  <c r="CN10"/>
  <c r="CO10" s="1"/>
  <c r="CN8"/>
  <c r="CO8" s="1"/>
  <c r="CN12"/>
  <c r="CP12" s="1"/>
  <c r="CR12" s="1"/>
  <c r="CS12" s="1"/>
  <c r="CO9"/>
  <c r="CS9"/>
  <c r="CN9"/>
  <c r="CP11"/>
  <c r="CR11" s="1"/>
  <c r="CS11" s="1"/>
  <c r="BY9"/>
  <c r="CP9"/>
  <c r="CR9" s="1"/>
  <c r="CN6"/>
  <c r="CO6" s="1"/>
  <c r="CP6" s="1"/>
  <c r="CR6" s="1"/>
  <c r="CS6" s="1"/>
  <c r="CO7" l="1"/>
  <c r="CP10"/>
  <c r="CR10" s="1"/>
  <c r="CS10" s="1"/>
  <c r="BY10" s="1"/>
  <c r="CT7"/>
  <c r="CT12"/>
  <c r="BY12"/>
  <c r="CO12"/>
  <c r="CT11"/>
  <c r="BY11"/>
  <c r="CP8"/>
  <c r="CR8" s="1"/>
  <c r="CS8" s="1"/>
  <c r="BY6"/>
  <c r="CT6"/>
  <c r="CT10" l="1"/>
  <c r="BY8"/>
  <c r="CT8"/>
  <c r="CX4"/>
  <c r="CX5"/>
  <c r="CX3"/>
  <c r="CW3"/>
  <c r="CV3"/>
  <c r="CQ3"/>
  <c r="CQ4"/>
  <c r="CQ5"/>
  <c r="CN4"/>
  <c r="CN5"/>
  <c r="AB4"/>
  <c r="AB5"/>
  <c r="AB3"/>
  <c r="CM3"/>
  <c r="X4"/>
  <c r="Y4"/>
  <c r="AA4"/>
  <c r="X5"/>
  <c r="Y5"/>
  <c r="AA5"/>
  <c r="CL3"/>
  <c r="CK3"/>
  <c r="CJ3"/>
  <c r="CI3"/>
  <c r="CH3"/>
  <c r="CG3"/>
  <c r="CF3"/>
  <c r="CE3"/>
  <c r="BW3"/>
  <c r="BX3" s="1"/>
  <c r="AM3"/>
  <c r="AL3"/>
  <c r="AK3"/>
  <c r="AJ3"/>
  <c r="AI3"/>
  <c r="AH3"/>
  <c r="AG3"/>
  <c r="AF3"/>
  <c r="AE3"/>
  <c r="AD3"/>
  <c r="AC3"/>
  <c r="AA3"/>
  <c r="Y3"/>
  <c r="X3"/>
  <c r="CO4"/>
  <c r="CP4"/>
  <c r="CO5"/>
  <c r="CP5"/>
  <c r="T3"/>
  <c r="Z3" l="1"/>
  <c r="W3"/>
  <c r="U3"/>
  <c r="CN3"/>
  <c r="CO3" l="1"/>
  <c r="CP3" s="1"/>
  <c r="CR3" s="1"/>
  <c r="CS3" s="1"/>
  <c r="CT3" l="1"/>
  <c r="BY3"/>
</calcChain>
</file>

<file path=xl/comments1.xml><?xml version="1.0" encoding="utf-8"?>
<comments xmlns="http://schemas.openxmlformats.org/spreadsheetml/2006/main">
  <authors>
    <author>Manager Du Domaine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Champ imposé</t>
        </r>
      </text>
    </comment>
    <comment ref="B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à remplir
obligatoire</t>
        </r>
      </text>
    </comment>
    <comment ref="C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nom de jeune fille
 ou vide
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à remplir
obligatoire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à remplir
obligatoire</t>
        </r>
      </text>
    </comment>
    <comment ref="F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facultative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5 caractères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jj/mm/aaaa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13 caractères</t>
        </r>
      </text>
    </comment>
    <comment ref="K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</t>
        </r>
      </text>
    </comment>
    <comment ref="M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Si nationalité étrangère,
numéro d'autorisation
</t>
        </r>
      </text>
    </comment>
    <comment ref="N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choix imposés
</t>
        </r>
      </text>
    </comment>
    <comment ref="O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jj/mm/aaaa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jj/mm/aaaa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si avenant
jj/mm/aaaa</t>
        </r>
      </text>
    </comment>
    <comment ref="R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zone imposée
</t>
        </r>
      </text>
    </comment>
    <comment ref="S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champ imposé
zone obligatoire
</t>
        </r>
      </text>
    </comment>
    <comment ref="T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U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V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1=période d'essai avec un nbre de jours
2=période d'essai à ne pas effectuer
3= pas de période d'essai
champ imposé</t>
        </r>
      </text>
    </comment>
    <comment ref="W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X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D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E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F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G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H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I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J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K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L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M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AN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O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P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Q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R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S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
</t>
        </r>
      </text>
    </comment>
    <comment ref="AT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temps partiel, 
les choix sont : "non travaillé"
                         "repos"
ou un nombre d'heure
SEMAINE 1</t>
        </r>
      </text>
    </comment>
    <comment ref="AU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AV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AW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AX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AY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AZ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BA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2</t>
        </r>
      </text>
    </comment>
    <comment ref="BB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C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D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E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F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G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H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3</t>
        </r>
      </text>
    </comment>
    <comment ref="BI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J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K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L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M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N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O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à remplir si les horaires du temps partiel est sur quatre semaines
les choix sont : "non travaillé"
                         "repos"
ou un nombre d'heure
SEMAINE 4</t>
        </r>
      </text>
    </comment>
    <comment ref="BP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Prime d'internat 
oui ou non 
zone imposée</t>
        </r>
      </text>
    </comment>
    <comment ref="BQ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Annualisation 
zone imposée</t>
        </r>
      </text>
    </comment>
    <comment ref="BR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</t>
        </r>
      </text>
    </comment>
    <comment ref="BS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obligatoire
ATTENTION MC 358</t>
        </r>
      </text>
    </comment>
    <comment ref="BU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Pour les CDI, valeur du prochain coef</t>
        </r>
      </text>
    </comment>
    <comment ref="BV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Pour les CDI date du changement de coef
</t>
        </r>
      </text>
    </comment>
    <comment ref="BW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BX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BY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BZ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motif du remplacement
champ imposé</t>
        </r>
      </text>
    </comment>
    <comment ref="CA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Titre de la personne remplacée, ne pas remplir si le motif est "accroissement"</t>
        </r>
      </text>
    </comment>
    <comment ref="CB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Nom de la personne remplacée, ne pas remplir si le motif est "accroissement"</t>
        </r>
      </text>
    </comment>
    <comment ref="CC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Fonction de la personne remplacée, ne pas remplir si le motif est "accroissement"</t>
        </r>
      </text>
    </comment>
    <comment ref="CD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Motif de remplacement
choix imposé
</t>
        </r>
      </text>
    </comment>
    <comment ref="CE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CF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CG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CH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  <comment ref="CI1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zone de calcul
ne rien saisir</t>
        </r>
      </text>
    </comment>
  </commentList>
</comments>
</file>

<file path=xl/comments2.xml><?xml version="1.0" encoding="utf-8"?>
<comments xmlns="http://schemas.openxmlformats.org/spreadsheetml/2006/main">
  <authors>
    <author>Manager Du Domaine</author>
  </authors>
  <commentList>
    <comment ref="G34" authorId="0">
      <text>
        <r>
          <rPr>
            <b/>
            <sz val="8"/>
            <color indexed="81"/>
            <rFont val="Tahoma"/>
            <family val="2"/>
          </rPr>
          <t>Manager Du Domaine: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<sst xmlns="http://schemas.openxmlformats.org/spreadsheetml/2006/main" count="557" uniqueCount="238">
  <si>
    <t>Titre</t>
  </si>
  <si>
    <t>Nom</t>
  </si>
  <si>
    <t>Nom jeune fille</t>
  </si>
  <si>
    <t>Prénom</t>
  </si>
  <si>
    <t>Adresse 1</t>
  </si>
  <si>
    <t>Code postal</t>
  </si>
  <si>
    <t>Ville</t>
  </si>
  <si>
    <t>Date naissance</t>
  </si>
  <si>
    <t>N° Sécurité sociale</t>
  </si>
  <si>
    <t>Lieu Naissance</t>
  </si>
  <si>
    <t>Nationalité</t>
  </si>
  <si>
    <t>Fonction</t>
  </si>
  <si>
    <t>Coef. Base</t>
  </si>
  <si>
    <t>Coef. Embauche</t>
  </si>
  <si>
    <t>Sal. Mensuel</t>
  </si>
  <si>
    <t>Sal proratisé</t>
  </si>
  <si>
    <t>Monsieur</t>
  </si>
  <si>
    <t>69400</t>
  </si>
  <si>
    <t>Française</t>
  </si>
  <si>
    <t>d'</t>
  </si>
  <si>
    <t>Durée Hebdo</t>
  </si>
  <si>
    <t>non travaillé</t>
  </si>
  <si>
    <t>Mademoiselle</t>
  </si>
  <si>
    <t>Villefranche sur Saône</t>
  </si>
  <si>
    <t>Madame</t>
  </si>
  <si>
    <t>182, rue Abbé Donnet</t>
  </si>
  <si>
    <t>2740294002012</t>
  </si>
  <si>
    <t>Alfortville</t>
  </si>
  <si>
    <t>341</t>
  </si>
  <si>
    <t>362</t>
  </si>
  <si>
    <t>Monsieur François GOSSET</t>
  </si>
  <si>
    <t>Foyer de la Claire</t>
  </si>
  <si>
    <t>386, rue Michel Aulas à LIMAS</t>
  </si>
  <si>
    <t>texte</t>
  </si>
  <si>
    <t>Le Directeur général</t>
  </si>
  <si>
    <t>Monsieur François PRUVOST</t>
  </si>
  <si>
    <t>période essai non car déjà travaillé</t>
  </si>
  <si>
    <t>pas de période d'essai</t>
  </si>
  <si>
    <t>période essai avec nb jours</t>
  </si>
  <si>
    <t>nombre</t>
  </si>
  <si>
    <t>Valeur pts</t>
  </si>
  <si>
    <t>Directeur</t>
  </si>
  <si>
    <t>repos</t>
  </si>
  <si>
    <t>Considérant que</t>
  </si>
  <si>
    <t>a déjà exercé ces mêmes fonctions au sein de l'Association et à titre exceptionnel, aucune période d'essai n'est fixée pour l'exercice du présent contrat.</t>
  </si>
  <si>
    <t xml:space="preserve">Le présent contrat ne deviendra définitif qu'à l'issue d'une période d'essai de </t>
  </si>
  <si>
    <t>lundi1</t>
  </si>
  <si>
    <t>mardi1</t>
  </si>
  <si>
    <t>mercredi1</t>
  </si>
  <si>
    <t>jeudi1</t>
  </si>
  <si>
    <t>vendredi1</t>
  </si>
  <si>
    <t>samedi1</t>
  </si>
  <si>
    <t>dimanche1</t>
  </si>
  <si>
    <t>lundi2</t>
  </si>
  <si>
    <t>mardi2</t>
  </si>
  <si>
    <t>mercredi2</t>
  </si>
  <si>
    <t>jeudi2</t>
  </si>
  <si>
    <t>vendredi2</t>
  </si>
  <si>
    <t>samedi2</t>
  </si>
  <si>
    <t>dimanche2</t>
  </si>
  <si>
    <t>lundi3</t>
  </si>
  <si>
    <t>mardi3</t>
  </si>
  <si>
    <t>mercredi3</t>
  </si>
  <si>
    <t>jeudi4</t>
  </si>
  <si>
    <t>jeudi3</t>
  </si>
  <si>
    <t>vendredi4</t>
  </si>
  <si>
    <t>vendredi3</t>
  </si>
  <si>
    <t>samedi3</t>
  </si>
  <si>
    <t>dimanche3</t>
  </si>
  <si>
    <t>lundi4</t>
  </si>
  <si>
    <t>mardi4</t>
  </si>
  <si>
    <t>mercredi4</t>
  </si>
  <si>
    <t>samedi4</t>
  </si>
  <si>
    <t>dimanche4</t>
  </si>
  <si>
    <t>Adresse 2</t>
  </si>
  <si>
    <t>Titre directeur</t>
  </si>
  <si>
    <t>Article</t>
  </si>
  <si>
    <t>Nb jours travail</t>
  </si>
  <si>
    <t>Nb jours essai</t>
  </si>
  <si>
    <t>Clause essai</t>
  </si>
  <si>
    <t>Article 4</t>
  </si>
  <si>
    <t>Article 4 T1</t>
  </si>
  <si>
    <t>Article 4 T2</t>
  </si>
  <si>
    <t>Article 4 T3</t>
  </si>
  <si>
    <t>N° article 1</t>
  </si>
  <si>
    <t>N° article 2</t>
  </si>
  <si>
    <t>N° article 3</t>
  </si>
  <si>
    <t>N° article 4</t>
  </si>
  <si>
    <t>N° article 5</t>
  </si>
  <si>
    <t>N° article 6</t>
  </si>
  <si>
    <t>N° article 7</t>
  </si>
  <si>
    <t>N° article 8</t>
  </si>
  <si>
    <t>N° article 9</t>
  </si>
  <si>
    <t>N° article 10</t>
  </si>
  <si>
    <t>Internat</t>
  </si>
  <si>
    <t>Nom directeur</t>
  </si>
  <si>
    <t>Nom Ets</t>
  </si>
  <si>
    <t>Adr Ets</t>
  </si>
  <si>
    <t>Siret</t>
  </si>
  <si>
    <t>de</t>
  </si>
  <si>
    <t>Cal Nb jours essai</t>
  </si>
  <si>
    <t>Annualisé</t>
  </si>
  <si>
    <t>Motif contrat</t>
  </si>
  <si>
    <t>annualisé</t>
  </si>
  <si>
    <t>non annualisé</t>
  </si>
  <si>
    <t>pour assurer le remplacement partiel sur une partie des tâches de</t>
  </si>
  <si>
    <t xml:space="preserve">au motif d'un accroissement temporaire d'activié lié </t>
  </si>
  <si>
    <t>Annualisation</t>
  </si>
  <si>
    <t>Article 4 – Période d'essai :</t>
  </si>
  <si>
    <t>à la pathologie d'un résidant</t>
  </si>
  <si>
    <t>Type de contrat</t>
  </si>
  <si>
    <t>Typecontrat</t>
  </si>
  <si>
    <t>CDD</t>
  </si>
  <si>
    <t>CDI</t>
  </si>
  <si>
    <t>Cadre</t>
  </si>
  <si>
    <t>oui</t>
  </si>
  <si>
    <t>non</t>
  </si>
  <si>
    <t>P. remplacée titre</t>
  </si>
  <si>
    <t>P. remplacée nom prénom</t>
  </si>
  <si>
    <t>P. remplacée fonction</t>
  </si>
  <si>
    <t>Motif remplacement</t>
  </si>
  <si>
    <t>congés payés</t>
  </si>
  <si>
    <t>à la présence supplémentaire de résidants</t>
  </si>
  <si>
    <t>Motifremplacement</t>
  </si>
  <si>
    <t>congés supplémentaires</t>
  </si>
  <si>
    <t>congé de maternité</t>
  </si>
  <si>
    <t>maladie</t>
  </si>
  <si>
    <t>mi-temps thérapeuthique</t>
  </si>
  <si>
    <t>Autorisation</t>
  </si>
  <si>
    <t>Nouveau Coef</t>
  </si>
  <si>
    <t>Date chgt coef</t>
  </si>
  <si>
    <t>formation</t>
  </si>
  <si>
    <t>Prologation contrat</t>
  </si>
  <si>
    <t>Titre signataire</t>
  </si>
  <si>
    <t>Nom signataire</t>
  </si>
  <si>
    <t>Date début contrat</t>
  </si>
  <si>
    <t>Date fin contrat</t>
  </si>
  <si>
    <t>Fonctions</t>
  </si>
  <si>
    <t>d'agent de service intérieur</t>
  </si>
  <si>
    <t>de surveillante de nuit</t>
  </si>
  <si>
    <t>de surveillant de nuit</t>
  </si>
  <si>
    <t>de monitice éducatrice</t>
  </si>
  <si>
    <t>de moniteur éducateur</t>
  </si>
  <si>
    <t>à l'organisation d'activités dues aux fêtes de fin d'année</t>
  </si>
  <si>
    <t>NE PAS MODIFIER</t>
  </si>
  <si>
    <t>d' agent de service intérieur</t>
  </si>
  <si>
    <t>d' aide éducateur</t>
  </si>
  <si>
    <t>d' aide éducatrice</t>
  </si>
  <si>
    <t xml:space="preserve">d' aide soignant </t>
  </si>
  <si>
    <t>d' aide soignante</t>
  </si>
  <si>
    <t>d' AMP</t>
  </si>
  <si>
    <t>d' animateur 1ère catégorie</t>
  </si>
  <si>
    <t>d' animateur 2ème catégorie</t>
  </si>
  <si>
    <t>d' animatice 2ème catégorie</t>
  </si>
  <si>
    <t>d' éducateur spécialisé</t>
  </si>
  <si>
    <t>d' éducatrice spécialisée</t>
  </si>
  <si>
    <t>ZONE DE CALCUL</t>
  </si>
  <si>
    <t>NE PAS UTILISER</t>
  </si>
  <si>
    <t xml:space="preserve">Zone </t>
  </si>
  <si>
    <t>obligatoire</t>
  </si>
  <si>
    <t>Limas</t>
  </si>
  <si>
    <t>lieu etablis contrat</t>
  </si>
  <si>
    <t>EXEMPLE</t>
  </si>
  <si>
    <t>A</t>
  </si>
  <si>
    <t>DUPLIQUER</t>
  </si>
  <si>
    <t>congé sabbatique</t>
  </si>
  <si>
    <t>délégation</t>
  </si>
  <si>
    <t>à l'organisation et la mise en œuvre d'activité de plein air dues à la période estivale</t>
  </si>
  <si>
    <t>calcul nb semaine</t>
  </si>
  <si>
    <t>calcul nb jour</t>
  </si>
  <si>
    <t xml:space="preserve"> base 1 etp</t>
  </si>
  <si>
    <t>à l'organisation d'un séminaire</t>
  </si>
  <si>
    <t>de maitresse de maison</t>
  </si>
  <si>
    <t>Prime sujetion Cadre</t>
  </si>
  <si>
    <t>du</t>
  </si>
  <si>
    <r>
      <t xml:space="preserve">article : </t>
    </r>
    <r>
      <rPr>
        <b/>
        <sz val="11"/>
        <color indexed="8"/>
        <rFont val="Calibri"/>
        <family val="2"/>
      </rPr>
      <t>du</t>
    </r>
    <r>
      <rPr>
        <sz val="11"/>
        <color theme="1"/>
        <rFont val="Calibri"/>
        <family val="2"/>
        <scheme val="minor"/>
      </rPr>
      <t xml:space="preserve"> foyer, </t>
    </r>
    <r>
      <rPr>
        <b/>
        <sz val="11"/>
        <color indexed="8"/>
        <rFont val="Calibri"/>
        <family val="2"/>
      </rPr>
      <t>de</t>
    </r>
    <r>
      <rPr>
        <sz val="11"/>
        <color theme="1"/>
        <rFont val="Calibri"/>
        <family val="2"/>
        <scheme val="minor"/>
      </rPr>
      <t xml:space="preserve"> l'Ime …</t>
    </r>
  </si>
  <si>
    <t>congé parental</t>
  </si>
  <si>
    <t>accident du travail</t>
  </si>
  <si>
    <t>maladie professionnelle</t>
  </si>
  <si>
    <t>congé de paternité</t>
  </si>
  <si>
    <t>congé d'adoption</t>
  </si>
  <si>
    <t>congé individuel de formation</t>
  </si>
  <si>
    <t>congés familiaux</t>
  </si>
  <si>
    <t>congés exceptionnels</t>
  </si>
  <si>
    <t>de l'</t>
  </si>
  <si>
    <t xml:space="preserve">multiplicateur </t>
  </si>
  <si>
    <t>ETP</t>
  </si>
  <si>
    <t>NB H MENSUELLES</t>
  </si>
  <si>
    <t>Catherin Sylvie</t>
  </si>
  <si>
    <t>à l'organisation d'un transfert</t>
  </si>
  <si>
    <t>d' infirmier</t>
  </si>
  <si>
    <t>d' infirmière</t>
  </si>
  <si>
    <t>Le</t>
  </si>
  <si>
    <r>
      <t>article :</t>
    </r>
    <r>
      <rPr>
        <b/>
        <sz val="11"/>
        <color indexed="8"/>
        <rFont val="Calibri"/>
        <family val="2"/>
      </rPr>
      <t>Le</t>
    </r>
    <r>
      <rPr>
        <sz val="11"/>
        <color theme="1"/>
        <rFont val="Calibri"/>
        <family val="2"/>
        <scheme val="minor"/>
      </rPr>
      <t xml:space="preserve"> directeur,</t>
    </r>
    <r>
      <rPr>
        <b/>
        <sz val="11"/>
        <color indexed="8"/>
        <rFont val="Calibri"/>
        <family val="2"/>
      </rPr>
      <t xml:space="preserve"> la</t>
    </r>
    <r>
      <rPr>
        <sz val="11"/>
        <color theme="1"/>
        <rFont val="Calibri"/>
        <family val="2"/>
        <scheme val="minor"/>
      </rPr>
      <t xml:space="preserve"> directrice</t>
    </r>
  </si>
  <si>
    <t>Article dir</t>
  </si>
  <si>
    <t>Ayten</t>
  </si>
  <si>
    <t>3, impasse Laurent Bonnevay</t>
  </si>
  <si>
    <t>2630899208164</t>
  </si>
  <si>
    <t>Isparta</t>
  </si>
  <si>
    <t>Turque</t>
  </si>
  <si>
    <t>à Limas</t>
  </si>
  <si>
    <t>Article 4 T4</t>
  </si>
  <si>
    <t>Chacune des parties pourra mettre fin à la période sans préavis ni indemnité. En cas de rupture de la période d'essai, un délai de prévenance sera respecté dans le cadre légal et conventionnel.</t>
  </si>
  <si>
    <t xml:space="preserve"> de travail effectif. Toute suspension qui se produirait durant cette période (maladie, congé …) la prolongerait d'autant.</t>
  </si>
  <si>
    <t>à l'ouverture du site de Saint Julien</t>
  </si>
  <si>
    <t>de psychomotricien</t>
  </si>
  <si>
    <t>de psychomotricienne</t>
  </si>
  <si>
    <t>de chef de service</t>
  </si>
  <si>
    <t>de technicien supérieur</t>
  </si>
  <si>
    <t>TEST</t>
  </si>
  <si>
    <t>ET</t>
  </si>
  <si>
    <t>RESULTAT</t>
  </si>
  <si>
    <t>de lingère</t>
  </si>
  <si>
    <t xml:space="preserve">d' agent administratif </t>
  </si>
  <si>
    <t>d' agent administratif principal</t>
  </si>
  <si>
    <t>d' assistante sociale</t>
  </si>
  <si>
    <t>d' économe principal</t>
  </si>
  <si>
    <t>de technicien qualifié</t>
  </si>
  <si>
    <t>passage provisoire à temps partiel</t>
  </si>
  <si>
    <t>Retour contrat salarié</t>
  </si>
  <si>
    <t>d' animatrice 1ère catégorie</t>
  </si>
  <si>
    <t>Salah Aïcha</t>
  </si>
  <si>
    <t>4</t>
  </si>
  <si>
    <t>3</t>
  </si>
  <si>
    <t>6</t>
  </si>
  <si>
    <t>standard</t>
  </si>
  <si>
    <t>monetaire</t>
  </si>
  <si>
    <t>perso stand</t>
  </si>
  <si>
    <t>comptabilité</t>
  </si>
  <si>
    <t>scientifique</t>
  </si>
  <si>
    <t>r</t>
  </si>
  <si>
    <t>7</t>
  </si>
  <si>
    <t>5</t>
  </si>
  <si>
    <t>n</t>
  </si>
  <si>
    <t>texte FAUX</t>
  </si>
  <si>
    <t>"n</t>
  </si>
  <si>
    <t>xxxx</t>
  </si>
  <si>
    <t>v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</si>
</sst>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 mmmm\ yyyy;@"/>
    <numFmt numFmtId="166" formatCode="0.0000"/>
    <numFmt numFmtId="167" formatCode="#,##0.00\ _€"/>
    <numFmt numFmtId="168" formatCode="#,##0.00\ &quot;€&quot;"/>
  </numFmts>
  <fonts count="14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lightDown">
        <bgColor rgb="FFFF0000"/>
      </patternFill>
    </fill>
    <fill>
      <patternFill patternType="solid">
        <fgColor rgb="FFFFFFCC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5" fillId="2" borderId="1" applyNumberFormat="0" applyAlignment="0" applyProtection="0"/>
    <xf numFmtId="0" fontId="13" fillId="6" borderId="2" applyNumberFormat="0" applyFont="0" applyAlignment="0" applyProtection="0"/>
  </cellStyleXfs>
  <cellXfs count="77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0" xfId="0" applyNumberFormat="1" applyFill="1"/>
    <xf numFmtId="2" fontId="0" fillId="0" borderId="0" xfId="0" applyNumberFormat="1" applyFill="1"/>
    <xf numFmtId="49" fontId="0" fillId="3" borderId="0" xfId="0" applyNumberFormat="1" applyFill="1"/>
    <xf numFmtId="2" fontId="0" fillId="3" borderId="0" xfId="0" applyNumberFormat="1" applyFill="1"/>
    <xf numFmtId="49" fontId="0" fillId="3" borderId="0" xfId="0" applyNumberFormat="1" applyFill="1" applyBorder="1"/>
    <xf numFmtId="49" fontId="0" fillId="0" borderId="0" xfId="0" applyNumberFormat="1" applyFill="1" applyBorder="1"/>
    <xf numFmtId="164" fontId="0" fillId="0" borderId="0" xfId="0" applyNumberFormat="1" applyFill="1"/>
    <xf numFmtId="49" fontId="0" fillId="0" borderId="0" xfId="0" applyNumberFormat="1" applyFont="1"/>
    <xf numFmtId="49" fontId="0" fillId="3" borderId="0" xfId="0" applyNumberFormat="1" applyFont="1" applyFill="1"/>
    <xf numFmtId="0" fontId="0" fillId="3" borderId="0" xfId="0" applyFill="1"/>
    <xf numFmtId="2" fontId="0" fillId="0" borderId="0" xfId="0" applyNumberFormat="1" applyFont="1" applyFill="1"/>
    <xf numFmtId="49" fontId="0" fillId="4" borderId="0" xfId="0" applyNumberFormat="1" applyFill="1"/>
    <xf numFmtId="164" fontId="0" fillId="4" borderId="0" xfId="0" applyNumberFormat="1" applyFill="1"/>
    <xf numFmtId="49" fontId="0" fillId="4" borderId="0" xfId="0" applyNumberFormat="1" applyFill="1" applyBorder="1"/>
    <xf numFmtId="2" fontId="0" fillId="4" borderId="0" xfId="0" applyNumberFormat="1" applyFill="1"/>
    <xf numFmtId="49" fontId="0" fillId="4" borderId="0" xfId="0" applyNumberFormat="1" applyFont="1" applyFill="1"/>
    <xf numFmtId="0" fontId="0" fillId="4" borderId="0" xfId="0" applyNumberFormat="1" applyFill="1"/>
    <xf numFmtId="2" fontId="0" fillId="4" borderId="0" xfId="0" applyNumberFormat="1" applyFont="1" applyFill="1"/>
    <xf numFmtId="49" fontId="6" fillId="4" borderId="0" xfId="0" applyNumberFormat="1" applyFont="1" applyFill="1"/>
    <xf numFmtId="164" fontId="6" fillId="4" borderId="0" xfId="0" applyNumberFormat="1" applyFont="1" applyFill="1"/>
    <xf numFmtId="49" fontId="6" fillId="4" borderId="0" xfId="0" applyNumberFormat="1" applyFont="1" applyFill="1" applyBorder="1"/>
    <xf numFmtId="2" fontId="6" fillId="4" borderId="0" xfId="0" applyNumberFormat="1" applyFont="1" applyFill="1"/>
    <xf numFmtId="49" fontId="6" fillId="0" borderId="0" xfId="0" applyNumberFormat="1" applyFont="1" applyFill="1"/>
    <xf numFmtId="49" fontId="7" fillId="4" borderId="0" xfId="0" applyNumberFormat="1" applyFont="1" applyFill="1" applyAlignment="1"/>
    <xf numFmtId="49" fontId="8" fillId="4" borderId="0" xfId="0" applyNumberFormat="1" applyFont="1" applyFill="1" applyAlignment="1">
      <alignment horizontal="center"/>
    </xf>
    <xf numFmtId="49" fontId="6" fillId="5" borderId="0" xfId="0" applyNumberFormat="1" applyFont="1" applyFill="1" applyAlignment="1">
      <alignment horizontal="center"/>
    </xf>
    <xf numFmtId="1" fontId="6" fillId="5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0" fillId="0" borderId="0" xfId="0" applyNumberFormat="1" applyFill="1"/>
    <xf numFmtId="49" fontId="0" fillId="0" borderId="0" xfId="0" applyNumberFormat="1" applyFont="1" applyFill="1"/>
    <xf numFmtId="164" fontId="0" fillId="0" borderId="0" xfId="0" applyNumberFormat="1" applyFont="1" applyFill="1"/>
    <xf numFmtId="49" fontId="0" fillId="0" borderId="0" xfId="0" applyNumberFormat="1" applyFont="1" applyFill="1" applyBorder="1"/>
    <xf numFmtId="1" fontId="0" fillId="0" borderId="0" xfId="0" applyNumberFormat="1" applyFont="1" applyFill="1"/>
    <xf numFmtId="0" fontId="0" fillId="0" borderId="0" xfId="0" applyNumberFormat="1" applyFont="1" applyFill="1"/>
    <xf numFmtId="49" fontId="6" fillId="0" borderId="0" xfId="0" applyNumberFormat="1" applyFont="1" applyFill="1" applyAlignment="1">
      <alignment horizontal="center"/>
    </xf>
    <xf numFmtId="0" fontId="0" fillId="3" borderId="0" xfId="0" applyFill="1" applyAlignment="1">
      <alignment wrapText="1"/>
    </xf>
    <xf numFmtId="0" fontId="0" fillId="4" borderId="0" xfId="0" applyNumberFormat="1" applyFont="1" applyFill="1"/>
    <xf numFmtId="1" fontId="0" fillId="4" borderId="0" xfId="0" applyNumberFormat="1" applyFont="1" applyFill="1"/>
    <xf numFmtId="0" fontId="9" fillId="0" borderId="0" xfId="0" applyNumberFormat="1" applyFont="1" applyFill="1"/>
    <xf numFmtId="14" fontId="9" fillId="0" borderId="0" xfId="0" applyNumberFormat="1" applyFont="1" applyFill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5" fillId="2" borderId="1" xfId="1" applyNumberFormat="1"/>
    <xf numFmtId="2" fontId="5" fillId="2" borderId="1" xfId="1" applyNumberFormat="1"/>
    <xf numFmtId="166" fontId="5" fillId="2" borderId="1" xfId="1" applyNumberFormat="1"/>
    <xf numFmtId="49" fontId="5" fillId="2" borderId="1" xfId="1" applyNumberFormat="1"/>
    <xf numFmtId="14" fontId="6" fillId="6" borderId="2" xfId="2" applyNumberFormat="1" applyFont="1"/>
    <xf numFmtId="14" fontId="0" fillId="6" borderId="2" xfId="2" applyNumberFormat="1" applyFont="1"/>
    <xf numFmtId="49" fontId="4" fillId="3" borderId="0" xfId="0" applyNumberFormat="1" applyFont="1" applyFill="1"/>
    <xf numFmtId="164" fontId="4" fillId="3" borderId="0" xfId="0" applyNumberFormat="1" applyFont="1" applyFill="1"/>
    <xf numFmtId="49" fontId="4" fillId="3" borderId="0" xfId="0" applyNumberFormat="1" applyFont="1" applyFill="1" applyBorder="1"/>
    <xf numFmtId="2" fontId="4" fillId="3" borderId="0" xfId="0" applyNumberFormat="1" applyFont="1" applyFill="1"/>
    <xf numFmtId="1" fontId="4" fillId="3" borderId="0" xfId="0" applyNumberFormat="1" applyFont="1" applyFill="1"/>
    <xf numFmtId="1" fontId="11" fillId="3" borderId="0" xfId="0" applyNumberFormat="1" applyFont="1" applyFill="1" applyAlignment="1">
      <alignment horizontal="center"/>
    </xf>
    <xf numFmtId="0" fontId="4" fillId="3" borderId="0" xfId="0" applyNumberFormat="1" applyFont="1" applyFill="1"/>
    <xf numFmtId="2" fontId="11" fillId="3" borderId="1" xfId="1" applyNumberFormat="1" applyFont="1" applyFill="1"/>
    <xf numFmtId="166" fontId="11" fillId="3" borderId="1" xfId="1" applyNumberFormat="1" applyFont="1" applyFill="1"/>
    <xf numFmtId="0" fontId="11" fillId="3" borderId="1" xfId="1" applyNumberFormat="1" applyFont="1" applyFill="1"/>
    <xf numFmtId="14" fontId="4" fillId="3" borderId="2" xfId="2" applyNumberFormat="1" applyFont="1" applyFill="1"/>
    <xf numFmtId="14" fontId="4" fillId="3" borderId="0" xfId="0" applyNumberFormat="1" applyFont="1" applyFill="1" applyAlignment="1">
      <alignment horizontal="center"/>
    </xf>
    <xf numFmtId="0" fontId="6" fillId="4" borderId="0" xfId="0" applyNumberFormat="1" applyFont="1" applyFill="1"/>
    <xf numFmtId="167" fontId="4" fillId="3" borderId="0" xfId="0" applyNumberFormat="1" applyFont="1" applyFill="1"/>
    <xf numFmtId="43" fontId="4" fillId="3" borderId="0" xfId="0" applyNumberFormat="1" applyFont="1" applyFill="1"/>
    <xf numFmtId="11" fontId="4" fillId="3" borderId="0" xfId="0" applyNumberFormat="1" applyFont="1" applyFill="1"/>
    <xf numFmtId="168" fontId="4" fillId="3" borderId="0" xfId="0" applyNumberFormat="1" applyFont="1" applyFill="1"/>
    <xf numFmtId="44" fontId="4" fillId="3" borderId="0" xfId="0" applyNumberFormat="1" applyFont="1" applyFill="1"/>
    <xf numFmtId="49" fontId="4" fillId="7" borderId="0" xfId="0" applyNumberFormat="1" applyFont="1" applyFill="1"/>
    <xf numFmtId="49" fontId="4" fillId="7" borderId="0" xfId="0" applyNumberFormat="1" applyFont="1" applyFill="1" applyBorder="1"/>
    <xf numFmtId="2" fontId="4" fillId="7" borderId="0" xfId="0" applyNumberFormat="1" applyFont="1" applyFill="1"/>
    <xf numFmtId="1" fontId="4" fillId="7" borderId="0" xfId="0" applyNumberFormat="1" applyFont="1" applyFill="1"/>
    <xf numFmtId="1" fontId="11" fillId="7" borderId="0" xfId="0" applyNumberFormat="1" applyFont="1" applyFill="1" applyAlignment="1">
      <alignment horizontal="center"/>
    </xf>
    <xf numFmtId="0" fontId="4" fillId="7" borderId="0" xfId="0" applyNumberFormat="1" applyFont="1" applyFill="1"/>
    <xf numFmtId="2" fontId="11" fillId="7" borderId="1" xfId="1" applyNumberFormat="1" applyFont="1" applyFill="1"/>
    <xf numFmtId="0" fontId="4" fillId="3" borderId="0" xfId="0" quotePrefix="1" applyNumberFormat="1" applyFont="1" applyFill="1"/>
    <xf numFmtId="0" fontId="12" fillId="3" borderId="0" xfId="0" applyFont="1" applyFill="1" applyAlignment="1">
      <alignment horizontal="center"/>
    </xf>
  </cellXfs>
  <cellStyles count="3">
    <cellStyle name="Calcul" xfId="1" builtinId="22"/>
    <cellStyle name="Commentaire" xfId="2" builtinId="1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1251"/>
  <sheetViews>
    <sheetView zoomScale="110" zoomScaleNormal="110" workbookViewId="0">
      <pane xSplit="2" ySplit="5" topLeftCell="C6" activePane="bottomRight" state="frozenSplit"/>
      <selection pane="topRight" activeCell="R2" sqref="R2"/>
      <selection pane="bottomLeft" activeCell="A55" sqref="A55"/>
      <selection pane="bottomRight" activeCell="A6" sqref="A6:XFD729"/>
    </sheetView>
  </sheetViews>
  <sheetFormatPr baseColWidth="10" defaultRowHeight="15"/>
  <cols>
    <col min="1" max="1" width="6.5703125" style="3" customWidth="1"/>
    <col min="2" max="2" width="9.28515625" style="3" customWidth="1"/>
    <col min="3" max="3" width="14.42578125" style="3" customWidth="1"/>
    <col min="4" max="4" width="11.42578125" style="3"/>
    <col min="5" max="5" width="17.28515625" style="3" customWidth="1"/>
    <col min="6" max="6" width="9.140625" style="3" customWidth="1"/>
    <col min="7" max="8" width="11.42578125" style="3"/>
    <col min="9" max="9" width="17.7109375" style="9" customWidth="1"/>
    <col min="10" max="10" width="17" style="3" customWidth="1"/>
    <col min="11" max="11" width="14.140625" style="3" customWidth="1"/>
    <col min="12" max="13" width="11.42578125" style="3"/>
    <col min="14" max="14" width="23.42578125" style="3" customWidth="1"/>
    <col min="15" max="16" width="20" style="9" customWidth="1"/>
    <col min="17" max="17" width="17.7109375" style="9" bestFit="1" customWidth="1"/>
    <col min="18" max="18" width="10.42578125" style="3" customWidth="1"/>
    <col min="19" max="19" width="14.28515625" style="3" customWidth="1"/>
    <col min="20" max="21" width="11.42578125" style="5" hidden="1" customWidth="1"/>
    <col min="22" max="22" width="12.140625" style="3" customWidth="1"/>
    <col min="23" max="23" width="15.85546875" style="28" hidden="1" customWidth="1"/>
    <col min="24" max="24" width="24.28515625" style="5" hidden="1" customWidth="1"/>
    <col min="25" max="25" width="11.42578125" style="5" hidden="1" customWidth="1"/>
    <col min="26" max="26" width="14" style="7" hidden="1" customWidth="1"/>
    <col min="27" max="38" width="11.42578125" style="5" hidden="1" customWidth="1"/>
    <col min="39" max="39" width="11.42578125" style="47" customWidth="1"/>
    <col min="40" max="56" width="11.42578125" style="31"/>
    <col min="57" max="57" width="11.42578125" style="31" customWidth="1"/>
    <col min="58" max="60" width="11.42578125" style="31"/>
    <col min="61" max="62" width="11.42578125" style="31" customWidth="1"/>
    <col min="63" max="64" width="11.42578125" style="31"/>
    <col min="65" max="65" width="11.42578125" style="31" customWidth="1"/>
    <col min="66" max="67" width="11.42578125" style="31"/>
    <col min="68" max="68" width="12.28515625" style="3" customWidth="1"/>
    <col min="69" max="71" width="16" style="3" customWidth="1"/>
    <col min="72" max="72" width="20.7109375" style="3" customWidth="1"/>
    <col min="73" max="73" width="17.85546875" style="3" customWidth="1"/>
    <col min="74" max="74" width="16.7109375" style="9" customWidth="1"/>
    <col min="75" max="75" width="11.42578125" style="6" hidden="1" customWidth="1"/>
    <col min="76" max="77" width="11.42578125" style="5" hidden="1" customWidth="1"/>
    <col min="78" max="78" width="29" style="3" customWidth="1"/>
    <col min="79" max="79" width="14.7109375" style="3" customWidth="1"/>
    <col min="80" max="80" width="21.140625" style="3" customWidth="1"/>
    <col min="81" max="81" width="23.7109375" style="3" customWidth="1"/>
    <col min="82" max="82" width="32.28515625" style="3" customWidth="1"/>
    <col min="83" max="86" width="11.42578125" style="5" hidden="1" customWidth="1"/>
    <col min="87" max="87" width="15.42578125" style="5" hidden="1" customWidth="1"/>
    <col min="88" max="88" width="19.42578125" style="11" hidden="1" customWidth="1"/>
    <col min="89" max="89" width="27.42578125" style="5" hidden="1" customWidth="1"/>
    <col min="90" max="90" width="11.42578125" style="5" hidden="1" customWidth="1"/>
    <col min="91" max="91" width="11.42578125" style="31" hidden="1" customWidth="1"/>
    <col min="92" max="94" width="11.42578125" style="45" customWidth="1"/>
    <col min="95" max="96" width="13" style="45" customWidth="1"/>
    <col min="97" max="97" width="11.42578125" style="45" customWidth="1"/>
    <col min="98" max="98" width="10.42578125" style="45" customWidth="1"/>
    <col min="99" max="99" width="2.85546875" style="44" customWidth="1"/>
    <col min="100" max="102" width="11.42578125" style="49"/>
    <col min="103" max="103" width="22" style="42" customWidth="1"/>
    <col min="104" max="16384" width="11.42578125" style="3"/>
  </cols>
  <sheetData>
    <row r="1" spans="1:103" s="25" customFormat="1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74</v>
      </c>
      <c r="G1" s="21" t="s">
        <v>5</v>
      </c>
      <c r="H1" s="21" t="s">
        <v>6</v>
      </c>
      <c r="I1" s="22" t="s">
        <v>7</v>
      </c>
      <c r="J1" s="21" t="s">
        <v>8</v>
      </c>
      <c r="K1" s="21" t="s">
        <v>9</v>
      </c>
      <c r="L1" s="21" t="s">
        <v>10</v>
      </c>
      <c r="M1" s="21" t="s">
        <v>128</v>
      </c>
      <c r="N1" s="21" t="s">
        <v>11</v>
      </c>
      <c r="O1" s="22" t="s">
        <v>135</v>
      </c>
      <c r="P1" s="22" t="s">
        <v>136</v>
      </c>
      <c r="Q1" s="22" t="s">
        <v>132</v>
      </c>
      <c r="R1" s="21" t="s">
        <v>114</v>
      </c>
      <c r="S1" s="21" t="s">
        <v>110</v>
      </c>
      <c r="T1" s="21" t="s">
        <v>77</v>
      </c>
      <c r="U1" s="21" t="s">
        <v>100</v>
      </c>
      <c r="V1" s="21" t="s">
        <v>79</v>
      </c>
      <c r="W1" s="28" t="s">
        <v>78</v>
      </c>
      <c r="X1" s="21" t="s">
        <v>80</v>
      </c>
      <c r="Y1" s="21" t="s">
        <v>81</v>
      </c>
      <c r="Z1" s="23" t="s">
        <v>82</v>
      </c>
      <c r="AA1" s="21" t="s">
        <v>83</v>
      </c>
      <c r="AB1" s="21" t="s">
        <v>201</v>
      </c>
      <c r="AC1" s="21" t="s">
        <v>84</v>
      </c>
      <c r="AD1" s="21" t="s">
        <v>85</v>
      </c>
      <c r="AE1" s="21" t="s">
        <v>86</v>
      </c>
      <c r="AF1" s="21" t="s">
        <v>87</v>
      </c>
      <c r="AG1" s="21" t="s">
        <v>88</v>
      </c>
      <c r="AH1" s="21" t="s">
        <v>89</v>
      </c>
      <c r="AI1" s="21" t="s">
        <v>90</v>
      </c>
      <c r="AJ1" s="21" t="s">
        <v>91</v>
      </c>
      <c r="AK1" s="21" t="s">
        <v>92</v>
      </c>
      <c r="AL1" s="21" t="s">
        <v>93</v>
      </c>
      <c r="AM1" s="47" t="s">
        <v>20</v>
      </c>
      <c r="AN1" s="62" t="s">
        <v>46</v>
      </c>
      <c r="AO1" s="62" t="s">
        <v>47</v>
      </c>
      <c r="AP1" s="62" t="s">
        <v>48</v>
      </c>
      <c r="AQ1" s="62" t="s">
        <v>49</v>
      </c>
      <c r="AR1" s="62" t="s">
        <v>50</v>
      </c>
      <c r="AS1" s="62" t="s">
        <v>51</v>
      </c>
      <c r="AT1" s="62" t="s">
        <v>52</v>
      </c>
      <c r="AU1" s="62" t="s">
        <v>53</v>
      </c>
      <c r="AV1" s="62" t="s">
        <v>54</v>
      </c>
      <c r="AW1" s="62" t="s">
        <v>55</v>
      </c>
      <c r="AX1" s="62" t="s">
        <v>56</v>
      </c>
      <c r="AY1" s="62" t="s">
        <v>57</v>
      </c>
      <c r="AZ1" s="62" t="s">
        <v>58</v>
      </c>
      <c r="BA1" s="62" t="s">
        <v>59</v>
      </c>
      <c r="BB1" s="62" t="s">
        <v>60</v>
      </c>
      <c r="BC1" s="62" t="s">
        <v>61</v>
      </c>
      <c r="BD1" s="62" t="s">
        <v>62</v>
      </c>
      <c r="BE1" s="62" t="s">
        <v>64</v>
      </c>
      <c r="BF1" s="62" t="s">
        <v>66</v>
      </c>
      <c r="BG1" s="62" t="s">
        <v>67</v>
      </c>
      <c r="BH1" s="62" t="s">
        <v>68</v>
      </c>
      <c r="BI1" s="62" t="s">
        <v>69</v>
      </c>
      <c r="BJ1" s="62" t="s">
        <v>70</v>
      </c>
      <c r="BK1" s="62" t="s">
        <v>71</v>
      </c>
      <c r="BL1" s="62" t="s">
        <v>63</v>
      </c>
      <c r="BM1" s="62" t="s">
        <v>65</v>
      </c>
      <c r="BN1" s="62" t="s">
        <v>72</v>
      </c>
      <c r="BO1" s="62" t="s">
        <v>73</v>
      </c>
      <c r="BP1" s="21" t="s">
        <v>94</v>
      </c>
      <c r="BQ1" s="21" t="s">
        <v>107</v>
      </c>
      <c r="BR1" s="21" t="s">
        <v>12</v>
      </c>
      <c r="BS1" s="21" t="s">
        <v>13</v>
      </c>
      <c r="BT1" s="21" t="s">
        <v>173</v>
      </c>
      <c r="BU1" s="21" t="s">
        <v>129</v>
      </c>
      <c r="BV1" s="22" t="s">
        <v>130</v>
      </c>
      <c r="BW1" s="24" t="s">
        <v>40</v>
      </c>
      <c r="BX1" s="21" t="s">
        <v>14</v>
      </c>
      <c r="BY1" s="21" t="s">
        <v>15</v>
      </c>
      <c r="BZ1" s="21" t="s">
        <v>102</v>
      </c>
      <c r="CA1" s="21" t="s">
        <v>117</v>
      </c>
      <c r="CB1" s="21" t="s">
        <v>118</v>
      </c>
      <c r="CC1" s="21" t="s">
        <v>119</v>
      </c>
      <c r="CD1" s="21" t="s">
        <v>120</v>
      </c>
      <c r="CE1" s="21" t="s">
        <v>95</v>
      </c>
      <c r="CF1" s="21" t="s">
        <v>75</v>
      </c>
      <c r="CG1" s="21" t="s">
        <v>96</v>
      </c>
      <c r="CH1" s="21" t="s">
        <v>97</v>
      </c>
      <c r="CI1" s="21" t="s">
        <v>98</v>
      </c>
      <c r="CJ1" s="21" t="s">
        <v>133</v>
      </c>
      <c r="CK1" s="21" t="s">
        <v>134</v>
      </c>
      <c r="CL1" s="21" t="s">
        <v>161</v>
      </c>
      <c r="CM1" s="21" t="s">
        <v>194</v>
      </c>
      <c r="CN1" s="45" t="s">
        <v>168</v>
      </c>
      <c r="CO1" s="45" t="s">
        <v>169</v>
      </c>
      <c r="CP1" s="45" t="s">
        <v>170</v>
      </c>
      <c r="CQ1" s="45" t="s">
        <v>185</v>
      </c>
      <c r="CR1" s="45" t="s">
        <v>209</v>
      </c>
      <c r="CS1" s="45" t="s">
        <v>186</v>
      </c>
      <c r="CT1" s="45" t="s">
        <v>187</v>
      </c>
      <c r="CU1" s="44"/>
      <c r="CV1" s="48"/>
      <c r="CW1" s="48"/>
      <c r="CX1" s="48"/>
      <c r="CY1" s="43" t="s">
        <v>219</v>
      </c>
    </row>
    <row r="2" spans="1:103" ht="5.25" customHeight="1">
      <c r="A2" s="14"/>
      <c r="B2" s="14"/>
      <c r="C2" s="14"/>
      <c r="D2" s="14"/>
      <c r="E2" s="14"/>
      <c r="F2" s="14"/>
      <c r="G2" s="14"/>
      <c r="H2" s="14"/>
      <c r="I2" s="15"/>
      <c r="J2" s="14"/>
      <c r="K2" s="14"/>
      <c r="L2" s="14"/>
      <c r="M2" s="14"/>
      <c r="N2" s="14"/>
      <c r="O2" s="15"/>
      <c r="P2" s="15"/>
      <c r="Q2" s="15"/>
      <c r="R2" s="14"/>
      <c r="S2" s="14"/>
      <c r="T2" s="14"/>
      <c r="U2" s="14"/>
      <c r="V2" s="14"/>
      <c r="X2" s="14"/>
      <c r="Y2" s="14"/>
      <c r="Z2" s="16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4"/>
      <c r="BQ2" s="14"/>
      <c r="BR2" s="14"/>
      <c r="BS2" s="14"/>
      <c r="BT2" s="14"/>
      <c r="BU2" s="14"/>
      <c r="BV2" s="15"/>
      <c r="BW2" s="17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8"/>
      <c r="CK2" s="14"/>
      <c r="CL2" s="14"/>
      <c r="CM2" s="21"/>
    </row>
    <row r="3" spans="1:103" s="32" customFormat="1">
      <c r="A3" s="32" t="s">
        <v>24</v>
      </c>
      <c r="B3" s="32" t="s">
        <v>162</v>
      </c>
      <c r="C3" s="32" t="s">
        <v>163</v>
      </c>
      <c r="D3" s="32" t="s">
        <v>164</v>
      </c>
      <c r="E3" s="32" t="s">
        <v>25</v>
      </c>
      <c r="G3" s="32" t="s">
        <v>17</v>
      </c>
      <c r="H3" s="32" t="s">
        <v>23</v>
      </c>
      <c r="I3" s="33">
        <v>27065</v>
      </c>
      <c r="J3" s="32" t="s">
        <v>26</v>
      </c>
      <c r="K3" s="32" t="s">
        <v>27</v>
      </c>
      <c r="L3" s="32" t="s">
        <v>18</v>
      </c>
      <c r="N3" s="32" t="s">
        <v>138</v>
      </c>
      <c r="O3" s="33">
        <v>40791</v>
      </c>
      <c r="P3" s="33">
        <v>40812</v>
      </c>
      <c r="Q3" s="33"/>
      <c r="R3" s="34" t="s">
        <v>116</v>
      </c>
      <c r="S3" s="32" t="s">
        <v>112</v>
      </c>
      <c r="T3" s="13">
        <f>IF(P3="","",P3-O3+1)</f>
        <v>22</v>
      </c>
      <c r="U3" s="35">
        <f>INT(T3/7)</f>
        <v>3</v>
      </c>
      <c r="V3" s="32">
        <v>1</v>
      </c>
      <c r="W3" s="30">
        <f>IF(V3=1,IF(S3="CDI",IF(R3="oui","4","2"),IF(T3&gt;=180,1,IF(INT(T3/7)&gt;14,2,IF(INT(T3/7)=0,"",INT(T3/7))))),"")</f>
        <v>3</v>
      </c>
      <c r="X3" s="36" t="str">
        <f>IF($V3=1,'période essai'!$A$13,IF($V3=2,'période essai'!$B$13,"  "))</f>
        <v>Article 4 – Période d'essai :</v>
      </c>
      <c r="Y3" s="36" t="str">
        <f>IF($V3=1,'période essai'!$A$15,IF($V3=2,'période essai'!$B$15,""))</f>
        <v xml:space="preserve">Le présent contrat ne deviendra définitif qu'à l'issue d'une période d'essai de </v>
      </c>
      <c r="Z3" s="35" t="str">
        <f>IF(V3=1,IF(S3="CDI","mois",IF(T3&gt;=180,"mois",IF(INT(T3/7)&gt;14,"semaines",IF(INT(T3/7)&gt;1,"jours",IF(INT(T3/7)=1,"jour",""))))),IF(V3=3,"  ",IF(A3="Monsieur","le salarié","la salariée")))</f>
        <v>jours</v>
      </c>
      <c r="AA3" s="36" t="str">
        <f>IF($V3=1,'période essai'!$A$17,IF($V3=2,'période essai'!$B$17,"   "))</f>
        <v xml:space="preserve"> de travail effectif. Toute suspension qui se produirait durant cette période (maladie, congé …) la prolongerait d'autant.</v>
      </c>
      <c r="AB3" s="36" t="str">
        <f>IF($V3=1,'période essai'!$A$18,"")</f>
        <v>Chacune des parties pourra mettre fin à la période sans préavis ni indemnité. En cas de rupture de la période d'essai, un délai de prévenance sera respecté dans le cadre légal et conventionnel.</v>
      </c>
      <c r="AC3" s="36">
        <f>IF($V3=3,'période essai'!$C$2,'période essai'!$A$2)</f>
        <v>5</v>
      </c>
      <c r="AD3" s="36">
        <f>IF($V3=3,'période essai'!$C$3,'période essai'!$A$3)</f>
        <v>6</v>
      </c>
      <c r="AE3" s="36">
        <f>IF($V3=3,'période essai'!$C$4,'période essai'!$A$4)</f>
        <v>7</v>
      </c>
      <c r="AF3" s="36">
        <f>IF($V3=3,'période essai'!$C$5,'période essai'!$A$5)</f>
        <v>8</v>
      </c>
      <c r="AG3" s="36">
        <f>IF($V3=3,'période essai'!$C$6,'période essai'!$A$6)</f>
        <v>9</v>
      </c>
      <c r="AH3" s="36">
        <f>IF($V3=3,'période essai'!$C$7,'période essai'!$A$7)</f>
        <v>10</v>
      </c>
      <c r="AI3" s="36">
        <f>IF($V3=3,'période essai'!$C$8,'période essai'!$A$8)</f>
        <v>11</v>
      </c>
      <c r="AJ3" s="36">
        <f>IF($V3=3,'période essai'!$C$9,'période essai'!$A$9)</f>
        <v>12</v>
      </c>
      <c r="AK3" s="36">
        <f>IF($V3=3,'période essai'!$C$10,'période essai'!$A$10)</f>
        <v>13</v>
      </c>
      <c r="AL3" s="36">
        <f>IF($V3=3,'période essai'!$C$11,'période essai'!$A$11)</f>
        <v>14</v>
      </c>
      <c r="AM3" s="45">
        <f>SUM(AN3:BO3)</f>
        <v>112.01</v>
      </c>
      <c r="AN3" s="41">
        <v>2.17</v>
      </c>
      <c r="AO3" s="41">
        <v>9.33</v>
      </c>
      <c r="AP3" s="41">
        <v>9.33</v>
      </c>
      <c r="AQ3" s="41">
        <v>7.17</v>
      </c>
      <c r="AR3" s="41"/>
      <c r="AS3" s="41">
        <v>2.17</v>
      </c>
      <c r="AT3" s="41">
        <v>9.33</v>
      </c>
      <c r="AU3" s="41">
        <v>9.33</v>
      </c>
      <c r="AV3" s="41">
        <v>7.17</v>
      </c>
      <c r="AW3" s="41" t="s">
        <v>42</v>
      </c>
      <c r="AX3" s="41">
        <v>2.17</v>
      </c>
      <c r="AY3" s="41">
        <v>7.17</v>
      </c>
      <c r="AZ3" s="41"/>
      <c r="BA3" s="41" t="s">
        <v>21</v>
      </c>
      <c r="BB3" s="41">
        <v>2.17</v>
      </c>
      <c r="BC3" s="41">
        <v>9.33</v>
      </c>
      <c r="BD3" s="41">
        <v>7.17</v>
      </c>
      <c r="BE3" s="41" t="s">
        <v>21</v>
      </c>
      <c r="BF3" s="41">
        <v>2.17</v>
      </c>
      <c r="BG3" s="41">
        <v>9.33</v>
      </c>
      <c r="BH3" s="41">
        <v>9.33</v>
      </c>
      <c r="BI3" s="41">
        <v>7.17</v>
      </c>
      <c r="BJ3" s="41" t="s">
        <v>42</v>
      </c>
      <c r="BK3" s="41" t="s">
        <v>42</v>
      </c>
      <c r="BL3" s="41" t="s">
        <v>42</v>
      </c>
      <c r="BM3" s="41" t="s">
        <v>42</v>
      </c>
      <c r="BN3" s="41" t="s">
        <v>42</v>
      </c>
      <c r="BO3" s="41" t="s">
        <v>42</v>
      </c>
      <c r="BP3" s="32" t="s">
        <v>115</v>
      </c>
      <c r="BQ3" s="32" t="s">
        <v>103</v>
      </c>
      <c r="BR3" s="32" t="s">
        <v>28</v>
      </c>
      <c r="BS3" s="32" t="s">
        <v>29</v>
      </c>
      <c r="BV3" s="33"/>
      <c r="BW3" s="13">
        <f>'informations générales'!$A$9</f>
        <v>3.74</v>
      </c>
      <c r="BX3" s="36">
        <f>IF(R3="oui",ROUND(((BS3+BT3)*BW3),2),ROUND((BS3*BW3*1.0821),2))</f>
        <v>1465.03</v>
      </c>
      <c r="BY3" s="13">
        <f>IF(AM3=0,BX3,ROUND(BX3*CS3,2))</f>
        <v>1465.03</v>
      </c>
      <c r="BZ3" s="32" t="s">
        <v>105</v>
      </c>
      <c r="CA3" s="32" t="s">
        <v>24</v>
      </c>
      <c r="CB3" s="32" t="s">
        <v>188</v>
      </c>
      <c r="CC3" s="32" t="s">
        <v>172</v>
      </c>
      <c r="CD3" s="32" t="s">
        <v>177</v>
      </c>
      <c r="CE3" s="13" t="str">
        <f>'informations générales'!$A$1</f>
        <v>Monsieur François GOSSET</v>
      </c>
      <c r="CF3" s="13" t="str">
        <f>'informations générales'!$A$3</f>
        <v>Directeur</v>
      </c>
      <c r="CG3" s="13" t="str">
        <f>'informations générales'!$A$4</f>
        <v>Foyer de la Claire</v>
      </c>
      <c r="CH3" s="13" t="str">
        <f>'informations générales'!$A$5</f>
        <v>386, rue Michel Aulas à LIMAS</v>
      </c>
      <c r="CI3" s="13" t="str">
        <f>'informations générales'!$A$6</f>
        <v>du</v>
      </c>
      <c r="CJ3" s="13" t="str">
        <f>'informations générales'!$A$7</f>
        <v>Le Directeur général</v>
      </c>
      <c r="CK3" s="13" t="str">
        <f>'informations générales'!$A$8</f>
        <v>Monsieur François PRUVOST</v>
      </c>
      <c r="CL3" s="13" t="str">
        <f>'informations générales'!$A$10</f>
        <v>Limas</v>
      </c>
      <c r="CM3" s="13" t="str">
        <f>'informations générales'!$A$2</f>
        <v>Le</v>
      </c>
      <c r="CN3" s="45">
        <f t="shared" ref="CN3:CN5" si="0">IF(AM3=0," ",IF(P3="",4,INT(T3/7)))</f>
        <v>3</v>
      </c>
      <c r="CO3" s="45">
        <f t="shared" ref="CO3:CO5" si="1">IF(AM3=0," ",IF(P3="",0,T3-(CN3*7)))</f>
        <v>1</v>
      </c>
      <c r="CP3" s="45">
        <f>IF(AM3=0,"",(IF(CN3&gt;4,4*35,CN3*35))+IF(T3&gt;28,0,(IF(CO3&gt;5,5*7,CO3*7))))</f>
        <v>112</v>
      </c>
      <c r="CQ3" s="45">
        <f t="shared" ref="CQ3:CQ5" si="2">IF(AN3="","",IF(AU3="",35,IF(BB3="",70,IF(BI3="",105,140))))</f>
        <v>140</v>
      </c>
      <c r="CR3" s="45">
        <f>+IF(CQ3&gt;CP3,CP3,CQ3)</f>
        <v>112</v>
      </c>
      <c r="CS3" s="46">
        <f>IF(AM3=0,1,IF((AM3/CR3)&gt;1,1,AM3/CR3))</f>
        <v>1</v>
      </c>
      <c r="CT3" s="45">
        <f>(IF(AM3=0,151.67,151.67*CS3))</f>
        <v>151.66999999999999</v>
      </c>
      <c r="CU3" s="44"/>
      <c r="CV3" s="49">
        <f>O3</f>
        <v>40791</v>
      </c>
      <c r="CW3" s="49">
        <f>P3</f>
        <v>40812</v>
      </c>
      <c r="CX3" s="49" t="str">
        <f>IF(Q3=""," ",Q3)</f>
        <v xml:space="preserve"> </v>
      </c>
      <c r="CY3" s="42"/>
    </row>
    <row r="4" spans="1:103" ht="21" customHeight="1">
      <c r="A4" s="27" t="s">
        <v>158</v>
      </c>
      <c r="B4" s="27" t="s">
        <v>158</v>
      </c>
      <c r="C4" s="14"/>
      <c r="D4" s="27" t="s">
        <v>158</v>
      </c>
      <c r="E4" s="27" t="s">
        <v>158</v>
      </c>
      <c r="F4" s="14"/>
      <c r="G4" s="27" t="s">
        <v>158</v>
      </c>
      <c r="H4" s="27" t="s">
        <v>158</v>
      </c>
      <c r="I4" s="27" t="s">
        <v>158</v>
      </c>
      <c r="J4" s="27" t="s">
        <v>158</v>
      </c>
      <c r="K4" s="27" t="s">
        <v>158</v>
      </c>
      <c r="L4" s="27" t="s">
        <v>158</v>
      </c>
      <c r="M4" s="14"/>
      <c r="N4" s="27" t="s">
        <v>158</v>
      </c>
      <c r="O4" s="27" t="s">
        <v>158</v>
      </c>
      <c r="P4" s="27" t="s">
        <v>158</v>
      </c>
      <c r="Q4" s="15"/>
      <c r="R4" s="27" t="s">
        <v>158</v>
      </c>
      <c r="S4" s="27" t="s">
        <v>158</v>
      </c>
      <c r="T4" s="27"/>
      <c r="U4" s="27"/>
      <c r="V4" s="27" t="s">
        <v>158</v>
      </c>
      <c r="W4" s="29" t="s">
        <v>156</v>
      </c>
      <c r="X4" s="39" t="str">
        <f>IF($V4=1,'période essai'!$A$13,IF($V4=2,'période essai'!$B$13,"  "))</f>
        <v xml:space="preserve">  </v>
      </c>
      <c r="Y4" s="39" t="str">
        <f>IF($V4=1,'période essai'!$A$15,IF($V4=2,'période essai'!$B$15,""))</f>
        <v/>
      </c>
      <c r="Z4" s="40"/>
      <c r="AA4" s="39" t="str">
        <f>IF($V4=1,'période essai'!$A$17,IF($V4=2,'période essai'!$B$17,"   "))</f>
        <v xml:space="preserve">   </v>
      </c>
      <c r="AB4" s="39" t="str">
        <f>IF($V4=1,'période essai'!$A$18,"")</f>
        <v/>
      </c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45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27" t="s">
        <v>158</v>
      </c>
      <c r="BQ4" s="27" t="s">
        <v>158</v>
      </c>
      <c r="BR4" s="27" t="s">
        <v>158</v>
      </c>
      <c r="BS4" s="27" t="s">
        <v>158</v>
      </c>
      <c r="BT4" s="27"/>
      <c r="BU4" s="14"/>
      <c r="BV4" s="15"/>
      <c r="BW4" s="17"/>
      <c r="BX4" s="14"/>
      <c r="BY4" s="14"/>
      <c r="BZ4" s="27" t="s">
        <v>158</v>
      </c>
      <c r="CA4" s="14"/>
      <c r="CB4" s="14"/>
      <c r="CC4" s="14"/>
      <c r="CD4" s="27" t="s">
        <v>158</v>
      </c>
      <c r="CE4" s="17"/>
      <c r="CF4" s="17"/>
      <c r="CG4" s="17"/>
      <c r="CH4" s="17"/>
      <c r="CI4" s="17"/>
      <c r="CJ4" s="20"/>
      <c r="CK4" s="17"/>
      <c r="CL4" s="14"/>
      <c r="CM4" s="21"/>
      <c r="CN4" s="45" t="str">
        <f t="shared" si="0"/>
        <v xml:space="preserve"> </v>
      </c>
      <c r="CO4" s="45" t="str">
        <f t="shared" si="1"/>
        <v xml:space="preserve"> </v>
      </c>
      <c r="CP4" s="45" t="str">
        <f>IF(AM4=0,"",(CN4*35)+(CO4*7))</f>
        <v/>
      </c>
      <c r="CQ4" s="45" t="str">
        <f t="shared" si="2"/>
        <v/>
      </c>
      <c r="CR4" s="45" t="s">
        <v>210</v>
      </c>
      <c r="CS4" s="46"/>
      <c r="CX4" s="49" t="str">
        <f t="shared" ref="CX4:CX5" si="3">IF(Q4=""," ",Q4)</f>
        <v xml:space="preserve"> </v>
      </c>
    </row>
    <row r="5" spans="1:103" ht="21">
      <c r="A5" s="27" t="s">
        <v>159</v>
      </c>
      <c r="B5" s="27" t="s">
        <v>159</v>
      </c>
      <c r="C5" s="26"/>
      <c r="D5" s="27" t="s">
        <v>159</v>
      </c>
      <c r="E5" s="27" t="s">
        <v>159</v>
      </c>
      <c r="F5" s="26"/>
      <c r="G5" s="27" t="s">
        <v>159</v>
      </c>
      <c r="H5" s="27" t="s">
        <v>159</v>
      </c>
      <c r="I5" s="27" t="s">
        <v>159</v>
      </c>
      <c r="J5" s="27" t="s">
        <v>159</v>
      </c>
      <c r="K5" s="27" t="s">
        <v>159</v>
      </c>
      <c r="L5" s="27" t="s">
        <v>159</v>
      </c>
      <c r="M5" s="14"/>
      <c r="N5" s="27" t="s">
        <v>159</v>
      </c>
      <c r="O5" s="27" t="s">
        <v>159</v>
      </c>
      <c r="P5" s="27" t="s">
        <v>159</v>
      </c>
      <c r="Q5" s="15"/>
      <c r="R5" s="27" t="s">
        <v>159</v>
      </c>
      <c r="S5" s="27" t="s">
        <v>159</v>
      </c>
      <c r="T5" s="27"/>
      <c r="U5" s="27"/>
      <c r="V5" s="27" t="s">
        <v>159</v>
      </c>
      <c r="W5" s="29" t="s">
        <v>157</v>
      </c>
      <c r="X5" s="39" t="str">
        <f>IF($V5=1,'période essai'!$A$13,IF($V5=2,'période essai'!$B$13,"  "))</f>
        <v xml:space="preserve">  </v>
      </c>
      <c r="Y5" s="39" t="str">
        <f>IF($V5=1,'période essai'!$A$15,IF($V5=2,'période essai'!$B$15,""))</f>
        <v/>
      </c>
      <c r="Z5" s="40"/>
      <c r="AA5" s="39" t="str">
        <f>IF($V5=1,'période essai'!$A$17,IF($V5=2,'période essai'!$B$17,"   "))</f>
        <v xml:space="preserve">   </v>
      </c>
      <c r="AB5" s="39" t="str">
        <f>IF($V5=1,'période essai'!$A$18,"")</f>
        <v/>
      </c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45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27" t="s">
        <v>159</v>
      </c>
      <c r="BQ5" s="27" t="s">
        <v>159</v>
      </c>
      <c r="BR5" s="27" t="s">
        <v>159</v>
      </c>
      <c r="BS5" s="27" t="s">
        <v>159</v>
      </c>
      <c r="BT5" s="27"/>
      <c r="BU5" s="14"/>
      <c r="BV5" s="15"/>
      <c r="BW5" s="17"/>
      <c r="BX5" s="14"/>
      <c r="BY5" s="14"/>
      <c r="BZ5" s="27" t="s">
        <v>159</v>
      </c>
      <c r="CA5" s="14"/>
      <c r="CB5" s="14"/>
      <c r="CC5" s="14"/>
      <c r="CD5" s="27" t="s">
        <v>159</v>
      </c>
      <c r="CE5" s="17"/>
      <c r="CF5" s="17"/>
      <c r="CG5" s="17"/>
      <c r="CH5" s="17"/>
      <c r="CI5" s="17"/>
      <c r="CJ5" s="20"/>
      <c r="CK5" s="17"/>
      <c r="CL5" s="14"/>
      <c r="CM5" s="21"/>
      <c r="CN5" s="45" t="str">
        <f t="shared" si="0"/>
        <v xml:space="preserve"> </v>
      </c>
      <c r="CO5" s="45" t="str">
        <f t="shared" si="1"/>
        <v xml:space="preserve"> </v>
      </c>
      <c r="CP5" s="45" t="str">
        <f>IF(AM5=0,"",(CN5*35)+(CO5*7))</f>
        <v/>
      </c>
      <c r="CQ5" s="45" t="str">
        <f t="shared" si="2"/>
        <v/>
      </c>
      <c r="CR5" s="45" t="s">
        <v>211</v>
      </c>
      <c r="CS5" s="46"/>
      <c r="CX5" s="49" t="str">
        <f t="shared" si="3"/>
        <v xml:space="preserve"> </v>
      </c>
    </row>
    <row r="6" spans="1:103" s="50" customFormat="1">
      <c r="A6" s="50" t="s">
        <v>24</v>
      </c>
      <c r="B6" s="50" t="s">
        <v>236</v>
      </c>
      <c r="D6" s="50" t="s">
        <v>195</v>
      </c>
      <c r="E6" s="50" t="s">
        <v>196</v>
      </c>
      <c r="G6" s="50" t="s">
        <v>17</v>
      </c>
      <c r="H6" s="50" t="s">
        <v>237</v>
      </c>
      <c r="I6" s="51">
        <v>23224</v>
      </c>
      <c r="J6" s="50" t="s">
        <v>197</v>
      </c>
      <c r="K6" s="50" t="s">
        <v>198</v>
      </c>
      <c r="L6" s="50" t="s">
        <v>199</v>
      </c>
      <c r="N6" s="50" t="s">
        <v>172</v>
      </c>
      <c r="O6" s="51">
        <v>40742</v>
      </c>
      <c r="P6" s="51">
        <v>40770</v>
      </c>
      <c r="Q6" s="56" t="s">
        <v>225</v>
      </c>
      <c r="R6" s="52" t="s">
        <v>116</v>
      </c>
      <c r="S6" s="50" t="s">
        <v>112</v>
      </c>
      <c r="T6" s="53">
        <f t="shared" ref="T6" si="4">IF(P6="","",P6-O6+1)</f>
        <v>29</v>
      </c>
      <c r="U6" s="54">
        <f t="shared" ref="U6" si="5">INT(T6/7)</f>
        <v>4</v>
      </c>
      <c r="V6" s="50">
        <v>2</v>
      </c>
      <c r="W6" s="55" t="str">
        <f t="shared" ref="W6" si="6">IF(V6=1,IF(S6="CDI",IF(R6="oui","4","2"),IF(T6&gt;=180,1,IF(INT(T6/7)&gt;14,2,IF(INT(T6/7)=0,"",INT(T6/7))))),"")</f>
        <v/>
      </c>
      <c r="X6" s="56" t="str">
        <f>IF($V6=1,'période essai'!$A$13,IF($V6=2,'période essai'!$B$13,"  "))</f>
        <v>Article 4 – Période d'essai :</v>
      </c>
      <c r="Y6" s="56" t="str">
        <f>IF($V6=1,'période essai'!$A$15,IF($V6=2,'période essai'!$B$15,""))</f>
        <v>Considérant que</v>
      </c>
      <c r="Z6" s="54" t="str">
        <f t="shared" ref="Z6" si="7">IF(V6=1,IF(S6="CDI","mois",IF(T6&gt;=180,"mois",IF(INT(T6/7)&gt;14,"semaines",IF(INT(T6/7)&gt;1,"jours",IF(INT(T6/7)=1,"jour",""))))),IF(V6=3,"  ",IF(A6="Monsieur","le salarié","la salariée")))</f>
        <v>la salariée</v>
      </c>
      <c r="AA6" s="56" t="str">
        <f>IF($V6=1,'période essai'!$A$17,IF($V6=2,'période essai'!$B$17,"   "))</f>
        <v>a déjà exercé ces mêmes fonctions au sein de l'Association et à titre exceptionnel, aucune période d'essai n'est fixée pour l'exercice du présent contrat.</v>
      </c>
      <c r="AB6" s="56" t="str">
        <f>IF($V6=1,'période essai'!$A$18,"")</f>
        <v/>
      </c>
      <c r="AC6" s="56">
        <f>IF($V6=3,'période essai'!$C$2,'période essai'!$A$2)</f>
        <v>5</v>
      </c>
      <c r="AD6" s="56">
        <f>IF($V6=3,'période essai'!$C$3,'période essai'!$A$3)</f>
        <v>6</v>
      </c>
      <c r="AE6" s="56">
        <f>IF($V6=3,'période essai'!$C$4,'période essai'!$A$4)</f>
        <v>7</v>
      </c>
      <c r="AF6" s="56">
        <f>IF($V6=3,'période essai'!$C$5,'période essai'!$A$5)</f>
        <v>8</v>
      </c>
      <c r="AG6" s="56">
        <f>IF($V6=3,'période essai'!$C$6,'période essai'!$A$6)</f>
        <v>9</v>
      </c>
      <c r="AH6" s="56">
        <f>IF($V6=3,'période essai'!$C$7,'période essai'!$A$7)</f>
        <v>10</v>
      </c>
      <c r="AI6" s="56">
        <f>IF($V6=3,'période essai'!$C$8,'période essai'!$A$8)</f>
        <v>11</v>
      </c>
      <c r="AJ6" s="56">
        <f>IF($V6=3,'période essai'!$C$9,'période essai'!$A$9)</f>
        <v>12</v>
      </c>
      <c r="AK6" s="56">
        <f>IF($V6=3,'période essai'!$C$10,'période essai'!$A$10)</f>
        <v>13</v>
      </c>
      <c r="AL6" s="56">
        <f>IF($V6=3,'période essai'!$C$11,'période essai'!$A$11)</f>
        <v>14</v>
      </c>
      <c r="AM6" s="57">
        <f t="shared" ref="AM6" si="8">SUM(AN6:BO6)</f>
        <v>68</v>
      </c>
      <c r="AN6" s="56">
        <v>6</v>
      </c>
      <c r="AO6" s="56">
        <v>6</v>
      </c>
      <c r="AP6" s="56">
        <v>3</v>
      </c>
      <c r="AQ6" s="56">
        <v>6</v>
      </c>
      <c r="AR6" s="56">
        <v>6</v>
      </c>
      <c r="AS6" s="56" t="s">
        <v>230</v>
      </c>
      <c r="AT6" s="56" t="s">
        <v>230</v>
      </c>
      <c r="AU6" s="56">
        <v>4</v>
      </c>
      <c r="AV6" s="56">
        <v>7</v>
      </c>
      <c r="AW6" s="56">
        <v>4</v>
      </c>
      <c r="AX6" s="56">
        <v>4</v>
      </c>
      <c r="AY6" s="56">
        <v>5</v>
      </c>
      <c r="AZ6" s="56" t="s">
        <v>230</v>
      </c>
      <c r="BA6" s="56" t="s">
        <v>230</v>
      </c>
      <c r="BB6" s="56" t="s">
        <v>235</v>
      </c>
      <c r="BC6" s="75" t="s">
        <v>233</v>
      </c>
      <c r="BD6" s="75" t="s">
        <v>233</v>
      </c>
      <c r="BE6" s="56" t="s">
        <v>233</v>
      </c>
      <c r="BF6" s="56" t="s">
        <v>233</v>
      </c>
      <c r="BG6" s="56" t="s">
        <v>233</v>
      </c>
      <c r="BH6" s="56" t="s">
        <v>233</v>
      </c>
      <c r="BI6" s="56" t="s">
        <v>233</v>
      </c>
      <c r="BJ6" s="56">
        <v>4</v>
      </c>
      <c r="BK6" s="56">
        <v>4</v>
      </c>
      <c r="BL6" s="56">
        <v>3</v>
      </c>
      <c r="BM6" s="56">
        <v>6</v>
      </c>
      <c r="BN6" s="56" t="s">
        <v>230</v>
      </c>
      <c r="BO6" s="56" t="s">
        <v>230</v>
      </c>
      <c r="BP6" s="50" t="s">
        <v>116</v>
      </c>
      <c r="BQ6" s="50" t="s">
        <v>104</v>
      </c>
      <c r="BR6" s="50" t="s">
        <v>28</v>
      </c>
      <c r="BS6" s="50" t="s">
        <v>29</v>
      </c>
      <c r="BV6" s="51"/>
      <c r="BW6" s="53">
        <f>'informations générales'!$A$9</f>
        <v>3.74</v>
      </c>
      <c r="BX6" s="56">
        <f t="shared" ref="BX6" si="9">IF(R6="oui",ROUND(((BS6+BT6)*BW6),2),ROUND((BS6*BW6*1.0821),2))</f>
        <v>1465.03</v>
      </c>
      <c r="BY6" s="53">
        <f t="shared" ref="BY6" si="10">IF(AM6=0,BX6,ROUND(BX6*CS6,2))</f>
        <v>711.59</v>
      </c>
      <c r="BZ6" s="50" t="s">
        <v>105</v>
      </c>
      <c r="CA6" s="50" t="s">
        <v>24</v>
      </c>
      <c r="CB6" s="50" t="s">
        <v>221</v>
      </c>
      <c r="CC6" s="50" t="s">
        <v>172</v>
      </c>
      <c r="CD6" s="50" t="s">
        <v>121</v>
      </c>
      <c r="CE6" s="53" t="str">
        <f>'informations générales'!$A$1</f>
        <v>Monsieur François GOSSET</v>
      </c>
      <c r="CF6" s="53" t="str">
        <f>'informations générales'!$A$3</f>
        <v>Directeur</v>
      </c>
      <c r="CG6" s="53" t="str">
        <f>'informations générales'!$A$4</f>
        <v>Foyer de la Claire</v>
      </c>
      <c r="CH6" s="53" t="str">
        <f>'informations générales'!$A$5</f>
        <v>386, rue Michel Aulas à LIMAS</v>
      </c>
      <c r="CI6" s="53" t="str">
        <f>'informations générales'!$A$6</f>
        <v>du</v>
      </c>
      <c r="CJ6" s="53" t="str">
        <f>'informations générales'!$A$7</f>
        <v>Le Directeur général</v>
      </c>
      <c r="CK6" s="53" t="str">
        <f>'informations générales'!$A$8</f>
        <v>Monsieur François PRUVOST</v>
      </c>
      <c r="CL6" s="53" t="str">
        <f>'informations générales'!$A$10</f>
        <v>Limas</v>
      </c>
      <c r="CM6" s="53" t="str">
        <f>'informations générales'!$A$2</f>
        <v>Le</v>
      </c>
      <c r="CN6" s="57">
        <f t="shared" ref="CN6" si="11">IF(AM6=0," ",IF(P6="",4,INT(T6/7)))</f>
        <v>4</v>
      </c>
      <c r="CO6" s="57">
        <f t="shared" ref="CO6" si="12">IF(AM6=0," ",IF(P6="",0,T6-(CN6*7)))</f>
        <v>1</v>
      </c>
      <c r="CP6" s="57">
        <f t="shared" ref="CP6" si="13">IF(AM6=0,"",(IF(CN6&gt;4,4*35,CN6*35))+IF(T6&gt;28,0,(IF(CO6&gt;5,5*7,CO6*7))))</f>
        <v>140</v>
      </c>
      <c r="CQ6" s="57">
        <f t="shared" ref="CQ6" si="14">IF(AN6="","",IF(AU6="",35,IF(BB6="",70,IF(BI6="",105,140))))</f>
        <v>140</v>
      </c>
      <c r="CR6" s="57">
        <f t="shared" ref="CR6" si="15">+IF(CQ6&gt;CP6,CP6,CQ6)</f>
        <v>140</v>
      </c>
      <c r="CS6" s="58">
        <f t="shared" ref="CS6" si="16">IF(AM6=0,1,IF((AM6/CR6)&gt;1,1,AM6/CR6))</f>
        <v>0.48571428571428571</v>
      </c>
      <c r="CT6" s="57">
        <f t="shared" ref="CT6" si="17">(IF(AM6=0,151.67,151.67*CS6))</f>
        <v>73.668285714285702</v>
      </c>
      <c r="CU6" s="59"/>
      <c r="CV6" s="60">
        <f t="shared" ref="CV6" si="18">O6</f>
        <v>40742</v>
      </c>
      <c r="CW6" s="60">
        <f t="shared" ref="CW6" si="19">P6</f>
        <v>40770</v>
      </c>
      <c r="CX6" s="60" t="str">
        <f t="shared" ref="CX6" si="20">IF(Q6=""," ",Q6)</f>
        <v>standard</v>
      </c>
      <c r="CY6" s="61"/>
    </row>
    <row r="7" spans="1:103" s="50" customFormat="1">
      <c r="A7" s="50" t="s">
        <v>24</v>
      </c>
      <c r="B7" s="50" t="s">
        <v>236</v>
      </c>
      <c r="D7" s="50" t="s">
        <v>195</v>
      </c>
      <c r="E7" s="50" t="s">
        <v>196</v>
      </c>
      <c r="G7" s="50" t="s">
        <v>17</v>
      </c>
      <c r="H7" s="50" t="s">
        <v>237</v>
      </c>
      <c r="I7" s="51">
        <v>23224</v>
      </c>
      <c r="J7" s="50" t="s">
        <v>197</v>
      </c>
      <c r="K7" s="50" t="s">
        <v>198</v>
      </c>
      <c r="L7" s="50" t="s">
        <v>199</v>
      </c>
      <c r="N7" s="50" t="s">
        <v>172</v>
      </c>
      <c r="O7" s="51">
        <v>40742</v>
      </c>
      <c r="P7" s="51">
        <v>40770</v>
      </c>
      <c r="Q7" s="53" t="s">
        <v>39</v>
      </c>
      <c r="R7" s="52" t="s">
        <v>116</v>
      </c>
      <c r="S7" s="50" t="s">
        <v>112</v>
      </c>
      <c r="T7" s="53">
        <f t="shared" ref="T7:T12" si="21">IF(P7="","",P7-O7+1)</f>
        <v>29</v>
      </c>
      <c r="U7" s="54">
        <f t="shared" ref="U7:U12" si="22">INT(T7/7)</f>
        <v>4</v>
      </c>
      <c r="V7" s="50">
        <v>2</v>
      </c>
      <c r="W7" s="55" t="str">
        <f t="shared" ref="W7:W12" si="23">IF(V7=1,IF(S7="CDI",IF(R7="oui","4","2"),IF(T7&gt;=180,1,IF(INT(T7/7)&gt;14,2,IF(INT(T7/7)=0,"",INT(T7/7))))),"")</f>
        <v/>
      </c>
      <c r="X7" s="56" t="str">
        <f>IF($V7=1,'période essai'!$A$13,IF($V7=2,'période essai'!$B$13,"  "))</f>
        <v>Article 4 – Période d'essai :</v>
      </c>
      <c r="Y7" s="56" t="str">
        <f>IF($V7=1,'période essai'!$A$15,IF($V7=2,'période essai'!$B$15,""))</f>
        <v>Considérant que</v>
      </c>
      <c r="Z7" s="54" t="str">
        <f t="shared" ref="Z7:Z12" si="24">IF(V7=1,IF(S7="CDI","mois",IF(T7&gt;=180,"mois",IF(INT(T7/7)&gt;14,"semaines",IF(INT(T7/7)&gt;1,"jours",IF(INT(T7/7)=1,"jour",""))))),IF(V7=3,"  ",IF(A7="Monsieur","le salarié","la salariée")))</f>
        <v>la salariée</v>
      </c>
      <c r="AA7" s="56" t="str">
        <f>IF($V7=1,'période essai'!$A$17,IF($V7=2,'période essai'!$B$17,"   "))</f>
        <v>a déjà exercé ces mêmes fonctions au sein de l'Association et à titre exceptionnel, aucune période d'essai n'est fixée pour l'exercice du présent contrat.</v>
      </c>
      <c r="AB7" s="56" t="str">
        <f>IF($V7=1,'période essai'!$A$18,"")</f>
        <v/>
      </c>
      <c r="AC7" s="56">
        <f>IF($V7=3,'période essai'!$C$2,'période essai'!$A$2)</f>
        <v>5</v>
      </c>
      <c r="AD7" s="56">
        <f>IF($V7=3,'période essai'!$C$3,'période essai'!$A$3)</f>
        <v>6</v>
      </c>
      <c r="AE7" s="56">
        <f>IF($V7=3,'période essai'!$C$4,'période essai'!$A$4)</f>
        <v>7</v>
      </c>
      <c r="AF7" s="56">
        <f>IF($V7=3,'période essai'!$C$5,'période essai'!$A$5)</f>
        <v>8</v>
      </c>
      <c r="AG7" s="56">
        <f>IF($V7=3,'période essai'!$C$6,'période essai'!$A$6)</f>
        <v>9</v>
      </c>
      <c r="AH7" s="56">
        <f>IF($V7=3,'période essai'!$C$7,'période essai'!$A$7)</f>
        <v>10</v>
      </c>
      <c r="AI7" s="56">
        <f>IF($V7=3,'période essai'!$C$8,'période essai'!$A$8)</f>
        <v>11</v>
      </c>
      <c r="AJ7" s="56">
        <f>IF($V7=3,'période essai'!$C$9,'période essai'!$A$9)</f>
        <v>12</v>
      </c>
      <c r="AK7" s="56">
        <f>IF($V7=3,'période essai'!$C$10,'période essai'!$A$10)</f>
        <v>13</v>
      </c>
      <c r="AL7" s="56">
        <f>IF($V7=3,'période essai'!$C$11,'période essai'!$A$11)</f>
        <v>14</v>
      </c>
      <c r="AM7" s="57">
        <f t="shared" ref="AM7:AM12" si="25">SUM(AN7:BO7)</f>
        <v>68</v>
      </c>
      <c r="AN7" s="53">
        <v>6</v>
      </c>
      <c r="AO7" s="53">
        <v>6</v>
      </c>
      <c r="AP7" s="53">
        <v>3</v>
      </c>
      <c r="AQ7" s="53">
        <v>6</v>
      </c>
      <c r="AR7" s="53">
        <v>6</v>
      </c>
      <c r="AS7" s="53" t="s">
        <v>230</v>
      </c>
      <c r="AT7" s="53" t="s">
        <v>230</v>
      </c>
      <c r="AU7" s="53">
        <v>4</v>
      </c>
      <c r="AV7" s="53">
        <v>7</v>
      </c>
      <c r="AW7" s="53">
        <v>4</v>
      </c>
      <c r="AX7" s="53">
        <v>4</v>
      </c>
      <c r="AY7" s="53">
        <v>5</v>
      </c>
      <c r="AZ7" s="53" t="s">
        <v>230</v>
      </c>
      <c r="BA7" s="53" t="s">
        <v>230</v>
      </c>
      <c r="BB7" s="53" t="s">
        <v>233</v>
      </c>
      <c r="BC7" s="53" t="s">
        <v>233</v>
      </c>
      <c r="BD7" s="53" t="s">
        <v>233</v>
      </c>
      <c r="BE7" s="53" t="s">
        <v>233</v>
      </c>
      <c r="BF7" s="53" t="s">
        <v>233</v>
      </c>
      <c r="BG7" s="53" t="s">
        <v>233</v>
      </c>
      <c r="BH7" s="53" t="s">
        <v>233</v>
      </c>
      <c r="BI7" s="53" t="s">
        <v>233</v>
      </c>
      <c r="BJ7" s="53">
        <v>4</v>
      </c>
      <c r="BK7" s="53">
        <v>4</v>
      </c>
      <c r="BL7" s="53">
        <v>3</v>
      </c>
      <c r="BM7" s="53">
        <v>6</v>
      </c>
      <c r="BN7" s="53" t="s">
        <v>230</v>
      </c>
      <c r="BO7" s="53" t="s">
        <v>230</v>
      </c>
      <c r="BP7" s="50" t="s">
        <v>116</v>
      </c>
      <c r="BQ7" s="50" t="s">
        <v>104</v>
      </c>
      <c r="BR7" s="50" t="s">
        <v>28</v>
      </c>
      <c r="BS7" s="50" t="s">
        <v>29</v>
      </c>
      <c r="BV7" s="51"/>
      <c r="BW7" s="53">
        <f>'informations générales'!$A$9</f>
        <v>3.74</v>
      </c>
      <c r="BX7" s="56">
        <f t="shared" ref="BX7:BX12" si="26">IF(R7="oui",ROUND(((BS7+BT7)*BW7),2),ROUND((BS7*BW7*1.0821),2))</f>
        <v>1465.03</v>
      </c>
      <c r="BY7" s="53">
        <f t="shared" ref="BY7:BY12" si="27">IF(AM7=0,BX7,ROUND(BX7*CS7,2))</f>
        <v>711.59</v>
      </c>
      <c r="BZ7" s="50" t="s">
        <v>105</v>
      </c>
      <c r="CA7" s="50" t="s">
        <v>24</v>
      </c>
      <c r="CB7" s="50" t="s">
        <v>221</v>
      </c>
      <c r="CC7" s="50" t="s">
        <v>172</v>
      </c>
      <c r="CD7" s="50" t="s">
        <v>121</v>
      </c>
      <c r="CE7" s="53" t="str">
        <f>'informations générales'!$A$1</f>
        <v>Monsieur François GOSSET</v>
      </c>
      <c r="CF7" s="53" t="str">
        <f>'informations générales'!$A$3</f>
        <v>Directeur</v>
      </c>
      <c r="CG7" s="53" t="str">
        <f>'informations générales'!$A$4</f>
        <v>Foyer de la Claire</v>
      </c>
      <c r="CH7" s="53" t="str">
        <f>'informations générales'!$A$5</f>
        <v>386, rue Michel Aulas à LIMAS</v>
      </c>
      <c r="CI7" s="53" t="str">
        <f>'informations générales'!$A$6</f>
        <v>du</v>
      </c>
      <c r="CJ7" s="53" t="str">
        <f>'informations générales'!$A$7</f>
        <v>Le Directeur général</v>
      </c>
      <c r="CK7" s="53" t="str">
        <f>'informations générales'!$A$8</f>
        <v>Monsieur François PRUVOST</v>
      </c>
      <c r="CL7" s="53" t="str">
        <f>'informations générales'!$A$10</f>
        <v>Limas</v>
      </c>
      <c r="CM7" s="53" t="str">
        <f>'informations générales'!$A$2</f>
        <v>Le</v>
      </c>
      <c r="CN7" s="57">
        <f t="shared" ref="CN7:CN12" si="28">IF(AM7=0," ",IF(P7="",4,INT(T7/7)))</f>
        <v>4</v>
      </c>
      <c r="CO7" s="57">
        <f t="shared" ref="CO7:CO12" si="29">IF(AM7=0," ",IF(P7="",0,T7-(CN7*7)))</f>
        <v>1</v>
      </c>
      <c r="CP7" s="57">
        <f t="shared" ref="CP7:CP12" si="30">IF(AM7=0,"",(IF(CN7&gt;4,4*35,CN7*35))+IF(T7&gt;28,0,(IF(CO7&gt;5,5*7,CO7*7))))</f>
        <v>140</v>
      </c>
      <c r="CQ7" s="57">
        <f t="shared" ref="CQ7:CQ12" si="31">IF(AN7="","",IF(AU7="",35,IF(BB7="",70,IF(BI7="",105,140))))</f>
        <v>140</v>
      </c>
      <c r="CR7" s="57">
        <f t="shared" ref="CR7:CR12" si="32">+IF(CQ7&gt;CP7,CP7,CQ7)</f>
        <v>140</v>
      </c>
      <c r="CS7" s="58">
        <f t="shared" ref="CS7:CS12" si="33">IF(AM7=0,1,IF((AM7/CR7)&gt;1,1,AM7/CR7))</f>
        <v>0.48571428571428571</v>
      </c>
      <c r="CT7" s="57">
        <f t="shared" ref="CT7:CT12" si="34">(IF(AM7=0,151.67,151.67*CS7))</f>
        <v>73.668285714285702</v>
      </c>
      <c r="CU7" s="59"/>
      <c r="CV7" s="60">
        <f t="shared" ref="CV7:CV12" si="35">O7</f>
        <v>40742</v>
      </c>
      <c r="CW7" s="60">
        <f t="shared" ref="CW7:CW12" si="36">P7</f>
        <v>40770</v>
      </c>
      <c r="CX7" s="60" t="str">
        <f t="shared" ref="CX7:CX12" si="37">IF(Q7=""," ",Q7)</f>
        <v>nombre</v>
      </c>
      <c r="CY7" s="61"/>
    </row>
    <row r="8" spans="1:103" s="50" customFormat="1">
      <c r="A8" s="50" t="s">
        <v>24</v>
      </c>
      <c r="B8" s="50" t="s">
        <v>236</v>
      </c>
      <c r="D8" s="50" t="s">
        <v>195</v>
      </c>
      <c r="E8" s="50" t="s">
        <v>196</v>
      </c>
      <c r="G8" s="50" t="s">
        <v>17</v>
      </c>
      <c r="H8" s="50" t="s">
        <v>237</v>
      </c>
      <c r="I8" s="51">
        <v>23224</v>
      </c>
      <c r="J8" s="50" t="s">
        <v>197</v>
      </c>
      <c r="K8" s="50" t="s">
        <v>198</v>
      </c>
      <c r="L8" s="50" t="s">
        <v>199</v>
      </c>
      <c r="N8" s="50" t="s">
        <v>172</v>
      </c>
      <c r="O8" s="51">
        <v>40742</v>
      </c>
      <c r="P8" s="51">
        <v>40770</v>
      </c>
      <c r="Q8" s="63" t="s">
        <v>226</v>
      </c>
      <c r="R8" s="52" t="s">
        <v>116</v>
      </c>
      <c r="S8" s="50" t="s">
        <v>112</v>
      </c>
      <c r="T8" s="53">
        <f t="shared" si="21"/>
        <v>29</v>
      </c>
      <c r="U8" s="54">
        <f t="shared" si="22"/>
        <v>4</v>
      </c>
      <c r="V8" s="50">
        <v>2</v>
      </c>
      <c r="W8" s="55" t="str">
        <f t="shared" si="23"/>
        <v/>
      </c>
      <c r="X8" s="56" t="str">
        <f>IF($V8=1,'période essai'!$A$13,IF($V8=2,'période essai'!$B$13,"  "))</f>
        <v>Article 4 – Période d'essai :</v>
      </c>
      <c r="Y8" s="56" t="str">
        <f>IF($V8=1,'période essai'!$A$15,IF($V8=2,'période essai'!$B$15,""))</f>
        <v>Considérant que</v>
      </c>
      <c r="Z8" s="54" t="str">
        <f t="shared" si="24"/>
        <v>la salariée</v>
      </c>
      <c r="AA8" s="56" t="str">
        <f>IF($V8=1,'période essai'!$A$17,IF($V8=2,'période essai'!$B$17,"   "))</f>
        <v>a déjà exercé ces mêmes fonctions au sein de l'Association et à titre exceptionnel, aucune période d'essai n'est fixée pour l'exercice du présent contrat.</v>
      </c>
      <c r="AB8" s="56" t="str">
        <f>IF($V8=1,'période essai'!$A$18,"")</f>
        <v/>
      </c>
      <c r="AC8" s="56">
        <f>IF($V8=3,'période essai'!$C$2,'période essai'!$A$2)</f>
        <v>5</v>
      </c>
      <c r="AD8" s="56">
        <f>IF($V8=3,'période essai'!$C$3,'période essai'!$A$3)</f>
        <v>6</v>
      </c>
      <c r="AE8" s="56">
        <f>IF($V8=3,'période essai'!$C$4,'période essai'!$A$4)</f>
        <v>7</v>
      </c>
      <c r="AF8" s="56">
        <f>IF($V8=3,'période essai'!$C$5,'période essai'!$A$5)</f>
        <v>8</v>
      </c>
      <c r="AG8" s="56">
        <f>IF($V8=3,'période essai'!$C$6,'période essai'!$A$6)</f>
        <v>9</v>
      </c>
      <c r="AH8" s="56">
        <f>IF($V8=3,'période essai'!$C$7,'période essai'!$A$7)</f>
        <v>10</v>
      </c>
      <c r="AI8" s="56">
        <f>IF($V8=3,'période essai'!$C$8,'période essai'!$A$8)</f>
        <v>11</v>
      </c>
      <c r="AJ8" s="56">
        <f>IF($V8=3,'période essai'!$C$9,'période essai'!$A$9)</f>
        <v>12</v>
      </c>
      <c r="AK8" s="56">
        <f>IF($V8=3,'période essai'!$C$10,'période essai'!$A$10)</f>
        <v>13</v>
      </c>
      <c r="AL8" s="56">
        <f>IF($V8=3,'période essai'!$C$11,'période essai'!$A$11)</f>
        <v>14</v>
      </c>
      <c r="AM8" s="57">
        <f t="shared" si="25"/>
        <v>68</v>
      </c>
      <c r="AN8" s="66">
        <v>6</v>
      </c>
      <c r="AO8" s="66">
        <v>6</v>
      </c>
      <c r="AP8" s="66">
        <v>3</v>
      </c>
      <c r="AQ8" s="66">
        <v>6</v>
      </c>
      <c r="AR8" s="66">
        <v>6</v>
      </c>
      <c r="AS8" s="66" t="s">
        <v>230</v>
      </c>
      <c r="AT8" s="66" t="s">
        <v>230</v>
      </c>
      <c r="AU8" s="66">
        <v>4</v>
      </c>
      <c r="AV8" s="66">
        <v>7</v>
      </c>
      <c r="AW8" s="66">
        <v>4</v>
      </c>
      <c r="AX8" s="66">
        <v>4</v>
      </c>
      <c r="AY8" s="66">
        <v>5</v>
      </c>
      <c r="AZ8" s="66" t="s">
        <v>230</v>
      </c>
      <c r="BA8" s="66" t="s">
        <v>230</v>
      </c>
      <c r="BB8" s="66" t="s">
        <v>233</v>
      </c>
      <c r="BC8" s="66" t="s">
        <v>233</v>
      </c>
      <c r="BD8" s="66" t="s">
        <v>233</v>
      </c>
      <c r="BE8" s="66" t="s">
        <v>233</v>
      </c>
      <c r="BF8" s="66" t="s">
        <v>233</v>
      </c>
      <c r="BG8" s="66" t="s">
        <v>233</v>
      </c>
      <c r="BH8" s="66" t="s">
        <v>233</v>
      </c>
      <c r="BI8" s="66" t="s">
        <v>233</v>
      </c>
      <c r="BJ8" s="66">
        <v>4</v>
      </c>
      <c r="BK8" s="66">
        <v>4</v>
      </c>
      <c r="BL8" s="66">
        <v>3</v>
      </c>
      <c r="BM8" s="66">
        <v>6</v>
      </c>
      <c r="BN8" s="66" t="s">
        <v>230</v>
      </c>
      <c r="BO8" s="66" t="s">
        <v>230</v>
      </c>
      <c r="BP8" s="50" t="s">
        <v>116</v>
      </c>
      <c r="BQ8" s="50" t="s">
        <v>104</v>
      </c>
      <c r="BR8" s="50" t="s">
        <v>28</v>
      </c>
      <c r="BS8" s="50" t="s">
        <v>29</v>
      </c>
      <c r="BV8" s="51"/>
      <c r="BW8" s="53">
        <f>'informations générales'!$A$9</f>
        <v>3.74</v>
      </c>
      <c r="BX8" s="56">
        <f t="shared" si="26"/>
        <v>1465.03</v>
      </c>
      <c r="BY8" s="53">
        <f t="shared" si="27"/>
        <v>711.59</v>
      </c>
      <c r="BZ8" s="50" t="s">
        <v>105</v>
      </c>
      <c r="CA8" s="50" t="s">
        <v>24</v>
      </c>
      <c r="CB8" s="50" t="s">
        <v>221</v>
      </c>
      <c r="CC8" s="50" t="s">
        <v>172</v>
      </c>
      <c r="CD8" s="50" t="s">
        <v>121</v>
      </c>
      <c r="CE8" s="53" t="str">
        <f>'informations générales'!$A$1</f>
        <v>Monsieur François GOSSET</v>
      </c>
      <c r="CF8" s="53" t="str">
        <f>'informations générales'!$A$3</f>
        <v>Directeur</v>
      </c>
      <c r="CG8" s="53" t="str">
        <f>'informations générales'!$A$4</f>
        <v>Foyer de la Claire</v>
      </c>
      <c r="CH8" s="53" t="str">
        <f>'informations générales'!$A$5</f>
        <v>386, rue Michel Aulas à LIMAS</v>
      </c>
      <c r="CI8" s="53" t="str">
        <f>'informations générales'!$A$6</f>
        <v>du</v>
      </c>
      <c r="CJ8" s="53" t="str">
        <f>'informations générales'!$A$7</f>
        <v>Le Directeur général</v>
      </c>
      <c r="CK8" s="53" t="str">
        <f>'informations générales'!$A$8</f>
        <v>Monsieur François PRUVOST</v>
      </c>
      <c r="CL8" s="53" t="str">
        <f>'informations générales'!$A$10</f>
        <v>Limas</v>
      </c>
      <c r="CM8" s="53" t="str">
        <f>'informations générales'!$A$2</f>
        <v>Le</v>
      </c>
      <c r="CN8" s="57">
        <f t="shared" si="28"/>
        <v>4</v>
      </c>
      <c r="CO8" s="57">
        <f t="shared" si="29"/>
        <v>1</v>
      </c>
      <c r="CP8" s="57">
        <f t="shared" si="30"/>
        <v>140</v>
      </c>
      <c r="CQ8" s="57">
        <f t="shared" si="31"/>
        <v>140</v>
      </c>
      <c r="CR8" s="57">
        <f t="shared" si="32"/>
        <v>140</v>
      </c>
      <c r="CS8" s="58">
        <f t="shared" si="33"/>
        <v>0.48571428571428571</v>
      </c>
      <c r="CT8" s="57">
        <f t="shared" si="34"/>
        <v>73.668285714285702</v>
      </c>
      <c r="CU8" s="59"/>
      <c r="CV8" s="60">
        <f t="shared" si="35"/>
        <v>40742</v>
      </c>
      <c r="CW8" s="60">
        <f t="shared" si="36"/>
        <v>40770</v>
      </c>
      <c r="CX8" s="60" t="str">
        <f t="shared" si="37"/>
        <v>monetaire</v>
      </c>
      <c r="CY8" s="61"/>
    </row>
    <row r="9" spans="1:103" s="50" customFormat="1">
      <c r="A9" s="50" t="s">
        <v>24</v>
      </c>
      <c r="B9" s="50" t="s">
        <v>236</v>
      </c>
      <c r="D9" s="50" t="s">
        <v>195</v>
      </c>
      <c r="E9" s="50" t="s">
        <v>196</v>
      </c>
      <c r="G9" s="50" t="s">
        <v>17</v>
      </c>
      <c r="H9" s="50" t="s">
        <v>237</v>
      </c>
      <c r="I9" s="51">
        <v>23224</v>
      </c>
      <c r="J9" s="50" t="s">
        <v>197</v>
      </c>
      <c r="K9" s="50" t="s">
        <v>198</v>
      </c>
      <c r="L9" s="50" t="s">
        <v>199</v>
      </c>
      <c r="N9" s="50" t="s">
        <v>172</v>
      </c>
      <c r="O9" s="51">
        <v>40742</v>
      </c>
      <c r="P9" s="51">
        <v>40770</v>
      </c>
      <c r="Q9" s="68" t="s">
        <v>234</v>
      </c>
      <c r="R9" s="69" t="s">
        <v>116</v>
      </c>
      <c r="S9" s="68" t="s">
        <v>112</v>
      </c>
      <c r="T9" s="70">
        <f t="shared" si="21"/>
        <v>29</v>
      </c>
      <c r="U9" s="71">
        <f t="shared" si="22"/>
        <v>4</v>
      </c>
      <c r="V9" s="68">
        <v>2</v>
      </c>
      <c r="W9" s="72" t="str">
        <f t="shared" si="23"/>
        <v/>
      </c>
      <c r="X9" s="73" t="str">
        <f>IF($V9=1,'période essai'!$A$13,IF($V9=2,'période essai'!$B$13,"  "))</f>
        <v>Article 4 – Période d'essai :</v>
      </c>
      <c r="Y9" s="73" t="str">
        <f>IF($V9=1,'période essai'!$A$15,IF($V9=2,'période essai'!$B$15,""))</f>
        <v>Considérant que</v>
      </c>
      <c r="Z9" s="71" t="str">
        <f t="shared" si="24"/>
        <v>la salariée</v>
      </c>
      <c r="AA9" s="73" t="str">
        <f>IF($V9=1,'période essai'!$A$17,IF($V9=2,'période essai'!$B$17,"   "))</f>
        <v>a déjà exercé ces mêmes fonctions au sein de l'Association et à titre exceptionnel, aucune période d'essai n'est fixée pour l'exercice du présent contrat.</v>
      </c>
      <c r="AB9" s="73" t="str">
        <f>IF($V9=1,'période essai'!$A$18,"")</f>
        <v/>
      </c>
      <c r="AC9" s="73">
        <f>IF($V9=3,'période essai'!$C$2,'période essai'!$A$2)</f>
        <v>5</v>
      </c>
      <c r="AD9" s="73">
        <f>IF($V9=3,'période essai'!$C$3,'période essai'!$A$3)</f>
        <v>6</v>
      </c>
      <c r="AE9" s="73">
        <f>IF($V9=3,'période essai'!$C$4,'période essai'!$A$4)</f>
        <v>7</v>
      </c>
      <c r="AF9" s="73">
        <f>IF($V9=3,'période essai'!$C$5,'période essai'!$A$5)</f>
        <v>8</v>
      </c>
      <c r="AG9" s="73">
        <f>IF($V9=3,'période essai'!$C$6,'période essai'!$A$6)</f>
        <v>9</v>
      </c>
      <c r="AH9" s="73">
        <f>IF($V9=3,'période essai'!$C$7,'période essai'!$A$7)</f>
        <v>10</v>
      </c>
      <c r="AI9" s="73">
        <f>IF($V9=3,'période essai'!$C$8,'période essai'!$A$8)</f>
        <v>11</v>
      </c>
      <c r="AJ9" s="73">
        <f>IF($V9=3,'période essai'!$C$9,'période essai'!$A$9)</f>
        <v>12</v>
      </c>
      <c r="AK9" s="73">
        <f>IF($V9=3,'période essai'!$C$10,'période essai'!$A$10)</f>
        <v>13</v>
      </c>
      <c r="AL9" s="73">
        <f>IF($V9=3,'période essai'!$C$11,'période essai'!$A$11)</f>
        <v>14</v>
      </c>
      <c r="AM9" s="74">
        <f t="shared" si="25"/>
        <v>0</v>
      </c>
      <c r="AN9" s="50" t="s">
        <v>224</v>
      </c>
      <c r="AO9" s="50" t="s">
        <v>224</v>
      </c>
      <c r="AP9" s="50" t="s">
        <v>223</v>
      </c>
      <c r="AQ9" s="50" t="s">
        <v>224</v>
      </c>
      <c r="AR9" s="50" t="s">
        <v>224</v>
      </c>
      <c r="AS9" s="50" t="s">
        <v>230</v>
      </c>
      <c r="AT9" s="50" t="s">
        <v>230</v>
      </c>
      <c r="AU9" s="50" t="s">
        <v>222</v>
      </c>
      <c r="AV9" s="50" t="s">
        <v>231</v>
      </c>
      <c r="AW9" s="50" t="s">
        <v>222</v>
      </c>
      <c r="AX9" s="50" t="s">
        <v>222</v>
      </c>
      <c r="AY9" s="50" t="s">
        <v>232</v>
      </c>
      <c r="AZ9" s="50" t="s">
        <v>230</v>
      </c>
      <c r="BA9" s="50" t="s">
        <v>230</v>
      </c>
      <c r="BB9" s="50" t="s">
        <v>233</v>
      </c>
      <c r="BC9" s="50" t="s">
        <v>233</v>
      </c>
      <c r="BD9" s="50" t="s">
        <v>233</v>
      </c>
      <c r="BE9" s="50" t="s">
        <v>233</v>
      </c>
      <c r="BF9" s="50" t="s">
        <v>233</v>
      </c>
      <c r="BG9" s="50" t="s">
        <v>233</v>
      </c>
      <c r="BH9" s="50" t="s">
        <v>233</v>
      </c>
      <c r="BI9" s="50" t="s">
        <v>233</v>
      </c>
      <c r="BJ9" s="50" t="s">
        <v>222</v>
      </c>
      <c r="BK9" s="50" t="s">
        <v>222</v>
      </c>
      <c r="BL9" s="50" t="s">
        <v>223</v>
      </c>
      <c r="BM9" s="50" t="s">
        <v>224</v>
      </c>
      <c r="BN9" s="50" t="s">
        <v>230</v>
      </c>
      <c r="BO9" s="50" t="s">
        <v>230</v>
      </c>
      <c r="BP9" s="50" t="s">
        <v>116</v>
      </c>
      <c r="BQ9" s="50" t="s">
        <v>104</v>
      </c>
      <c r="BR9" s="50" t="s">
        <v>28</v>
      </c>
      <c r="BS9" s="50" t="s">
        <v>29</v>
      </c>
      <c r="BV9" s="51"/>
      <c r="BW9" s="53">
        <f>'informations générales'!$A$9</f>
        <v>3.74</v>
      </c>
      <c r="BX9" s="56">
        <f t="shared" si="26"/>
        <v>1465.03</v>
      </c>
      <c r="BY9" s="53">
        <f t="shared" si="27"/>
        <v>1465.03</v>
      </c>
      <c r="BZ9" s="50" t="s">
        <v>105</v>
      </c>
      <c r="CA9" s="50" t="s">
        <v>24</v>
      </c>
      <c r="CB9" s="50" t="s">
        <v>221</v>
      </c>
      <c r="CC9" s="50" t="s">
        <v>172</v>
      </c>
      <c r="CD9" s="50" t="s">
        <v>121</v>
      </c>
      <c r="CE9" s="53" t="str">
        <f>'informations générales'!$A$1</f>
        <v>Monsieur François GOSSET</v>
      </c>
      <c r="CF9" s="53" t="str">
        <f>'informations générales'!$A$3</f>
        <v>Directeur</v>
      </c>
      <c r="CG9" s="53" t="str">
        <f>'informations générales'!$A$4</f>
        <v>Foyer de la Claire</v>
      </c>
      <c r="CH9" s="53" t="str">
        <f>'informations générales'!$A$5</f>
        <v>386, rue Michel Aulas à LIMAS</v>
      </c>
      <c r="CI9" s="53" t="str">
        <f>'informations générales'!$A$6</f>
        <v>du</v>
      </c>
      <c r="CJ9" s="53" t="str">
        <f>'informations générales'!$A$7</f>
        <v>Le Directeur général</v>
      </c>
      <c r="CK9" s="53" t="str">
        <f>'informations générales'!$A$8</f>
        <v>Monsieur François PRUVOST</v>
      </c>
      <c r="CL9" s="53" t="str">
        <f>'informations générales'!$A$10</f>
        <v>Limas</v>
      </c>
      <c r="CM9" s="53" t="str">
        <f>'informations générales'!$A$2</f>
        <v>Le</v>
      </c>
      <c r="CN9" s="57" t="str">
        <f t="shared" si="28"/>
        <v xml:space="preserve"> </v>
      </c>
      <c r="CO9" s="57" t="str">
        <f t="shared" si="29"/>
        <v xml:space="preserve"> </v>
      </c>
      <c r="CP9" s="57" t="str">
        <f t="shared" si="30"/>
        <v/>
      </c>
      <c r="CQ9" s="57">
        <f t="shared" si="31"/>
        <v>140</v>
      </c>
      <c r="CR9" s="57">
        <f t="shared" si="32"/>
        <v>140</v>
      </c>
      <c r="CS9" s="58">
        <f t="shared" si="33"/>
        <v>1</v>
      </c>
      <c r="CT9" s="57">
        <f t="shared" si="34"/>
        <v>151.66999999999999</v>
      </c>
      <c r="CU9" s="59"/>
      <c r="CV9" s="60">
        <f t="shared" si="35"/>
        <v>40742</v>
      </c>
      <c r="CW9" s="60">
        <f t="shared" si="36"/>
        <v>40770</v>
      </c>
      <c r="CX9" s="60" t="str">
        <f t="shared" si="37"/>
        <v>texte FAUX</v>
      </c>
      <c r="CY9" s="61"/>
    </row>
    <row r="10" spans="1:103" s="50" customFormat="1">
      <c r="A10" s="50" t="s">
        <v>24</v>
      </c>
      <c r="B10" s="50" t="s">
        <v>236</v>
      </c>
      <c r="D10" s="50" t="s">
        <v>195</v>
      </c>
      <c r="E10" s="50" t="s">
        <v>196</v>
      </c>
      <c r="G10" s="50" t="s">
        <v>17</v>
      </c>
      <c r="H10" s="50" t="s">
        <v>237</v>
      </c>
      <c r="I10" s="51">
        <v>23224</v>
      </c>
      <c r="J10" s="50" t="s">
        <v>197</v>
      </c>
      <c r="K10" s="50" t="s">
        <v>198</v>
      </c>
      <c r="L10" s="50" t="s">
        <v>199</v>
      </c>
      <c r="N10" s="50" t="s">
        <v>172</v>
      </c>
      <c r="O10" s="51">
        <v>40742</v>
      </c>
      <c r="P10" s="51">
        <v>40770</v>
      </c>
      <c r="Q10" s="56" t="s">
        <v>227</v>
      </c>
      <c r="R10" s="52" t="s">
        <v>116</v>
      </c>
      <c r="S10" s="50" t="s">
        <v>112</v>
      </c>
      <c r="T10" s="53">
        <f t="shared" si="21"/>
        <v>29</v>
      </c>
      <c r="U10" s="54">
        <f t="shared" si="22"/>
        <v>4</v>
      </c>
      <c r="V10" s="50">
        <v>2</v>
      </c>
      <c r="W10" s="55" t="str">
        <f t="shared" si="23"/>
        <v/>
      </c>
      <c r="X10" s="56" t="str">
        <f>IF($V10=1,'période essai'!$A$13,IF($V10=2,'période essai'!$B$13,"  "))</f>
        <v>Article 4 – Période d'essai :</v>
      </c>
      <c r="Y10" s="56" t="str">
        <f>IF($V10=1,'période essai'!$A$15,IF($V10=2,'période essai'!$B$15,""))</f>
        <v>Considérant que</v>
      </c>
      <c r="Z10" s="54" t="str">
        <f t="shared" si="24"/>
        <v>la salariée</v>
      </c>
      <c r="AA10" s="56" t="str">
        <f>IF($V10=1,'période essai'!$A$17,IF($V10=2,'période essai'!$B$17,"   "))</f>
        <v>a déjà exercé ces mêmes fonctions au sein de l'Association et à titre exceptionnel, aucune période d'essai n'est fixée pour l'exercice du présent contrat.</v>
      </c>
      <c r="AB10" s="56" t="str">
        <f>IF($V10=1,'période essai'!$A$18,"")</f>
        <v/>
      </c>
      <c r="AC10" s="56">
        <f>IF($V10=3,'période essai'!$C$2,'période essai'!$A$2)</f>
        <v>5</v>
      </c>
      <c r="AD10" s="56">
        <f>IF($V10=3,'période essai'!$C$3,'période essai'!$A$3)</f>
        <v>6</v>
      </c>
      <c r="AE10" s="56">
        <f>IF($V10=3,'période essai'!$C$4,'période essai'!$A$4)</f>
        <v>7</v>
      </c>
      <c r="AF10" s="56">
        <f>IF($V10=3,'période essai'!$C$5,'période essai'!$A$5)</f>
        <v>8</v>
      </c>
      <c r="AG10" s="56">
        <f>IF($V10=3,'période essai'!$C$6,'période essai'!$A$6)</f>
        <v>9</v>
      </c>
      <c r="AH10" s="56">
        <f>IF($V10=3,'période essai'!$C$7,'période essai'!$A$7)</f>
        <v>10</v>
      </c>
      <c r="AI10" s="56">
        <f>IF($V10=3,'période essai'!$C$8,'période essai'!$A$8)</f>
        <v>11</v>
      </c>
      <c r="AJ10" s="56">
        <f>IF($V10=3,'période essai'!$C$9,'période essai'!$A$9)</f>
        <v>12</v>
      </c>
      <c r="AK10" s="56">
        <f>IF($V10=3,'période essai'!$C$10,'période essai'!$A$10)</f>
        <v>13</v>
      </c>
      <c r="AL10" s="56">
        <f>IF($V10=3,'période essai'!$C$11,'période essai'!$A$11)</f>
        <v>14</v>
      </c>
      <c r="AM10" s="57">
        <f t="shared" si="25"/>
        <v>68</v>
      </c>
      <c r="AN10" s="56">
        <v>6</v>
      </c>
      <c r="AO10" s="56">
        <v>6</v>
      </c>
      <c r="AP10" s="56">
        <v>3</v>
      </c>
      <c r="AQ10" s="56">
        <v>6</v>
      </c>
      <c r="AR10" s="56">
        <v>6</v>
      </c>
      <c r="AS10" s="56" t="s">
        <v>230</v>
      </c>
      <c r="AT10" s="56" t="s">
        <v>230</v>
      </c>
      <c r="AU10" s="56">
        <v>4</v>
      </c>
      <c r="AV10" s="56">
        <v>7</v>
      </c>
      <c r="AW10" s="56">
        <v>4</v>
      </c>
      <c r="AX10" s="56">
        <v>4</v>
      </c>
      <c r="AY10" s="56">
        <v>5</v>
      </c>
      <c r="AZ10" s="56" t="s">
        <v>230</v>
      </c>
      <c r="BA10" s="56" t="s">
        <v>230</v>
      </c>
      <c r="BB10" s="56" t="s">
        <v>233</v>
      </c>
      <c r="BC10" s="56" t="s">
        <v>233</v>
      </c>
      <c r="BD10" s="56" t="s">
        <v>233</v>
      </c>
      <c r="BE10" s="56" t="s">
        <v>233</v>
      </c>
      <c r="BF10" s="56" t="s">
        <v>233</v>
      </c>
      <c r="BG10" s="56" t="s">
        <v>233</v>
      </c>
      <c r="BH10" s="56" t="s">
        <v>233</v>
      </c>
      <c r="BI10" s="56" t="s">
        <v>233</v>
      </c>
      <c r="BJ10" s="56">
        <v>4</v>
      </c>
      <c r="BK10" s="56">
        <v>4</v>
      </c>
      <c r="BL10" s="56">
        <v>3</v>
      </c>
      <c r="BM10" s="56">
        <v>6</v>
      </c>
      <c r="BN10" s="56" t="s">
        <v>230</v>
      </c>
      <c r="BO10" s="56" t="s">
        <v>230</v>
      </c>
      <c r="BP10" s="50" t="s">
        <v>116</v>
      </c>
      <c r="BQ10" s="50" t="s">
        <v>104</v>
      </c>
      <c r="BR10" s="50" t="s">
        <v>28</v>
      </c>
      <c r="BS10" s="50" t="s">
        <v>29</v>
      </c>
      <c r="BV10" s="51"/>
      <c r="BW10" s="53">
        <f>'informations générales'!$A$9</f>
        <v>3.74</v>
      </c>
      <c r="BX10" s="56">
        <f t="shared" si="26"/>
        <v>1465.03</v>
      </c>
      <c r="BY10" s="53">
        <f t="shared" si="27"/>
        <v>711.59</v>
      </c>
      <c r="BZ10" s="50" t="s">
        <v>105</v>
      </c>
      <c r="CA10" s="50" t="s">
        <v>24</v>
      </c>
      <c r="CB10" s="50" t="s">
        <v>221</v>
      </c>
      <c r="CC10" s="50" t="s">
        <v>172</v>
      </c>
      <c r="CD10" s="50" t="s">
        <v>121</v>
      </c>
      <c r="CE10" s="53" t="str">
        <f>'informations générales'!$A$1</f>
        <v>Monsieur François GOSSET</v>
      </c>
      <c r="CF10" s="53" t="str">
        <f>'informations générales'!$A$3</f>
        <v>Directeur</v>
      </c>
      <c r="CG10" s="53" t="str">
        <f>'informations générales'!$A$4</f>
        <v>Foyer de la Claire</v>
      </c>
      <c r="CH10" s="53" t="str">
        <f>'informations générales'!$A$5</f>
        <v>386, rue Michel Aulas à LIMAS</v>
      </c>
      <c r="CI10" s="53" t="str">
        <f>'informations générales'!$A$6</f>
        <v>du</v>
      </c>
      <c r="CJ10" s="53" t="str">
        <f>'informations générales'!$A$7</f>
        <v>Le Directeur général</v>
      </c>
      <c r="CK10" s="53" t="str">
        <f>'informations générales'!$A$8</f>
        <v>Monsieur François PRUVOST</v>
      </c>
      <c r="CL10" s="53" t="str">
        <f>'informations générales'!$A$10</f>
        <v>Limas</v>
      </c>
      <c r="CM10" s="53" t="str">
        <f>'informations générales'!$A$2</f>
        <v>Le</v>
      </c>
      <c r="CN10" s="57">
        <f t="shared" si="28"/>
        <v>4</v>
      </c>
      <c r="CO10" s="57">
        <f t="shared" si="29"/>
        <v>1</v>
      </c>
      <c r="CP10" s="57">
        <f t="shared" si="30"/>
        <v>140</v>
      </c>
      <c r="CQ10" s="57">
        <f t="shared" si="31"/>
        <v>140</v>
      </c>
      <c r="CR10" s="57">
        <f t="shared" si="32"/>
        <v>140</v>
      </c>
      <c r="CS10" s="58">
        <f t="shared" si="33"/>
        <v>0.48571428571428571</v>
      </c>
      <c r="CT10" s="57">
        <f t="shared" si="34"/>
        <v>73.668285714285702</v>
      </c>
      <c r="CU10" s="59"/>
      <c r="CV10" s="60">
        <f t="shared" si="35"/>
        <v>40742</v>
      </c>
      <c r="CW10" s="60">
        <f t="shared" si="36"/>
        <v>40770</v>
      </c>
      <c r="CX10" s="60" t="str">
        <f t="shared" si="37"/>
        <v>perso stand</v>
      </c>
      <c r="CY10" s="61"/>
    </row>
    <row r="11" spans="1:103" s="50" customFormat="1">
      <c r="A11" s="50" t="s">
        <v>24</v>
      </c>
      <c r="B11" s="50" t="s">
        <v>236</v>
      </c>
      <c r="D11" s="50" t="s">
        <v>195</v>
      </c>
      <c r="E11" s="50" t="s">
        <v>196</v>
      </c>
      <c r="G11" s="50" t="s">
        <v>17</v>
      </c>
      <c r="H11" s="50" t="s">
        <v>237</v>
      </c>
      <c r="I11" s="51">
        <v>23224</v>
      </c>
      <c r="J11" s="50" t="s">
        <v>197</v>
      </c>
      <c r="K11" s="50" t="s">
        <v>198</v>
      </c>
      <c r="L11" s="50" t="s">
        <v>199</v>
      </c>
      <c r="N11" s="50" t="s">
        <v>172</v>
      </c>
      <c r="O11" s="51">
        <v>40742</v>
      </c>
      <c r="P11" s="51">
        <v>40770</v>
      </c>
      <c r="Q11" s="64" t="s">
        <v>228</v>
      </c>
      <c r="R11" s="52" t="s">
        <v>116</v>
      </c>
      <c r="S11" s="50" t="s">
        <v>112</v>
      </c>
      <c r="T11" s="53">
        <f t="shared" si="21"/>
        <v>29</v>
      </c>
      <c r="U11" s="54">
        <f t="shared" si="22"/>
        <v>4</v>
      </c>
      <c r="V11" s="50">
        <v>2</v>
      </c>
      <c r="W11" s="55" t="str">
        <f t="shared" si="23"/>
        <v/>
      </c>
      <c r="X11" s="56" t="str">
        <f>IF($V11=1,'période essai'!$A$13,IF($V11=2,'période essai'!$B$13,"  "))</f>
        <v>Article 4 – Période d'essai :</v>
      </c>
      <c r="Y11" s="56" t="str">
        <f>IF($V11=1,'période essai'!$A$15,IF($V11=2,'période essai'!$B$15,""))</f>
        <v>Considérant que</v>
      </c>
      <c r="Z11" s="54" t="str">
        <f t="shared" si="24"/>
        <v>la salariée</v>
      </c>
      <c r="AA11" s="56" t="str">
        <f>IF($V11=1,'période essai'!$A$17,IF($V11=2,'période essai'!$B$17,"   "))</f>
        <v>a déjà exercé ces mêmes fonctions au sein de l'Association et à titre exceptionnel, aucune période d'essai n'est fixée pour l'exercice du présent contrat.</v>
      </c>
      <c r="AB11" s="56" t="str">
        <f>IF($V11=1,'période essai'!$A$18,"")</f>
        <v/>
      </c>
      <c r="AC11" s="56">
        <f>IF($V11=3,'période essai'!$C$2,'période essai'!$A$2)</f>
        <v>5</v>
      </c>
      <c r="AD11" s="56">
        <f>IF($V11=3,'période essai'!$C$3,'période essai'!$A$3)</f>
        <v>6</v>
      </c>
      <c r="AE11" s="56">
        <f>IF($V11=3,'période essai'!$C$4,'période essai'!$A$4)</f>
        <v>7</v>
      </c>
      <c r="AF11" s="56">
        <f>IF($V11=3,'période essai'!$C$5,'période essai'!$A$5)</f>
        <v>8</v>
      </c>
      <c r="AG11" s="56">
        <f>IF($V11=3,'période essai'!$C$6,'période essai'!$A$6)</f>
        <v>9</v>
      </c>
      <c r="AH11" s="56">
        <f>IF($V11=3,'période essai'!$C$7,'période essai'!$A$7)</f>
        <v>10</v>
      </c>
      <c r="AI11" s="56">
        <f>IF($V11=3,'période essai'!$C$8,'période essai'!$A$8)</f>
        <v>11</v>
      </c>
      <c r="AJ11" s="56">
        <f>IF($V11=3,'période essai'!$C$9,'période essai'!$A$9)</f>
        <v>12</v>
      </c>
      <c r="AK11" s="56">
        <f>IF($V11=3,'période essai'!$C$10,'période essai'!$A$10)</f>
        <v>13</v>
      </c>
      <c r="AL11" s="56">
        <f>IF($V11=3,'période essai'!$C$11,'période essai'!$A$11)</f>
        <v>14</v>
      </c>
      <c r="AM11" s="57">
        <f t="shared" si="25"/>
        <v>68</v>
      </c>
      <c r="AN11" s="67">
        <v>6</v>
      </c>
      <c r="AO11" s="67">
        <v>6</v>
      </c>
      <c r="AP11" s="67">
        <v>3</v>
      </c>
      <c r="AQ11" s="67">
        <v>6</v>
      </c>
      <c r="AR11" s="67">
        <v>6</v>
      </c>
      <c r="AS11" s="67" t="s">
        <v>230</v>
      </c>
      <c r="AT11" s="67" t="s">
        <v>230</v>
      </c>
      <c r="AU11" s="67">
        <v>4</v>
      </c>
      <c r="AV11" s="67">
        <v>7</v>
      </c>
      <c r="AW11" s="67">
        <v>4</v>
      </c>
      <c r="AX11" s="67">
        <v>4</v>
      </c>
      <c r="AY11" s="67">
        <v>5</v>
      </c>
      <c r="AZ11" s="67" t="s">
        <v>230</v>
      </c>
      <c r="BA11" s="67" t="s">
        <v>230</v>
      </c>
      <c r="BB11" s="67" t="s">
        <v>233</v>
      </c>
      <c r="BC11" s="67" t="s">
        <v>233</v>
      </c>
      <c r="BD11" s="67" t="s">
        <v>233</v>
      </c>
      <c r="BE11" s="67" t="s">
        <v>233</v>
      </c>
      <c r="BF11" s="67" t="s">
        <v>233</v>
      </c>
      <c r="BG11" s="67" t="s">
        <v>233</v>
      </c>
      <c r="BH11" s="67" t="s">
        <v>233</v>
      </c>
      <c r="BI11" s="67" t="s">
        <v>233</v>
      </c>
      <c r="BJ11" s="67">
        <v>4</v>
      </c>
      <c r="BK11" s="67">
        <v>4</v>
      </c>
      <c r="BL11" s="67">
        <v>3</v>
      </c>
      <c r="BM11" s="67">
        <v>6</v>
      </c>
      <c r="BN11" s="67" t="s">
        <v>230</v>
      </c>
      <c r="BO11" s="67" t="s">
        <v>230</v>
      </c>
      <c r="BP11" s="50" t="s">
        <v>116</v>
      </c>
      <c r="BQ11" s="50" t="s">
        <v>104</v>
      </c>
      <c r="BR11" s="50" t="s">
        <v>28</v>
      </c>
      <c r="BS11" s="50" t="s">
        <v>29</v>
      </c>
      <c r="BV11" s="51"/>
      <c r="BW11" s="53">
        <f>'informations générales'!$A$9</f>
        <v>3.74</v>
      </c>
      <c r="BX11" s="56">
        <f t="shared" si="26"/>
        <v>1465.03</v>
      </c>
      <c r="BY11" s="53">
        <f t="shared" si="27"/>
        <v>711.59</v>
      </c>
      <c r="BZ11" s="50" t="s">
        <v>105</v>
      </c>
      <c r="CA11" s="50" t="s">
        <v>24</v>
      </c>
      <c r="CB11" s="50" t="s">
        <v>221</v>
      </c>
      <c r="CC11" s="50" t="s">
        <v>172</v>
      </c>
      <c r="CD11" s="50" t="s">
        <v>121</v>
      </c>
      <c r="CE11" s="53" t="str">
        <f>'informations générales'!$A$1</f>
        <v>Monsieur François GOSSET</v>
      </c>
      <c r="CF11" s="53" t="str">
        <f>'informations générales'!$A$3</f>
        <v>Directeur</v>
      </c>
      <c r="CG11" s="53" t="str">
        <f>'informations générales'!$A$4</f>
        <v>Foyer de la Claire</v>
      </c>
      <c r="CH11" s="53" t="str">
        <f>'informations générales'!$A$5</f>
        <v>386, rue Michel Aulas à LIMAS</v>
      </c>
      <c r="CI11" s="53" t="str">
        <f>'informations générales'!$A$6</f>
        <v>du</v>
      </c>
      <c r="CJ11" s="53" t="str">
        <f>'informations générales'!$A$7</f>
        <v>Le Directeur général</v>
      </c>
      <c r="CK11" s="53" t="str">
        <f>'informations générales'!$A$8</f>
        <v>Monsieur François PRUVOST</v>
      </c>
      <c r="CL11" s="53" t="str">
        <f>'informations générales'!$A$10</f>
        <v>Limas</v>
      </c>
      <c r="CM11" s="53" t="str">
        <f>'informations générales'!$A$2</f>
        <v>Le</v>
      </c>
      <c r="CN11" s="57">
        <f t="shared" si="28"/>
        <v>4</v>
      </c>
      <c r="CO11" s="57">
        <f t="shared" si="29"/>
        <v>1</v>
      </c>
      <c r="CP11" s="57">
        <f t="shared" si="30"/>
        <v>140</v>
      </c>
      <c r="CQ11" s="57">
        <f t="shared" si="31"/>
        <v>140</v>
      </c>
      <c r="CR11" s="57">
        <f t="shared" si="32"/>
        <v>140</v>
      </c>
      <c r="CS11" s="58">
        <f t="shared" si="33"/>
        <v>0.48571428571428571</v>
      </c>
      <c r="CT11" s="57">
        <f t="shared" si="34"/>
        <v>73.668285714285702</v>
      </c>
      <c r="CU11" s="59"/>
      <c r="CV11" s="60">
        <f t="shared" si="35"/>
        <v>40742</v>
      </c>
      <c r="CW11" s="60">
        <f t="shared" si="36"/>
        <v>40770</v>
      </c>
      <c r="CX11" s="60" t="str">
        <f t="shared" si="37"/>
        <v>comptabilité</v>
      </c>
      <c r="CY11" s="61"/>
    </row>
    <row r="12" spans="1:103" s="50" customFormat="1">
      <c r="A12" s="50" t="s">
        <v>24</v>
      </c>
      <c r="B12" s="50" t="s">
        <v>236</v>
      </c>
      <c r="D12" s="50" t="s">
        <v>195</v>
      </c>
      <c r="E12" s="50" t="s">
        <v>196</v>
      </c>
      <c r="G12" s="50" t="s">
        <v>17</v>
      </c>
      <c r="H12" s="50" t="s">
        <v>237</v>
      </c>
      <c r="I12" s="51">
        <v>23224</v>
      </c>
      <c r="J12" s="50" t="s">
        <v>197</v>
      </c>
      <c r="K12" s="50" t="s">
        <v>198</v>
      </c>
      <c r="L12" s="50" t="s">
        <v>199</v>
      </c>
      <c r="N12" s="50" t="s">
        <v>172</v>
      </c>
      <c r="O12" s="51">
        <v>40742</v>
      </c>
      <c r="P12" s="51">
        <v>40770</v>
      </c>
      <c r="Q12" s="65" t="s">
        <v>229</v>
      </c>
      <c r="R12" s="52" t="s">
        <v>116</v>
      </c>
      <c r="S12" s="50" t="s">
        <v>112</v>
      </c>
      <c r="T12" s="53">
        <f t="shared" si="21"/>
        <v>29</v>
      </c>
      <c r="U12" s="54">
        <f t="shared" si="22"/>
        <v>4</v>
      </c>
      <c r="V12" s="50">
        <v>2</v>
      </c>
      <c r="W12" s="55" t="str">
        <f t="shared" si="23"/>
        <v/>
      </c>
      <c r="X12" s="56" t="str">
        <f>IF($V12=1,'période essai'!$A$13,IF($V12=2,'période essai'!$B$13,"  "))</f>
        <v>Article 4 – Période d'essai :</v>
      </c>
      <c r="Y12" s="56" t="str">
        <f>IF($V12=1,'période essai'!$A$15,IF($V12=2,'période essai'!$B$15,""))</f>
        <v>Considérant que</v>
      </c>
      <c r="Z12" s="54" t="str">
        <f t="shared" si="24"/>
        <v>la salariée</v>
      </c>
      <c r="AA12" s="56" t="str">
        <f>IF($V12=1,'période essai'!$A$17,IF($V12=2,'période essai'!$B$17,"   "))</f>
        <v>a déjà exercé ces mêmes fonctions au sein de l'Association et à titre exceptionnel, aucune période d'essai n'est fixée pour l'exercice du présent contrat.</v>
      </c>
      <c r="AB12" s="56" t="str">
        <f>IF($V12=1,'période essai'!$A$18,"")</f>
        <v/>
      </c>
      <c r="AC12" s="56">
        <f>IF($V12=3,'période essai'!$C$2,'période essai'!$A$2)</f>
        <v>5</v>
      </c>
      <c r="AD12" s="56">
        <f>IF($V12=3,'période essai'!$C$3,'période essai'!$A$3)</f>
        <v>6</v>
      </c>
      <c r="AE12" s="56">
        <f>IF($V12=3,'période essai'!$C$4,'période essai'!$A$4)</f>
        <v>7</v>
      </c>
      <c r="AF12" s="56">
        <f>IF($V12=3,'période essai'!$C$5,'période essai'!$A$5)</f>
        <v>8</v>
      </c>
      <c r="AG12" s="56">
        <f>IF($V12=3,'période essai'!$C$6,'période essai'!$A$6)</f>
        <v>9</v>
      </c>
      <c r="AH12" s="56">
        <f>IF($V12=3,'période essai'!$C$7,'période essai'!$A$7)</f>
        <v>10</v>
      </c>
      <c r="AI12" s="56">
        <f>IF($V12=3,'période essai'!$C$8,'période essai'!$A$8)</f>
        <v>11</v>
      </c>
      <c r="AJ12" s="56">
        <f>IF($V12=3,'période essai'!$C$9,'période essai'!$A$9)</f>
        <v>12</v>
      </c>
      <c r="AK12" s="56">
        <f>IF($V12=3,'période essai'!$C$10,'période essai'!$A$10)</f>
        <v>13</v>
      </c>
      <c r="AL12" s="56">
        <f>IF($V12=3,'période essai'!$C$11,'période essai'!$A$11)</f>
        <v>14</v>
      </c>
      <c r="AM12" s="57">
        <f t="shared" si="25"/>
        <v>68</v>
      </c>
      <c r="AN12" s="65">
        <v>6</v>
      </c>
      <c r="AO12" s="65">
        <v>6</v>
      </c>
      <c r="AP12" s="65">
        <v>3</v>
      </c>
      <c r="AQ12" s="65">
        <v>6</v>
      </c>
      <c r="AR12" s="65">
        <v>6</v>
      </c>
      <c r="AS12" s="65" t="s">
        <v>230</v>
      </c>
      <c r="AT12" s="65" t="s">
        <v>230</v>
      </c>
      <c r="AU12" s="65">
        <v>4</v>
      </c>
      <c r="AV12" s="65">
        <v>7</v>
      </c>
      <c r="AW12" s="65">
        <v>4</v>
      </c>
      <c r="AX12" s="65">
        <v>4</v>
      </c>
      <c r="AY12" s="65">
        <v>5</v>
      </c>
      <c r="AZ12" s="65" t="s">
        <v>230</v>
      </c>
      <c r="BA12" s="65" t="s">
        <v>230</v>
      </c>
      <c r="BB12" s="65" t="s">
        <v>233</v>
      </c>
      <c r="BC12" s="65" t="s">
        <v>233</v>
      </c>
      <c r="BD12" s="65" t="s">
        <v>233</v>
      </c>
      <c r="BE12" s="65" t="s">
        <v>233</v>
      </c>
      <c r="BF12" s="65" t="s">
        <v>233</v>
      </c>
      <c r="BG12" s="65" t="s">
        <v>233</v>
      </c>
      <c r="BH12" s="65" t="s">
        <v>233</v>
      </c>
      <c r="BI12" s="65" t="s">
        <v>233</v>
      </c>
      <c r="BJ12" s="65">
        <v>4</v>
      </c>
      <c r="BK12" s="65">
        <v>4</v>
      </c>
      <c r="BL12" s="65">
        <v>3</v>
      </c>
      <c r="BM12" s="65">
        <v>6</v>
      </c>
      <c r="BN12" s="65" t="s">
        <v>230</v>
      </c>
      <c r="BO12" s="65" t="s">
        <v>230</v>
      </c>
      <c r="BP12" s="50" t="s">
        <v>116</v>
      </c>
      <c r="BQ12" s="50" t="s">
        <v>104</v>
      </c>
      <c r="BR12" s="50" t="s">
        <v>28</v>
      </c>
      <c r="BS12" s="50" t="s">
        <v>29</v>
      </c>
      <c r="BV12" s="51"/>
      <c r="BW12" s="53">
        <f>'informations générales'!$A$9</f>
        <v>3.74</v>
      </c>
      <c r="BX12" s="56">
        <f t="shared" si="26"/>
        <v>1465.03</v>
      </c>
      <c r="BY12" s="53">
        <f t="shared" si="27"/>
        <v>711.59</v>
      </c>
      <c r="BZ12" s="50" t="s">
        <v>105</v>
      </c>
      <c r="CA12" s="50" t="s">
        <v>24</v>
      </c>
      <c r="CB12" s="50" t="s">
        <v>221</v>
      </c>
      <c r="CC12" s="50" t="s">
        <v>172</v>
      </c>
      <c r="CD12" s="50" t="s">
        <v>121</v>
      </c>
      <c r="CE12" s="53" t="str">
        <f>'informations générales'!$A$1</f>
        <v>Monsieur François GOSSET</v>
      </c>
      <c r="CF12" s="53" t="str">
        <f>'informations générales'!$A$3</f>
        <v>Directeur</v>
      </c>
      <c r="CG12" s="53" t="str">
        <f>'informations générales'!$A$4</f>
        <v>Foyer de la Claire</v>
      </c>
      <c r="CH12" s="53" t="str">
        <f>'informations générales'!$A$5</f>
        <v>386, rue Michel Aulas à LIMAS</v>
      </c>
      <c r="CI12" s="53" t="str">
        <f>'informations générales'!$A$6</f>
        <v>du</v>
      </c>
      <c r="CJ12" s="53" t="str">
        <f>'informations générales'!$A$7</f>
        <v>Le Directeur général</v>
      </c>
      <c r="CK12" s="53" t="str">
        <f>'informations générales'!$A$8</f>
        <v>Monsieur François PRUVOST</v>
      </c>
      <c r="CL12" s="53" t="str">
        <f>'informations générales'!$A$10</f>
        <v>Limas</v>
      </c>
      <c r="CM12" s="53" t="str">
        <f>'informations générales'!$A$2</f>
        <v>Le</v>
      </c>
      <c r="CN12" s="57">
        <f t="shared" si="28"/>
        <v>4</v>
      </c>
      <c r="CO12" s="57">
        <f t="shared" si="29"/>
        <v>1</v>
      </c>
      <c r="CP12" s="57">
        <f t="shared" si="30"/>
        <v>140</v>
      </c>
      <c r="CQ12" s="57">
        <f t="shared" si="31"/>
        <v>140</v>
      </c>
      <c r="CR12" s="57">
        <f t="shared" si="32"/>
        <v>140</v>
      </c>
      <c r="CS12" s="58">
        <f t="shared" si="33"/>
        <v>0.48571428571428571</v>
      </c>
      <c r="CT12" s="57">
        <f t="shared" si="34"/>
        <v>73.668285714285702</v>
      </c>
      <c r="CU12" s="59"/>
      <c r="CV12" s="60">
        <f t="shared" si="35"/>
        <v>40742</v>
      </c>
      <c r="CW12" s="60">
        <f t="shared" si="36"/>
        <v>40770</v>
      </c>
      <c r="CX12" s="60" t="str">
        <f t="shared" si="37"/>
        <v>scientifique</v>
      </c>
      <c r="CY12" s="61"/>
    </row>
    <row r="13" spans="1:103">
      <c r="I13" s="3"/>
      <c r="O13" s="3"/>
      <c r="P13" s="3"/>
      <c r="Q13" s="3"/>
      <c r="T13" s="3"/>
      <c r="U13" s="3"/>
      <c r="W13" s="37"/>
      <c r="X13" s="3"/>
      <c r="Y13" s="3"/>
      <c r="Z13" s="8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BW13" s="4"/>
      <c r="BX13" s="3"/>
      <c r="BY13" s="3"/>
      <c r="CE13" s="3"/>
      <c r="CF13" s="3"/>
      <c r="CG13" s="3"/>
      <c r="CH13" s="3"/>
      <c r="CI13" s="3"/>
      <c r="CJ13" s="32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</row>
    <row r="14" spans="1:103">
      <c r="I14" s="3"/>
      <c r="O14" s="3"/>
      <c r="P14" s="3"/>
      <c r="Q14" s="3"/>
      <c r="T14" s="3"/>
      <c r="U14" s="3"/>
      <c r="W14" s="37"/>
      <c r="X14" s="3"/>
      <c r="Y14" s="3"/>
      <c r="Z14" s="8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BW14" s="4"/>
      <c r="BX14" s="3"/>
      <c r="BY14" s="3"/>
      <c r="CE14" s="3"/>
      <c r="CF14" s="3"/>
      <c r="CG14" s="3"/>
      <c r="CH14" s="3"/>
      <c r="CI14" s="3"/>
      <c r="CJ14" s="32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</row>
    <row r="15" spans="1:103">
      <c r="I15" s="3"/>
      <c r="O15" s="3"/>
      <c r="P15" s="3"/>
      <c r="Q15" s="3"/>
      <c r="T15" s="3"/>
      <c r="U15" s="3"/>
      <c r="W15" s="37"/>
      <c r="X15" s="3"/>
      <c r="Y15" s="3"/>
      <c r="Z15" s="8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BW15" s="4"/>
      <c r="BX15" s="3"/>
      <c r="BY15" s="3"/>
      <c r="CE15" s="3"/>
      <c r="CF15" s="3"/>
      <c r="CG15" s="3"/>
      <c r="CH15" s="3"/>
      <c r="CI15" s="3"/>
      <c r="CJ15" s="32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</row>
    <row r="16" spans="1:103">
      <c r="I16" s="3"/>
      <c r="O16" s="3"/>
      <c r="P16" s="3"/>
      <c r="Q16" s="3"/>
      <c r="T16" s="3"/>
      <c r="U16" s="3"/>
      <c r="W16" s="37"/>
      <c r="X16" s="3"/>
      <c r="Y16" s="3"/>
      <c r="Z16" s="8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BW16" s="4"/>
      <c r="BX16" s="3"/>
      <c r="BY16" s="3"/>
      <c r="CE16" s="3"/>
      <c r="CF16" s="3"/>
      <c r="CG16" s="3"/>
      <c r="CH16" s="3"/>
      <c r="CI16" s="3"/>
      <c r="CJ16" s="32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</row>
    <row r="17" spans="9:103">
      <c r="I17" s="3"/>
      <c r="O17" s="3"/>
      <c r="P17" s="3"/>
      <c r="Q17" s="3"/>
      <c r="T17" s="3"/>
      <c r="U17" s="3"/>
      <c r="W17" s="37"/>
      <c r="X17" s="3"/>
      <c r="Y17" s="3"/>
      <c r="Z17" s="8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BW17" s="4"/>
      <c r="BX17" s="3"/>
      <c r="BY17" s="3"/>
      <c r="CE17" s="3"/>
      <c r="CF17" s="3"/>
      <c r="CG17" s="3"/>
      <c r="CH17" s="3"/>
      <c r="CI17" s="3"/>
      <c r="CJ17" s="32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</row>
    <row r="18" spans="9:103">
      <c r="I18" s="3"/>
      <c r="O18" s="3"/>
      <c r="P18" s="3"/>
      <c r="Q18" s="3"/>
      <c r="T18" s="3"/>
      <c r="U18" s="3"/>
      <c r="W18" s="37"/>
      <c r="X18" s="3"/>
      <c r="Y18" s="3"/>
      <c r="Z18" s="8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BW18" s="4"/>
      <c r="BX18" s="3"/>
      <c r="BY18" s="3"/>
      <c r="CE18" s="3"/>
      <c r="CF18" s="3"/>
      <c r="CG18" s="3"/>
      <c r="CH18" s="3"/>
      <c r="CI18" s="3"/>
      <c r="CJ18" s="32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</row>
    <row r="19" spans="9:103">
      <c r="I19" s="3"/>
      <c r="O19" s="3"/>
      <c r="P19" s="3"/>
      <c r="Q19" s="3"/>
      <c r="T19" s="3"/>
      <c r="U19" s="3"/>
      <c r="W19" s="37"/>
      <c r="X19" s="3"/>
      <c r="Y19" s="3"/>
      <c r="Z19" s="8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BW19" s="4"/>
      <c r="BX19" s="3"/>
      <c r="BY19" s="3"/>
      <c r="CE19" s="3"/>
      <c r="CF19" s="3"/>
      <c r="CG19" s="3"/>
      <c r="CH19" s="3"/>
      <c r="CI19" s="3"/>
      <c r="CJ19" s="32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</row>
    <row r="20" spans="9:103">
      <c r="I20" s="3"/>
      <c r="O20" s="3"/>
      <c r="P20" s="3"/>
      <c r="Q20" s="3"/>
      <c r="T20" s="3"/>
      <c r="U20" s="3"/>
      <c r="W20" s="37"/>
      <c r="X20" s="3"/>
      <c r="Y20" s="3"/>
      <c r="Z20" s="8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BW20" s="4"/>
      <c r="BX20" s="3"/>
      <c r="BY20" s="3"/>
      <c r="CE20" s="3"/>
      <c r="CF20" s="3"/>
      <c r="CG20" s="3"/>
      <c r="CH20" s="3"/>
      <c r="CI20" s="3"/>
      <c r="CJ20" s="32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</row>
    <row r="21" spans="9:103">
      <c r="I21" s="3"/>
      <c r="O21" s="3"/>
      <c r="P21" s="3"/>
      <c r="Q21" s="3"/>
      <c r="T21" s="3"/>
      <c r="U21" s="3"/>
      <c r="W21" s="37"/>
      <c r="X21" s="3"/>
      <c r="Y21" s="3"/>
      <c r="Z21" s="8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BW21" s="4"/>
      <c r="BX21" s="3"/>
      <c r="BY21" s="3"/>
      <c r="CE21" s="3"/>
      <c r="CF21" s="3"/>
      <c r="CG21" s="3"/>
      <c r="CH21" s="3"/>
      <c r="CI21" s="3"/>
      <c r="CJ21" s="32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</row>
    <row r="22" spans="9:103">
      <c r="I22" s="3"/>
      <c r="O22" s="3"/>
      <c r="P22" s="3"/>
      <c r="Q22" s="3"/>
      <c r="T22" s="3"/>
      <c r="U22" s="3"/>
      <c r="W22" s="37"/>
      <c r="X22" s="3"/>
      <c r="Y22" s="3"/>
      <c r="Z22" s="8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BW22" s="4"/>
      <c r="BX22" s="3"/>
      <c r="BY22" s="3"/>
      <c r="CE22" s="3"/>
      <c r="CF22" s="3"/>
      <c r="CG22" s="3"/>
      <c r="CH22" s="3"/>
      <c r="CI22" s="3"/>
      <c r="CJ22" s="32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</row>
    <row r="23" spans="9:103">
      <c r="I23" s="3"/>
      <c r="O23" s="3"/>
      <c r="P23" s="3"/>
      <c r="Q23" s="3"/>
      <c r="T23" s="3"/>
      <c r="U23" s="3"/>
      <c r="W23" s="37"/>
      <c r="X23" s="3"/>
      <c r="Y23" s="3"/>
      <c r="Z23" s="8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BW23" s="4"/>
      <c r="BX23" s="3"/>
      <c r="BY23" s="3"/>
      <c r="CE23" s="3"/>
      <c r="CF23" s="3"/>
      <c r="CG23" s="3"/>
      <c r="CH23" s="3"/>
      <c r="CI23" s="3"/>
      <c r="CJ23" s="32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</row>
    <row r="24" spans="9:103">
      <c r="I24" s="3"/>
      <c r="O24" s="3"/>
      <c r="P24" s="3"/>
      <c r="Q24" s="3"/>
      <c r="T24" s="3"/>
      <c r="U24" s="3"/>
      <c r="W24" s="37"/>
      <c r="X24" s="3"/>
      <c r="Y24" s="3"/>
      <c r="Z24" s="8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BW24" s="4"/>
      <c r="BX24" s="3"/>
      <c r="BY24" s="3"/>
      <c r="CE24" s="3"/>
      <c r="CF24" s="3"/>
      <c r="CG24" s="3"/>
      <c r="CH24" s="3"/>
      <c r="CI24" s="3"/>
      <c r="CJ24" s="32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</row>
    <row r="25" spans="9:103">
      <c r="I25" s="3"/>
      <c r="O25" s="3"/>
      <c r="P25" s="3"/>
      <c r="Q25" s="3"/>
      <c r="T25" s="3"/>
      <c r="U25" s="3"/>
      <c r="W25" s="37"/>
      <c r="X25" s="3"/>
      <c r="Y25" s="3"/>
      <c r="Z25" s="8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BW25" s="4"/>
      <c r="BX25" s="3"/>
      <c r="BY25" s="3"/>
      <c r="CE25" s="3"/>
      <c r="CF25" s="3"/>
      <c r="CG25" s="3"/>
      <c r="CH25" s="3"/>
      <c r="CI25" s="3"/>
      <c r="CJ25" s="32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</row>
    <row r="26" spans="9:103">
      <c r="I26" s="3"/>
      <c r="O26" s="3"/>
      <c r="P26" s="3"/>
      <c r="Q26" s="3"/>
      <c r="T26" s="3"/>
      <c r="U26" s="3"/>
      <c r="W26" s="37"/>
      <c r="X26" s="3"/>
      <c r="Y26" s="3"/>
      <c r="Z26" s="8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BW26" s="4"/>
      <c r="BX26" s="3"/>
      <c r="BY26" s="3"/>
      <c r="CE26" s="3"/>
      <c r="CF26" s="3"/>
      <c r="CG26" s="3"/>
      <c r="CH26" s="3"/>
      <c r="CI26" s="3"/>
      <c r="CJ26" s="32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</row>
    <row r="27" spans="9:103">
      <c r="I27" s="3"/>
      <c r="O27" s="3"/>
      <c r="P27" s="3"/>
      <c r="Q27" s="3"/>
      <c r="T27" s="3"/>
      <c r="U27" s="3"/>
      <c r="W27" s="37"/>
      <c r="X27" s="3"/>
      <c r="Y27" s="3"/>
      <c r="Z27" s="8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BW27" s="4"/>
      <c r="BX27" s="3"/>
      <c r="BY27" s="3"/>
      <c r="CE27" s="3"/>
      <c r="CF27" s="3"/>
      <c r="CG27" s="3"/>
      <c r="CH27" s="3"/>
      <c r="CI27" s="3"/>
      <c r="CJ27" s="32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</row>
    <row r="28" spans="9:103">
      <c r="I28" s="3"/>
      <c r="O28" s="3"/>
      <c r="P28" s="3"/>
      <c r="Q28" s="3"/>
      <c r="T28" s="3"/>
      <c r="U28" s="3"/>
      <c r="W28" s="37"/>
      <c r="X28" s="3"/>
      <c r="Y28" s="3"/>
      <c r="Z28" s="8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BW28" s="4"/>
      <c r="BX28" s="3"/>
      <c r="BY28" s="3"/>
      <c r="CE28" s="3"/>
      <c r="CF28" s="3"/>
      <c r="CG28" s="3"/>
      <c r="CH28" s="3"/>
      <c r="CI28" s="3"/>
      <c r="CJ28" s="32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</row>
    <row r="29" spans="9:103">
      <c r="I29" s="3"/>
      <c r="O29" s="3"/>
      <c r="P29" s="3"/>
      <c r="Q29" s="3"/>
      <c r="T29" s="3"/>
      <c r="U29" s="3"/>
      <c r="W29" s="37"/>
      <c r="X29" s="3"/>
      <c r="Y29" s="3"/>
      <c r="Z29" s="8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BW29" s="4"/>
      <c r="BX29" s="3"/>
      <c r="BY29" s="3"/>
      <c r="CE29" s="3"/>
      <c r="CF29" s="3"/>
      <c r="CG29" s="3"/>
      <c r="CH29" s="3"/>
      <c r="CI29" s="3"/>
      <c r="CJ29" s="32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</row>
    <row r="30" spans="9:103">
      <c r="I30" s="3"/>
      <c r="O30" s="3"/>
      <c r="P30" s="3"/>
      <c r="Q30" s="3"/>
      <c r="T30" s="3"/>
      <c r="U30" s="3"/>
      <c r="W30" s="37"/>
      <c r="X30" s="3"/>
      <c r="Y30" s="3"/>
      <c r="Z30" s="8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BW30" s="4"/>
      <c r="BX30" s="3"/>
      <c r="BY30" s="3"/>
      <c r="CE30" s="3"/>
      <c r="CF30" s="3"/>
      <c r="CG30" s="3"/>
      <c r="CH30" s="3"/>
      <c r="CI30" s="3"/>
      <c r="CJ30" s="32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</row>
    <row r="31" spans="9:103">
      <c r="I31" s="3"/>
      <c r="O31" s="3"/>
      <c r="P31" s="3"/>
      <c r="Q31" s="3"/>
      <c r="T31" s="3"/>
      <c r="U31" s="3"/>
      <c r="W31" s="37"/>
      <c r="X31" s="3"/>
      <c r="Y31" s="3"/>
      <c r="Z31" s="8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BW31" s="4"/>
      <c r="BX31" s="3"/>
      <c r="BY31" s="3"/>
      <c r="CE31" s="3"/>
      <c r="CF31" s="3"/>
      <c r="CG31" s="3"/>
      <c r="CH31" s="3"/>
      <c r="CI31" s="3"/>
      <c r="CJ31" s="32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</row>
    <row r="32" spans="9:103">
      <c r="I32" s="3"/>
      <c r="O32" s="3"/>
      <c r="P32" s="3"/>
      <c r="Q32" s="3"/>
      <c r="T32" s="3"/>
      <c r="U32" s="3"/>
      <c r="W32" s="37"/>
      <c r="X32" s="3"/>
      <c r="Y32" s="3"/>
      <c r="Z32" s="8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BW32" s="4"/>
      <c r="BX32" s="3"/>
      <c r="BY32" s="3"/>
      <c r="CE32" s="3"/>
      <c r="CF32" s="3"/>
      <c r="CG32" s="3"/>
      <c r="CH32" s="3"/>
      <c r="CI32" s="3"/>
      <c r="CJ32" s="32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</row>
    <row r="33" spans="9:103">
      <c r="I33" s="3"/>
      <c r="O33" s="3"/>
      <c r="P33" s="3"/>
      <c r="Q33" s="3"/>
      <c r="T33" s="3"/>
      <c r="U33" s="3"/>
      <c r="W33" s="37"/>
      <c r="X33" s="3"/>
      <c r="Y33" s="3"/>
      <c r="Z33" s="8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BW33" s="4"/>
      <c r="BX33" s="3"/>
      <c r="BY33" s="3"/>
      <c r="CE33" s="3"/>
      <c r="CF33" s="3"/>
      <c r="CG33" s="3"/>
      <c r="CH33" s="3"/>
      <c r="CI33" s="3"/>
      <c r="CJ33" s="32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</row>
    <row r="34" spans="9:103">
      <c r="I34" s="3"/>
      <c r="O34" s="3"/>
      <c r="P34" s="3"/>
      <c r="Q34" s="3"/>
      <c r="T34" s="3"/>
      <c r="U34" s="3"/>
      <c r="W34" s="37"/>
      <c r="X34" s="3"/>
      <c r="Y34" s="3"/>
      <c r="Z34" s="8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BW34" s="4"/>
      <c r="BX34" s="3"/>
      <c r="BY34" s="3"/>
      <c r="CE34" s="3"/>
      <c r="CF34" s="3"/>
      <c r="CG34" s="3"/>
      <c r="CH34" s="3"/>
      <c r="CI34" s="3"/>
      <c r="CJ34" s="32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</row>
    <row r="35" spans="9:103">
      <c r="I35" s="3"/>
      <c r="O35" s="3"/>
      <c r="P35" s="3"/>
      <c r="Q35" s="3"/>
      <c r="T35" s="3"/>
      <c r="U35" s="3"/>
      <c r="W35" s="37"/>
      <c r="X35" s="3"/>
      <c r="Y35" s="3"/>
      <c r="Z35" s="8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BW35" s="4"/>
      <c r="BX35" s="3"/>
      <c r="BY35" s="3"/>
      <c r="CE35" s="3"/>
      <c r="CF35" s="3"/>
      <c r="CG35" s="3"/>
      <c r="CH35" s="3"/>
      <c r="CI35" s="3"/>
      <c r="CJ35" s="32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</row>
    <row r="36" spans="9:103">
      <c r="I36" s="3"/>
      <c r="O36" s="3"/>
      <c r="P36" s="3"/>
      <c r="Q36" s="3"/>
      <c r="T36" s="3"/>
      <c r="U36" s="3"/>
      <c r="W36" s="37"/>
      <c r="X36" s="3"/>
      <c r="Y36" s="3"/>
      <c r="Z36" s="8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BW36" s="4"/>
      <c r="BX36" s="3"/>
      <c r="BY36" s="3"/>
      <c r="CE36" s="3"/>
      <c r="CF36" s="3"/>
      <c r="CG36" s="3"/>
      <c r="CH36" s="3"/>
      <c r="CI36" s="3"/>
      <c r="CJ36" s="32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</row>
    <row r="37" spans="9:103">
      <c r="I37" s="3"/>
      <c r="O37" s="3"/>
      <c r="P37" s="3"/>
      <c r="Q37" s="3"/>
      <c r="T37" s="3"/>
      <c r="U37" s="3"/>
      <c r="W37" s="37"/>
      <c r="X37" s="3"/>
      <c r="Y37" s="3"/>
      <c r="Z37" s="8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BW37" s="4"/>
      <c r="BX37" s="3"/>
      <c r="BY37" s="3"/>
      <c r="CE37" s="3"/>
      <c r="CF37" s="3"/>
      <c r="CG37" s="3"/>
      <c r="CH37" s="3"/>
      <c r="CI37" s="3"/>
      <c r="CJ37" s="32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</row>
    <row r="38" spans="9:103">
      <c r="I38" s="3"/>
      <c r="O38" s="3"/>
      <c r="P38" s="3"/>
      <c r="Q38" s="3"/>
      <c r="T38" s="3"/>
      <c r="U38" s="3"/>
      <c r="W38" s="37"/>
      <c r="X38" s="3"/>
      <c r="Y38" s="3"/>
      <c r="Z38" s="8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BW38" s="4"/>
      <c r="BX38" s="3"/>
      <c r="BY38" s="3"/>
      <c r="CE38" s="3"/>
      <c r="CF38" s="3"/>
      <c r="CG38" s="3"/>
      <c r="CH38" s="3"/>
      <c r="CI38" s="3"/>
      <c r="CJ38" s="32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</row>
    <row r="39" spans="9:103">
      <c r="I39" s="3"/>
      <c r="O39" s="3"/>
      <c r="P39" s="3"/>
      <c r="Q39" s="3"/>
      <c r="T39" s="3"/>
      <c r="U39" s="3"/>
      <c r="W39" s="37"/>
      <c r="X39" s="3"/>
      <c r="Y39" s="3"/>
      <c r="Z39" s="8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BW39" s="4"/>
      <c r="BX39" s="3"/>
      <c r="BY39" s="3"/>
      <c r="CE39" s="3"/>
      <c r="CF39" s="3"/>
      <c r="CG39" s="3"/>
      <c r="CH39" s="3"/>
      <c r="CI39" s="3"/>
      <c r="CJ39" s="32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</row>
    <row r="40" spans="9:103">
      <c r="I40" s="3"/>
      <c r="O40" s="3"/>
      <c r="P40" s="3"/>
      <c r="Q40" s="3"/>
      <c r="T40" s="3"/>
      <c r="U40" s="3"/>
      <c r="W40" s="37"/>
      <c r="X40" s="3"/>
      <c r="Y40" s="3"/>
      <c r="Z40" s="8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BW40" s="4"/>
      <c r="BX40" s="3"/>
      <c r="BY40" s="3"/>
      <c r="CE40" s="3"/>
      <c r="CF40" s="3"/>
      <c r="CG40" s="3"/>
      <c r="CH40" s="3"/>
      <c r="CI40" s="3"/>
      <c r="CJ40" s="32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</row>
    <row r="41" spans="9:103">
      <c r="I41" s="3"/>
      <c r="O41" s="3"/>
      <c r="P41" s="3"/>
      <c r="Q41" s="3"/>
      <c r="T41" s="3"/>
      <c r="U41" s="3"/>
      <c r="W41" s="37"/>
      <c r="X41" s="3"/>
      <c r="Y41" s="3"/>
      <c r="Z41" s="8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BW41" s="4"/>
      <c r="BX41" s="3"/>
      <c r="BY41" s="3"/>
      <c r="CE41" s="3"/>
      <c r="CF41" s="3"/>
      <c r="CG41" s="3"/>
      <c r="CH41" s="3"/>
      <c r="CI41" s="3"/>
      <c r="CJ41" s="32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</row>
    <row r="42" spans="9:103">
      <c r="I42" s="3"/>
      <c r="O42" s="3"/>
      <c r="P42" s="3"/>
      <c r="Q42" s="3"/>
      <c r="T42" s="3"/>
      <c r="U42" s="3"/>
      <c r="W42" s="37"/>
      <c r="X42" s="3"/>
      <c r="Y42" s="3"/>
      <c r="Z42" s="8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BW42" s="4"/>
      <c r="BX42" s="3"/>
      <c r="BY42" s="3"/>
      <c r="CE42" s="3"/>
      <c r="CF42" s="3"/>
      <c r="CG42" s="3"/>
      <c r="CH42" s="3"/>
      <c r="CI42" s="3"/>
      <c r="CJ42" s="32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</row>
    <row r="43" spans="9:103">
      <c r="I43" s="3"/>
      <c r="O43" s="3"/>
      <c r="P43" s="3"/>
      <c r="Q43" s="3"/>
      <c r="T43" s="3"/>
      <c r="U43" s="3"/>
      <c r="W43" s="37"/>
      <c r="X43" s="3"/>
      <c r="Y43" s="3"/>
      <c r="Z43" s="8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BW43" s="4"/>
      <c r="BX43" s="3"/>
      <c r="BY43" s="3"/>
      <c r="CE43" s="3"/>
      <c r="CF43" s="3"/>
      <c r="CG43" s="3"/>
      <c r="CH43" s="3"/>
      <c r="CI43" s="3"/>
      <c r="CJ43" s="32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</row>
    <row r="44" spans="9:103">
      <c r="I44" s="3"/>
      <c r="O44" s="3"/>
      <c r="P44" s="3"/>
      <c r="Q44" s="3"/>
      <c r="T44" s="3"/>
      <c r="U44" s="3"/>
      <c r="W44" s="37"/>
      <c r="X44" s="3"/>
      <c r="Y44" s="3"/>
      <c r="Z44" s="8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BW44" s="4"/>
      <c r="BX44" s="3"/>
      <c r="BY44" s="3"/>
      <c r="CE44" s="3"/>
      <c r="CF44" s="3"/>
      <c r="CG44" s="3"/>
      <c r="CH44" s="3"/>
      <c r="CI44" s="3"/>
      <c r="CJ44" s="32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</row>
    <row r="45" spans="9:103">
      <c r="I45" s="3"/>
      <c r="O45" s="3"/>
      <c r="P45" s="3"/>
      <c r="Q45" s="3"/>
      <c r="T45" s="3"/>
      <c r="U45" s="3"/>
      <c r="W45" s="37"/>
      <c r="X45" s="3"/>
      <c r="Y45" s="3"/>
      <c r="Z45" s="8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BW45" s="4"/>
      <c r="BX45" s="3"/>
      <c r="BY45" s="3"/>
      <c r="CE45" s="3"/>
      <c r="CF45" s="3"/>
      <c r="CG45" s="3"/>
      <c r="CH45" s="3"/>
      <c r="CI45" s="3"/>
      <c r="CJ45" s="32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</row>
    <row r="46" spans="9:103">
      <c r="I46" s="3"/>
      <c r="O46" s="3"/>
      <c r="P46" s="3"/>
      <c r="Q46" s="3"/>
      <c r="T46" s="3"/>
      <c r="U46" s="3"/>
      <c r="W46" s="37"/>
      <c r="X46" s="3"/>
      <c r="Y46" s="3"/>
      <c r="Z46" s="8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BW46" s="4"/>
      <c r="BX46" s="3"/>
      <c r="BY46" s="3"/>
      <c r="CE46" s="3"/>
      <c r="CF46" s="3"/>
      <c r="CG46" s="3"/>
      <c r="CH46" s="3"/>
      <c r="CI46" s="3"/>
      <c r="CJ46" s="32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</row>
    <row r="47" spans="9:103">
      <c r="I47" s="3"/>
      <c r="O47" s="3"/>
      <c r="P47" s="3"/>
      <c r="Q47" s="3"/>
      <c r="T47" s="3"/>
      <c r="U47" s="3"/>
      <c r="W47" s="37"/>
      <c r="X47" s="3"/>
      <c r="Y47" s="3"/>
      <c r="Z47" s="8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BW47" s="4"/>
      <c r="BX47" s="3"/>
      <c r="BY47" s="3"/>
      <c r="CE47" s="3"/>
      <c r="CF47" s="3"/>
      <c r="CG47" s="3"/>
      <c r="CH47" s="3"/>
      <c r="CI47" s="3"/>
      <c r="CJ47" s="32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</row>
    <row r="48" spans="9:103">
      <c r="I48" s="3"/>
      <c r="O48" s="3"/>
      <c r="P48" s="3"/>
      <c r="Q48" s="3"/>
      <c r="T48" s="3"/>
      <c r="U48" s="3"/>
      <c r="W48" s="37"/>
      <c r="X48" s="3"/>
      <c r="Y48" s="3"/>
      <c r="Z48" s="8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BW48" s="4"/>
      <c r="BX48" s="3"/>
      <c r="BY48" s="3"/>
      <c r="CE48" s="3"/>
      <c r="CF48" s="3"/>
      <c r="CG48" s="3"/>
      <c r="CH48" s="3"/>
      <c r="CI48" s="3"/>
      <c r="CJ48" s="32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</row>
    <row r="49" spans="9:103">
      <c r="I49" s="3"/>
      <c r="O49" s="3"/>
      <c r="P49" s="3"/>
      <c r="Q49" s="3"/>
      <c r="T49" s="3"/>
      <c r="U49" s="3"/>
      <c r="W49" s="37"/>
      <c r="X49" s="3"/>
      <c r="Y49" s="3"/>
      <c r="Z49" s="8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BW49" s="4"/>
      <c r="BX49" s="3"/>
      <c r="BY49" s="3"/>
      <c r="CE49" s="3"/>
      <c r="CF49" s="3"/>
      <c r="CG49" s="3"/>
      <c r="CH49" s="3"/>
      <c r="CI49" s="3"/>
      <c r="CJ49" s="32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</row>
    <row r="50" spans="9:103">
      <c r="I50" s="3"/>
      <c r="O50" s="3"/>
      <c r="P50" s="3"/>
      <c r="Q50" s="3"/>
      <c r="T50" s="3"/>
      <c r="U50" s="3"/>
      <c r="W50" s="37"/>
      <c r="X50" s="3"/>
      <c r="Y50" s="3"/>
      <c r="Z50" s="8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BW50" s="4"/>
      <c r="BX50" s="3"/>
      <c r="BY50" s="3"/>
      <c r="CE50" s="3"/>
      <c r="CF50" s="3"/>
      <c r="CG50" s="3"/>
      <c r="CH50" s="3"/>
      <c r="CI50" s="3"/>
      <c r="CJ50" s="32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</row>
    <row r="51" spans="9:103">
      <c r="I51" s="3"/>
      <c r="O51" s="3"/>
      <c r="P51" s="3"/>
      <c r="Q51" s="3"/>
      <c r="T51" s="3"/>
      <c r="U51" s="3"/>
      <c r="W51" s="37"/>
      <c r="X51" s="3"/>
      <c r="Y51" s="3"/>
      <c r="Z51" s="8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BW51" s="4"/>
      <c r="BX51" s="3"/>
      <c r="BY51" s="3"/>
      <c r="CE51" s="3"/>
      <c r="CF51" s="3"/>
      <c r="CG51" s="3"/>
      <c r="CH51" s="3"/>
      <c r="CI51" s="3"/>
      <c r="CJ51" s="32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</row>
    <row r="52" spans="9:103">
      <c r="I52" s="3"/>
      <c r="O52" s="3"/>
      <c r="P52" s="3"/>
      <c r="Q52" s="3"/>
      <c r="T52" s="3"/>
      <c r="U52" s="3"/>
      <c r="W52" s="37"/>
      <c r="X52" s="3"/>
      <c r="Y52" s="3"/>
      <c r="Z52" s="8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BW52" s="4"/>
      <c r="BX52" s="3"/>
      <c r="BY52" s="3"/>
      <c r="CE52" s="3"/>
      <c r="CF52" s="3"/>
      <c r="CG52" s="3"/>
      <c r="CH52" s="3"/>
      <c r="CI52" s="3"/>
      <c r="CJ52" s="32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</row>
    <row r="53" spans="9:103">
      <c r="I53" s="3"/>
      <c r="O53" s="3"/>
      <c r="P53" s="3"/>
      <c r="Q53" s="3"/>
      <c r="T53" s="3"/>
      <c r="U53" s="3"/>
      <c r="W53" s="37"/>
      <c r="X53" s="3"/>
      <c r="Y53" s="3"/>
      <c r="Z53" s="8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BW53" s="4"/>
      <c r="BX53" s="3"/>
      <c r="BY53" s="3"/>
      <c r="CE53" s="3"/>
      <c r="CF53" s="3"/>
      <c r="CG53" s="3"/>
      <c r="CH53" s="3"/>
      <c r="CI53" s="3"/>
      <c r="CJ53" s="32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</row>
    <row r="54" spans="9:103">
      <c r="I54" s="3"/>
      <c r="O54" s="3"/>
      <c r="P54" s="3"/>
      <c r="Q54" s="3"/>
      <c r="T54" s="3"/>
      <c r="U54" s="3"/>
      <c r="W54" s="37"/>
      <c r="X54" s="3"/>
      <c r="Y54" s="3"/>
      <c r="Z54" s="8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BW54" s="4"/>
      <c r="BX54" s="3"/>
      <c r="BY54" s="3"/>
      <c r="CE54" s="3"/>
      <c r="CF54" s="3"/>
      <c r="CG54" s="3"/>
      <c r="CH54" s="3"/>
      <c r="CI54" s="3"/>
      <c r="CJ54" s="32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</row>
    <row r="55" spans="9:103">
      <c r="I55" s="3"/>
      <c r="O55" s="3"/>
      <c r="P55" s="3"/>
      <c r="Q55" s="3"/>
      <c r="T55" s="3"/>
      <c r="U55" s="3"/>
      <c r="W55" s="37"/>
      <c r="X55" s="3"/>
      <c r="Y55" s="3"/>
      <c r="Z55" s="8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BW55" s="4"/>
      <c r="BX55" s="3"/>
      <c r="BY55" s="3"/>
      <c r="CE55" s="3"/>
      <c r="CF55" s="3"/>
      <c r="CG55" s="3"/>
      <c r="CH55" s="3"/>
      <c r="CI55" s="3"/>
      <c r="CJ55" s="32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</row>
    <row r="56" spans="9:103">
      <c r="I56" s="3"/>
      <c r="O56" s="3"/>
      <c r="P56" s="3"/>
      <c r="Q56" s="3"/>
      <c r="T56" s="3"/>
      <c r="U56" s="3"/>
      <c r="W56" s="37"/>
      <c r="X56" s="3"/>
      <c r="Y56" s="3"/>
      <c r="Z56" s="8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BW56" s="4"/>
      <c r="BX56" s="3"/>
      <c r="BY56" s="3"/>
      <c r="CE56" s="3"/>
      <c r="CF56" s="3"/>
      <c r="CG56" s="3"/>
      <c r="CH56" s="3"/>
      <c r="CI56" s="3"/>
      <c r="CJ56" s="32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</row>
    <row r="57" spans="9:103">
      <c r="I57" s="3"/>
      <c r="O57" s="3"/>
      <c r="P57" s="3"/>
      <c r="Q57" s="3"/>
      <c r="T57" s="3"/>
      <c r="U57" s="3"/>
      <c r="W57" s="37"/>
      <c r="X57" s="3"/>
      <c r="Y57" s="3"/>
      <c r="Z57" s="8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BW57" s="4"/>
      <c r="BX57" s="3"/>
      <c r="BY57" s="3"/>
      <c r="CE57" s="3"/>
      <c r="CF57" s="3"/>
      <c r="CG57" s="3"/>
      <c r="CH57" s="3"/>
      <c r="CI57" s="3"/>
      <c r="CJ57" s="32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</row>
    <row r="58" spans="9:103">
      <c r="I58" s="3"/>
      <c r="O58" s="3"/>
      <c r="P58" s="3"/>
      <c r="Q58" s="3"/>
      <c r="T58" s="3"/>
      <c r="U58" s="3"/>
      <c r="W58" s="37"/>
      <c r="X58" s="3"/>
      <c r="Y58" s="3"/>
      <c r="Z58" s="8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BW58" s="4"/>
      <c r="BX58" s="3"/>
      <c r="BY58" s="3"/>
      <c r="CE58" s="3"/>
      <c r="CF58" s="3"/>
      <c r="CG58" s="3"/>
      <c r="CH58" s="3"/>
      <c r="CI58" s="3"/>
      <c r="CJ58" s="32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</row>
    <row r="59" spans="9:103">
      <c r="I59" s="3"/>
      <c r="O59" s="3"/>
      <c r="P59" s="3"/>
      <c r="Q59" s="3"/>
      <c r="T59" s="3"/>
      <c r="U59" s="3"/>
      <c r="W59" s="37"/>
      <c r="X59" s="3"/>
      <c r="Y59" s="3"/>
      <c r="Z59" s="8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BW59" s="4"/>
      <c r="BX59" s="3"/>
      <c r="BY59" s="3"/>
      <c r="CE59" s="3"/>
      <c r="CF59" s="3"/>
      <c r="CG59" s="3"/>
      <c r="CH59" s="3"/>
      <c r="CI59" s="3"/>
      <c r="CJ59" s="32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</row>
    <row r="60" spans="9:103">
      <c r="I60" s="3"/>
      <c r="O60" s="3"/>
      <c r="P60" s="3"/>
      <c r="Q60" s="3"/>
      <c r="T60" s="3"/>
      <c r="U60" s="3"/>
      <c r="W60" s="37"/>
      <c r="X60" s="3"/>
      <c r="Y60" s="3"/>
      <c r="Z60" s="8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BW60" s="4"/>
      <c r="BX60" s="3"/>
      <c r="BY60" s="3"/>
      <c r="CE60" s="3"/>
      <c r="CF60" s="3"/>
      <c r="CG60" s="3"/>
      <c r="CH60" s="3"/>
      <c r="CI60" s="3"/>
      <c r="CJ60" s="32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</row>
    <row r="61" spans="9:103">
      <c r="I61" s="3"/>
      <c r="O61" s="3"/>
      <c r="P61" s="3"/>
      <c r="Q61" s="3"/>
      <c r="T61" s="3"/>
      <c r="U61" s="3"/>
      <c r="W61" s="37"/>
      <c r="X61" s="3"/>
      <c r="Y61" s="3"/>
      <c r="Z61" s="8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BW61" s="4"/>
      <c r="BX61" s="3"/>
      <c r="BY61" s="3"/>
      <c r="CE61" s="3"/>
      <c r="CF61" s="3"/>
      <c r="CG61" s="3"/>
      <c r="CH61" s="3"/>
      <c r="CI61" s="3"/>
      <c r="CJ61" s="32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</row>
    <row r="62" spans="9:103">
      <c r="I62" s="3"/>
      <c r="O62" s="3"/>
      <c r="P62" s="3"/>
      <c r="Q62" s="3"/>
      <c r="T62" s="3"/>
      <c r="U62" s="3"/>
      <c r="W62" s="37"/>
      <c r="X62" s="3"/>
      <c r="Y62" s="3"/>
      <c r="Z62" s="8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BW62" s="4"/>
      <c r="BX62" s="3"/>
      <c r="BY62" s="3"/>
      <c r="CE62" s="3"/>
      <c r="CF62" s="3"/>
      <c r="CG62" s="3"/>
      <c r="CH62" s="3"/>
      <c r="CI62" s="3"/>
      <c r="CJ62" s="32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</row>
    <row r="63" spans="9:103">
      <c r="I63" s="3"/>
      <c r="O63" s="3"/>
      <c r="P63" s="3"/>
      <c r="Q63" s="3"/>
      <c r="T63" s="3"/>
      <c r="U63" s="3"/>
      <c r="W63" s="37"/>
      <c r="X63" s="3"/>
      <c r="Y63" s="3"/>
      <c r="Z63" s="8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BW63" s="4"/>
      <c r="BX63" s="3"/>
      <c r="BY63" s="3"/>
      <c r="CE63" s="3"/>
      <c r="CF63" s="3"/>
      <c r="CG63" s="3"/>
      <c r="CH63" s="3"/>
      <c r="CI63" s="3"/>
      <c r="CJ63" s="32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</row>
    <row r="64" spans="9:103">
      <c r="I64" s="3"/>
      <c r="O64" s="3"/>
      <c r="P64" s="3"/>
      <c r="Q64" s="3"/>
      <c r="T64" s="3"/>
      <c r="U64" s="3"/>
      <c r="W64" s="37"/>
      <c r="X64" s="3"/>
      <c r="Y64" s="3"/>
      <c r="Z64" s="8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BW64" s="4"/>
      <c r="BX64" s="3"/>
      <c r="BY64" s="3"/>
      <c r="CE64" s="3"/>
      <c r="CF64" s="3"/>
      <c r="CG64" s="3"/>
      <c r="CH64" s="3"/>
      <c r="CI64" s="3"/>
      <c r="CJ64" s="32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</row>
    <row r="65" spans="9:103">
      <c r="I65" s="3"/>
      <c r="O65" s="3"/>
      <c r="P65" s="3"/>
      <c r="Q65" s="3"/>
      <c r="T65" s="3"/>
      <c r="U65" s="3"/>
      <c r="W65" s="37"/>
      <c r="X65" s="3"/>
      <c r="Y65" s="3"/>
      <c r="Z65" s="8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BW65" s="4"/>
      <c r="BX65" s="3"/>
      <c r="BY65" s="3"/>
      <c r="CE65" s="3"/>
      <c r="CF65" s="3"/>
      <c r="CG65" s="3"/>
      <c r="CH65" s="3"/>
      <c r="CI65" s="3"/>
      <c r="CJ65" s="32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</row>
    <row r="66" spans="9:103">
      <c r="I66" s="3"/>
      <c r="O66" s="3"/>
      <c r="P66" s="3"/>
      <c r="Q66" s="3"/>
      <c r="T66" s="3"/>
      <c r="U66" s="3"/>
      <c r="W66" s="37"/>
      <c r="X66" s="3"/>
      <c r="Y66" s="3"/>
      <c r="Z66" s="8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BW66" s="4"/>
      <c r="BX66" s="3"/>
      <c r="BY66" s="3"/>
      <c r="CE66" s="3"/>
      <c r="CF66" s="3"/>
      <c r="CG66" s="3"/>
      <c r="CH66" s="3"/>
      <c r="CI66" s="3"/>
      <c r="CJ66" s="32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</row>
    <row r="67" spans="9:103">
      <c r="I67" s="3"/>
      <c r="O67" s="3"/>
      <c r="P67" s="3"/>
      <c r="Q67" s="3"/>
      <c r="T67" s="3"/>
      <c r="U67" s="3"/>
      <c r="W67" s="37"/>
      <c r="X67" s="3"/>
      <c r="Y67" s="3"/>
      <c r="Z67" s="8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BW67" s="4"/>
      <c r="BX67" s="3"/>
      <c r="BY67" s="3"/>
      <c r="CE67" s="3"/>
      <c r="CF67" s="3"/>
      <c r="CG67" s="3"/>
      <c r="CH67" s="3"/>
      <c r="CI67" s="3"/>
      <c r="CJ67" s="32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</row>
    <row r="68" spans="9:103">
      <c r="I68" s="3"/>
      <c r="O68" s="3"/>
      <c r="P68" s="3"/>
      <c r="Q68" s="3"/>
      <c r="T68" s="3"/>
      <c r="U68" s="3"/>
      <c r="W68" s="37"/>
      <c r="X68" s="3"/>
      <c r="Y68" s="3"/>
      <c r="Z68" s="8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BW68" s="4"/>
      <c r="BX68" s="3"/>
      <c r="BY68" s="3"/>
      <c r="CE68" s="3"/>
      <c r="CF68" s="3"/>
      <c r="CG68" s="3"/>
      <c r="CH68" s="3"/>
      <c r="CI68" s="3"/>
      <c r="CJ68" s="32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</row>
    <row r="69" spans="9:103">
      <c r="I69" s="3"/>
      <c r="O69" s="3"/>
      <c r="P69" s="3"/>
      <c r="Q69" s="3"/>
      <c r="T69" s="3"/>
      <c r="U69" s="3"/>
      <c r="W69" s="37"/>
      <c r="X69" s="3"/>
      <c r="Y69" s="3"/>
      <c r="Z69" s="8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BW69" s="4"/>
      <c r="BX69" s="3"/>
      <c r="BY69" s="3"/>
      <c r="CE69" s="3"/>
      <c r="CF69" s="3"/>
      <c r="CG69" s="3"/>
      <c r="CH69" s="3"/>
      <c r="CI69" s="3"/>
      <c r="CJ69" s="32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</row>
    <row r="70" spans="9:103">
      <c r="I70" s="3"/>
      <c r="O70" s="3"/>
      <c r="P70" s="3"/>
      <c r="Q70" s="3"/>
      <c r="T70" s="3"/>
      <c r="U70" s="3"/>
      <c r="W70" s="37"/>
      <c r="X70" s="3"/>
      <c r="Y70" s="3"/>
      <c r="Z70" s="8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BW70" s="4"/>
      <c r="BX70" s="3"/>
      <c r="BY70" s="3"/>
      <c r="CE70" s="3"/>
      <c r="CF70" s="3"/>
      <c r="CG70" s="3"/>
      <c r="CH70" s="3"/>
      <c r="CI70" s="3"/>
      <c r="CJ70" s="32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</row>
    <row r="71" spans="9:103">
      <c r="I71" s="3"/>
      <c r="O71" s="3"/>
      <c r="P71" s="3"/>
      <c r="Q71" s="3"/>
      <c r="T71" s="3"/>
      <c r="U71" s="3"/>
      <c r="W71" s="37"/>
      <c r="X71" s="3"/>
      <c r="Y71" s="3"/>
      <c r="Z71" s="8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BW71" s="4"/>
      <c r="BX71" s="3"/>
      <c r="BY71" s="3"/>
      <c r="CE71" s="3"/>
      <c r="CF71" s="3"/>
      <c r="CG71" s="3"/>
      <c r="CH71" s="3"/>
      <c r="CI71" s="3"/>
      <c r="CJ71" s="32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</row>
    <row r="72" spans="9:103">
      <c r="I72" s="3"/>
      <c r="O72" s="3"/>
      <c r="P72" s="3"/>
      <c r="Q72" s="3"/>
      <c r="T72" s="3"/>
      <c r="U72" s="3"/>
      <c r="W72" s="37"/>
      <c r="X72" s="3"/>
      <c r="Y72" s="3"/>
      <c r="Z72" s="8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BW72" s="4"/>
      <c r="BX72" s="3"/>
      <c r="BY72" s="3"/>
      <c r="CE72" s="3"/>
      <c r="CF72" s="3"/>
      <c r="CG72" s="3"/>
      <c r="CH72" s="3"/>
      <c r="CI72" s="3"/>
      <c r="CJ72" s="32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</row>
    <row r="73" spans="9:103">
      <c r="I73" s="3"/>
      <c r="O73" s="3"/>
      <c r="P73" s="3"/>
      <c r="Q73" s="3"/>
      <c r="T73" s="3"/>
      <c r="U73" s="3"/>
      <c r="W73" s="37"/>
      <c r="X73" s="3"/>
      <c r="Y73" s="3"/>
      <c r="Z73" s="8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BW73" s="4"/>
      <c r="BX73" s="3"/>
      <c r="BY73" s="3"/>
      <c r="CE73" s="3"/>
      <c r="CF73" s="3"/>
      <c r="CG73" s="3"/>
      <c r="CH73" s="3"/>
      <c r="CI73" s="3"/>
      <c r="CJ73" s="32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</row>
    <row r="74" spans="9:103">
      <c r="I74" s="3"/>
      <c r="O74" s="3"/>
      <c r="P74" s="3"/>
      <c r="Q74" s="3"/>
      <c r="T74" s="3"/>
      <c r="U74" s="3"/>
      <c r="W74" s="37"/>
      <c r="X74" s="3"/>
      <c r="Y74" s="3"/>
      <c r="Z74" s="8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BW74" s="4"/>
      <c r="BX74" s="3"/>
      <c r="BY74" s="3"/>
      <c r="CE74" s="3"/>
      <c r="CF74" s="3"/>
      <c r="CG74" s="3"/>
      <c r="CH74" s="3"/>
      <c r="CI74" s="3"/>
      <c r="CJ74" s="32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</row>
    <row r="75" spans="9:103">
      <c r="I75" s="3"/>
      <c r="O75" s="3"/>
      <c r="P75" s="3"/>
      <c r="Q75" s="3"/>
      <c r="T75" s="3"/>
      <c r="U75" s="3"/>
      <c r="W75" s="37"/>
      <c r="X75" s="3"/>
      <c r="Y75" s="3"/>
      <c r="Z75" s="8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BW75" s="4"/>
      <c r="BX75" s="3"/>
      <c r="BY75" s="3"/>
      <c r="CE75" s="3"/>
      <c r="CF75" s="3"/>
      <c r="CG75" s="3"/>
      <c r="CH75" s="3"/>
      <c r="CI75" s="3"/>
      <c r="CJ75" s="32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</row>
    <row r="76" spans="9:103">
      <c r="I76" s="3"/>
      <c r="O76" s="3"/>
      <c r="P76" s="3"/>
      <c r="Q76" s="3"/>
      <c r="T76" s="3"/>
      <c r="U76" s="3"/>
      <c r="W76" s="37"/>
      <c r="X76" s="3"/>
      <c r="Y76" s="3"/>
      <c r="Z76" s="8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BW76" s="4"/>
      <c r="BX76" s="3"/>
      <c r="BY76" s="3"/>
      <c r="CE76" s="3"/>
      <c r="CF76" s="3"/>
      <c r="CG76" s="3"/>
      <c r="CH76" s="3"/>
      <c r="CI76" s="3"/>
      <c r="CJ76" s="32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</row>
    <row r="77" spans="9:103">
      <c r="I77" s="3"/>
      <c r="O77" s="3"/>
      <c r="P77" s="3"/>
      <c r="Q77" s="3"/>
      <c r="T77" s="3"/>
      <c r="U77" s="3"/>
      <c r="W77" s="37"/>
      <c r="X77" s="3"/>
      <c r="Y77" s="3"/>
      <c r="Z77" s="8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BW77" s="4"/>
      <c r="BX77" s="3"/>
      <c r="BY77" s="3"/>
      <c r="CE77" s="3"/>
      <c r="CF77" s="3"/>
      <c r="CG77" s="3"/>
      <c r="CH77" s="3"/>
      <c r="CI77" s="3"/>
      <c r="CJ77" s="32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</row>
    <row r="78" spans="9:103">
      <c r="I78" s="3"/>
      <c r="O78" s="3"/>
      <c r="P78" s="3"/>
      <c r="Q78" s="3"/>
      <c r="T78" s="3"/>
      <c r="U78" s="3"/>
      <c r="W78" s="37"/>
      <c r="X78" s="3"/>
      <c r="Y78" s="3"/>
      <c r="Z78" s="8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BW78" s="4"/>
      <c r="BX78" s="3"/>
      <c r="BY78" s="3"/>
      <c r="CE78" s="3"/>
      <c r="CF78" s="3"/>
      <c r="CG78" s="3"/>
      <c r="CH78" s="3"/>
      <c r="CI78" s="3"/>
      <c r="CJ78" s="32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</row>
    <row r="79" spans="9:103">
      <c r="I79" s="3"/>
      <c r="O79" s="3"/>
      <c r="P79" s="3"/>
      <c r="Q79" s="3"/>
      <c r="T79" s="3"/>
      <c r="U79" s="3"/>
      <c r="W79" s="37"/>
      <c r="X79" s="3"/>
      <c r="Y79" s="3"/>
      <c r="Z79" s="8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BW79" s="4"/>
      <c r="BX79" s="3"/>
      <c r="BY79" s="3"/>
      <c r="CE79" s="3"/>
      <c r="CF79" s="3"/>
      <c r="CG79" s="3"/>
      <c r="CH79" s="3"/>
      <c r="CI79" s="3"/>
      <c r="CJ79" s="32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</row>
    <row r="80" spans="9:103">
      <c r="I80" s="3"/>
      <c r="O80" s="3"/>
      <c r="P80" s="3"/>
      <c r="Q80" s="3"/>
      <c r="T80" s="3"/>
      <c r="U80" s="3"/>
      <c r="W80" s="37"/>
      <c r="X80" s="3"/>
      <c r="Y80" s="3"/>
      <c r="Z80" s="8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BW80" s="4"/>
      <c r="BX80" s="3"/>
      <c r="BY80" s="3"/>
      <c r="CE80" s="3"/>
      <c r="CF80" s="3"/>
      <c r="CG80" s="3"/>
      <c r="CH80" s="3"/>
      <c r="CI80" s="3"/>
      <c r="CJ80" s="32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</row>
    <row r="81" spans="9:103">
      <c r="I81" s="3"/>
      <c r="O81" s="3"/>
      <c r="P81" s="3"/>
      <c r="Q81" s="3"/>
      <c r="T81" s="3"/>
      <c r="U81" s="3"/>
      <c r="W81" s="37"/>
      <c r="X81" s="3"/>
      <c r="Y81" s="3"/>
      <c r="Z81" s="8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BW81" s="4"/>
      <c r="BX81" s="3"/>
      <c r="BY81" s="3"/>
      <c r="CE81" s="3"/>
      <c r="CF81" s="3"/>
      <c r="CG81" s="3"/>
      <c r="CH81" s="3"/>
      <c r="CI81" s="3"/>
      <c r="CJ81" s="32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</row>
    <row r="82" spans="9:103">
      <c r="I82" s="3"/>
      <c r="O82" s="3"/>
      <c r="P82" s="3"/>
      <c r="Q82" s="3"/>
      <c r="T82" s="3"/>
      <c r="U82" s="3"/>
      <c r="W82" s="37"/>
      <c r="X82" s="3"/>
      <c r="Y82" s="3"/>
      <c r="Z82" s="8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BW82" s="4"/>
      <c r="BX82" s="3"/>
      <c r="BY82" s="3"/>
      <c r="CE82" s="3"/>
      <c r="CF82" s="3"/>
      <c r="CG82" s="3"/>
      <c r="CH82" s="3"/>
      <c r="CI82" s="3"/>
      <c r="CJ82" s="32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</row>
    <row r="83" spans="9:103">
      <c r="I83" s="3"/>
      <c r="O83" s="3"/>
      <c r="P83" s="3"/>
      <c r="Q83" s="3"/>
      <c r="T83" s="3"/>
      <c r="U83" s="3"/>
      <c r="W83" s="37"/>
      <c r="X83" s="3"/>
      <c r="Y83" s="3"/>
      <c r="Z83" s="8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BW83" s="4"/>
      <c r="BX83" s="3"/>
      <c r="BY83" s="3"/>
      <c r="CE83" s="3"/>
      <c r="CF83" s="3"/>
      <c r="CG83" s="3"/>
      <c r="CH83" s="3"/>
      <c r="CI83" s="3"/>
      <c r="CJ83" s="32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</row>
    <row r="84" spans="9:103">
      <c r="I84" s="3"/>
      <c r="O84" s="3"/>
      <c r="P84" s="3"/>
      <c r="Q84" s="3"/>
      <c r="T84" s="3"/>
      <c r="U84" s="3"/>
      <c r="W84" s="37"/>
      <c r="X84" s="3"/>
      <c r="Y84" s="3"/>
      <c r="Z84" s="8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BW84" s="4"/>
      <c r="BX84" s="3"/>
      <c r="BY84" s="3"/>
      <c r="CE84" s="3"/>
      <c r="CF84" s="3"/>
      <c r="CG84" s="3"/>
      <c r="CH84" s="3"/>
      <c r="CI84" s="3"/>
      <c r="CJ84" s="32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</row>
    <row r="85" spans="9:103">
      <c r="I85" s="3"/>
      <c r="O85" s="3"/>
      <c r="P85" s="3"/>
      <c r="Q85" s="3"/>
      <c r="T85" s="3"/>
      <c r="U85" s="3"/>
      <c r="W85" s="37"/>
      <c r="X85" s="3"/>
      <c r="Y85" s="3"/>
      <c r="Z85" s="8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BW85" s="4"/>
      <c r="BX85" s="3"/>
      <c r="BY85" s="3"/>
      <c r="CE85" s="3"/>
      <c r="CF85" s="3"/>
      <c r="CG85" s="3"/>
      <c r="CH85" s="3"/>
      <c r="CI85" s="3"/>
      <c r="CJ85" s="32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</row>
    <row r="86" spans="9:103">
      <c r="I86" s="3"/>
      <c r="O86" s="3"/>
      <c r="P86" s="3"/>
      <c r="Q86" s="3"/>
      <c r="T86" s="3"/>
      <c r="U86" s="3"/>
      <c r="W86" s="37"/>
      <c r="X86" s="3"/>
      <c r="Y86" s="3"/>
      <c r="Z86" s="8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BW86" s="4"/>
      <c r="BX86" s="3"/>
      <c r="BY86" s="3"/>
      <c r="CE86" s="3"/>
      <c r="CF86" s="3"/>
      <c r="CG86" s="3"/>
      <c r="CH86" s="3"/>
      <c r="CI86" s="3"/>
      <c r="CJ86" s="32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</row>
    <row r="87" spans="9:103">
      <c r="I87" s="3"/>
      <c r="O87" s="3"/>
      <c r="P87" s="3"/>
      <c r="Q87" s="3"/>
      <c r="T87" s="3"/>
      <c r="U87" s="3"/>
      <c r="W87" s="37"/>
      <c r="X87" s="3"/>
      <c r="Y87" s="3"/>
      <c r="Z87" s="8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BW87" s="4"/>
      <c r="BX87" s="3"/>
      <c r="BY87" s="3"/>
      <c r="CE87" s="3"/>
      <c r="CF87" s="3"/>
      <c r="CG87" s="3"/>
      <c r="CH87" s="3"/>
      <c r="CI87" s="3"/>
      <c r="CJ87" s="32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</row>
    <row r="88" spans="9:103">
      <c r="I88" s="3"/>
      <c r="O88" s="3"/>
      <c r="P88" s="3"/>
      <c r="Q88" s="3"/>
      <c r="T88" s="3"/>
      <c r="U88" s="3"/>
      <c r="W88" s="37"/>
      <c r="X88" s="3"/>
      <c r="Y88" s="3"/>
      <c r="Z88" s="8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BW88" s="4"/>
      <c r="BX88" s="3"/>
      <c r="BY88" s="3"/>
      <c r="CE88" s="3"/>
      <c r="CF88" s="3"/>
      <c r="CG88" s="3"/>
      <c r="CH88" s="3"/>
      <c r="CI88" s="3"/>
      <c r="CJ88" s="32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</row>
    <row r="89" spans="9:103">
      <c r="I89" s="3"/>
      <c r="O89" s="3"/>
      <c r="P89" s="3"/>
      <c r="Q89" s="3"/>
      <c r="T89" s="3"/>
      <c r="U89" s="3"/>
      <c r="W89" s="37"/>
      <c r="X89" s="3"/>
      <c r="Y89" s="3"/>
      <c r="Z89" s="8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BW89" s="4"/>
      <c r="BX89" s="3"/>
      <c r="BY89" s="3"/>
      <c r="CE89" s="3"/>
      <c r="CF89" s="3"/>
      <c r="CG89" s="3"/>
      <c r="CH89" s="3"/>
      <c r="CI89" s="3"/>
      <c r="CJ89" s="32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</row>
    <row r="90" spans="9:103">
      <c r="I90" s="3"/>
      <c r="O90" s="3"/>
      <c r="P90" s="3"/>
      <c r="Q90" s="3"/>
      <c r="T90" s="3"/>
      <c r="U90" s="3"/>
      <c r="W90" s="37"/>
      <c r="X90" s="3"/>
      <c r="Y90" s="3"/>
      <c r="Z90" s="8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BW90" s="4"/>
      <c r="BX90" s="3"/>
      <c r="BY90" s="3"/>
      <c r="CE90" s="3"/>
      <c r="CF90" s="3"/>
      <c r="CG90" s="3"/>
      <c r="CH90" s="3"/>
      <c r="CI90" s="3"/>
      <c r="CJ90" s="32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</row>
    <row r="91" spans="9:103">
      <c r="I91" s="3"/>
      <c r="O91" s="3"/>
      <c r="P91" s="3"/>
      <c r="Q91" s="3"/>
      <c r="T91" s="3"/>
      <c r="U91" s="3"/>
      <c r="W91" s="37"/>
      <c r="X91" s="3"/>
      <c r="Y91" s="3"/>
      <c r="Z91" s="8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BW91" s="4"/>
      <c r="BX91" s="3"/>
      <c r="BY91" s="3"/>
      <c r="CE91" s="3"/>
      <c r="CF91" s="3"/>
      <c r="CG91" s="3"/>
      <c r="CH91" s="3"/>
      <c r="CI91" s="3"/>
      <c r="CJ91" s="32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</row>
    <row r="92" spans="9:103">
      <c r="I92" s="3"/>
      <c r="O92" s="3"/>
      <c r="P92" s="3"/>
      <c r="Q92" s="3"/>
      <c r="T92" s="3"/>
      <c r="U92" s="3"/>
      <c r="W92" s="37"/>
      <c r="X92" s="3"/>
      <c r="Y92" s="3"/>
      <c r="Z92" s="8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BW92" s="4"/>
      <c r="BX92" s="3"/>
      <c r="BY92" s="3"/>
      <c r="CE92" s="3"/>
      <c r="CF92" s="3"/>
      <c r="CG92" s="3"/>
      <c r="CH92" s="3"/>
      <c r="CI92" s="3"/>
      <c r="CJ92" s="32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</row>
    <row r="93" spans="9:103">
      <c r="I93" s="3"/>
      <c r="O93" s="3"/>
      <c r="P93" s="3"/>
      <c r="Q93" s="3"/>
      <c r="T93" s="3"/>
      <c r="U93" s="3"/>
      <c r="W93" s="37"/>
      <c r="X93" s="3"/>
      <c r="Y93" s="3"/>
      <c r="Z93" s="8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BW93" s="4"/>
      <c r="BX93" s="3"/>
      <c r="BY93" s="3"/>
      <c r="CE93" s="3"/>
      <c r="CF93" s="3"/>
      <c r="CG93" s="3"/>
      <c r="CH93" s="3"/>
      <c r="CI93" s="3"/>
      <c r="CJ93" s="32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</row>
    <row r="94" spans="9:103">
      <c r="I94" s="3"/>
      <c r="O94" s="3"/>
      <c r="P94" s="3"/>
      <c r="Q94" s="3"/>
      <c r="T94" s="3"/>
      <c r="U94" s="3"/>
      <c r="W94" s="37"/>
      <c r="X94" s="3"/>
      <c r="Y94" s="3"/>
      <c r="Z94" s="8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BW94" s="4"/>
      <c r="BX94" s="3"/>
      <c r="BY94" s="3"/>
      <c r="CE94" s="3"/>
      <c r="CF94" s="3"/>
      <c r="CG94" s="3"/>
      <c r="CH94" s="3"/>
      <c r="CI94" s="3"/>
      <c r="CJ94" s="32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</row>
    <row r="95" spans="9:103">
      <c r="I95" s="3"/>
      <c r="O95" s="3"/>
      <c r="P95" s="3"/>
      <c r="Q95" s="3"/>
      <c r="T95" s="3"/>
      <c r="U95" s="3"/>
      <c r="W95" s="37"/>
      <c r="X95" s="3"/>
      <c r="Y95" s="3"/>
      <c r="Z95" s="8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BW95" s="4"/>
      <c r="BX95" s="3"/>
      <c r="BY95" s="3"/>
      <c r="CE95" s="3"/>
      <c r="CF95" s="3"/>
      <c r="CG95" s="3"/>
      <c r="CH95" s="3"/>
      <c r="CI95" s="3"/>
      <c r="CJ95" s="32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</row>
    <row r="96" spans="9:103">
      <c r="I96" s="3"/>
      <c r="O96" s="3"/>
      <c r="P96" s="3"/>
      <c r="Q96" s="3"/>
      <c r="T96" s="3"/>
      <c r="U96" s="3"/>
      <c r="W96" s="37"/>
      <c r="X96" s="3"/>
      <c r="Y96" s="3"/>
      <c r="Z96" s="8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BW96" s="4"/>
      <c r="BX96" s="3"/>
      <c r="BY96" s="3"/>
      <c r="CE96" s="3"/>
      <c r="CF96" s="3"/>
      <c r="CG96" s="3"/>
      <c r="CH96" s="3"/>
      <c r="CI96" s="3"/>
      <c r="CJ96" s="32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</row>
    <row r="97" spans="9:103">
      <c r="I97" s="3"/>
      <c r="O97" s="3"/>
      <c r="P97" s="3"/>
      <c r="Q97" s="3"/>
      <c r="T97" s="3"/>
      <c r="U97" s="3"/>
      <c r="W97" s="37"/>
      <c r="X97" s="3"/>
      <c r="Y97" s="3"/>
      <c r="Z97" s="8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BW97" s="4"/>
      <c r="BX97" s="3"/>
      <c r="BY97" s="3"/>
      <c r="CE97" s="3"/>
      <c r="CF97" s="3"/>
      <c r="CG97" s="3"/>
      <c r="CH97" s="3"/>
      <c r="CI97" s="3"/>
      <c r="CJ97" s="32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</row>
    <row r="98" spans="9:103">
      <c r="I98" s="3"/>
      <c r="O98" s="3"/>
      <c r="P98" s="3"/>
      <c r="Q98" s="3"/>
      <c r="T98" s="3"/>
      <c r="U98" s="3"/>
      <c r="W98" s="37"/>
      <c r="X98" s="3"/>
      <c r="Y98" s="3"/>
      <c r="Z98" s="8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BW98" s="4"/>
      <c r="BX98" s="3"/>
      <c r="BY98" s="3"/>
      <c r="CE98" s="3"/>
      <c r="CF98" s="3"/>
      <c r="CG98" s="3"/>
      <c r="CH98" s="3"/>
      <c r="CI98" s="3"/>
      <c r="CJ98" s="32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</row>
    <row r="99" spans="9:103">
      <c r="I99" s="3"/>
      <c r="O99" s="3"/>
      <c r="P99" s="3"/>
      <c r="Q99" s="3"/>
      <c r="T99" s="3"/>
      <c r="U99" s="3"/>
      <c r="W99" s="37"/>
      <c r="X99" s="3"/>
      <c r="Y99" s="3"/>
      <c r="Z99" s="8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BW99" s="4"/>
      <c r="BX99" s="3"/>
      <c r="BY99" s="3"/>
      <c r="CE99" s="3"/>
      <c r="CF99" s="3"/>
      <c r="CG99" s="3"/>
      <c r="CH99" s="3"/>
      <c r="CI99" s="3"/>
      <c r="CJ99" s="32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</row>
    <row r="100" spans="9:103">
      <c r="I100" s="3"/>
      <c r="O100" s="3"/>
      <c r="P100" s="3"/>
      <c r="Q100" s="3"/>
      <c r="T100" s="3"/>
      <c r="U100" s="3"/>
      <c r="W100" s="37"/>
      <c r="X100" s="3"/>
      <c r="Y100" s="3"/>
      <c r="Z100" s="8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BW100" s="4"/>
      <c r="BX100" s="3"/>
      <c r="BY100" s="3"/>
      <c r="CE100" s="3"/>
      <c r="CF100" s="3"/>
      <c r="CG100" s="3"/>
      <c r="CH100" s="3"/>
      <c r="CI100" s="3"/>
      <c r="CJ100" s="32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</row>
    <row r="101" spans="9:103">
      <c r="I101" s="3"/>
      <c r="O101" s="3"/>
      <c r="P101" s="3"/>
      <c r="Q101" s="3"/>
      <c r="T101" s="3"/>
      <c r="U101" s="3"/>
      <c r="W101" s="37"/>
      <c r="X101" s="3"/>
      <c r="Y101" s="3"/>
      <c r="Z101" s="8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BW101" s="4"/>
      <c r="BX101" s="3"/>
      <c r="BY101" s="3"/>
      <c r="CE101" s="3"/>
      <c r="CF101" s="3"/>
      <c r="CG101" s="3"/>
      <c r="CH101" s="3"/>
      <c r="CI101" s="3"/>
      <c r="CJ101" s="32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</row>
    <row r="102" spans="9:103">
      <c r="I102" s="3"/>
      <c r="O102" s="3"/>
      <c r="P102" s="3"/>
      <c r="Q102" s="3"/>
      <c r="T102" s="3"/>
      <c r="U102" s="3"/>
      <c r="W102" s="37"/>
      <c r="X102" s="3"/>
      <c r="Y102" s="3"/>
      <c r="Z102" s="8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BW102" s="4"/>
      <c r="BX102" s="3"/>
      <c r="BY102" s="3"/>
      <c r="CE102" s="3"/>
      <c r="CF102" s="3"/>
      <c r="CG102" s="3"/>
      <c r="CH102" s="3"/>
      <c r="CI102" s="3"/>
      <c r="CJ102" s="32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</row>
    <row r="103" spans="9:103">
      <c r="I103" s="3"/>
      <c r="O103" s="3"/>
      <c r="P103" s="3"/>
      <c r="Q103" s="3"/>
      <c r="T103" s="3"/>
      <c r="U103" s="3"/>
      <c r="W103" s="37"/>
      <c r="X103" s="3"/>
      <c r="Y103" s="3"/>
      <c r="Z103" s="8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BW103" s="4"/>
      <c r="BX103" s="3"/>
      <c r="BY103" s="3"/>
      <c r="CE103" s="3"/>
      <c r="CF103" s="3"/>
      <c r="CG103" s="3"/>
      <c r="CH103" s="3"/>
      <c r="CI103" s="3"/>
      <c r="CJ103" s="32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</row>
    <row r="104" spans="9:103">
      <c r="I104" s="3"/>
      <c r="O104" s="3"/>
      <c r="P104" s="3"/>
      <c r="Q104" s="3"/>
      <c r="T104" s="3"/>
      <c r="U104" s="3"/>
      <c r="W104" s="37"/>
      <c r="X104" s="3"/>
      <c r="Y104" s="3"/>
      <c r="Z104" s="8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BW104" s="4"/>
      <c r="BX104" s="3"/>
      <c r="BY104" s="3"/>
      <c r="CE104" s="3"/>
      <c r="CF104" s="3"/>
      <c r="CG104" s="3"/>
      <c r="CH104" s="3"/>
      <c r="CI104" s="3"/>
      <c r="CJ104" s="32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</row>
    <row r="105" spans="9:103">
      <c r="I105" s="3"/>
      <c r="O105" s="3"/>
      <c r="P105" s="3"/>
      <c r="Q105" s="3"/>
      <c r="T105" s="3"/>
      <c r="U105" s="3"/>
      <c r="W105" s="37"/>
      <c r="X105" s="3"/>
      <c r="Y105" s="3"/>
      <c r="Z105" s="8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BW105" s="4"/>
      <c r="BX105" s="3"/>
      <c r="BY105" s="3"/>
      <c r="CE105" s="3"/>
      <c r="CF105" s="3"/>
      <c r="CG105" s="3"/>
      <c r="CH105" s="3"/>
      <c r="CI105" s="3"/>
      <c r="CJ105" s="32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</row>
    <row r="106" spans="9:103">
      <c r="I106" s="3"/>
      <c r="O106" s="3"/>
      <c r="P106" s="3"/>
      <c r="Q106" s="3"/>
      <c r="T106" s="3"/>
      <c r="U106" s="3"/>
      <c r="W106" s="37"/>
      <c r="X106" s="3"/>
      <c r="Y106" s="3"/>
      <c r="Z106" s="8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BW106" s="4"/>
      <c r="BX106" s="3"/>
      <c r="BY106" s="3"/>
      <c r="CE106" s="3"/>
      <c r="CF106" s="3"/>
      <c r="CG106" s="3"/>
      <c r="CH106" s="3"/>
      <c r="CI106" s="3"/>
      <c r="CJ106" s="32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</row>
    <row r="107" spans="9:103">
      <c r="I107" s="3"/>
      <c r="O107" s="3"/>
      <c r="P107" s="3"/>
      <c r="Q107" s="3"/>
      <c r="T107" s="3"/>
      <c r="U107" s="3"/>
      <c r="W107" s="37"/>
      <c r="X107" s="3"/>
      <c r="Y107" s="3"/>
      <c r="Z107" s="8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BW107" s="4"/>
      <c r="BX107" s="3"/>
      <c r="BY107" s="3"/>
      <c r="CE107" s="3"/>
      <c r="CF107" s="3"/>
      <c r="CG107" s="3"/>
      <c r="CH107" s="3"/>
      <c r="CI107" s="3"/>
      <c r="CJ107" s="32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</row>
    <row r="108" spans="9:103">
      <c r="I108" s="3"/>
      <c r="O108" s="3"/>
      <c r="P108" s="3"/>
      <c r="Q108" s="3"/>
      <c r="T108" s="3"/>
      <c r="U108" s="3"/>
      <c r="W108" s="37"/>
      <c r="X108" s="3"/>
      <c r="Y108" s="3"/>
      <c r="Z108" s="8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BW108" s="4"/>
      <c r="BX108" s="3"/>
      <c r="BY108" s="3"/>
      <c r="CE108" s="3"/>
      <c r="CF108" s="3"/>
      <c r="CG108" s="3"/>
      <c r="CH108" s="3"/>
      <c r="CI108" s="3"/>
      <c r="CJ108" s="32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</row>
    <row r="109" spans="9:103">
      <c r="I109" s="3"/>
      <c r="O109" s="3"/>
      <c r="P109" s="3"/>
      <c r="Q109" s="3"/>
      <c r="T109" s="3"/>
      <c r="U109" s="3"/>
      <c r="W109" s="37"/>
      <c r="X109" s="3"/>
      <c r="Y109" s="3"/>
      <c r="Z109" s="8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BW109" s="4"/>
      <c r="BX109" s="3"/>
      <c r="BY109" s="3"/>
      <c r="CE109" s="3"/>
      <c r="CF109" s="3"/>
      <c r="CG109" s="3"/>
      <c r="CH109" s="3"/>
      <c r="CI109" s="3"/>
      <c r="CJ109" s="32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</row>
    <row r="110" spans="9:103">
      <c r="I110" s="3"/>
      <c r="O110" s="3"/>
      <c r="P110" s="3"/>
      <c r="Q110" s="3"/>
      <c r="T110" s="3"/>
      <c r="U110" s="3"/>
      <c r="W110" s="37"/>
      <c r="X110" s="3"/>
      <c r="Y110" s="3"/>
      <c r="Z110" s="8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BW110" s="4"/>
      <c r="BX110" s="3"/>
      <c r="BY110" s="3"/>
      <c r="CE110" s="3"/>
      <c r="CF110" s="3"/>
      <c r="CG110" s="3"/>
      <c r="CH110" s="3"/>
      <c r="CI110" s="3"/>
      <c r="CJ110" s="32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</row>
    <row r="111" spans="9:103">
      <c r="I111" s="3"/>
      <c r="O111" s="3"/>
      <c r="P111" s="3"/>
      <c r="Q111" s="3"/>
      <c r="T111" s="3"/>
      <c r="U111" s="3"/>
      <c r="W111" s="37"/>
      <c r="X111" s="3"/>
      <c r="Y111" s="3"/>
      <c r="Z111" s="8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BW111" s="4"/>
      <c r="BX111" s="3"/>
      <c r="BY111" s="3"/>
      <c r="CE111" s="3"/>
      <c r="CF111" s="3"/>
      <c r="CG111" s="3"/>
      <c r="CH111" s="3"/>
      <c r="CI111" s="3"/>
      <c r="CJ111" s="32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</row>
    <row r="112" spans="9:103">
      <c r="I112" s="3"/>
      <c r="O112" s="3"/>
      <c r="P112" s="3"/>
      <c r="Q112" s="3"/>
      <c r="T112" s="3"/>
      <c r="U112" s="3"/>
      <c r="W112" s="37"/>
      <c r="X112" s="3"/>
      <c r="Y112" s="3"/>
      <c r="Z112" s="8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BW112" s="4"/>
      <c r="BX112" s="3"/>
      <c r="BY112" s="3"/>
      <c r="CE112" s="3"/>
      <c r="CF112" s="3"/>
      <c r="CG112" s="3"/>
      <c r="CH112" s="3"/>
      <c r="CI112" s="3"/>
      <c r="CJ112" s="32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</row>
    <row r="113" spans="9:103">
      <c r="I113" s="3"/>
      <c r="O113" s="3"/>
      <c r="P113" s="3"/>
      <c r="Q113" s="3"/>
      <c r="T113" s="3"/>
      <c r="U113" s="3"/>
      <c r="W113" s="37"/>
      <c r="X113" s="3"/>
      <c r="Y113" s="3"/>
      <c r="Z113" s="8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BW113" s="4"/>
      <c r="BX113" s="3"/>
      <c r="BY113" s="3"/>
      <c r="CE113" s="3"/>
      <c r="CF113" s="3"/>
      <c r="CG113" s="3"/>
      <c r="CH113" s="3"/>
      <c r="CI113" s="3"/>
      <c r="CJ113" s="32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</row>
    <row r="114" spans="9:103">
      <c r="I114" s="3"/>
      <c r="O114" s="3"/>
      <c r="P114" s="3"/>
      <c r="Q114" s="3"/>
      <c r="T114" s="3"/>
      <c r="U114" s="3"/>
      <c r="W114" s="37"/>
      <c r="X114" s="3"/>
      <c r="Y114" s="3"/>
      <c r="Z114" s="8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BW114" s="4"/>
      <c r="BX114" s="3"/>
      <c r="BY114" s="3"/>
      <c r="CE114" s="3"/>
      <c r="CF114" s="3"/>
      <c r="CG114" s="3"/>
      <c r="CH114" s="3"/>
      <c r="CI114" s="3"/>
      <c r="CJ114" s="32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</row>
    <row r="115" spans="9:103">
      <c r="I115" s="3"/>
      <c r="O115" s="3"/>
      <c r="P115" s="3"/>
      <c r="Q115" s="3"/>
      <c r="T115" s="3"/>
      <c r="U115" s="3"/>
      <c r="W115" s="37"/>
      <c r="X115" s="3"/>
      <c r="Y115" s="3"/>
      <c r="Z115" s="8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BW115" s="4"/>
      <c r="BX115" s="3"/>
      <c r="BY115" s="3"/>
      <c r="CE115" s="3"/>
      <c r="CF115" s="3"/>
      <c r="CG115" s="3"/>
      <c r="CH115" s="3"/>
      <c r="CI115" s="3"/>
      <c r="CJ115" s="32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</row>
    <row r="116" spans="9:103">
      <c r="I116" s="3"/>
      <c r="O116" s="3"/>
      <c r="P116" s="3"/>
      <c r="Q116" s="3"/>
      <c r="T116" s="3"/>
      <c r="U116" s="3"/>
      <c r="W116" s="37"/>
      <c r="X116" s="3"/>
      <c r="Y116" s="3"/>
      <c r="Z116" s="8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BW116" s="4"/>
      <c r="BX116" s="3"/>
      <c r="BY116" s="3"/>
      <c r="CE116" s="3"/>
      <c r="CF116" s="3"/>
      <c r="CG116" s="3"/>
      <c r="CH116" s="3"/>
      <c r="CI116" s="3"/>
      <c r="CJ116" s="32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</row>
    <row r="117" spans="9:103">
      <c r="I117" s="3"/>
      <c r="O117" s="3"/>
      <c r="P117" s="3"/>
      <c r="Q117" s="3"/>
      <c r="T117" s="3"/>
      <c r="U117" s="3"/>
      <c r="W117" s="37"/>
      <c r="X117" s="3"/>
      <c r="Y117" s="3"/>
      <c r="Z117" s="8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BW117" s="4"/>
      <c r="BX117" s="3"/>
      <c r="BY117" s="3"/>
      <c r="CE117" s="3"/>
      <c r="CF117" s="3"/>
      <c r="CG117" s="3"/>
      <c r="CH117" s="3"/>
      <c r="CI117" s="3"/>
      <c r="CJ117" s="32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</row>
    <row r="118" spans="9:103">
      <c r="I118" s="3"/>
      <c r="O118" s="3"/>
      <c r="P118" s="3"/>
      <c r="Q118" s="3"/>
      <c r="T118" s="3"/>
      <c r="U118" s="3"/>
      <c r="W118" s="37"/>
      <c r="X118" s="3"/>
      <c r="Y118" s="3"/>
      <c r="Z118" s="8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BW118" s="4"/>
      <c r="BX118" s="3"/>
      <c r="BY118" s="3"/>
      <c r="CE118" s="3"/>
      <c r="CF118" s="3"/>
      <c r="CG118" s="3"/>
      <c r="CH118" s="3"/>
      <c r="CI118" s="3"/>
      <c r="CJ118" s="32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</row>
    <row r="119" spans="9:103">
      <c r="I119" s="3"/>
      <c r="O119" s="3"/>
      <c r="P119" s="3"/>
      <c r="Q119" s="3"/>
      <c r="T119" s="3"/>
      <c r="U119" s="3"/>
      <c r="W119" s="37"/>
      <c r="X119" s="3"/>
      <c r="Y119" s="3"/>
      <c r="Z119" s="8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BW119" s="4"/>
      <c r="BX119" s="3"/>
      <c r="BY119" s="3"/>
      <c r="CE119" s="3"/>
      <c r="CF119" s="3"/>
      <c r="CG119" s="3"/>
      <c r="CH119" s="3"/>
      <c r="CI119" s="3"/>
      <c r="CJ119" s="32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</row>
    <row r="120" spans="9:103">
      <c r="I120" s="3"/>
      <c r="O120" s="3"/>
      <c r="P120" s="3"/>
      <c r="Q120" s="3"/>
      <c r="T120" s="3"/>
      <c r="U120" s="3"/>
      <c r="W120" s="37"/>
      <c r="X120" s="3"/>
      <c r="Y120" s="3"/>
      <c r="Z120" s="8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BW120" s="4"/>
      <c r="BX120" s="3"/>
      <c r="BY120" s="3"/>
      <c r="CE120" s="3"/>
      <c r="CF120" s="3"/>
      <c r="CG120" s="3"/>
      <c r="CH120" s="3"/>
      <c r="CI120" s="3"/>
      <c r="CJ120" s="32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</row>
    <row r="121" spans="9:103">
      <c r="I121" s="3"/>
      <c r="O121" s="3"/>
      <c r="P121" s="3"/>
      <c r="Q121" s="3"/>
      <c r="T121" s="3"/>
      <c r="U121" s="3"/>
      <c r="W121" s="37"/>
      <c r="X121" s="3"/>
      <c r="Y121" s="3"/>
      <c r="Z121" s="8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BW121" s="4"/>
      <c r="BX121" s="3"/>
      <c r="BY121" s="3"/>
      <c r="CE121" s="3"/>
      <c r="CF121" s="3"/>
      <c r="CG121" s="3"/>
      <c r="CH121" s="3"/>
      <c r="CI121" s="3"/>
      <c r="CJ121" s="32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</row>
    <row r="122" spans="9:103">
      <c r="I122" s="3"/>
      <c r="O122" s="3"/>
      <c r="P122" s="3"/>
      <c r="Q122" s="3"/>
      <c r="T122" s="3"/>
      <c r="U122" s="3"/>
      <c r="W122" s="37"/>
      <c r="X122" s="3"/>
      <c r="Y122" s="3"/>
      <c r="Z122" s="8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BW122" s="4"/>
      <c r="BX122" s="3"/>
      <c r="BY122" s="3"/>
      <c r="CE122" s="3"/>
      <c r="CF122" s="3"/>
      <c r="CG122" s="3"/>
      <c r="CH122" s="3"/>
      <c r="CI122" s="3"/>
      <c r="CJ122" s="32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</row>
    <row r="123" spans="9:103">
      <c r="I123" s="3"/>
      <c r="O123" s="3"/>
      <c r="P123" s="3"/>
      <c r="Q123" s="3"/>
      <c r="T123" s="3"/>
      <c r="U123" s="3"/>
      <c r="W123" s="37"/>
      <c r="X123" s="3"/>
      <c r="Y123" s="3"/>
      <c r="Z123" s="8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BW123" s="4"/>
      <c r="BX123" s="3"/>
      <c r="BY123" s="3"/>
      <c r="CE123" s="3"/>
      <c r="CF123" s="3"/>
      <c r="CG123" s="3"/>
      <c r="CH123" s="3"/>
      <c r="CI123" s="3"/>
      <c r="CJ123" s="32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</row>
    <row r="124" spans="9:103">
      <c r="I124" s="3"/>
      <c r="O124" s="3"/>
      <c r="P124" s="3"/>
      <c r="Q124" s="3"/>
      <c r="T124" s="3"/>
      <c r="U124" s="3"/>
      <c r="W124" s="37"/>
      <c r="X124" s="3"/>
      <c r="Y124" s="3"/>
      <c r="Z124" s="8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BW124" s="4"/>
      <c r="BX124" s="3"/>
      <c r="BY124" s="3"/>
      <c r="CE124" s="3"/>
      <c r="CF124" s="3"/>
      <c r="CG124" s="3"/>
      <c r="CH124" s="3"/>
      <c r="CI124" s="3"/>
      <c r="CJ124" s="32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</row>
    <row r="125" spans="9:103">
      <c r="I125" s="3"/>
      <c r="O125" s="3"/>
      <c r="P125" s="3"/>
      <c r="Q125" s="3"/>
      <c r="T125" s="3"/>
      <c r="U125" s="3"/>
      <c r="W125" s="37"/>
      <c r="X125" s="3"/>
      <c r="Y125" s="3"/>
      <c r="Z125" s="8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BW125" s="4"/>
      <c r="BX125" s="3"/>
      <c r="BY125" s="3"/>
      <c r="CE125" s="3"/>
      <c r="CF125" s="3"/>
      <c r="CG125" s="3"/>
      <c r="CH125" s="3"/>
      <c r="CI125" s="3"/>
      <c r="CJ125" s="32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</row>
    <row r="126" spans="9:103">
      <c r="I126" s="3"/>
      <c r="O126" s="3"/>
      <c r="P126" s="3"/>
      <c r="Q126" s="3"/>
      <c r="T126" s="3"/>
      <c r="U126" s="3"/>
      <c r="W126" s="37"/>
      <c r="X126" s="3"/>
      <c r="Y126" s="3"/>
      <c r="Z126" s="8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BW126" s="4"/>
      <c r="BX126" s="3"/>
      <c r="BY126" s="3"/>
      <c r="CE126" s="3"/>
      <c r="CF126" s="3"/>
      <c r="CG126" s="3"/>
      <c r="CH126" s="3"/>
      <c r="CI126" s="3"/>
      <c r="CJ126" s="32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</row>
    <row r="127" spans="9:103">
      <c r="I127" s="3"/>
      <c r="O127" s="3"/>
      <c r="P127" s="3"/>
      <c r="Q127" s="3"/>
      <c r="T127" s="3"/>
      <c r="U127" s="3"/>
      <c r="W127" s="37"/>
      <c r="X127" s="3"/>
      <c r="Y127" s="3"/>
      <c r="Z127" s="8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BW127" s="4"/>
      <c r="BX127" s="3"/>
      <c r="BY127" s="3"/>
      <c r="CE127" s="3"/>
      <c r="CF127" s="3"/>
      <c r="CG127" s="3"/>
      <c r="CH127" s="3"/>
      <c r="CI127" s="3"/>
      <c r="CJ127" s="32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</row>
    <row r="128" spans="9:103">
      <c r="I128" s="3"/>
      <c r="O128" s="3"/>
      <c r="P128" s="3"/>
      <c r="Q128" s="3"/>
      <c r="T128" s="3"/>
      <c r="U128" s="3"/>
      <c r="W128" s="37"/>
      <c r="X128" s="3"/>
      <c r="Y128" s="3"/>
      <c r="Z128" s="8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BW128" s="4"/>
      <c r="BX128" s="3"/>
      <c r="BY128" s="3"/>
      <c r="CE128" s="3"/>
      <c r="CF128" s="3"/>
      <c r="CG128" s="3"/>
      <c r="CH128" s="3"/>
      <c r="CI128" s="3"/>
      <c r="CJ128" s="32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</row>
    <row r="129" spans="9:103">
      <c r="I129" s="3"/>
      <c r="O129" s="3"/>
      <c r="P129" s="3"/>
      <c r="Q129" s="3"/>
      <c r="T129" s="3"/>
      <c r="U129" s="3"/>
      <c r="W129" s="37"/>
      <c r="X129" s="3"/>
      <c r="Y129" s="3"/>
      <c r="Z129" s="8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BW129" s="4"/>
      <c r="BX129" s="3"/>
      <c r="BY129" s="3"/>
      <c r="CE129" s="3"/>
      <c r="CF129" s="3"/>
      <c r="CG129" s="3"/>
      <c r="CH129" s="3"/>
      <c r="CI129" s="3"/>
      <c r="CJ129" s="32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</row>
    <row r="130" spans="9:103">
      <c r="I130" s="3"/>
      <c r="O130" s="3"/>
      <c r="P130" s="3"/>
      <c r="Q130" s="3"/>
      <c r="T130" s="3"/>
      <c r="U130" s="3"/>
      <c r="W130" s="37"/>
      <c r="X130" s="3"/>
      <c r="Y130" s="3"/>
      <c r="Z130" s="8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BW130" s="4"/>
      <c r="BX130" s="3"/>
      <c r="BY130" s="3"/>
      <c r="CE130" s="3"/>
      <c r="CF130" s="3"/>
      <c r="CG130" s="3"/>
      <c r="CH130" s="3"/>
      <c r="CI130" s="3"/>
      <c r="CJ130" s="32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</row>
    <row r="131" spans="9:103">
      <c r="I131" s="3"/>
      <c r="O131" s="3"/>
      <c r="P131" s="3"/>
      <c r="Q131" s="3"/>
      <c r="T131" s="3"/>
      <c r="U131" s="3"/>
      <c r="W131" s="37"/>
      <c r="X131" s="3"/>
      <c r="Y131" s="3"/>
      <c r="Z131" s="8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BW131" s="4"/>
      <c r="BX131" s="3"/>
      <c r="BY131" s="3"/>
      <c r="CE131" s="3"/>
      <c r="CF131" s="3"/>
      <c r="CG131" s="3"/>
      <c r="CH131" s="3"/>
      <c r="CI131" s="3"/>
      <c r="CJ131" s="32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</row>
    <row r="132" spans="9:103">
      <c r="I132" s="3"/>
      <c r="O132" s="3"/>
      <c r="P132" s="3"/>
      <c r="Q132" s="3"/>
      <c r="T132" s="3"/>
      <c r="U132" s="3"/>
      <c r="W132" s="37"/>
      <c r="X132" s="3"/>
      <c r="Y132" s="3"/>
      <c r="Z132" s="8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BW132" s="4"/>
      <c r="BX132" s="3"/>
      <c r="BY132" s="3"/>
      <c r="CE132" s="3"/>
      <c r="CF132" s="3"/>
      <c r="CG132" s="3"/>
      <c r="CH132" s="3"/>
      <c r="CI132" s="3"/>
      <c r="CJ132" s="32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</row>
    <row r="133" spans="9:103">
      <c r="I133" s="3"/>
      <c r="O133" s="3"/>
      <c r="P133" s="3"/>
      <c r="Q133" s="3"/>
      <c r="T133" s="3"/>
      <c r="U133" s="3"/>
      <c r="W133" s="37"/>
      <c r="X133" s="3"/>
      <c r="Y133" s="3"/>
      <c r="Z133" s="8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BW133" s="4"/>
      <c r="BX133" s="3"/>
      <c r="BY133" s="3"/>
      <c r="CE133" s="3"/>
      <c r="CF133" s="3"/>
      <c r="CG133" s="3"/>
      <c r="CH133" s="3"/>
      <c r="CI133" s="3"/>
      <c r="CJ133" s="32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</row>
    <row r="134" spans="9:103">
      <c r="I134" s="3"/>
      <c r="O134" s="3"/>
      <c r="P134" s="3"/>
      <c r="Q134" s="3"/>
      <c r="T134" s="3"/>
      <c r="U134" s="3"/>
      <c r="W134" s="37"/>
      <c r="X134" s="3"/>
      <c r="Y134" s="3"/>
      <c r="Z134" s="8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BW134" s="4"/>
      <c r="BX134" s="3"/>
      <c r="BY134" s="3"/>
      <c r="CE134" s="3"/>
      <c r="CF134" s="3"/>
      <c r="CG134" s="3"/>
      <c r="CH134" s="3"/>
      <c r="CI134" s="3"/>
      <c r="CJ134" s="32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</row>
    <row r="135" spans="9:103">
      <c r="I135" s="3"/>
      <c r="O135" s="3"/>
      <c r="P135" s="3"/>
      <c r="Q135" s="3"/>
      <c r="T135" s="3"/>
      <c r="U135" s="3"/>
      <c r="W135" s="37"/>
      <c r="X135" s="3"/>
      <c r="Y135" s="3"/>
      <c r="Z135" s="8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BW135" s="4"/>
      <c r="BX135" s="3"/>
      <c r="BY135" s="3"/>
      <c r="CE135" s="3"/>
      <c r="CF135" s="3"/>
      <c r="CG135" s="3"/>
      <c r="CH135" s="3"/>
      <c r="CI135" s="3"/>
      <c r="CJ135" s="32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</row>
    <row r="136" spans="9:103">
      <c r="I136" s="3"/>
      <c r="O136" s="3"/>
      <c r="P136" s="3"/>
      <c r="Q136" s="3"/>
      <c r="T136" s="3"/>
      <c r="U136" s="3"/>
      <c r="W136" s="37"/>
      <c r="X136" s="3"/>
      <c r="Y136" s="3"/>
      <c r="Z136" s="8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BW136" s="4"/>
      <c r="BX136" s="3"/>
      <c r="BY136" s="3"/>
      <c r="CE136" s="3"/>
      <c r="CF136" s="3"/>
      <c r="CG136" s="3"/>
      <c r="CH136" s="3"/>
      <c r="CI136" s="3"/>
      <c r="CJ136" s="32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</row>
    <row r="137" spans="9:103">
      <c r="I137" s="3"/>
      <c r="O137" s="3"/>
      <c r="P137" s="3"/>
      <c r="Q137" s="3"/>
      <c r="T137" s="3"/>
      <c r="U137" s="3"/>
      <c r="W137" s="37"/>
      <c r="X137" s="3"/>
      <c r="Y137" s="3"/>
      <c r="Z137" s="8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BW137" s="4"/>
      <c r="BX137" s="3"/>
      <c r="BY137" s="3"/>
      <c r="CE137" s="3"/>
      <c r="CF137" s="3"/>
      <c r="CG137" s="3"/>
      <c r="CH137" s="3"/>
      <c r="CI137" s="3"/>
      <c r="CJ137" s="32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</row>
    <row r="138" spans="9:103">
      <c r="I138" s="3"/>
      <c r="O138" s="3"/>
      <c r="P138" s="3"/>
      <c r="Q138" s="3"/>
      <c r="T138" s="3"/>
      <c r="U138" s="3"/>
      <c r="W138" s="37"/>
      <c r="X138" s="3"/>
      <c r="Y138" s="3"/>
      <c r="Z138" s="8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BW138" s="4"/>
      <c r="BX138" s="3"/>
      <c r="BY138" s="3"/>
      <c r="CE138" s="3"/>
      <c r="CF138" s="3"/>
      <c r="CG138" s="3"/>
      <c r="CH138" s="3"/>
      <c r="CI138" s="3"/>
      <c r="CJ138" s="32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</row>
    <row r="139" spans="9:103">
      <c r="I139" s="3"/>
      <c r="O139" s="3"/>
      <c r="P139" s="3"/>
      <c r="Q139" s="3"/>
      <c r="T139" s="3"/>
      <c r="U139" s="3"/>
      <c r="W139" s="37"/>
      <c r="X139" s="3"/>
      <c r="Y139" s="3"/>
      <c r="Z139" s="8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BW139" s="4"/>
      <c r="BX139" s="3"/>
      <c r="BY139" s="3"/>
      <c r="CE139" s="3"/>
      <c r="CF139" s="3"/>
      <c r="CG139" s="3"/>
      <c r="CH139" s="3"/>
      <c r="CI139" s="3"/>
      <c r="CJ139" s="32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</row>
    <row r="140" spans="9:103">
      <c r="I140" s="3"/>
      <c r="O140" s="3"/>
      <c r="P140" s="3"/>
      <c r="Q140" s="3"/>
      <c r="T140" s="3"/>
      <c r="U140" s="3"/>
      <c r="W140" s="37"/>
      <c r="X140" s="3"/>
      <c r="Y140" s="3"/>
      <c r="Z140" s="8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BW140" s="4"/>
      <c r="BX140" s="3"/>
      <c r="BY140" s="3"/>
      <c r="CE140" s="3"/>
      <c r="CF140" s="3"/>
      <c r="CG140" s="3"/>
      <c r="CH140" s="3"/>
      <c r="CI140" s="3"/>
      <c r="CJ140" s="32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</row>
    <row r="141" spans="9:103">
      <c r="I141" s="3"/>
      <c r="O141" s="3"/>
      <c r="P141" s="3"/>
      <c r="Q141" s="3"/>
      <c r="T141" s="3"/>
      <c r="U141" s="3"/>
      <c r="W141" s="37"/>
      <c r="X141" s="3"/>
      <c r="Y141" s="3"/>
      <c r="Z141" s="8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BW141" s="4"/>
      <c r="BX141" s="3"/>
      <c r="BY141" s="3"/>
      <c r="CE141" s="3"/>
      <c r="CF141" s="3"/>
      <c r="CG141" s="3"/>
      <c r="CH141" s="3"/>
      <c r="CI141" s="3"/>
      <c r="CJ141" s="32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</row>
    <row r="142" spans="9:103">
      <c r="I142" s="3"/>
      <c r="O142" s="3"/>
      <c r="P142" s="3"/>
      <c r="Q142" s="3"/>
      <c r="T142" s="3"/>
      <c r="U142" s="3"/>
      <c r="W142" s="37"/>
      <c r="X142" s="3"/>
      <c r="Y142" s="3"/>
      <c r="Z142" s="8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BW142" s="4"/>
      <c r="BX142" s="3"/>
      <c r="BY142" s="3"/>
      <c r="CE142" s="3"/>
      <c r="CF142" s="3"/>
      <c r="CG142" s="3"/>
      <c r="CH142" s="3"/>
      <c r="CI142" s="3"/>
      <c r="CJ142" s="32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</row>
    <row r="143" spans="9:103">
      <c r="I143" s="3"/>
      <c r="O143" s="3"/>
      <c r="P143" s="3"/>
      <c r="Q143" s="3"/>
      <c r="T143" s="3"/>
      <c r="U143" s="3"/>
      <c r="W143" s="37"/>
      <c r="X143" s="3"/>
      <c r="Y143" s="3"/>
      <c r="Z143" s="8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BW143" s="4"/>
      <c r="BX143" s="3"/>
      <c r="BY143" s="3"/>
      <c r="CE143" s="3"/>
      <c r="CF143" s="3"/>
      <c r="CG143" s="3"/>
      <c r="CH143" s="3"/>
      <c r="CI143" s="3"/>
      <c r="CJ143" s="32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</row>
    <row r="144" spans="9:103">
      <c r="I144" s="3"/>
      <c r="O144" s="3"/>
      <c r="P144" s="3"/>
      <c r="Q144" s="3"/>
      <c r="T144" s="3"/>
      <c r="U144" s="3"/>
      <c r="W144" s="37"/>
      <c r="X144" s="3"/>
      <c r="Y144" s="3"/>
      <c r="Z144" s="8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BW144" s="4"/>
      <c r="BX144" s="3"/>
      <c r="BY144" s="3"/>
      <c r="CE144" s="3"/>
      <c r="CF144" s="3"/>
      <c r="CG144" s="3"/>
      <c r="CH144" s="3"/>
      <c r="CI144" s="3"/>
      <c r="CJ144" s="32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</row>
    <row r="145" spans="9:103">
      <c r="I145" s="3"/>
      <c r="O145" s="3"/>
      <c r="P145" s="3"/>
      <c r="Q145" s="3"/>
      <c r="T145" s="3"/>
      <c r="U145" s="3"/>
      <c r="W145" s="37"/>
      <c r="X145" s="3"/>
      <c r="Y145" s="3"/>
      <c r="Z145" s="8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BW145" s="4"/>
      <c r="BX145" s="3"/>
      <c r="BY145" s="3"/>
      <c r="CE145" s="3"/>
      <c r="CF145" s="3"/>
      <c r="CG145" s="3"/>
      <c r="CH145" s="3"/>
      <c r="CI145" s="3"/>
      <c r="CJ145" s="32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</row>
    <row r="146" spans="9:103">
      <c r="I146" s="3"/>
      <c r="O146" s="3"/>
      <c r="P146" s="3"/>
      <c r="Q146" s="3"/>
      <c r="T146" s="3"/>
      <c r="U146" s="3"/>
      <c r="W146" s="37"/>
      <c r="X146" s="3"/>
      <c r="Y146" s="3"/>
      <c r="Z146" s="8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BW146" s="4"/>
      <c r="BX146" s="3"/>
      <c r="BY146" s="3"/>
      <c r="CE146" s="3"/>
      <c r="CF146" s="3"/>
      <c r="CG146" s="3"/>
      <c r="CH146" s="3"/>
      <c r="CI146" s="3"/>
      <c r="CJ146" s="32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</row>
    <row r="147" spans="9:103">
      <c r="I147" s="3"/>
      <c r="O147" s="3"/>
      <c r="P147" s="3"/>
      <c r="Q147" s="3"/>
      <c r="T147" s="3"/>
      <c r="U147" s="3"/>
      <c r="W147" s="37"/>
      <c r="X147" s="3"/>
      <c r="Y147" s="3"/>
      <c r="Z147" s="8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BW147" s="4"/>
      <c r="BX147" s="3"/>
      <c r="BY147" s="3"/>
      <c r="CE147" s="3"/>
      <c r="CF147" s="3"/>
      <c r="CG147" s="3"/>
      <c r="CH147" s="3"/>
      <c r="CI147" s="3"/>
      <c r="CJ147" s="32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</row>
    <row r="148" spans="9:103">
      <c r="I148" s="3"/>
      <c r="O148" s="3"/>
      <c r="P148" s="3"/>
      <c r="Q148" s="3"/>
      <c r="T148" s="3"/>
      <c r="U148" s="3"/>
      <c r="W148" s="37"/>
      <c r="X148" s="3"/>
      <c r="Y148" s="3"/>
      <c r="Z148" s="8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BW148" s="4"/>
      <c r="BX148" s="3"/>
      <c r="BY148" s="3"/>
      <c r="CE148" s="3"/>
      <c r="CF148" s="3"/>
      <c r="CG148" s="3"/>
      <c r="CH148" s="3"/>
      <c r="CI148" s="3"/>
      <c r="CJ148" s="32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</row>
    <row r="149" spans="9:103">
      <c r="I149" s="3"/>
      <c r="O149" s="3"/>
      <c r="P149" s="3"/>
      <c r="Q149" s="3"/>
      <c r="T149" s="3"/>
      <c r="U149" s="3"/>
      <c r="W149" s="37"/>
      <c r="X149" s="3"/>
      <c r="Y149" s="3"/>
      <c r="Z149" s="8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BW149" s="4"/>
      <c r="BX149" s="3"/>
      <c r="BY149" s="3"/>
      <c r="CE149" s="3"/>
      <c r="CF149" s="3"/>
      <c r="CG149" s="3"/>
      <c r="CH149" s="3"/>
      <c r="CI149" s="3"/>
      <c r="CJ149" s="32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</row>
    <row r="150" spans="9:103">
      <c r="I150" s="3"/>
      <c r="O150" s="3"/>
      <c r="P150" s="3"/>
      <c r="Q150" s="3"/>
      <c r="T150" s="3"/>
      <c r="U150" s="3"/>
      <c r="W150" s="37"/>
      <c r="X150" s="3"/>
      <c r="Y150" s="3"/>
      <c r="Z150" s="8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BW150" s="4"/>
      <c r="BX150" s="3"/>
      <c r="BY150" s="3"/>
      <c r="CE150" s="3"/>
      <c r="CF150" s="3"/>
      <c r="CG150" s="3"/>
      <c r="CH150" s="3"/>
      <c r="CI150" s="3"/>
      <c r="CJ150" s="32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</row>
    <row r="151" spans="9:103">
      <c r="I151" s="3"/>
      <c r="O151" s="3"/>
      <c r="P151" s="3"/>
      <c r="Q151" s="3"/>
      <c r="T151" s="3"/>
      <c r="U151" s="3"/>
      <c r="W151" s="37"/>
      <c r="X151" s="3"/>
      <c r="Y151" s="3"/>
      <c r="Z151" s="8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BW151" s="4"/>
      <c r="BX151" s="3"/>
      <c r="BY151" s="3"/>
      <c r="CE151" s="3"/>
      <c r="CF151" s="3"/>
      <c r="CG151" s="3"/>
      <c r="CH151" s="3"/>
      <c r="CI151" s="3"/>
      <c r="CJ151" s="32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</row>
    <row r="152" spans="9:103">
      <c r="I152" s="3"/>
      <c r="O152" s="3"/>
      <c r="P152" s="3"/>
      <c r="Q152" s="3"/>
      <c r="T152" s="3"/>
      <c r="U152" s="3"/>
      <c r="W152" s="37"/>
      <c r="X152" s="3"/>
      <c r="Y152" s="3"/>
      <c r="Z152" s="8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BW152" s="4"/>
      <c r="BX152" s="3"/>
      <c r="BY152" s="3"/>
      <c r="CE152" s="3"/>
      <c r="CF152" s="3"/>
      <c r="CG152" s="3"/>
      <c r="CH152" s="3"/>
      <c r="CI152" s="3"/>
      <c r="CJ152" s="32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</row>
    <row r="153" spans="9:103">
      <c r="I153" s="3"/>
      <c r="O153" s="3"/>
      <c r="P153" s="3"/>
      <c r="Q153" s="3"/>
      <c r="T153" s="3"/>
      <c r="U153" s="3"/>
      <c r="W153" s="37"/>
      <c r="X153" s="3"/>
      <c r="Y153" s="3"/>
      <c r="Z153" s="8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BW153" s="4"/>
      <c r="BX153" s="3"/>
      <c r="BY153" s="3"/>
      <c r="CE153" s="3"/>
      <c r="CF153" s="3"/>
      <c r="CG153" s="3"/>
      <c r="CH153" s="3"/>
      <c r="CI153" s="3"/>
      <c r="CJ153" s="32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</row>
    <row r="154" spans="9:103">
      <c r="I154" s="3"/>
      <c r="O154" s="3"/>
      <c r="P154" s="3"/>
      <c r="Q154" s="3"/>
      <c r="T154" s="3"/>
      <c r="U154" s="3"/>
      <c r="W154" s="37"/>
      <c r="X154" s="3"/>
      <c r="Y154" s="3"/>
      <c r="Z154" s="8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BW154" s="4"/>
      <c r="BX154" s="3"/>
      <c r="BY154" s="3"/>
      <c r="CE154" s="3"/>
      <c r="CF154" s="3"/>
      <c r="CG154" s="3"/>
      <c r="CH154" s="3"/>
      <c r="CI154" s="3"/>
      <c r="CJ154" s="32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</row>
    <row r="155" spans="9:103">
      <c r="I155" s="3"/>
      <c r="O155" s="3"/>
      <c r="P155" s="3"/>
      <c r="Q155" s="3"/>
      <c r="T155" s="3"/>
      <c r="U155" s="3"/>
      <c r="W155" s="37"/>
      <c r="X155" s="3"/>
      <c r="Y155" s="3"/>
      <c r="Z155" s="8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BW155" s="4"/>
      <c r="BX155" s="3"/>
      <c r="BY155" s="3"/>
      <c r="CE155" s="3"/>
      <c r="CF155" s="3"/>
      <c r="CG155" s="3"/>
      <c r="CH155" s="3"/>
      <c r="CI155" s="3"/>
      <c r="CJ155" s="32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</row>
    <row r="156" spans="9:103">
      <c r="I156" s="3"/>
      <c r="O156" s="3"/>
      <c r="P156" s="3"/>
      <c r="Q156" s="3"/>
      <c r="T156" s="3"/>
      <c r="U156" s="3"/>
      <c r="W156" s="37"/>
      <c r="X156" s="3"/>
      <c r="Y156" s="3"/>
      <c r="Z156" s="8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BW156" s="4"/>
      <c r="BX156" s="3"/>
      <c r="BY156" s="3"/>
      <c r="CE156" s="3"/>
      <c r="CF156" s="3"/>
      <c r="CG156" s="3"/>
      <c r="CH156" s="3"/>
      <c r="CI156" s="3"/>
      <c r="CJ156" s="32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</row>
    <row r="157" spans="9:103">
      <c r="I157" s="3"/>
      <c r="O157" s="3"/>
      <c r="P157" s="3"/>
      <c r="Q157" s="3"/>
      <c r="T157" s="3"/>
      <c r="U157" s="3"/>
      <c r="W157" s="37"/>
      <c r="X157" s="3"/>
      <c r="Y157" s="3"/>
      <c r="Z157" s="8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BW157" s="4"/>
      <c r="BX157" s="3"/>
      <c r="BY157" s="3"/>
      <c r="CE157" s="3"/>
      <c r="CF157" s="3"/>
      <c r="CG157" s="3"/>
      <c r="CH157" s="3"/>
      <c r="CI157" s="3"/>
      <c r="CJ157" s="32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</row>
    <row r="158" spans="9:103">
      <c r="I158" s="3"/>
      <c r="O158" s="3"/>
      <c r="P158" s="3"/>
      <c r="Q158" s="3"/>
      <c r="T158" s="3"/>
      <c r="U158" s="3"/>
      <c r="W158" s="37"/>
      <c r="X158" s="3"/>
      <c r="Y158" s="3"/>
      <c r="Z158" s="8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BW158" s="4"/>
      <c r="BX158" s="3"/>
      <c r="BY158" s="3"/>
      <c r="CE158" s="3"/>
      <c r="CF158" s="3"/>
      <c r="CG158" s="3"/>
      <c r="CH158" s="3"/>
      <c r="CI158" s="3"/>
      <c r="CJ158" s="32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</row>
    <row r="159" spans="9:103">
      <c r="I159" s="3"/>
      <c r="O159" s="3"/>
      <c r="P159" s="3"/>
      <c r="Q159" s="3"/>
      <c r="T159" s="3"/>
      <c r="U159" s="3"/>
      <c r="W159" s="37"/>
      <c r="X159" s="3"/>
      <c r="Y159" s="3"/>
      <c r="Z159" s="8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BW159" s="4"/>
      <c r="BX159" s="3"/>
      <c r="BY159" s="3"/>
      <c r="CE159" s="3"/>
      <c r="CF159" s="3"/>
      <c r="CG159" s="3"/>
      <c r="CH159" s="3"/>
      <c r="CI159" s="3"/>
      <c r="CJ159" s="32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</row>
    <row r="160" spans="9:103">
      <c r="I160" s="3"/>
      <c r="O160" s="3"/>
      <c r="P160" s="3"/>
      <c r="Q160" s="3"/>
      <c r="T160" s="3"/>
      <c r="U160" s="3"/>
      <c r="W160" s="37"/>
      <c r="X160" s="3"/>
      <c r="Y160" s="3"/>
      <c r="Z160" s="8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BW160" s="4"/>
      <c r="BX160" s="3"/>
      <c r="BY160" s="3"/>
      <c r="CE160" s="3"/>
      <c r="CF160" s="3"/>
      <c r="CG160" s="3"/>
      <c r="CH160" s="3"/>
      <c r="CI160" s="3"/>
      <c r="CJ160" s="32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</row>
    <row r="161" spans="9:103">
      <c r="I161" s="3"/>
      <c r="O161" s="3"/>
      <c r="P161" s="3"/>
      <c r="Q161" s="3"/>
      <c r="T161" s="3"/>
      <c r="U161" s="3"/>
      <c r="W161" s="37"/>
      <c r="X161" s="3"/>
      <c r="Y161" s="3"/>
      <c r="Z161" s="8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BW161" s="4"/>
      <c r="BX161" s="3"/>
      <c r="BY161" s="3"/>
      <c r="CE161" s="3"/>
      <c r="CF161" s="3"/>
      <c r="CG161" s="3"/>
      <c r="CH161" s="3"/>
      <c r="CI161" s="3"/>
      <c r="CJ161" s="32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</row>
    <row r="162" spans="9:103">
      <c r="I162" s="3"/>
      <c r="O162" s="3"/>
      <c r="P162" s="3"/>
      <c r="Q162" s="3"/>
      <c r="T162" s="3"/>
      <c r="U162" s="3"/>
      <c r="W162" s="37"/>
      <c r="X162" s="3"/>
      <c r="Y162" s="3"/>
      <c r="Z162" s="8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BW162" s="4"/>
      <c r="BX162" s="3"/>
      <c r="BY162" s="3"/>
      <c r="CE162" s="3"/>
      <c r="CF162" s="3"/>
      <c r="CG162" s="3"/>
      <c r="CH162" s="3"/>
      <c r="CI162" s="3"/>
      <c r="CJ162" s="32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</row>
    <row r="163" spans="9:103">
      <c r="I163" s="3"/>
      <c r="O163" s="3"/>
      <c r="P163" s="3"/>
      <c r="Q163" s="3"/>
      <c r="T163" s="3"/>
      <c r="U163" s="3"/>
      <c r="W163" s="37"/>
      <c r="X163" s="3"/>
      <c r="Y163" s="3"/>
      <c r="Z163" s="8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BW163" s="4"/>
      <c r="BX163" s="3"/>
      <c r="BY163" s="3"/>
      <c r="CE163" s="3"/>
      <c r="CF163" s="3"/>
      <c r="CG163" s="3"/>
      <c r="CH163" s="3"/>
      <c r="CI163" s="3"/>
      <c r="CJ163" s="32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</row>
    <row r="164" spans="9:103">
      <c r="I164" s="3"/>
      <c r="O164" s="3"/>
      <c r="P164" s="3"/>
      <c r="Q164" s="3"/>
      <c r="T164" s="3"/>
      <c r="U164" s="3"/>
      <c r="W164" s="37"/>
      <c r="X164" s="3"/>
      <c r="Y164" s="3"/>
      <c r="Z164" s="8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BW164" s="4"/>
      <c r="BX164" s="3"/>
      <c r="BY164" s="3"/>
      <c r="CE164" s="3"/>
      <c r="CF164" s="3"/>
      <c r="CG164" s="3"/>
      <c r="CH164" s="3"/>
      <c r="CI164" s="3"/>
      <c r="CJ164" s="32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</row>
    <row r="165" spans="9:103">
      <c r="I165" s="3"/>
      <c r="O165" s="3"/>
      <c r="P165" s="3"/>
      <c r="Q165" s="3"/>
      <c r="T165" s="3"/>
      <c r="U165" s="3"/>
      <c r="W165" s="37"/>
      <c r="X165" s="3"/>
      <c r="Y165" s="3"/>
      <c r="Z165" s="8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BW165" s="4"/>
      <c r="BX165" s="3"/>
      <c r="BY165" s="3"/>
      <c r="CE165" s="3"/>
      <c r="CF165" s="3"/>
      <c r="CG165" s="3"/>
      <c r="CH165" s="3"/>
      <c r="CI165" s="3"/>
      <c r="CJ165" s="32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</row>
    <row r="166" spans="9:103">
      <c r="I166" s="3"/>
      <c r="O166" s="3"/>
      <c r="P166" s="3"/>
      <c r="Q166" s="3"/>
      <c r="T166" s="3"/>
      <c r="U166" s="3"/>
      <c r="W166" s="37"/>
      <c r="X166" s="3"/>
      <c r="Y166" s="3"/>
      <c r="Z166" s="8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BW166" s="4"/>
      <c r="BX166" s="3"/>
      <c r="BY166" s="3"/>
      <c r="CE166" s="3"/>
      <c r="CF166" s="3"/>
      <c r="CG166" s="3"/>
      <c r="CH166" s="3"/>
      <c r="CI166" s="3"/>
      <c r="CJ166" s="32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</row>
    <row r="167" spans="9:103">
      <c r="I167" s="3"/>
      <c r="O167" s="3"/>
      <c r="P167" s="3"/>
      <c r="Q167" s="3"/>
      <c r="T167" s="3"/>
      <c r="U167" s="3"/>
      <c r="W167" s="37"/>
      <c r="X167" s="3"/>
      <c r="Y167" s="3"/>
      <c r="Z167" s="8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BW167" s="4"/>
      <c r="BX167" s="3"/>
      <c r="BY167" s="3"/>
      <c r="CE167" s="3"/>
      <c r="CF167" s="3"/>
      <c r="CG167" s="3"/>
      <c r="CH167" s="3"/>
      <c r="CI167" s="3"/>
      <c r="CJ167" s="32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</row>
    <row r="168" spans="9:103">
      <c r="I168" s="3"/>
      <c r="O168" s="3"/>
      <c r="P168" s="3"/>
      <c r="Q168" s="3"/>
      <c r="T168" s="3"/>
      <c r="U168" s="3"/>
      <c r="W168" s="37"/>
      <c r="X168" s="3"/>
      <c r="Y168" s="3"/>
      <c r="Z168" s="8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BW168" s="4"/>
      <c r="BX168" s="3"/>
      <c r="BY168" s="3"/>
      <c r="CE168" s="3"/>
      <c r="CF168" s="3"/>
      <c r="CG168" s="3"/>
      <c r="CH168" s="3"/>
      <c r="CI168" s="3"/>
      <c r="CJ168" s="32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</row>
    <row r="169" spans="9:103">
      <c r="I169" s="3"/>
      <c r="O169" s="3"/>
      <c r="P169" s="3"/>
      <c r="Q169" s="3"/>
      <c r="T169" s="3"/>
      <c r="U169" s="3"/>
      <c r="W169" s="37"/>
      <c r="X169" s="3"/>
      <c r="Y169" s="3"/>
      <c r="Z169" s="8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BW169" s="4"/>
      <c r="BX169" s="3"/>
      <c r="BY169" s="3"/>
      <c r="CE169" s="3"/>
      <c r="CF169" s="3"/>
      <c r="CG169" s="3"/>
      <c r="CH169" s="3"/>
      <c r="CI169" s="3"/>
      <c r="CJ169" s="32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</row>
    <row r="170" spans="9:103">
      <c r="I170" s="3"/>
      <c r="O170" s="3"/>
      <c r="P170" s="3"/>
      <c r="Q170" s="3"/>
      <c r="T170" s="3"/>
      <c r="U170" s="3"/>
      <c r="W170" s="37"/>
      <c r="X170" s="3"/>
      <c r="Y170" s="3"/>
      <c r="Z170" s="8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BW170" s="4"/>
      <c r="BX170" s="3"/>
      <c r="BY170" s="3"/>
      <c r="CE170" s="3"/>
      <c r="CF170" s="3"/>
      <c r="CG170" s="3"/>
      <c r="CH170" s="3"/>
      <c r="CI170" s="3"/>
      <c r="CJ170" s="32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</row>
    <row r="171" spans="9:103">
      <c r="I171" s="3"/>
      <c r="O171" s="3"/>
      <c r="P171" s="3"/>
      <c r="Q171" s="3"/>
      <c r="T171" s="3"/>
      <c r="U171" s="3"/>
      <c r="W171" s="37"/>
      <c r="X171" s="3"/>
      <c r="Y171" s="3"/>
      <c r="Z171" s="8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BW171" s="4"/>
      <c r="BX171" s="3"/>
      <c r="BY171" s="3"/>
      <c r="CE171" s="3"/>
      <c r="CF171" s="3"/>
      <c r="CG171" s="3"/>
      <c r="CH171" s="3"/>
      <c r="CI171" s="3"/>
      <c r="CJ171" s="32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</row>
    <row r="172" spans="9:103">
      <c r="I172" s="3"/>
      <c r="O172" s="3"/>
      <c r="P172" s="3"/>
      <c r="Q172" s="3"/>
      <c r="T172" s="3"/>
      <c r="U172" s="3"/>
      <c r="W172" s="37"/>
      <c r="X172" s="3"/>
      <c r="Y172" s="3"/>
      <c r="Z172" s="8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BW172" s="4"/>
      <c r="BX172" s="3"/>
      <c r="BY172" s="3"/>
      <c r="CE172" s="3"/>
      <c r="CF172" s="3"/>
      <c r="CG172" s="3"/>
      <c r="CH172" s="3"/>
      <c r="CI172" s="3"/>
      <c r="CJ172" s="32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</row>
    <row r="173" spans="9:103">
      <c r="I173" s="3"/>
      <c r="O173" s="3"/>
      <c r="P173" s="3"/>
      <c r="Q173" s="3"/>
      <c r="T173" s="3"/>
      <c r="U173" s="3"/>
      <c r="W173" s="37"/>
      <c r="X173" s="3"/>
      <c r="Y173" s="3"/>
      <c r="Z173" s="8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BW173" s="4"/>
      <c r="BX173" s="3"/>
      <c r="BY173" s="3"/>
      <c r="CE173" s="3"/>
      <c r="CF173" s="3"/>
      <c r="CG173" s="3"/>
      <c r="CH173" s="3"/>
      <c r="CI173" s="3"/>
      <c r="CJ173" s="32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</row>
    <row r="174" spans="9:103">
      <c r="I174" s="3"/>
      <c r="O174" s="3"/>
      <c r="P174" s="3"/>
      <c r="Q174" s="3"/>
      <c r="T174" s="3"/>
      <c r="U174" s="3"/>
      <c r="W174" s="37"/>
      <c r="X174" s="3"/>
      <c r="Y174" s="3"/>
      <c r="Z174" s="8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BW174" s="4"/>
      <c r="BX174" s="3"/>
      <c r="BY174" s="3"/>
      <c r="CE174" s="3"/>
      <c r="CF174" s="3"/>
      <c r="CG174" s="3"/>
      <c r="CH174" s="3"/>
      <c r="CI174" s="3"/>
      <c r="CJ174" s="32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</row>
    <row r="175" spans="9:103">
      <c r="I175" s="3"/>
      <c r="O175" s="3"/>
      <c r="P175" s="3"/>
      <c r="Q175" s="3"/>
      <c r="T175" s="3"/>
      <c r="U175" s="3"/>
      <c r="W175" s="37"/>
      <c r="X175" s="3"/>
      <c r="Y175" s="3"/>
      <c r="Z175" s="8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BW175" s="4"/>
      <c r="BX175" s="3"/>
      <c r="BY175" s="3"/>
      <c r="CE175" s="3"/>
      <c r="CF175" s="3"/>
      <c r="CG175" s="3"/>
      <c r="CH175" s="3"/>
      <c r="CI175" s="3"/>
      <c r="CJ175" s="32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</row>
    <row r="176" spans="9:103">
      <c r="I176" s="3"/>
      <c r="O176" s="3"/>
      <c r="P176" s="3"/>
      <c r="Q176" s="3"/>
      <c r="T176" s="3"/>
      <c r="U176" s="3"/>
      <c r="W176" s="37"/>
      <c r="X176" s="3"/>
      <c r="Y176" s="3"/>
      <c r="Z176" s="8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BW176" s="4"/>
      <c r="BX176" s="3"/>
      <c r="BY176" s="3"/>
      <c r="CE176" s="3"/>
      <c r="CF176" s="3"/>
      <c r="CG176" s="3"/>
      <c r="CH176" s="3"/>
      <c r="CI176" s="3"/>
      <c r="CJ176" s="32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</row>
    <row r="177" spans="9:103">
      <c r="I177" s="3"/>
      <c r="O177" s="3"/>
      <c r="P177" s="3"/>
      <c r="Q177" s="3"/>
      <c r="T177" s="3"/>
      <c r="U177" s="3"/>
      <c r="W177" s="37"/>
      <c r="X177" s="3"/>
      <c r="Y177" s="3"/>
      <c r="Z177" s="8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BW177" s="4"/>
      <c r="BX177" s="3"/>
      <c r="BY177" s="3"/>
      <c r="CE177" s="3"/>
      <c r="CF177" s="3"/>
      <c r="CG177" s="3"/>
      <c r="CH177" s="3"/>
      <c r="CI177" s="3"/>
      <c r="CJ177" s="32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</row>
    <row r="178" spans="9:103">
      <c r="I178" s="3"/>
      <c r="O178" s="3"/>
      <c r="P178" s="3"/>
      <c r="Q178" s="3"/>
      <c r="T178" s="3"/>
      <c r="U178" s="3"/>
      <c r="W178" s="37"/>
      <c r="X178" s="3"/>
      <c r="Y178" s="3"/>
      <c r="Z178" s="8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BW178" s="4"/>
      <c r="BX178" s="3"/>
      <c r="BY178" s="3"/>
      <c r="CE178" s="3"/>
      <c r="CF178" s="3"/>
      <c r="CG178" s="3"/>
      <c r="CH178" s="3"/>
      <c r="CI178" s="3"/>
      <c r="CJ178" s="32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</row>
    <row r="179" spans="9:103">
      <c r="I179" s="3"/>
      <c r="O179" s="3"/>
      <c r="P179" s="3"/>
      <c r="Q179" s="3"/>
      <c r="T179" s="3"/>
      <c r="U179" s="3"/>
      <c r="W179" s="37"/>
      <c r="X179" s="3"/>
      <c r="Y179" s="3"/>
      <c r="Z179" s="8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BW179" s="4"/>
      <c r="BX179" s="3"/>
      <c r="BY179" s="3"/>
      <c r="CE179" s="3"/>
      <c r="CF179" s="3"/>
      <c r="CG179" s="3"/>
      <c r="CH179" s="3"/>
      <c r="CI179" s="3"/>
      <c r="CJ179" s="32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</row>
    <row r="180" spans="9:103">
      <c r="I180" s="3"/>
      <c r="O180" s="3"/>
      <c r="P180" s="3"/>
      <c r="Q180" s="3"/>
      <c r="T180" s="3"/>
      <c r="U180" s="3"/>
      <c r="W180" s="37"/>
      <c r="X180" s="3"/>
      <c r="Y180" s="3"/>
      <c r="Z180" s="8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BW180" s="4"/>
      <c r="BX180" s="3"/>
      <c r="BY180" s="3"/>
      <c r="CE180" s="3"/>
      <c r="CF180" s="3"/>
      <c r="CG180" s="3"/>
      <c r="CH180" s="3"/>
      <c r="CI180" s="3"/>
      <c r="CJ180" s="32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</row>
    <row r="181" spans="9:103">
      <c r="I181" s="3"/>
      <c r="O181" s="3"/>
      <c r="P181" s="3"/>
      <c r="Q181" s="3"/>
      <c r="T181" s="3"/>
      <c r="U181" s="3"/>
      <c r="W181" s="37"/>
      <c r="X181" s="3"/>
      <c r="Y181" s="3"/>
      <c r="Z181" s="8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BW181" s="4"/>
      <c r="BX181" s="3"/>
      <c r="BY181" s="3"/>
      <c r="CE181" s="3"/>
      <c r="CF181" s="3"/>
      <c r="CG181" s="3"/>
      <c r="CH181" s="3"/>
      <c r="CI181" s="3"/>
      <c r="CJ181" s="32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</row>
    <row r="182" spans="9:103">
      <c r="I182" s="3"/>
      <c r="O182" s="3"/>
      <c r="P182" s="3"/>
      <c r="Q182" s="3"/>
      <c r="T182" s="3"/>
      <c r="U182" s="3"/>
      <c r="W182" s="37"/>
      <c r="X182" s="3"/>
      <c r="Y182" s="3"/>
      <c r="Z182" s="8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BW182" s="4"/>
      <c r="BX182" s="3"/>
      <c r="BY182" s="3"/>
      <c r="CE182" s="3"/>
      <c r="CF182" s="3"/>
      <c r="CG182" s="3"/>
      <c r="CH182" s="3"/>
      <c r="CI182" s="3"/>
      <c r="CJ182" s="32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</row>
    <row r="183" spans="9:103">
      <c r="I183" s="3"/>
      <c r="O183" s="3"/>
      <c r="P183" s="3"/>
      <c r="Q183" s="3"/>
      <c r="T183" s="3"/>
      <c r="U183" s="3"/>
      <c r="W183" s="37"/>
      <c r="X183" s="3"/>
      <c r="Y183" s="3"/>
      <c r="Z183" s="8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BW183" s="4"/>
      <c r="BX183" s="3"/>
      <c r="BY183" s="3"/>
      <c r="CE183" s="3"/>
      <c r="CF183" s="3"/>
      <c r="CG183" s="3"/>
      <c r="CH183" s="3"/>
      <c r="CI183" s="3"/>
      <c r="CJ183" s="32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</row>
    <row r="184" spans="9:103">
      <c r="I184" s="3"/>
      <c r="O184" s="3"/>
      <c r="P184" s="3"/>
      <c r="Q184" s="3"/>
      <c r="T184" s="3"/>
      <c r="U184" s="3"/>
      <c r="W184" s="37"/>
      <c r="X184" s="3"/>
      <c r="Y184" s="3"/>
      <c r="Z184" s="8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BW184" s="4"/>
      <c r="BX184" s="3"/>
      <c r="BY184" s="3"/>
      <c r="CE184" s="3"/>
      <c r="CF184" s="3"/>
      <c r="CG184" s="3"/>
      <c r="CH184" s="3"/>
      <c r="CI184" s="3"/>
      <c r="CJ184" s="32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</row>
    <row r="185" spans="9:103">
      <c r="I185" s="3"/>
      <c r="O185" s="3"/>
      <c r="P185" s="3"/>
      <c r="Q185" s="3"/>
      <c r="T185" s="3"/>
      <c r="U185" s="3"/>
      <c r="W185" s="37"/>
      <c r="X185" s="3"/>
      <c r="Y185" s="3"/>
      <c r="Z185" s="8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BW185" s="4"/>
      <c r="BX185" s="3"/>
      <c r="BY185" s="3"/>
      <c r="CE185" s="3"/>
      <c r="CF185" s="3"/>
      <c r="CG185" s="3"/>
      <c r="CH185" s="3"/>
      <c r="CI185" s="3"/>
      <c r="CJ185" s="32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</row>
    <row r="186" spans="9:103">
      <c r="I186" s="3"/>
      <c r="O186" s="3"/>
      <c r="P186" s="3"/>
      <c r="Q186" s="3"/>
      <c r="T186" s="3"/>
      <c r="U186" s="3"/>
      <c r="W186" s="37"/>
      <c r="X186" s="3"/>
      <c r="Y186" s="3"/>
      <c r="Z186" s="8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BW186" s="4"/>
      <c r="BX186" s="3"/>
      <c r="BY186" s="3"/>
      <c r="CE186" s="3"/>
      <c r="CF186" s="3"/>
      <c r="CG186" s="3"/>
      <c r="CH186" s="3"/>
      <c r="CI186" s="3"/>
      <c r="CJ186" s="32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</row>
    <row r="187" spans="9:103">
      <c r="I187" s="3"/>
      <c r="O187" s="3"/>
      <c r="P187" s="3"/>
      <c r="Q187" s="3"/>
      <c r="T187" s="3"/>
      <c r="U187" s="3"/>
      <c r="W187" s="37"/>
      <c r="X187" s="3"/>
      <c r="Y187" s="3"/>
      <c r="Z187" s="8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BW187" s="4"/>
      <c r="BX187" s="3"/>
      <c r="BY187" s="3"/>
      <c r="CE187" s="3"/>
      <c r="CF187" s="3"/>
      <c r="CG187" s="3"/>
      <c r="CH187" s="3"/>
      <c r="CI187" s="3"/>
      <c r="CJ187" s="32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</row>
    <row r="188" spans="9:103">
      <c r="I188" s="3"/>
      <c r="O188" s="3"/>
      <c r="P188" s="3"/>
      <c r="Q188" s="3"/>
      <c r="T188" s="3"/>
      <c r="U188" s="3"/>
      <c r="W188" s="37"/>
      <c r="X188" s="3"/>
      <c r="Y188" s="3"/>
      <c r="Z188" s="8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BW188" s="4"/>
      <c r="BX188" s="3"/>
      <c r="BY188" s="3"/>
      <c r="CE188" s="3"/>
      <c r="CF188" s="3"/>
      <c r="CG188" s="3"/>
      <c r="CH188" s="3"/>
      <c r="CI188" s="3"/>
      <c r="CJ188" s="32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</row>
    <row r="189" spans="9:103">
      <c r="I189" s="3"/>
      <c r="O189" s="3"/>
      <c r="P189" s="3"/>
      <c r="Q189" s="3"/>
      <c r="T189" s="3"/>
      <c r="U189" s="3"/>
      <c r="W189" s="37"/>
      <c r="X189" s="3"/>
      <c r="Y189" s="3"/>
      <c r="Z189" s="8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BW189" s="4"/>
      <c r="BX189" s="3"/>
      <c r="BY189" s="3"/>
      <c r="CE189" s="3"/>
      <c r="CF189" s="3"/>
      <c r="CG189" s="3"/>
      <c r="CH189" s="3"/>
      <c r="CI189" s="3"/>
      <c r="CJ189" s="32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</row>
    <row r="190" spans="9:103">
      <c r="I190" s="3"/>
      <c r="O190" s="3"/>
      <c r="P190" s="3"/>
      <c r="Q190" s="3"/>
      <c r="T190" s="3"/>
      <c r="U190" s="3"/>
      <c r="W190" s="37"/>
      <c r="X190" s="3"/>
      <c r="Y190" s="3"/>
      <c r="Z190" s="8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BW190" s="4"/>
      <c r="BX190" s="3"/>
      <c r="BY190" s="3"/>
      <c r="CE190" s="3"/>
      <c r="CF190" s="3"/>
      <c r="CG190" s="3"/>
      <c r="CH190" s="3"/>
      <c r="CI190" s="3"/>
      <c r="CJ190" s="32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</row>
    <row r="191" spans="9:103">
      <c r="I191" s="3"/>
      <c r="O191" s="3"/>
      <c r="P191" s="3"/>
      <c r="Q191" s="3"/>
      <c r="T191" s="3"/>
      <c r="U191" s="3"/>
      <c r="W191" s="37"/>
      <c r="X191" s="3"/>
      <c r="Y191" s="3"/>
      <c r="Z191" s="8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BW191" s="4"/>
      <c r="BX191" s="3"/>
      <c r="BY191" s="3"/>
      <c r="CE191" s="3"/>
      <c r="CF191" s="3"/>
      <c r="CG191" s="3"/>
      <c r="CH191" s="3"/>
      <c r="CI191" s="3"/>
      <c r="CJ191" s="32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</row>
    <row r="192" spans="9:103">
      <c r="I192" s="3"/>
      <c r="O192" s="3"/>
      <c r="P192" s="3"/>
      <c r="Q192" s="3"/>
      <c r="T192" s="3"/>
      <c r="U192" s="3"/>
      <c r="W192" s="37"/>
      <c r="X192" s="3"/>
      <c r="Y192" s="3"/>
      <c r="Z192" s="8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BW192" s="4"/>
      <c r="BX192" s="3"/>
      <c r="BY192" s="3"/>
      <c r="CE192" s="3"/>
      <c r="CF192" s="3"/>
      <c r="CG192" s="3"/>
      <c r="CH192" s="3"/>
      <c r="CI192" s="3"/>
      <c r="CJ192" s="32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</row>
    <row r="193" spans="9:103">
      <c r="I193" s="3"/>
      <c r="O193" s="3"/>
      <c r="P193" s="3"/>
      <c r="Q193" s="3"/>
      <c r="T193" s="3"/>
      <c r="U193" s="3"/>
      <c r="W193" s="37"/>
      <c r="X193" s="3"/>
      <c r="Y193" s="3"/>
      <c r="Z193" s="8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BW193" s="4"/>
      <c r="BX193" s="3"/>
      <c r="BY193" s="3"/>
      <c r="CE193" s="3"/>
      <c r="CF193" s="3"/>
      <c r="CG193" s="3"/>
      <c r="CH193" s="3"/>
      <c r="CI193" s="3"/>
      <c r="CJ193" s="32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</row>
    <row r="194" spans="9:103">
      <c r="I194" s="3"/>
      <c r="O194" s="3"/>
      <c r="P194" s="3"/>
      <c r="Q194" s="3"/>
      <c r="T194" s="3"/>
      <c r="U194" s="3"/>
      <c r="W194" s="37"/>
      <c r="X194" s="3"/>
      <c r="Y194" s="3"/>
      <c r="Z194" s="8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BW194" s="4"/>
      <c r="BX194" s="3"/>
      <c r="BY194" s="3"/>
      <c r="CE194" s="3"/>
      <c r="CF194" s="3"/>
      <c r="CG194" s="3"/>
      <c r="CH194" s="3"/>
      <c r="CI194" s="3"/>
      <c r="CJ194" s="32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</row>
    <row r="195" spans="9:103">
      <c r="I195" s="3"/>
      <c r="O195" s="3"/>
      <c r="P195" s="3"/>
      <c r="Q195" s="3"/>
      <c r="T195" s="3"/>
      <c r="U195" s="3"/>
      <c r="W195" s="37"/>
      <c r="X195" s="3"/>
      <c r="Y195" s="3"/>
      <c r="Z195" s="8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BW195" s="4"/>
      <c r="BX195" s="3"/>
      <c r="BY195" s="3"/>
      <c r="CE195" s="3"/>
      <c r="CF195" s="3"/>
      <c r="CG195" s="3"/>
      <c r="CH195" s="3"/>
      <c r="CI195" s="3"/>
      <c r="CJ195" s="32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</row>
    <row r="196" spans="9:103">
      <c r="I196" s="3"/>
      <c r="O196" s="3"/>
      <c r="P196" s="3"/>
      <c r="Q196" s="3"/>
      <c r="T196" s="3"/>
      <c r="U196" s="3"/>
      <c r="W196" s="37"/>
      <c r="X196" s="3"/>
      <c r="Y196" s="3"/>
      <c r="Z196" s="8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BW196" s="4"/>
      <c r="BX196" s="3"/>
      <c r="BY196" s="3"/>
      <c r="CE196" s="3"/>
      <c r="CF196" s="3"/>
      <c r="CG196" s="3"/>
      <c r="CH196" s="3"/>
      <c r="CI196" s="3"/>
      <c r="CJ196" s="32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</row>
    <row r="197" spans="9:103">
      <c r="I197" s="3"/>
      <c r="O197" s="3"/>
      <c r="P197" s="3"/>
      <c r="Q197" s="3"/>
      <c r="T197" s="3"/>
      <c r="U197" s="3"/>
      <c r="W197" s="37"/>
      <c r="X197" s="3"/>
      <c r="Y197" s="3"/>
      <c r="Z197" s="8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BW197" s="4"/>
      <c r="BX197" s="3"/>
      <c r="BY197" s="3"/>
      <c r="CE197" s="3"/>
      <c r="CF197" s="3"/>
      <c r="CG197" s="3"/>
      <c r="CH197" s="3"/>
      <c r="CI197" s="3"/>
      <c r="CJ197" s="32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</row>
    <row r="198" spans="9:103">
      <c r="I198" s="3"/>
      <c r="O198" s="3"/>
      <c r="P198" s="3"/>
      <c r="Q198" s="3"/>
      <c r="T198" s="3"/>
      <c r="U198" s="3"/>
      <c r="W198" s="37"/>
      <c r="X198" s="3"/>
      <c r="Y198" s="3"/>
      <c r="Z198" s="8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BW198" s="4"/>
      <c r="BX198" s="3"/>
      <c r="BY198" s="3"/>
      <c r="CE198" s="3"/>
      <c r="CF198" s="3"/>
      <c r="CG198" s="3"/>
      <c r="CH198" s="3"/>
      <c r="CI198" s="3"/>
      <c r="CJ198" s="32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</row>
    <row r="199" spans="9:103">
      <c r="I199" s="3"/>
      <c r="O199" s="3"/>
      <c r="P199" s="3"/>
      <c r="Q199" s="3"/>
      <c r="T199" s="3"/>
      <c r="U199" s="3"/>
      <c r="W199" s="37"/>
      <c r="X199" s="3"/>
      <c r="Y199" s="3"/>
      <c r="Z199" s="8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BW199" s="4"/>
      <c r="BX199" s="3"/>
      <c r="BY199" s="3"/>
      <c r="CE199" s="3"/>
      <c r="CF199" s="3"/>
      <c r="CG199" s="3"/>
      <c r="CH199" s="3"/>
      <c r="CI199" s="3"/>
      <c r="CJ199" s="32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</row>
    <row r="200" spans="9:103">
      <c r="I200" s="3"/>
      <c r="O200" s="3"/>
      <c r="P200" s="3"/>
      <c r="Q200" s="3"/>
      <c r="T200" s="3"/>
      <c r="U200" s="3"/>
      <c r="W200" s="37"/>
      <c r="X200" s="3"/>
      <c r="Y200" s="3"/>
      <c r="Z200" s="8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BW200" s="4"/>
      <c r="BX200" s="3"/>
      <c r="BY200" s="3"/>
      <c r="CE200" s="3"/>
      <c r="CF200" s="3"/>
      <c r="CG200" s="3"/>
      <c r="CH200" s="3"/>
      <c r="CI200" s="3"/>
      <c r="CJ200" s="32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</row>
    <row r="201" spans="9:103">
      <c r="I201" s="3"/>
      <c r="O201" s="3"/>
      <c r="P201" s="3"/>
      <c r="Q201" s="3"/>
      <c r="T201" s="3"/>
      <c r="U201" s="3"/>
      <c r="W201" s="37"/>
      <c r="X201" s="3"/>
      <c r="Y201" s="3"/>
      <c r="Z201" s="8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BW201" s="4"/>
      <c r="BX201" s="3"/>
      <c r="BY201" s="3"/>
      <c r="CE201" s="3"/>
      <c r="CF201" s="3"/>
      <c r="CG201" s="3"/>
      <c r="CH201" s="3"/>
      <c r="CI201" s="3"/>
      <c r="CJ201" s="32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</row>
    <row r="202" spans="9:103">
      <c r="I202" s="3"/>
      <c r="O202" s="3"/>
      <c r="P202" s="3"/>
      <c r="Q202" s="3"/>
      <c r="T202" s="3"/>
      <c r="U202" s="3"/>
      <c r="W202" s="37"/>
      <c r="X202" s="3"/>
      <c r="Y202" s="3"/>
      <c r="Z202" s="8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BW202" s="4"/>
      <c r="BX202" s="3"/>
      <c r="BY202" s="3"/>
      <c r="CE202" s="3"/>
      <c r="CF202" s="3"/>
      <c r="CG202" s="3"/>
      <c r="CH202" s="3"/>
      <c r="CI202" s="3"/>
      <c r="CJ202" s="32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</row>
    <row r="203" spans="9:103">
      <c r="I203" s="3"/>
      <c r="O203" s="3"/>
      <c r="P203" s="3"/>
      <c r="Q203" s="3"/>
      <c r="T203" s="3"/>
      <c r="U203" s="3"/>
      <c r="W203" s="37"/>
      <c r="X203" s="3"/>
      <c r="Y203" s="3"/>
      <c r="Z203" s="8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BW203" s="4"/>
      <c r="BX203" s="3"/>
      <c r="BY203" s="3"/>
      <c r="CE203" s="3"/>
      <c r="CF203" s="3"/>
      <c r="CG203" s="3"/>
      <c r="CH203" s="3"/>
      <c r="CI203" s="3"/>
      <c r="CJ203" s="32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</row>
    <row r="204" spans="9:103">
      <c r="I204" s="3"/>
      <c r="O204" s="3"/>
      <c r="P204" s="3"/>
      <c r="Q204" s="3"/>
      <c r="T204" s="3"/>
      <c r="U204" s="3"/>
      <c r="W204" s="37"/>
      <c r="X204" s="3"/>
      <c r="Y204" s="3"/>
      <c r="Z204" s="8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BW204" s="4"/>
      <c r="BX204" s="3"/>
      <c r="BY204" s="3"/>
      <c r="CE204" s="3"/>
      <c r="CF204" s="3"/>
      <c r="CG204" s="3"/>
      <c r="CH204" s="3"/>
      <c r="CI204" s="3"/>
      <c r="CJ204" s="32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</row>
    <row r="205" spans="9:103">
      <c r="I205" s="3"/>
      <c r="O205" s="3"/>
      <c r="P205" s="3"/>
      <c r="Q205" s="3"/>
      <c r="T205" s="3"/>
      <c r="U205" s="3"/>
      <c r="W205" s="37"/>
      <c r="X205" s="3"/>
      <c r="Y205" s="3"/>
      <c r="Z205" s="8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BW205" s="4"/>
      <c r="BX205" s="3"/>
      <c r="BY205" s="3"/>
      <c r="CE205" s="3"/>
      <c r="CF205" s="3"/>
      <c r="CG205" s="3"/>
      <c r="CH205" s="3"/>
      <c r="CI205" s="3"/>
      <c r="CJ205" s="32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</row>
    <row r="206" spans="9:103">
      <c r="I206" s="3"/>
      <c r="O206" s="3"/>
      <c r="P206" s="3"/>
      <c r="Q206" s="3"/>
      <c r="T206" s="3"/>
      <c r="U206" s="3"/>
      <c r="W206" s="37"/>
      <c r="X206" s="3"/>
      <c r="Y206" s="3"/>
      <c r="Z206" s="8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BW206" s="4"/>
      <c r="BX206" s="3"/>
      <c r="BY206" s="3"/>
      <c r="CE206" s="3"/>
      <c r="CF206" s="3"/>
      <c r="CG206" s="3"/>
      <c r="CH206" s="3"/>
      <c r="CI206" s="3"/>
      <c r="CJ206" s="32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</row>
    <row r="207" spans="9:103">
      <c r="I207" s="3"/>
      <c r="O207" s="3"/>
      <c r="P207" s="3"/>
      <c r="Q207" s="3"/>
      <c r="T207" s="3"/>
      <c r="U207" s="3"/>
      <c r="W207" s="37"/>
      <c r="X207" s="3"/>
      <c r="Y207" s="3"/>
      <c r="Z207" s="8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BW207" s="4"/>
      <c r="BX207" s="3"/>
      <c r="BY207" s="3"/>
      <c r="CE207" s="3"/>
      <c r="CF207" s="3"/>
      <c r="CG207" s="3"/>
      <c r="CH207" s="3"/>
      <c r="CI207" s="3"/>
      <c r="CJ207" s="32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</row>
    <row r="208" spans="9:103">
      <c r="I208" s="3"/>
      <c r="O208" s="3"/>
      <c r="P208" s="3"/>
      <c r="Q208" s="3"/>
      <c r="T208" s="3"/>
      <c r="U208" s="3"/>
      <c r="W208" s="37"/>
      <c r="X208" s="3"/>
      <c r="Y208" s="3"/>
      <c r="Z208" s="8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BW208" s="4"/>
      <c r="BX208" s="3"/>
      <c r="BY208" s="3"/>
      <c r="CE208" s="3"/>
      <c r="CF208" s="3"/>
      <c r="CG208" s="3"/>
      <c r="CH208" s="3"/>
      <c r="CI208" s="3"/>
      <c r="CJ208" s="32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</row>
    <row r="209" spans="9:103">
      <c r="I209" s="3"/>
      <c r="O209" s="3"/>
      <c r="P209" s="3"/>
      <c r="Q209" s="3"/>
      <c r="T209" s="3"/>
      <c r="U209" s="3"/>
      <c r="W209" s="37"/>
      <c r="X209" s="3"/>
      <c r="Y209" s="3"/>
      <c r="Z209" s="8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BW209" s="4"/>
      <c r="BX209" s="3"/>
      <c r="BY209" s="3"/>
      <c r="CE209" s="3"/>
      <c r="CF209" s="3"/>
      <c r="CG209" s="3"/>
      <c r="CH209" s="3"/>
      <c r="CI209" s="3"/>
      <c r="CJ209" s="32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</row>
    <row r="210" spans="9:103">
      <c r="I210" s="3"/>
      <c r="O210" s="3"/>
      <c r="P210" s="3"/>
      <c r="Q210" s="3"/>
      <c r="T210" s="3"/>
      <c r="U210" s="3"/>
      <c r="W210" s="37"/>
      <c r="X210" s="3"/>
      <c r="Y210" s="3"/>
      <c r="Z210" s="8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BW210" s="4"/>
      <c r="BX210" s="3"/>
      <c r="BY210" s="3"/>
      <c r="CE210" s="3"/>
      <c r="CF210" s="3"/>
      <c r="CG210" s="3"/>
      <c r="CH210" s="3"/>
      <c r="CI210" s="3"/>
      <c r="CJ210" s="32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</row>
    <row r="211" spans="9:103">
      <c r="I211" s="3"/>
      <c r="O211" s="3"/>
      <c r="P211" s="3"/>
      <c r="Q211" s="3"/>
      <c r="T211" s="3"/>
      <c r="U211" s="3"/>
      <c r="W211" s="37"/>
      <c r="X211" s="3"/>
      <c r="Y211" s="3"/>
      <c r="Z211" s="8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BW211" s="4"/>
      <c r="BX211" s="3"/>
      <c r="BY211" s="3"/>
      <c r="CE211" s="3"/>
      <c r="CF211" s="3"/>
      <c r="CG211" s="3"/>
      <c r="CH211" s="3"/>
      <c r="CI211" s="3"/>
      <c r="CJ211" s="32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</row>
    <row r="212" spans="9:103">
      <c r="I212" s="3"/>
      <c r="O212" s="3"/>
      <c r="P212" s="3"/>
      <c r="Q212" s="3"/>
      <c r="T212" s="3"/>
      <c r="U212" s="3"/>
      <c r="W212" s="37"/>
      <c r="X212" s="3"/>
      <c r="Y212" s="3"/>
      <c r="Z212" s="8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BW212" s="4"/>
      <c r="BX212" s="3"/>
      <c r="BY212" s="3"/>
      <c r="CE212" s="3"/>
      <c r="CF212" s="3"/>
      <c r="CG212" s="3"/>
      <c r="CH212" s="3"/>
      <c r="CI212" s="3"/>
      <c r="CJ212" s="32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</row>
    <row r="213" spans="9:103">
      <c r="I213" s="3"/>
      <c r="O213" s="3"/>
      <c r="P213" s="3"/>
      <c r="Q213" s="3"/>
      <c r="T213" s="3"/>
      <c r="U213" s="3"/>
      <c r="W213" s="37"/>
      <c r="X213" s="3"/>
      <c r="Y213" s="3"/>
      <c r="Z213" s="8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BW213" s="4"/>
      <c r="BX213" s="3"/>
      <c r="BY213" s="3"/>
      <c r="CE213" s="3"/>
      <c r="CF213" s="3"/>
      <c r="CG213" s="3"/>
      <c r="CH213" s="3"/>
      <c r="CI213" s="3"/>
      <c r="CJ213" s="32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</row>
    <row r="214" spans="9:103">
      <c r="I214" s="3"/>
      <c r="O214" s="3"/>
      <c r="P214" s="3"/>
      <c r="Q214" s="3"/>
      <c r="T214" s="3"/>
      <c r="U214" s="3"/>
      <c r="W214" s="37"/>
      <c r="X214" s="3"/>
      <c r="Y214" s="3"/>
      <c r="Z214" s="8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BW214" s="4"/>
      <c r="BX214" s="3"/>
      <c r="BY214" s="3"/>
      <c r="CE214" s="3"/>
      <c r="CF214" s="3"/>
      <c r="CG214" s="3"/>
      <c r="CH214" s="3"/>
      <c r="CI214" s="3"/>
      <c r="CJ214" s="32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</row>
    <row r="215" spans="9:103">
      <c r="I215" s="3"/>
      <c r="O215" s="3"/>
      <c r="P215" s="3"/>
      <c r="Q215" s="3"/>
      <c r="T215" s="3"/>
      <c r="U215" s="3"/>
      <c r="W215" s="37"/>
      <c r="X215" s="3"/>
      <c r="Y215" s="3"/>
      <c r="Z215" s="8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BW215" s="4"/>
      <c r="BX215" s="3"/>
      <c r="BY215" s="3"/>
      <c r="CE215" s="3"/>
      <c r="CF215" s="3"/>
      <c r="CG215" s="3"/>
      <c r="CH215" s="3"/>
      <c r="CI215" s="3"/>
      <c r="CJ215" s="32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</row>
    <row r="216" spans="9:103">
      <c r="I216" s="3"/>
      <c r="O216" s="3"/>
      <c r="P216" s="3"/>
      <c r="Q216" s="3"/>
      <c r="T216" s="3"/>
      <c r="U216" s="3"/>
      <c r="W216" s="37"/>
      <c r="X216" s="3"/>
      <c r="Y216" s="3"/>
      <c r="Z216" s="8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BW216" s="4"/>
      <c r="BX216" s="3"/>
      <c r="BY216" s="3"/>
      <c r="CE216" s="3"/>
      <c r="CF216" s="3"/>
      <c r="CG216" s="3"/>
      <c r="CH216" s="3"/>
      <c r="CI216" s="3"/>
      <c r="CJ216" s="32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</row>
    <row r="217" spans="9:103">
      <c r="I217" s="3"/>
      <c r="O217" s="3"/>
      <c r="P217" s="3"/>
      <c r="Q217" s="3"/>
      <c r="T217" s="3"/>
      <c r="U217" s="3"/>
      <c r="W217" s="37"/>
      <c r="X217" s="3"/>
      <c r="Y217" s="3"/>
      <c r="Z217" s="8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BW217" s="4"/>
      <c r="BX217" s="3"/>
      <c r="BY217" s="3"/>
      <c r="CE217" s="3"/>
      <c r="CF217" s="3"/>
      <c r="CG217" s="3"/>
      <c r="CH217" s="3"/>
      <c r="CI217" s="3"/>
      <c r="CJ217" s="32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</row>
    <row r="218" spans="9:103">
      <c r="I218" s="3"/>
      <c r="O218" s="3"/>
      <c r="P218" s="3"/>
      <c r="Q218" s="3"/>
      <c r="T218" s="3"/>
      <c r="U218" s="3"/>
      <c r="W218" s="37"/>
      <c r="X218" s="3"/>
      <c r="Y218" s="3"/>
      <c r="Z218" s="8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BW218" s="4"/>
      <c r="BX218" s="3"/>
      <c r="BY218" s="3"/>
      <c r="CE218" s="3"/>
      <c r="CF218" s="3"/>
      <c r="CG218" s="3"/>
      <c r="CH218" s="3"/>
      <c r="CI218" s="3"/>
      <c r="CJ218" s="32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</row>
    <row r="219" spans="9:103">
      <c r="I219" s="3"/>
      <c r="O219" s="3"/>
      <c r="P219" s="3"/>
      <c r="Q219" s="3"/>
      <c r="T219" s="3"/>
      <c r="U219" s="3"/>
      <c r="W219" s="37"/>
      <c r="X219" s="3"/>
      <c r="Y219" s="3"/>
      <c r="Z219" s="8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BW219" s="4"/>
      <c r="BX219" s="3"/>
      <c r="BY219" s="3"/>
      <c r="CE219" s="3"/>
      <c r="CF219" s="3"/>
      <c r="CG219" s="3"/>
      <c r="CH219" s="3"/>
      <c r="CI219" s="3"/>
      <c r="CJ219" s="32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</row>
    <row r="220" spans="9:103">
      <c r="I220" s="3"/>
      <c r="O220" s="3"/>
      <c r="P220" s="3"/>
      <c r="Q220" s="3"/>
      <c r="T220" s="3"/>
      <c r="U220" s="3"/>
      <c r="W220" s="37"/>
      <c r="X220" s="3"/>
      <c r="Y220" s="3"/>
      <c r="Z220" s="8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BW220" s="4"/>
      <c r="BX220" s="3"/>
      <c r="BY220" s="3"/>
      <c r="CE220" s="3"/>
      <c r="CF220" s="3"/>
      <c r="CG220" s="3"/>
      <c r="CH220" s="3"/>
      <c r="CI220" s="3"/>
      <c r="CJ220" s="32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</row>
    <row r="221" spans="9:103">
      <c r="I221" s="3"/>
      <c r="O221" s="3"/>
      <c r="P221" s="3"/>
      <c r="Q221" s="3"/>
      <c r="T221" s="3"/>
      <c r="U221" s="3"/>
      <c r="W221" s="37"/>
      <c r="X221" s="3"/>
      <c r="Y221" s="3"/>
      <c r="Z221" s="8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BW221" s="4"/>
      <c r="BX221" s="3"/>
      <c r="BY221" s="3"/>
      <c r="CE221" s="3"/>
      <c r="CF221" s="3"/>
      <c r="CG221" s="3"/>
      <c r="CH221" s="3"/>
      <c r="CI221" s="3"/>
      <c r="CJ221" s="32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</row>
    <row r="222" spans="9:103">
      <c r="I222" s="3"/>
      <c r="O222" s="3"/>
      <c r="P222" s="3"/>
      <c r="Q222" s="3"/>
      <c r="T222" s="3"/>
      <c r="U222" s="3"/>
      <c r="W222" s="37"/>
      <c r="X222" s="3"/>
      <c r="Y222" s="3"/>
      <c r="Z222" s="8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BW222" s="4"/>
      <c r="BX222" s="3"/>
      <c r="BY222" s="3"/>
      <c r="CE222" s="3"/>
      <c r="CF222" s="3"/>
      <c r="CG222" s="3"/>
      <c r="CH222" s="3"/>
      <c r="CI222" s="3"/>
      <c r="CJ222" s="32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</row>
    <row r="223" spans="9:103">
      <c r="I223" s="3"/>
      <c r="O223" s="3"/>
      <c r="P223" s="3"/>
      <c r="Q223" s="3"/>
      <c r="T223" s="3"/>
      <c r="U223" s="3"/>
      <c r="W223" s="37"/>
      <c r="X223" s="3"/>
      <c r="Y223" s="3"/>
      <c r="Z223" s="8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BW223" s="4"/>
      <c r="BX223" s="3"/>
      <c r="BY223" s="3"/>
      <c r="CE223" s="3"/>
      <c r="CF223" s="3"/>
      <c r="CG223" s="3"/>
      <c r="CH223" s="3"/>
      <c r="CI223" s="3"/>
      <c r="CJ223" s="32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</row>
    <row r="224" spans="9:103">
      <c r="I224" s="3"/>
      <c r="O224" s="3"/>
      <c r="P224" s="3"/>
      <c r="Q224" s="3"/>
      <c r="T224" s="3"/>
      <c r="U224" s="3"/>
      <c r="W224" s="37"/>
      <c r="X224" s="3"/>
      <c r="Y224" s="3"/>
      <c r="Z224" s="8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BW224" s="4"/>
      <c r="BX224" s="3"/>
      <c r="BY224" s="3"/>
      <c r="CE224" s="3"/>
      <c r="CF224" s="3"/>
      <c r="CG224" s="3"/>
      <c r="CH224" s="3"/>
      <c r="CI224" s="3"/>
      <c r="CJ224" s="32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</row>
    <row r="225" spans="9:103">
      <c r="I225" s="3"/>
      <c r="O225" s="3"/>
      <c r="P225" s="3"/>
      <c r="Q225" s="3"/>
      <c r="T225" s="3"/>
      <c r="U225" s="3"/>
      <c r="W225" s="37"/>
      <c r="X225" s="3"/>
      <c r="Y225" s="3"/>
      <c r="Z225" s="8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BW225" s="4"/>
      <c r="BX225" s="3"/>
      <c r="BY225" s="3"/>
      <c r="CE225" s="3"/>
      <c r="CF225" s="3"/>
      <c r="CG225" s="3"/>
      <c r="CH225" s="3"/>
      <c r="CI225" s="3"/>
      <c r="CJ225" s="32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</row>
    <row r="226" spans="9:103">
      <c r="I226" s="3"/>
      <c r="O226" s="3"/>
      <c r="P226" s="3"/>
      <c r="Q226" s="3"/>
      <c r="T226" s="3"/>
      <c r="U226" s="3"/>
      <c r="W226" s="37"/>
      <c r="X226" s="3"/>
      <c r="Y226" s="3"/>
      <c r="Z226" s="8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BW226" s="4"/>
      <c r="BX226" s="3"/>
      <c r="BY226" s="3"/>
      <c r="CE226" s="3"/>
      <c r="CF226" s="3"/>
      <c r="CG226" s="3"/>
      <c r="CH226" s="3"/>
      <c r="CI226" s="3"/>
      <c r="CJ226" s="32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</row>
    <row r="227" spans="9:103">
      <c r="I227" s="3"/>
      <c r="O227" s="3"/>
      <c r="P227" s="3"/>
      <c r="Q227" s="3"/>
      <c r="T227" s="3"/>
      <c r="U227" s="3"/>
      <c r="W227" s="37"/>
      <c r="X227" s="3"/>
      <c r="Y227" s="3"/>
      <c r="Z227" s="8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BW227" s="4"/>
      <c r="BX227" s="3"/>
      <c r="BY227" s="3"/>
      <c r="CE227" s="3"/>
      <c r="CF227" s="3"/>
      <c r="CG227" s="3"/>
      <c r="CH227" s="3"/>
      <c r="CI227" s="3"/>
      <c r="CJ227" s="32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</row>
    <row r="228" spans="9:103">
      <c r="I228" s="3"/>
      <c r="O228" s="3"/>
      <c r="P228" s="3"/>
      <c r="Q228" s="3"/>
      <c r="T228" s="3"/>
      <c r="U228" s="3"/>
      <c r="W228" s="37"/>
      <c r="X228" s="3"/>
      <c r="Y228" s="3"/>
      <c r="Z228" s="8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BW228" s="4"/>
      <c r="BX228" s="3"/>
      <c r="BY228" s="3"/>
      <c r="CE228" s="3"/>
      <c r="CF228" s="3"/>
      <c r="CG228" s="3"/>
      <c r="CH228" s="3"/>
      <c r="CI228" s="3"/>
      <c r="CJ228" s="32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</row>
    <row r="229" spans="9:103">
      <c r="I229" s="3"/>
      <c r="O229" s="3"/>
      <c r="P229" s="3"/>
      <c r="Q229" s="3"/>
      <c r="T229" s="3"/>
      <c r="U229" s="3"/>
      <c r="W229" s="37"/>
      <c r="X229" s="3"/>
      <c r="Y229" s="3"/>
      <c r="Z229" s="8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BW229" s="4"/>
      <c r="BX229" s="3"/>
      <c r="BY229" s="3"/>
      <c r="CE229" s="3"/>
      <c r="CF229" s="3"/>
      <c r="CG229" s="3"/>
      <c r="CH229" s="3"/>
      <c r="CI229" s="3"/>
      <c r="CJ229" s="32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</row>
    <row r="230" spans="9:103">
      <c r="I230" s="3"/>
      <c r="O230" s="3"/>
      <c r="P230" s="3"/>
      <c r="Q230" s="3"/>
      <c r="T230" s="3"/>
      <c r="U230" s="3"/>
      <c r="W230" s="37"/>
      <c r="X230" s="3"/>
      <c r="Y230" s="3"/>
      <c r="Z230" s="8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BW230" s="4"/>
      <c r="BX230" s="3"/>
      <c r="BY230" s="3"/>
      <c r="CE230" s="3"/>
      <c r="CF230" s="3"/>
      <c r="CG230" s="3"/>
      <c r="CH230" s="3"/>
      <c r="CI230" s="3"/>
      <c r="CJ230" s="32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</row>
    <row r="231" spans="9:103">
      <c r="I231" s="3"/>
      <c r="O231" s="3"/>
      <c r="P231" s="3"/>
      <c r="Q231" s="3"/>
      <c r="T231" s="3"/>
      <c r="U231" s="3"/>
      <c r="W231" s="37"/>
      <c r="X231" s="3"/>
      <c r="Y231" s="3"/>
      <c r="Z231" s="8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BW231" s="4"/>
      <c r="BX231" s="3"/>
      <c r="BY231" s="3"/>
      <c r="CE231" s="3"/>
      <c r="CF231" s="3"/>
      <c r="CG231" s="3"/>
      <c r="CH231" s="3"/>
      <c r="CI231" s="3"/>
      <c r="CJ231" s="32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</row>
    <row r="232" spans="9:103">
      <c r="I232" s="3"/>
      <c r="O232" s="3"/>
      <c r="P232" s="3"/>
      <c r="Q232" s="3"/>
      <c r="T232" s="3"/>
      <c r="U232" s="3"/>
      <c r="W232" s="37"/>
      <c r="X232" s="3"/>
      <c r="Y232" s="3"/>
      <c r="Z232" s="8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BW232" s="4"/>
      <c r="BX232" s="3"/>
      <c r="BY232" s="3"/>
      <c r="CE232" s="3"/>
      <c r="CF232" s="3"/>
      <c r="CG232" s="3"/>
      <c r="CH232" s="3"/>
      <c r="CI232" s="3"/>
      <c r="CJ232" s="32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</row>
    <row r="233" spans="9:103">
      <c r="I233" s="3"/>
      <c r="O233" s="3"/>
      <c r="P233" s="3"/>
      <c r="Q233" s="3"/>
      <c r="T233" s="3"/>
      <c r="U233" s="3"/>
      <c r="W233" s="37"/>
      <c r="X233" s="3"/>
      <c r="Y233" s="3"/>
      <c r="Z233" s="8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BW233" s="4"/>
      <c r="BX233" s="3"/>
      <c r="BY233" s="3"/>
      <c r="CE233" s="3"/>
      <c r="CF233" s="3"/>
      <c r="CG233" s="3"/>
      <c r="CH233" s="3"/>
      <c r="CI233" s="3"/>
      <c r="CJ233" s="32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</row>
    <row r="234" spans="9:103">
      <c r="I234" s="3"/>
      <c r="O234" s="3"/>
      <c r="P234" s="3"/>
      <c r="Q234" s="3"/>
      <c r="T234" s="3"/>
      <c r="U234" s="3"/>
      <c r="W234" s="37"/>
      <c r="X234" s="3"/>
      <c r="Y234" s="3"/>
      <c r="Z234" s="8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BW234" s="4"/>
      <c r="BX234" s="3"/>
      <c r="BY234" s="3"/>
      <c r="CE234" s="3"/>
      <c r="CF234" s="3"/>
      <c r="CG234" s="3"/>
      <c r="CH234" s="3"/>
      <c r="CI234" s="3"/>
      <c r="CJ234" s="32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</row>
    <row r="235" spans="9:103">
      <c r="I235" s="3"/>
      <c r="O235" s="3"/>
      <c r="P235" s="3"/>
      <c r="Q235" s="3"/>
      <c r="T235" s="3"/>
      <c r="U235" s="3"/>
      <c r="W235" s="37"/>
      <c r="X235" s="3"/>
      <c r="Y235" s="3"/>
      <c r="Z235" s="8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BW235" s="4"/>
      <c r="BX235" s="3"/>
      <c r="BY235" s="3"/>
      <c r="CE235" s="3"/>
      <c r="CF235" s="3"/>
      <c r="CG235" s="3"/>
      <c r="CH235" s="3"/>
      <c r="CI235" s="3"/>
      <c r="CJ235" s="32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</row>
    <row r="236" spans="9:103">
      <c r="I236" s="3"/>
      <c r="O236" s="3"/>
      <c r="P236" s="3"/>
      <c r="Q236" s="3"/>
      <c r="T236" s="3"/>
      <c r="U236" s="3"/>
      <c r="W236" s="37"/>
      <c r="X236" s="3"/>
      <c r="Y236" s="3"/>
      <c r="Z236" s="8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BW236" s="4"/>
      <c r="BX236" s="3"/>
      <c r="BY236" s="3"/>
      <c r="CE236" s="3"/>
      <c r="CF236" s="3"/>
      <c r="CG236" s="3"/>
      <c r="CH236" s="3"/>
      <c r="CI236" s="3"/>
      <c r="CJ236" s="32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</row>
    <row r="237" spans="9:103">
      <c r="I237" s="3"/>
      <c r="O237" s="3"/>
      <c r="P237" s="3"/>
      <c r="Q237" s="3"/>
      <c r="T237" s="3"/>
      <c r="U237" s="3"/>
      <c r="W237" s="37"/>
      <c r="X237" s="3"/>
      <c r="Y237" s="3"/>
      <c r="Z237" s="8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BW237" s="4"/>
      <c r="BX237" s="3"/>
      <c r="BY237" s="3"/>
      <c r="CE237" s="3"/>
      <c r="CF237" s="3"/>
      <c r="CG237" s="3"/>
      <c r="CH237" s="3"/>
      <c r="CI237" s="3"/>
      <c r="CJ237" s="32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</row>
    <row r="238" spans="9:103">
      <c r="I238" s="3"/>
      <c r="O238" s="3"/>
      <c r="P238" s="3"/>
      <c r="Q238" s="3"/>
      <c r="T238" s="3"/>
      <c r="U238" s="3"/>
      <c r="W238" s="37"/>
      <c r="X238" s="3"/>
      <c r="Y238" s="3"/>
      <c r="Z238" s="8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BW238" s="4"/>
      <c r="BX238" s="3"/>
      <c r="BY238" s="3"/>
      <c r="CE238" s="3"/>
      <c r="CF238" s="3"/>
      <c r="CG238" s="3"/>
      <c r="CH238" s="3"/>
      <c r="CI238" s="3"/>
      <c r="CJ238" s="32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</row>
    <row r="239" spans="9:103">
      <c r="I239" s="3"/>
      <c r="O239" s="3"/>
      <c r="P239" s="3"/>
      <c r="Q239" s="3"/>
      <c r="T239" s="3"/>
      <c r="U239" s="3"/>
      <c r="W239" s="37"/>
      <c r="X239" s="3"/>
      <c r="Y239" s="3"/>
      <c r="Z239" s="8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BW239" s="4"/>
      <c r="BX239" s="3"/>
      <c r="BY239" s="3"/>
      <c r="CE239" s="3"/>
      <c r="CF239" s="3"/>
      <c r="CG239" s="3"/>
      <c r="CH239" s="3"/>
      <c r="CI239" s="3"/>
      <c r="CJ239" s="32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</row>
    <row r="240" spans="9:103">
      <c r="I240" s="3"/>
      <c r="O240" s="3"/>
      <c r="P240" s="3"/>
      <c r="Q240" s="3"/>
      <c r="T240" s="3"/>
      <c r="U240" s="3"/>
      <c r="W240" s="37"/>
      <c r="X240" s="3"/>
      <c r="Y240" s="3"/>
      <c r="Z240" s="8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BW240" s="4"/>
      <c r="BX240" s="3"/>
      <c r="BY240" s="3"/>
      <c r="CE240" s="3"/>
      <c r="CF240" s="3"/>
      <c r="CG240" s="3"/>
      <c r="CH240" s="3"/>
      <c r="CI240" s="3"/>
      <c r="CJ240" s="32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</row>
    <row r="241" spans="9:103">
      <c r="I241" s="3"/>
      <c r="O241" s="3"/>
      <c r="P241" s="3"/>
      <c r="Q241" s="3"/>
      <c r="T241" s="3"/>
      <c r="U241" s="3"/>
      <c r="W241" s="37"/>
      <c r="X241" s="3"/>
      <c r="Y241" s="3"/>
      <c r="Z241" s="8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BW241" s="4"/>
      <c r="BX241" s="3"/>
      <c r="BY241" s="3"/>
      <c r="CE241" s="3"/>
      <c r="CF241" s="3"/>
      <c r="CG241" s="3"/>
      <c r="CH241" s="3"/>
      <c r="CI241" s="3"/>
      <c r="CJ241" s="32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</row>
    <row r="242" spans="9:103">
      <c r="I242" s="3"/>
      <c r="O242" s="3"/>
      <c r="P242" s="3"/>
      <c r="Q242" s="3"/>
      <c r="T242" s="3"/>
      <c r="U242" s="3"/>
      <c r="W242" s="37"/>
      <c r="X242" s="3"/>
      <c r="Y242" s="3"/>
      <c r="Z242" s="8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BW242" s="4"/>
      <c r="BX242" s="3"/>
      <c r="BY242" s="3"/>
      <c r="CE242" s="3"/>
      <c r="CF242" s="3"/>
      <c r="CG242" s="3"/>
      <c r="CH242" s="3"/>
      <c r="CI242" s="3"/>
      <c r="CJ242" s="32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</row>
    <row r="243" spans="9:103">
      <c r="I243" s="3"/>
      <c r="O243" s="3"/>
      <c r="P243" s="3"/>
      <c r="Q243" s="3"/>
      <c r="T243" s="3"/>
      <c r="U243" s="3"/>
      <c r="W243" s="37"/>
      <c r="X243" s="3"/>
      <c r="Y243" s="3"/>
      <c r="Z243" s="8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BW243" s="4"/>
      <c r="BX243" s="3"/>
      <c r="BY243" s="3"/>
      <c r="CE243" s="3"/>
      <c r="CF243" s="3"/>
      <c r="CG243" s="3"/>
      <c r="CH243" s="3"/>
      <c r="CI243" s="3"/>
      <c r="CJ243" s="32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</row>
    <row r="244" spans="9:103">
      <c r="I244" s="3"/>
      <c r="O244" s="3"/>
      <c r="P244" s="3"/>
      <c r="Q244" s="3"/>
      <c r="T244" s="3"/>
      <c r="U244" s="3"/>
      <c r="W244" s="37"/>
      <c r="X244" s="3"/>
      <c r="Y244" s="3"/>
      <c r="Z244" s="8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BW244" s="4"/>
      <c r="BX244" s="3"/>
      <c r="BY244" s="3"/>
      <c r="CE244" s="3"/>
      <c r="CF244" s="3"/>
      <c r="CG244" s="3"/>
      <c r="CH244" s="3"/>
      <c r="CI244" s="3"/>
      <c r="CJ244" s="32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</row>
    <row r="245" spans="9:103">
      <c r="I245" s="3"/>
      <c r="O245" s="3"/>
      <c r="P245" s="3"/>
      <c r="Q245" s="3"/>
      <c r="T245" s="3"/>
      <c r="U245" s="3"/>
      <c r="W245" s="37"/>
      <c r="X245" s="3"/>
      <c r="Y245" s="3"/>
      <c r="Z245" s="8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BW245" s="4"/>
      <c r="BX245" s="3"/>
      <c r="BY245" s="3"/>
      <c r="CE245" s="3"/>
      <c r="CF245" s="3"/>
      <c r="CG245" s="3"/>
      <c r="CH245" s="3"/>
      <c r="CI245" s="3"/>
      <c r="CJ245" s="32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</row>
    <row r="246" spans="9:103">
      <c r="I246" s="3"/>
      <c r="O246" s="3"/>
      <c r="P246" s="3"/>
      <c r="Q246" s="3"/>
      <c r="T246" s="3"/>
      <c r="U246" s="3"/>
      <c r="W246" s="37"/>
      <c r="X246" s="3"/>
      <c r="Y246" s="3"/>
      <c r="Z246" s="8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BW246" s="4"/>
      <c r="BX246" s="3"/>
      <c r="BY246" s="3"/>
      <c r="CE246" s="3"/>
      <c r="CF246" s="3"/>
      <c r="CG246" s="3"/>
      <c r="CH246" s="3"/>
      <c r="CI246" s="3"/>
      <c r="CJ246" s="32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</row>
    <row r="247" spans="9:103">
      <c r="I247" s="3"/>
      <c r="O247" s="3"/>
      <c r="P247" s="3"/>
      <c r="Q247" s="3"/>
      <c r="T247" s="3"/>
      <c r="U247" s="3"/>
      <c r="W247" s="37"/>
      <c r="X247" s="3"/>
      <c r="Y247" s="3"/>
      <c r="Z247" s="8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BW247" s="4"/>
      <c r="BX247" s="3"/>
      <c r="BY247" s="3"/>
      <c r="CE247" s="3"/>
      <c r="CF247" s="3"/>
      <c r="CG247" s="3"/>
      <c r="CH247" s="3"/>
      <c r="CI247" s="3"/>
      <c r="CJ247" s="32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</row>
    <row r="248" spans="9:103">
      <c r="I248" s="3"/>
      <c r="O248" s="3"/>
      <c r="P248" s="3"/>
      <c r="Q248" s="3"/>
      <c r="T248" s="3"/>
      <c r="U248" s="3"/>
      <c r="W248" s="37"/>
      <c r="X248" s="3"/>
      <c r="Y248" s="3"/>
      <c r="Z248" s="8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BW248" s="4"/>
      <c r="BX248" s="3"/>
      <c r="BY248" s="3"/>
      <c r="CE248" s="3"/>
      <c r="CF248" s="3"/>
      <c r="CG248" s="3"/>
      <c r="CH248" s="3"/>
      <c r="CI248" s="3"/>
      <c r="CJ248" s="32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</row>
    <row r="249" spans="9:103">
      <c r="I249" s="3"/>
      <c r="O249" s="3"/>
      <c r="P249" s="3"/>
      <c r="Q249" s="3"/>
      <c r="T249" s="3"/>
      <c r="U249" s="3"/>
      <c r="W249" s="37"/>
      <c r="X249" s="3"/>
      <c r="Y249" s="3"/>
      <c r="Z249" s="8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BW249" s="4"/>
      <c r="BX249" s="3"/>
      <c r="BY249" s="3"/>
      <c r="CE249" s="3"/>
      <c r="CF249" s="3"/>
      <c r="CG249" s="3"/>
      <c r="CH249" s="3"/>
      <c r="CI249" s="3"/>
      <c r="CJ249" s="32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</row>
    <row r="250" spans="9:103">
      <c r="I250" s="3"/>
      <c r="O250" s="3"/>
      <c r="P250" s="3"/>
      <c r="Q250" s="3"/>
      <c r="T250" s="3"/>
      <c r="U250" s="3"/>
      <c r="W250" s="37"/>
      <c r="X250" s="3"/>
      <c r="Y250" s="3"/>
      <c r="Z250" s="8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BW250" s="4"/>
      <c r="BX250" s="3"/>
      <c r="BY250" s="3"/>
      <c r="CE250" s="3"/>
      <c r="CF250" s="3"/>
      <c r="CG250" s="3"/>
      <c r="CH250" s="3"/>
      <c r="CI250" s="3"/>
      <c r="CJ250" s="32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</row>
    <row r="251" spans="9:103">
      <c r="I251" s="3"/>
      <c r="O251" s="3"/>
      <c r="P251" s="3"/>
      <c r="Q251" s="3"/>
      <c r="T251" s="3"/>
      <c r="U251" s="3"/>
      <c r="W251" s="37"/>
      <c r="X251" s="3"/>
      <c r="Y251" s="3"/>
      <c r="Z251" s="8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BW251" s="4"/>
      <c r="BX251" s="3"/>
      <c r="BY251" s="3"/>
      <c r="CE251" s="3"/>
      <c r="CF251" s="3"/>
      <c r="CG251" s="3"/>
      <c r="CH251" s="3"/>
      <c r="CI251" s="3"/>
      <c r="CJ251" s="32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</row>
    <row r="252" spans="9:103">
      <c r="I252" s="3"/>
      <c r="O252" s="3"/>
      <c r="P252" s="3"/>
      <c r="Q252" s="3"/>
      <c r="T252" s="3"/>
      <c r="U252" s="3"/>
      <c r="W252" s="37"/>
      <c r="X252" s="3"/>
      <c r="Y252" s="3"/>
      <c r="Z252" s="8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BW252" s="4"/>
      <c r="BX252" s="3"/>
      <c r="BY252" s="3"/>
      <c r="CE252" s="3"/>
      <c r="CF252" s="3"/>
      <c r="CG252" s="3"/>
      <c r="CH252" s="3"/>
      <c r="CI252" s="3"/>
      <c r="CJ252" s="32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</row>
    <row r="253" spans="9:103">
      <c r="I253" s="3"/>
      <c r="O253" s="3"/>
      <c r="P253" s="3"/>
      <c r="Q253" s="3"/>
      <c r="T253" s="3"/>
      <c r="U253" s="3"/>
      <c r="W253" s="37"/>
      <c r="X253" s="3"/>
      <c r="Y253" s="3"/>
      <c r="Z253" s="8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BW253" s="4"/>
      <c r="BX253" s="3"/>
      <c r="BY253" s="3"/>
      <c r="CE253" s="3"/>
      <c r="CF253" s="3"/>
      <c r="CG253" s="3"/>
      <c r="CH253" s="3"/>
      <c r="CI253" s="3"/>
      <c r="CJ253" s="32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</row>
    <row r="254" spans="9:103">
      <c r="I254" s="3"/>
      <c r="O254" s="3"/>
      <c r="P254" s="3"/>
      <c r="Q254" s="3"/>
      <c r="T254" s="3"/>
      <c r="U254" s="3"/>
      <c r="W254" s="37"/>
      <c r="X254" s="3"/>
      <c r="Y254" s="3"/>
      <c r="Z254" s="8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BW254" s="4"/>
      <c r="BX254" s="3"/>
      <c r="BY254" s="3"/>
      <c r="CE254" s="3"/>
      <c r="CF254" s="3"/>
      <c r="CG254" s="3"/>
      <c r="CH254" s="3"/>
      <c r="CI254" s="3"/>
      <c r="CJ254" s="32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</row>
    <row r="255" spans="9:103">
      <c r="I255" s="3"/>
      <c r="O255" s="3"/>
      <c r="P255" s="3"/>
      <c r="Q255" s="3"/>
      <c r="T255" s="3"/>
      <c r="U255" s="3"/>
      <c r="W255" s="37"/>
      <c r="X255" s="3"/>
      <c r="Y255" s="3"/>
      <c r="Z255" s="8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BW255" s="4"/>
      <c r="BX255" s="3"/>
      <c r="BY255" s="3"/>
      <c r="CE255" s="3"/>
      <c r="CF255" s="3"/>
      <c r="CG255" s="3"/>
      <c r="CH255" s="3"/>
      <c r="CI255" s="3"/>
      <c r="CJ255" s="32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</row>
    <row r="256" spans="9:103">
      <c r="I256" s="3"/>
      <c r="O256" s="3"/>
      <c r="P256" s="3"/>
      <c r="Q256" s="3"/>
      <c r="T256" s="3"/>
      <c r="U256" s="3"/>
      <c r="W256" s="37"/>
      <c r="X256" s="3"/>
      <c r="Y256" s="3"/>
      <c r="Z256" s="8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BW256" s="4"/>
      <c r="BX256" s="3"/>
      <c r="BY256" s="3"/>
      <c r="CE256" s="3"/>
      <c r="CF256" s="3"/>
      <c r="CG256" s="3"/>
      <c r="CH256" s="3"/>
      <c r="CI256" s="3"/>
      <c r="CJ256" s="32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</row>
    <row r="257" spans="9:103">
      <c r="I257" s="3"/>
      <c r="O257" s="3"/>
      <c r="P257" s="3"/>
      <c r="Q257" s="3"/>
      <c r="T257" s="3"/>
      <c r="U257" s="3"/>
      <c r="W257" s="37"/>
      <c r="X257" s="3"/>
      <c r="Y257" s="3"/>
      <c r="Z257" s="8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BW257" s="4"/>
      <c r="BX257" s="3"/>
      <c r="BY257" s="3"/>
      <c r="CE257" s="3"/>
      <c r="CF257" s="3"/>
      <c r="CG257" s="3"/>
      <c r="CH257" s="3"/>
      <c r="CI257" s="3"/>
      <c r="CJ257" s="32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</row>
    <row r="258" spans="9:103">
      <c r="I258" s="3"/>
      <c r="O258" s="3"/>
      <c r="P258" s="3"/>
      <c r="Q258" s="3"/>
      <c r="T258" s="3"/>
      <c r="U258" s="3"/>
      <c r="W258" s="37"/>
      <c r="X258" s="3"/>
      <c r="Y258" s="3"/>
      <c r="Z258" s="8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BW258" s="4"/>
      <c r="BX258" s="3"/>
      <c r="BY258" s="3"/>
      <c r="CE258" s="3"/>
      <c r="CF258" s="3"/>
      <c r="CG258" s="3"/>
      <c r="CH258" s="3"/>
      <c r="CI258" s="3"/>
      <c r="CJ258" s="32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</row>
    <row r="259" spans="9:103">
      <c r="I259" s="3"/>
      <c r="O259" s="3"/>
      <c r="P259" s="3"/>
      <c r="Q259" s="3"/>
      <c r="T259" s="3"/>
      <c r="U259" s="3"/>
      <c r="W259" s="37"/>
      <c r="X259" s="3"/>
      <c r="Y259" s="3"/>
      <c r="Z259" s="8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BW259" s="4"/>
      <c r="BX259" s="3"/>
      <c r="BY259" s="3"/>
      <c r="CE259" s="3"/>
      <c r="CF259" s="3"/>
      <c r="CG259" s="3"/>
      <c r="CH259" s="3"/>
      <c r="CI259" s="3"/>
      <c r="CJ259" s="32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</row>
    <row r="260" spans="9:103">
      <c r="I260" s="3"/>
      <c r="O260" s="3"/>
      <c r="P260" s="3"/>
      <c r="Q260" s="3"/>
      <c r="T260" s="3"/>
      <c r="U260" s="3"/>
      <c r="W260" s="37"/>
      <c r="X260" s="3"/>
      <c r="Y260" s="3"/>
      <c r="Z260" s="8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BW260" s="4"/>
      <c r="BX260" s="3"/>
      <c r="BY260" s="3"/>
      <c r="CE260" s="3"/>
      <c r="CF260" s="3"/>
      <c r="CG260" s="3"/>
      <c r="CH260" s="3"/>
      <c r="CI260" s="3"/>
      <c r="CJ260" s="32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</row>
    <row r="261" spans="9:103">
      <c r="I261" s="3"/>
      <c r="O261" s="3"/>
      <c r="P261" s="3"/>
      <c r="Q261" s="3"/>
      <c r="T261" s="3"/>
      <c r="U261" s="3"/>
      <c r="W261" s="37"/>
      <c r="X261" s="3"/>
      <c r="Y261" s="3"/>
      <c r="Z261" s="8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BW261" s="4"/>
      <c r="BX261" s="3"/>
      <c r="BY261" s="3"/>
      <c r="CE261" s="3"/>
      <c r="CF261" s="3"/>
      <c r="CG261" s="3"/>
      <c r="CH261" s="3"/>
      <c r="CI261" s="3"/>
      <c r="CJ261" s="32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</row>
    <row r="262" spans="9:103">
      <c r="I262" s="3"/>
      <c r="O262" s="3"/>
      <c r="P262" s="3"/>
      <c r="Q262" s="3"/>
      <c r="T262" s="3"/>
      <c r="U262" s="3"/>
      <c r="W262" s="37"/>
      <c r="X262" s="3"/>
      <c r="Y262" s="3"/>
      <c r="Z262" s="8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BW262" s="4"/>
      <c r="BX262" s="3"/>
      <c r="BY262" s="3"/>
      <c r="CE262" s="3"/>
      <c r="CF262" s="3"/>
      <c r="CG262" s="3"/>
      <c r="CH262" s="3"/>
      <c r="CI262" s="3"/>
      <c r="CJ262" s="32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</row>
    <row r="263" spans="9:103">
      <c r="I263" s="3"/>
      <c r="O263" s="3"/>
      <c r="P263" s="3"/>
      <c r="Q263" s="3"/>
      <c r="T263" s="3"/>
      <c r="U263" s="3"/>
      <c r="W263" s="37"/>
      <c r="X263" s="3"/>
      <c r="Y263" s="3"/>
      <c r="Z263" s="8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BW263" s="4"/>
      <c r="BX263" s="3"/>
      <c r="BY263" s="3"/>
      <c r="CE263" s="3"/>
      <c r="CF263" s="3"/>
      <c r="CG263" s="3"/>
      <c r="CH263" s="3"/>
      <c r="CI263" s="3"/>
      <c r="CJ263" s="32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</row>
    <row r="264" spans="9:103">
      <c r="I264" s="3"/>
      <c r="O264" s="3"/>
      <c r="P264" s="3"/>
      <c r="Q264" s="3"/>
      <c r="T264" s="3"/>
      <c r="U264" s="3"/>
      <c r="W264" s="37"/>
      <c r="X264" s="3"/>
      <c r="Y264" s="3"/>
      <c r="Z264" s="8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BW264" s="4"/>
      <c r="BX264" s="3"/>
      <c r="BY264" s="3"/>
      <c r="CE264" s="3"/>
      <c r="CF264" s="3"/>
      <c r="CG264" s="3"/>
      <c r="CH264" s="3"/>
      <c r="CI264" s="3"/>
      <c r="CJ264" s="32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</row>
    <row r="265" spans="9:103">
      <c r="I265" s="3"/>
      <c r="O265" s="3"/>
      <c r="P265" s="3"/>
      <c r="Q265" s="3"/>
      <c r="T265" s="3"/>
      <c r="U265" s="3"/>
      <c r="W265" s="37"/>
      <c r="X265" s="3"/>
      <c r="Y265" s="3"/>
      <c r="Z265" s="8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BW265" s="4"/>
      <c r="BX265" s="3"/>
      <c r="BY265" s="3"/>
      <c r="CE265" s="3"/>
      <c r="CF265" s="3"/>
      <c r="CG265" s="3"/>
      <c r="CH265" s="3"/>
      <c r="CI265" s="3"/>
      <c r="CJ265" s="32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</row>
    <row r="266" spans="9:103">
      <c r="I266" s="3"/>
      <c r="O266" s="3"/>
      <c r="P266" s="3"/>
      <c r="Q266" s="3"/>
      <c r="T266" s="3"/>
      <c r="U266" s="3"/>
      <c r="W266" s="37"/>
      <c r="X266" s="3"/>
      <c r="Y266" s="3"/>
      <c r="Z266" s="8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BW266" s="4"/>
      <c r="BX266" s="3"/>
      <c r="BY266" s="3"/>
      <c r="CE266" s="3"/>
      <c r="CF266" s="3"/>
      <c r="CG266" s="3"/>
      <c r="CH266" s="3"/>
      <c r="CI266" s="3"/>
      <c r="CJ266" s="32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</row>
    <row r="267" spans="9:103">
      <c r="I267" s="3"/>
      <c r="O267" s="3"/>
      <c r="P267" s="3"/>
      <c r="Q267" s="3"/>
      <c r="T267" s="3"/>
      <c r="U267" s="3"/>
      <c r="W267" s="37"/>
      <c r="X267" s="3"/>
      <c r="Y267" s="3"/>
      <c r="Z267" s="8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BW267" s="4"/>
      <c r="BX267" s="3"/>
      <c r="BY267" s="3"/>
      <c r="CE267" s="3"/>
      <c r="CF267" s="3"/>
      <c r="CG267" s="3"/>
      <c r="CH267" s="3"/>
      <c r="CI267" s="3"/>
      <c r="CJ267" s="32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</row>
    <row r="268" spans="9:103">
      <c r="I268" s="3"/>
      <c r="O268" s="3"/>
      <c r="P268" s="3"/>
      <c r="Q268" s="3"/>
      <c r="T268" s="3"/>
      <c r="U268" s="3"/>
      <c r="W268" s="37"/>
      <c r="X268" s="3"/>
      <c r="Y268" s="3"/>
      <c r="Z268" s="8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BW268" s="4"/>
      <c r="BX268" s="3"/>
      <c r="BY268" s="3"/>
      <c r="CE268" s="3"/>
      <c r="CF268" s="3"/>
      <c r="CG268" s="3"/>
      <c r="CH268" s="3"/>
      <c r="CI268" s="3"/>
      <c r="CJ268" s="32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</row>
    <row r="269" spans="9:103">
      <c r="I269" s="3"/>
      <c r="O269" s="3"/>
      <c r="P269" s="3"/>
      <c r="Q269" s="3"/>
      <c r="T269" s="3"/>
      <c r="U269" s="3"/>
      <c r="W269" s="37"/>
      <c r="X269" s="3"/>
      <c r="Y269" s="3"/>
      <c r="Z269" s="8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BW269" s="4"/>
      <c r="BX269" s="3"/>
      <c r="BY269" s="3"/>
      <c r="CE269" s="3"/>
      <c r="CF269" s="3"/>
      <c r="CG269" s="3"/>
      <c r="CH269" s="3"/>
      <c r="CI269" s="3"/>
      <c r="CJ269" s="32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</row>
    <row r="270" spans="9:103">
      <c r="I270" s="3"/>
      <c r="O270" s="3"/>
      <c r="P270" s="3"/>
      <c r="Q270" s="3"/>
      <c r="T270" s="3"/>
      <c r="U270" s="3"/>
      <c r="W270" s="37"/>
      <c r="X270" s="3"/>
      <c r="Y270" s="3"/>
      <c r="Z270" s="8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BW270" s="4"/>
      <c r="BX270" s="3"/>
      <c r="BY270" s="3"/>
      <c r="CE270" s="3"/>
      <c r="CF270" s="3"/>
      <c r="CG270" s="3"/>
      <c r="CH270" s="3"/>
      <c r="CI270" s="3"/>
      <c r="CJ270" s="32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</row>
    <row r="271" spans="9:103">
      <c r="I271" s="3"/>
      <c r="O271" s="3"/>
      <c r="P271" s="3"/>
      <c r="Q271" s="3"/>
      <c r="T271" s="3"/>
      <c r="U271" s="3"/>
      <c r="W271" s="37"/>
      <c r="X271" s="3"/>
      <c r="Y271" s="3"/>
      <c r="Z271" s="8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BW271" s="4"/>
      <c r="BX271" s="3"/>
      <c r="BY271" s="3"/>
      <c r="CE271" s="3"/>
      <c r="CF271" s="3"/>
      <c r="CG271" s="3"/>
      <c r="CH271" s="3"/>
      <c r="CI271" s="3"/>
      <c r="CJ271" s="32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</row>
    <row r="272" spans="9:103">
      <c r="I272" s="3"/>
      <c r="O272" s="3"/>
      <c r="P272" s="3"/>
      <c r="Q272" s="3"/>
      <c r="T272" s="3"/>
      <c r="U272" s="3"/>
      <c r="W272" s="37"/>
      <c r="X272" s="3"/>
      <c r="Y272" s="3"/>
      <c r="Z272" s="8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BW272" s="4"/>
      <c r="BX272" s="3"/>
      <c r="BY272" s="3"/>
      <c r="CE272" s="3"/>
      <c r="CF272" s="3"/>
      <c r="CG272" s="3"/>
      <c r="CH272" s="3"/>
      <c r="CI272" s="3"/>
      <c r="CJ272" s="32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</row>
    <row r="273" spans="9:103">
      <c r="I273" s="3"/>
      <c r="O273" s="3"/>
      <c r="P273" s="3"/>
      <c r="Q273" s="3"/>
      <c r="T273" s="3"/>
      <c r="U273" s="3"/>
      <c r="W273" s="37"/>
      <c r="X273" s="3"/>
      <c r="Y273" s="3"/>
      <c r="Z273" s="8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BW273" s="4"/>
      <c r="BX273" s="3"/>
      <c r="BY273" s="3"/>
      <c r="CE273" s="3"/>
      <c r="CF273" s="3"/>
      <c r="CG273" s="3"/>
      <c r="CH273" s="3"/>
      <c r="CI273" s="3"/>
      <c r="CJ273" s="32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</row>
    <row r="274" spans="9:103">
      <c r="I274" s="3"/>
      <c r="O274" s="3"/>
      <c r="P274" s="3"/>
      <c r="Q274" s="3"/>
      <c r="T274" s="3"/>
      <c r="U274" s="3"/>
      <c r="W274" s="37"/>
      <c r="X274" s="3"/>
      <c r="Y274" s="3"/>
      <c r="Z274" s="8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BW274" s="4"/>
      <c r="BX274" s="3"/>
      <c r="BY274" s="3"/>
      <c r="CE274" s="3"/>
      <c r="CF274" s="3"/>
      <c r="CG274" s="3"/>
      <c r="CH274" s="3"/>
      <c r="CI274" s="3"/>
      <c r="CJ274" s="32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</row>
    <row r="275" spans="9:103">
      <c r="I275" s="3"/>
      <c r="O275" s="3"/>
      <c r="P275" s="3"/>
      <c r="Q275" s="3"/>
      <c r="T275" s="3"/>
      <c r="U275" s="3"/>
      <c r="W275" s="37"/>
      <c r="X275" s="3"/>
      <c r="Y275" s="3"/>
      <c r="Z275" s="8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BW275" s="4"/>
      <c r="BX275" s="3"/>
      <c r="BY275" s="3"/>
      <c r="CE275" s="3"/>
      <c r="CF275" s="3"/>
      <c r="CG275" s="3"/>
      <c r="CH275" s="3"/>
      <c r="CI275" s="3"/>
      <c r="CJ275" s="32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</row>
    <row r="276" spans="9:103">
      <c r="I276" s="3"/>
      <c r="O276" s="3"/>
      <c r="P276" s="3"/>
      <c r="Q276" s="3"/>
      <c r="T276" s="3"/>
      <c r="U276" s="3"/>
      <c r="W276" s="37"/>
      <c r="X276" s="3"/>
      <c r="Y276" s="3"/>
      <c r="Z276" s="8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BW276" s="4"/>
      <c r="BX276" s="3"/>
      <c r="BY276" s="3"/>
      <c r="CE276" s="3"/>
      <c r="CF276" s="3"/>
      <c r="CG276" s="3"/>
      <c r="CH276" s="3"/>
      <c r="CI276" s="3"/>
      <c r="CJ276" s="32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</row>
    <row r="277" spans="9:103">
      <c r="I277" s="3"/>
      <c r="O277" s="3"/>
      <c r="P277" s="3"/>
      <c r="Q277" s="3"/>
      <c r="T277" s="3"/>
      <c r="U277" s="3"/>
      <c r="W277" s="37"/>
      <c r="X277" s="3"/>
      <c r="Y277" s="3"/>
      <c r="Z277" s="8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BW277" s="4"/>
      <c r="BX277" s="3"/>
      <c r="BY277" s="3"/>
      <c r="CE277" s="3"/>
      <c r="CF277" s="3"/>
      <c r="CG277" s="3"/>
      <c r="CH277" s="3"/>
      <c r="CI277" s="3"/>
      <c r="CJ277" s="32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</row>
    <row r="278" spans="9:103">
      <c r="I278" s="3"/>
      <c r="O278" s="3"/>
      <c r="P278" s="3"/>
      <c r="Q278" s="3"/>
      <c r="T278" s="3"/>
      <c r="U278" s="3"/>
      <c r="W278" s="37"/>
      <c r="X278" s="3"/>
      <c r="Y278" s="3"/>
      <c r="Z278" s="8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BW278" s="4"/>
      <c r="BX278" s="3"/>
      <c r="BY278" s="3"/>
      <c r="CE278" s="3"/>
      <c r="CF278" s="3"/>
      <c r="CG278" s="3"/>
      <c r="CH278" s="3"/>
      <c r="CI278" s="3"/>
      <c r="CJ278" s="32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</row>
    <row r="279" spans="9:103">
      <c r="I279" s="3"/>
      <c r="O279" s="3"/>
      <c r="P279" s="3"/>
      <c r="Q279" s="3"/>
      <c r="T279" s="3"/>
      <c r="U279" s="3"/>
      <c r="W279" s="37"/>
      <c r="X279" s="3"/>
      <c r="Y279" s="3"/>
      <c r="Z279" s="8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BW279" s="4"/>
      <c r="BX279" s="3"/>
      <c r="BY279" s="3"/>
      <c r="CE279" s="3"/>
      <c r="CF279" s="3"/>
      <c r="CG279" s="3"/>
      <c r="CH279" s="3"/>
      <c r="CI279" s="3"/>
      <c r="CJ279" s="32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</row>
    <row r="280" spans="9:103">
      <c r="I280" s="3"/>
      <c r="O280" s="3"/>
      <c r="P280" s="3"/>
      <c r="Q280" s="3"/>
      <c r="T280" s="3"/>
      <c r="U280" s="3"/>
      <c r="W280" s="37"/>
      <c r="X280" s="3"/>
      <c r="Y280" s="3"/>
      <c r="Z280" s="8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BW280" s="4"/>
      <c r="BX280" s="3"/>
      <c r="BY280" s="3"/>
      <c r="CE280" s="3"/>
      <c r="CF280" s="3"/>
      <c r="CG280" s="3"/>
      <c r="CH280" s="3"/>
      <c r="CI280" s="3"/>
      <c r="CJ280" s="32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</row>
    <row r="281" spans="9:103">
      <c r="I281" s="3"/>
      <c r="O281" s="3"/>
      <c r="P281" s="3"/>
      <c r="Q281" s="3"/>
      <c r="T281" s="3"/>
      <c r="U281" s="3"/>
      <c r="W281" s="37"/>
      <c r="X281" s="3"/>
      <c r="Y281" s="3"/>
      <c r="Z281" s="8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BW281" s="4"/>
      <c r="BX281" s="3"/>
      <c r="BY281" s="3"/>
      <c r="CE281" s="3"/>
      <c r="CF281" s="3"/>
      <c r="CG281" s="3"/>
      <c r="CH281" s="3"/>
      <c r="CI281" s="3"/>
      <c r="CJ281" s="32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</row>
    <row r="282" spans="9:103">
      <c r="I282" s="3"/>
      <c r="O282" s="3"/>
      <c r="P282" s="3"/>
      <c r="Q282" s="3"/>
      <c r="T282" s="3"/>
      <c r="U282" s="3"/>
      <c r="W282" s="37"/>
      <c r="X282" s="3"/>
      <c r="Y282" s="3"/>
      <c r="Z282" s="8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BW282" s="4"/>
      <c r="BX282" s="3"/>
      <c r="BY282" s="3"/>
      <c r="CE282" s="3"/>
      <c r="CF282" s="3"/>
      <c r="CG282" s="3"/>
      <c r="CH282" s="3"/>
      <c r="CI282" s="3"/>
      <c r="CJ282" s="32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</row>
    <row r="283" spans="9:103">
      <c r="I283" s="3"/>
      <c r="O283" s="3"/>
      <c r="P283" s="3"/>
      <c r="Q283" s="3"/>
      <c r="T283" s="3"/>
      <c r="U283" s="3"/>
      <c r="W283" s="37"/>
      <c r="X283" s="3"/>
      <c r="Y283" s="3"/>
      <c r="Z283" s="8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BW283" s="4"/>
      <c r="BX283" s="3"/>
      <c r="BY283" s="3"/>
      <c r="CE283" s="3"/>
      <c r="CF283" s="3"/>
      <c r="CG283" s="3"/>
      <c r="CH283" s="3"/>
      <c r="CI283" s="3"/>
      <c r="CJ283" s="32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</row>
    <row r="284" spans="9:103">
      <c r="I284" s="3"/>
      <c r="O284" s="3"/>
      <c r="P284" s="3"/>
      <c r="Q284" s="3"/>
      <c r="T284" s="3"/>
      <c r="U284" s="3"/>
      <c r="W284" s="37"/>
      <c r="X284" s="3"/>
      <c r="Y284" s="3"/>
      <c r="Z284" s="8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BW284" s="4"/>
      <c r="BX284" s="3"/>
      <c r="BY284" s="3"/>
      <c r="CE284" s="3"/>
      <c r="CF284" s="3"/>
      <c r="CG284" s="3"/>
      <c r="CH284" s="3"/>
      <c r="CI284" s="3"/>
      <c r="CJ284" s="32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</row>
    <row r="285" spans="9:103">
      <c r="I285" s="3"/>
      <c r="O285" s="3"/>
      <c r="P285" s="3"/>
      <c r="Q285" s="3"/>
      <c r="T285" s="3"/>
      <c r="U285" s="3"/>
      <c r="W285" s="37"/>
      <c r="X285" s="3"/>
      <c r="Y285" s="3"/>
      <c r="Z285" s="8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BW285" s="4"/>
      <c r="BX285" s="3"/>
      <c r="BY285" s="3"/>
      <c r="CE285" s="3"/>
      <c r="CF285" s="3"/>
      <c r="CG285" s="3"/>
      <c r="CH285" s="3"/>
      <c r="CI285" s="3"/>
      <c r="CJ285" s="32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</row>
    <row r="286" spans="9:103">
      <c r="I286" s="3"/>
      <c r="O286" s="3"/>
      <c r="P286" s="3"/>
      <c r="Q286" s="3"/>
      <c r="T286" s="3"/>
      <c r="U286" s="3"/>
      <c r="W286" s="37"/>
      <c r="X286" s="3"/>
      <c r="Y286" s="3"/>
      <c r="Z286" s="8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BW286" s="4"/>
      <c r="BX286" s="3"/>
      <c r="BY286" s="3"/>
      <c r="CE286" s="3"/>
      <c r="CF286" s="3"/>
      <c r="CG286" s="3"/>
      <c r="CH286" s="3"/>
      <c r="CI286" s="3"/>
      <c r="CJ286" s="32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</row>
    <row r="287" spans="9:103">
      <c r="I287" s="3"/>
      <c r="O287" s="3"/>
      <c r="P287" s="3"/>
      <c r="Q287" s="3"/>
      <c r="T287" s="3"/>
      <c r="U287" s="3"/>
      <c r="W287" s="37"/>
      <c r="X287" s="3"/>
      <c r="Y287" s="3"/>
      <c r="Z287" s="8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BW287" s="4"/>
      <c r="BX287" s="3"/>
      <c r="BY287" s="3"/>
      <c r="CE287" s="3"/>
      <c r="CF287" s="3"/>
      <c r="CG287" s="3"/>
      <c r="CH287" s="3"/>
      <c r="CI287" s="3"/>
      <c r="CJ287" s="32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</row>
    <row r="288" spans="9:103">
      <c r="I288" s="3"/>
      <c r="O288" s="3"/>
      <c r="P288" s="3"/>
      <c r="Q288" s="3"/>
      <c r="T288" s="3"/>
      <c r="U288" s="3"/>
      <c r="W288" s="37"/>
      <c r="X288" s="3"/>
      <c r="Y288" s="3"/>
      <c r="Z288" s="8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BW288" s="4"/>
      <c r="BX288" s="3"/>
      <c r="BY288" s="3"/>
      <c r="CE288" s="3"/>
      <c r="CF288" s="3"/>
      <c r="CG288" s="3"/>
      <c r="CH288" s="3"/>
      <c r="CI288" s="3"/>
      <c r="CJ288" s="32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</row>
    <row r="289" spans="9:103">
      <c r="I289" s="3"/>
      <c r="O289" s="3"/>
      <c r="P289" s="3"/>
      <c r="Q289" s="3"/>
      <c r="T289" s="3"/>
      <c r="U289" s="3"/>
      <c r="W289" s="37"/>
      <c r="X289" s="3"/>
      <c r="Y289" s="3"/>
      <c r="Z289" s="8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BW289" s="4"/>
      <c r="BX289" s="3"/>
      <c r="BY289" s="3"/>
      <c r="CE289" s="3"/>
      <c r="CF289" s="3"/>
      <c r="CG289" s="3"/>
      <c r="CH289" s="3"/>
      <c r="CI289" s="3"/>
      <c r="CJ289" s="32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</row>
    <row r="290" spans="9:103">
      <c r="I290" s="3"/>
      <c r="O290" s="3"/>
      <c r="P290" s="3"/>
      <c r="Q290" s="3"/>
      <c r="T290" s="3"/>
      <c r="U290" s="3"/>
      <c r="W290" s="37"/>
      <c r="X290" s="3"/>
      <c r="Y290" s="3"/>
      <c r="Z290" s="8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BW290" s="4"/>
      <c r="BX290" s="3"/>
      <c r="BY290" s="3"/>
      <c r="CE290" s="3"/>
      <c r="CF290" s="3"/>
      <c r="CG290" s="3"/>
      <c r="CH290" s="3"/>
      <c r="CI290" s="3"/>
      <c r="CJ290" s="32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</row>
    <row r="291" spans="9:103">
      <c r="I291" s="3"/>
      <c r="O291" s="3"/>
      <c r="P291" s="3"/>
      <c r="Q291" s="3"/>
      <c r="T291" s="3"/>
      <c r="U291" s="3"/>
      <c r="W291" s="37"/>
      <c r="X291" s="3"/>
      <c r="Y291" s="3"/>
      <c r="Z291" s="8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BW291" s="4"/>
      <c r="BX291" s="3"/>
      <c r="BY291" s="3"/>
      <c r="CE291" s="3"/>
      <c r="CF291" s="3"/>
      <c r="CG291" s="3"/>
      <c r="CH291" s="3"/>
      <c r="CI291" s="3"/>
      <c r="CJ291" s="32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</row>
    <row r="292" spans="9:103">
      <c r="I292" s="3"/>
      <c r="O292" s="3"/>
      <c r="P292" s="3"/>
      <c r="Q292" s="3"/>
      <c r="T292" s="3"/>
      <c r="U292" s="3"/>
      <c r="W292" s="37"/>
      <c r="X292" s="3"/>
      <c r="Y292" s="3"/>
      <c r="Z292" s="8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BW292" s="4"/>
      <c r="BX292" s="3"/>
      <c r="BY292" s="3"/>
      <c r="CE292" s="3"/>
      <c r="CF292" s="3"/>
      <c r="CG292" s="3"/>
      <c r="CH292" s="3"/>
      <c r="CI292" s="3"/>
      <c r="CJ292" s="32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</row>
    <row r="293" spans="9:103">
      <c r="I293" s="3"/>
      <c r="O293" s="3"/>
      <c r="P293" s="3"/>
      <c r="Q293" s="3"/>
      <c r="T293" s="3"/>
      <c r="U293" s="3"/>
      <c r="W293" s="37"/>
      <c r="X293" s="3"/>
      <c r="Y293" s="3"/>
      <c r="Z293" s="8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BW293" s="4"/>
      <c r="BX293" s="3"/>
      <c r="BY293" s="3"/>
      <c r="CE293" s="3"/>
      <c r="CF293" s="3"/>
      <c r="CG293" s="3"/>
      <c r="CH293" s="3"/>
      <c r="CI293" s="3"/>
      <c r="CJ293" s="32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</row>
    <row r="294" spans="9:103">
      <c r="I294" s="3"/>
      <c r="O294" s="3"/>
      <c r="P294" s="3"/>
      <c r="Q294" s="3"/>
      <c r="T294" s="3"/>
      <c r="U294" s="3"/>
      <c r="W294" s="37"/>
      <c r="X294" s="3"/>
      <c r="Y294" s="3"/>
      <c r="Z294" s="8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BW294" s="4"/>
      <c r="BX294" s="3"/>
      <c r="BY294" s="3"/>
      <c r="CE294" s="3"/>
      <c r="CF294" s="3"/>
      <c r="CG294" s="3"/>
      <c r="CH294" s="3"/>
      <c r="CI294" s="3"/>
      <c r="CJ294" s="32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</row>
    <row r="295" spans="9:103">
      <c r="I295" s="3"/>
      <c r="O295" s="3"/>
      <c r="P295" s="3"/>
      <c r="Q295" s="3"/>
      <c r="T295" s="3"/>
      <c r="U295" s="3"/>
      <c r="W295" s="37"/>
      <c r="X295" s="3"/>
      <c r="Y295" s="3"/>
      <c r="Z295" s="8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BW295" s="4"/>
      <c r="BX295" s="3"/>
      <c r="BY295" s="3"/>
      <c r="CE295" s="3"/>
      <c r="CF295" s="3"/>
      <c r="CG295" s="3"/>
      <c r="CH295" s="3"/>
      <c r="CI295" s="3"/>
      <c r="CJ295" s="32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</row>
    <row r="296" spans="9:103">
      <c r="I296" s="3"/>
      <c r="O296" s="3"/>
      <c r="P296" s="3"/>
      <c r="Q296" s="3"/>
      <c r="T296" s="3"/>
      <c r="U296" s="3"/>
      <c r="W296" s="37"/>
      <c r="X296" s="3"/>
      <c r="Y296" s="3"/>
      <c r="Z296" s="8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BW296" s="4"/>
      <c r="BX296" s="3"/>
      <c r="BY296" s="3"/>
      <c r="CE296" s="3"/>
      <c r="CF296" s="3"/>
      <c r="CG296" s="3"/>
      <c r="CH296" s="3"/>
      <c r="CI296" s="3"/>
      <c r="CJ296" s="32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</row>
    <row r="297" spans="9:103">
      <c r="I297" s="3"/>
      <c r="O297" s="3"/>
      <c r="P297" s="3"/>
      <c r="Q297" s="3"/>
      <c r="T297" s="3"/>
      <c r="U297" s="3"/>
      <c r="W297" s="37"/>
      <c r="X297" s="3"/>
      <c r="Y297" s="3"/>
      <c r="Z297" s="8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BW297" s="4"/>
      <c r="BX297" s="3"/>
      <c r="BY297" s="3"/>
      <c r="CE297" s="3"/>
      <c r="CF297" s="3"/>
      <c r="CG297" s="3"/>
      <c r="CH297" s="3"/>
      <c r="CI297" s="3"/>
      <c r="CJ297" s="32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</row>
    <row r="298" spans="9:103">
      <c r="I298" s="3"/>
      <c r="O298" s="3"/>
      <c r="P298" s="3"/>
      <c r="Q298" s="3"/>
      <c r="T298" s="3"/>
      <c r="U298" s="3"/>
      <c r="W298" s="37"/>
      <c r="X298" s="3"/>
      <c r="Y298" s="3"/>
      <c r="Z298" s="8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BW298" s="4"/>
      <c r="BX298" s="3"/>
      <c r="BY298" s="3"/>
      <c r="CE298" s="3"/>
      <c r="CF298" s="3"/>
      <c r="CG298" s="3"/>
      <c r="CH298" s="3"/>
      <c r="CI298" s="3"/>
      <c r="CJ298" s="32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</row>
    <row r="299" spans="9:103">
      <c r="I299" s="3"/>
      <c r="O299" s="3"/>
      <c r="P299" s="3"/>
      <c r="Q299" s="3"/>
      <c r="T299" s="3"/>
      <c r="U299" s="3"/>
      <c r="W299" s="37"/>
      <c r="X299" s="3"/>
      <c r="Y299" s="3"/>
      <c r="Z299" s="8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BW299" s="4"/>
      <c r="BX299" s="3"/>
      <c r="BY299" s="3"/>
      <c r="CE299" s="3"/>
      <c r="CF299" s="3"/>
      <c r="CG299" s="3"/>
      <c r="CH299" s="3"/>
      <c r="CI299" s="3"/>
      <c r="CJ299" s="32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</row>
    <row r="300" spans="9:103">
      <c r="I300" s="3"/>
      <c r="O300" s="3"/>
      <c r="P300" s="3"/>
      <c r="Q300" s="3"/>
      <c r="T300" s="3"/>
      <c r="U300" s="3"/>
      <c r="W300" s="37"/>
      <c r="X300" s="3"/>
      <c r="Y300" s="3"/>
      <c r="Z300" s="8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BW300" s="4"/>
      <c r="BX300" s="3"/>
      <c r="BY300" s="3"/>
      <c r="CE300" s="3"/>
      <c r="CF300" s="3"/>
      <c r="CG300" s="3"/>
      <c r="CH300" s="3"/>
      <c r="CI300" s="3"/>
      <c r="CJ300" s="32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</row>
    <row r="301" spans="9:103">
      <c r="I301" s="3"/>
      <c r="O301" s="3"/>
      <c r="P301" s="3"/>
      <c r="Q301" s="3"/>
      <c r="T301" s="3"/>
      <c r="U301" s="3"/>
      <c r="W301" s="37"/>
      <c r="X301" s="3"/>
      <c r="Y301" s="3"/>
      <c r="Z301" s="8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BW301" s="4"/>
      <c r="BX301" s="3"/>
      <c r="BY301" s="3"/>
      <c r="CE301" s="3"/>
      <c r="CF301" s="3"/>
      <c r="CG301" s="3"/>
      <c r="CH301" s="3"/>
      <c r="CI301" s="3"/>
      <c r="CJ301" s="32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</row>
    <row r="302" spans="9:103">
      <c r="I302" s="3"/>
      <c r="O302" s="3"/>
      <c r="P302" s="3"/>
      <c r="Q302" s="3"/>
      <c r="T302" s="3"/>
      <c r="U302" s="3"/>
      <c r="W302" s="37"/>
      <c r="X302" s="3"/>
      <c r="Y302" s="3"/>
      <c r="Z302" s="8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BW302" s="4"/>
      <c r="BX302" s="3"/>
      <c r="BY302" s="3"/>
      <c r="CE302" s="3"/>
      <c r="CF302" s="3"/>
      <c r="CG302" s="3"/>
      <c r="CH302" s="3"/>
      <c r="CI302" s="3"/>
      <c r="CJ302" s="32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</row>
    <row r="303" spans="9:103">
      <c r="I303" s="3"/>
      <c r="O303" s="3"/>
      <c r="P303" s="3"/>
      <c r="Q303" s="3"/>
      <c r="T303" s="3"/>
      <c r="U303" s="3"/>
      <c r="W303" s="37"/>
      <c r="X303" s="3"/>
      <c r="Y303" s="3"/>
      <c r="Z303" s="8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BW303" s="4"/>
      <c r="BX303" s="3"/>
      <c r="BY303" s="3"/>
      <c r="CE303" s="3"/>
      <c r="CF303" s="3"/>
      <c r="CG303" s="3"/>
      <c r="CH303" s="3"/>
      <c r="CI303" s="3"/>
      <c r="CJ303" s="32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</row>
    <row r="304" spans="9:103">
      <c r="I304" s="3"/>
      <c r="O304" s="3"/>
      <c r="P304" s="3"/>
      <c r="Q304" s="3"/>
      <c r="T304" s="3"/>
      <c r="U304" s="3"/>
      <c r="W304" s="37"/>
      <c r="X304" s="3"/>
      <c r="Y304" s="3"/>
      <c r="Z304" s="8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BW304" s="4"/>
      <c r="BX304" s="3"/>
      <c r="BY304" s="3"/>
      <c r="CE304" s="3"/>
      <c r="CF304" s="3"/>
      <c r="CG304" s="3"/>
      <c r="CH304" s="3"/>
      <c r="CI304" s="3"/>
      <c r="CJ304" s="32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</row>
    <row r="305" spans="9:103">
      <c r="I305" s="3"/>
      <c r="O305" s="3"/>
      <c r="P305" s="3"/>
      <c r="Q305" s="3"/>
      <c r="T305" s="3"/>
      <c r="U305" s="3"/>
      <c r="W305" s="37"/>
      <c r="X305" s="3"/>
      <c r="Y305" s="3"/>
      <c r="Z305" s="8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BW305" s="4"/>
      <c r="BX305" s="3"/>
      <c r="BY305" s="3"/>
      <c r="CE305" s="3"/>
      <c r="CF305" s="3"/>
      <c r="CG305" s="3"/>
      <c r="CH305" s="3"/>
      <c r="CI305" s="3"/>
      <c r="CJ305" s="32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</row>
    <row r="306" spans="9:103">
      <c r="I306" s="3"/>
      <c r="O306" s="3"/>
      <c r="P306" s="3"/>
      <c r="Q306" s="3"/>
      <c r="T306" s="3"/>
      <c r="U306" s="3"/>
      <c r="W306" s="37"/>
      <c r="X306" s="3"/>
      <c r="Y306" s="3"/>
      <c r="Z306" s="8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BW306" s="4"/>
      <c r="BX306" s="3"/>
      <c r="BY306" s="3"/>
      <c r="CE306" s="3"/>
      <c r="CF306" s="3"/>
      <c r="CG306" s="3"/>
      <c r="CH306" s="3"/>
      <c r="CI306" s="3"/>
      <c r="CJ306" s="32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</row>
    <row r="307" spans="9:103">
      <c r="I307" s="3"/>
      <c r="O307" s="3"/>
      <c r="P307" s="3"/>
      <c r="Q307" s="3"/>
      <c r="T307" s="3"/>
      <c r="U307" s="3"/>
      <c r="W307" s="37"/>
      <c r="X307" s="3"/>
      <c r="Y307" s="3"/>
      <c r="Z307" s="8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BW307" s="4"/>
      <c r="BX307" s="3"/>
      <c r="BY307" s="3"/>
      <c r="CE307" s="3"/>
      <c r="CF307" s="3"/>
      <c r="CG307" s="3"/>
      <c r="CH307" s="3"/>
      <c r="CI307" s="3"/>
      <c r="CJ307" s="32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</row>
    <row r="308" spans="9:103">
      <c r="I308" s="3"/>
      <c r="O308" s="3"/>
      <c r="P308" s="3"/>
      <c r="Q308" s="3"/>
      <c r="T308" s="3"/>
      <c r="U308" s="3"/>
      <c r="W308" s="37"/>
      <c r="X308" s="3"/>
      <c r="Y308" s="3"/>
      <c r="Z308" s="8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BW308" s="4"/>
      <c r="BX308" s="3"/>
      <c r="BY308" s="3"/>
      <c r="CE308" s="3"/>
      <c r="CF308" s="3"/>
      <c r="CG308" s="3"/>
      <c r="CH308" s="3"/>
      <c r="CI308" s="3"/>
      <c r="CJ308" s="32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</row>
    <row r="309" spans="9:103">
      <c r="I309" s="3"/>
      <c r="O309" s="3"/>
      <c r="P309" s="3"/>
      <c r="Q309" s="3"/>
      <c r="T309" s="3"/>
      <c r="U309" s="3"/>
      <c r="W309" s="37"/>
      <c r="X309" s="3"/>
      <c r="Y309" s="3"/>
      <c r="Z309" s="8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BW309" s="4"/>
      <c r="BX309" s="3"/>
      <c r="BY309" s="3"/>
      <c r="CE309" s="3"/>
      <c r="CF309" s="3"/>
      <c r="CG309" s="3"/>
      <c r="CH309" s="3"/>
      <c r="CI309" s="3"/>
      <c r="CJ309" s="32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</row>
    <row r="310" spans="9:103">
      <c r="I310" s="3"/>
      <c r="O310" s="3"/>
      <c r="P310" s="3"/>
      <c r="Q310" s="3"/>
      <c r="T310" s="3"/>
      <c r="U310" s="3"/>
      <c r="W310" s="37"/>
      <c r="X310" s="3"/>
      <c r="Y310" s="3"/>
      <c r="Z310" s="8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BW310" s="4"/>
      <c r="BX310" s="3"/>
      <c r="BY310" s="3"/>
      <c r="CE310" s="3"/>
      <c r="CF310" s="3"/>
      <c r="CG310" s="3"/>
      <c r="CH310" s="3"/>
      <c r="CI310" s="3"/>
      <c r="CJ310" s="32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</row>
    <row r="311" spans="9:103">
      <c r="I311" s="3"/>
      <c r="O311" s="3"/>
      <c r="P311" s="3"/>
      <c r="Q311" s="3"/>
      <c r="T311" s="3"/>
      <c r="U311" s="3"/>
      <c r="W311" s="37"/>
      <c r="X311" s="3"/>
      <c r="Y311" s="3"/>
      <c r="Z311" s="8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BW311" s="4"/>
      <c r="BX311" s="3"/>
      <c r="BY311" s="3"/>
      <c r="CE311" s="3"/>
      <c r="CF311" s="3"/>
      <c r="CG311" s="3"/>
      <c r="CH311" s="3"/>
      <c r="CI311" s="3"/>
      <c r="CJ311" s="32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</row>
    <row r="312" spans="9:103">
      <c r="I312" s="3"/>
      <c r="O312" s="3"/>
      <c r="P312" s="3"/>
      <c r="Q312" s="3"/>
      <c r="T312" s="3"/>
      <c r="U312" s="3"/>
      <c r="W312" s="37"/>
      <c r="X312" s="3"/>
      <c r="Y312" s="3"/>
      <c r="Z312" s="8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BW312" s="4"/>
      <c r="BX312" s="3"/>
      <c r="BY312" s="3"/>
      <c r="CE312" s="3"/>
      <c r="CF312" s="3"/>
      <c r="CG312" s="3"/>
      <c r="CH312" s="3"/>
      <c r="CI312" s="3"/>
      <c r="CJ312" s="32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</row>
    <row r="313" spans="9:103">
      <c r="I313" s="3"/>
      <c r="O313" s="3"/>
      <c r="P313" s="3"/>
      <c r="Q313" s="3"/>
      <c r="T313" s="3"/>
      <c r="U313" s="3"/>
      <c r="W313" s="37"/>
      <c r="X313" s="3"/>
      <c r="Y313" s="3"/>
      <c r="Z313" s="8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BW313" s="4"/>
      <c r="BX313" s="3"/>
      <c r="BY313" s="3"/>
      <c r="CE313" s="3"/>
      <c r="CF313" s="3"/>
      <c r="CG313" s="3"/>
      <c r="CH313" s="3"/>
      <c r="CI313" s="3"/>
      <c r="CJ313" s="32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</row>
    <row r="314" spans="9:103">
      <c r="I314" s="3"/>
      <c r="O314" s="3"/>
      <c r="P314" s="3"/>
      <c r="Q314" s="3"/>
      <c r="T314" s="3"/>
      <c r="U314" s="3"/>
      <c r="W314" s="37"/>
      <c r="X314" s="3"/>
      <c r="Y314" s="3"/>
      <c r="Z314" s="8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BW314" s="4"/>
      <c r="BX314" s="3"/>
      <c r="BY314" s="3"/>
      <c r="CE314" s="3"/>
      <c r="CF314" s="3"/>
      <c r="CG314" s="3"/>
      <c r="CH314" s="3"/>
      <c r="CI314" s="3"/>
      <c r="CJ314" s="32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</row>
    <row r="315" spans="9:103">
      <c r="I315" s="3"/>
      <c r="O315" s="3"/>
      <c r="P315" s="3"/>
      <c r="Q315" s="3"/>
      <c r="T315" s="3"/>
      <c r="U315" s="3"/>
      <c r="W315" s="37"/>
      <c r="X315" s="3"/>
      <c r="Y315" s="3"/>
      <c r="Z315" s="8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BW315" s="4"/>
      <c r="BX315" s="3"/>
      <c r="BY315" s="3"/>
      <c r="CE315" s="3"/>
      <c r="CF315" s="3"/>
      <c r="CG315" s="3"/>
      <c r="CH315" s="3"/>
      <c r="CI315" s="3"/>
      <c r="CJ315" s="32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</row>
    <row r="316" spans="9:103">
      <c r="I316" s="3"/>
      <c r="O316" s="3"/>
      <c r="P316" s="3"/>
      <c r="Q316" s="3"/>
      <c r="T316" s="3"/>
      <c r="U316" s="3"/>
      <c r="W316" s="37"/>
      <c r="X316" s="3"/>
      <c r="Y316" s="3"/>
      <c r="Z316" s="8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BW316" s="4"/>
      <c r="BX316" s="3"/>
      <c r="BY316" s="3"/>
      <c r="CE316" s="3"/>
      <c r="CF316" s="3"/>
      <c r="CG316" s="3"/>
      <c r="CH316" s="3"/>
      <c r="CI316" s="3"/>
      <c r="CJ316" s="32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</row>
    <row r="317" spans="9:103">
      <c r="I317" s="3"/>
      <c r="O317" s="3"/>
      <c r="P317" s="3"/>
      <c r="Q317" s="3"/>
      <c r="T317" s="3"/>
      <c r="U317" s="3"/>
      <c r="W317" s="37"/>
      <c r="X317" s="3"/>
      <c r="Y317" s="3"/>
      <c r="Z317" s="8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BW317" s="4"/>
      <c r="BX317" s="3"/>
      <c r="BY317" s="3"/>
      <c r="CE317" s="3"/>
      <c r="CF317" s="3"/>
      <c r="CG317" s="3"/>
      <c r="CH317" s="3"/>
      <c r="CI317" s="3"/>
      <c r="CJ317" s="32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</row>
    <row r="318" spans="9:103">
      <c r="I318" s="3"/>
      <c r="O318" s="3"/>
      <c r="P318" s="3"/>
      <c r="Q318" s="3"/>
      <c r="T318" s="3"/>
      <c r="U318" s="3"/>
      <c r="W318" s="37"/>
      <c r="X318" s="3"/>
      <c r="Y318" s="3"/>
      <c r="Z318" s="8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BW318" s="4"/>
      <c r="BX318" s="3"/>
      <c r="BY318" s="3"/>
      <c r="CE318" s="3"/>
      <c r="CF318" s="3"/>
      <c r="CG318" s="3"/>
      <c r="CH318" s="3"/>
      <c r="CI318" s="3"/>
      <c r="CJ318" s="32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</row>
    <row r="319" spans="9:103">
      <c r="I319" s="3"/>
      <c r="O319" s="3"/>
      <c r="P319" s="3"/>
      <c r="Q319" s="3"/>
      <c r="T319" s="3"/>
      <c r="U319" s="3"/>
      <c r="W319" s="37"/>
      <c r="X319" s="3"/>
      <c r="Y319" s="3"/>
      <c r="Z319" s="8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BW319" s="4"/>
      <c r="BX319" s="3"/>
      <c r="BY319" s="3"/>
      <c r="CE319" s="3"/>
      <c r="CF319" s="3"/>
      <c r="CG319" s="3"/>
      <c r="CH319" s="3"/>
      <c r="CI319" s="3"/>
      <c r="CJ319" s="32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</row>
    <row r="320" spans="9:103">
      <c r="I320" s="3"/>
      <c r="O320" s="3"/>
      <c r="P320" s="3"/>
      <c r="Q320" s="3"/>
      <c r="T320" s="3"/>
      <c r="U320" s="3"/>
      <c r="W320" s="37"/>
      <c r="X320" s="3"/>
      <c r="Y320" s="3"/>
      <c r="Z320" s="8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BW320" s="4"/>
      <c r="BX320" s="3"/>
      <c r="BY320" s="3"/>
      <c r="CE320" s="3"/>
      <c r="CF320" s="3"/>
      <c r="CG320" s="3"/>
      <c r="CH320" s="3"/>
      <c r="CI320" s="3"/>
      <c r="CJ320" s="32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</row>
    <row r="321" spans="9:103">
      <c r="I321" s="3"/>
      <c r="O321" s="3"/>
      <c r="P321" s="3"/>
      <c r="Q321" s="3"/>
      <c r="T321" s="3"/>
      <c r="U321" s="3"/>
      <c r="W321" s="37"/>
      <c r="X321" s="3"/>
      <c r="Y321" s="3"/>
      <c r="Z321" s="8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BW321" s="4"/>
      <c r="BX321" s="3"/>
      <c r="BY321" s="3"/>
      <c r="CE321" s="3"/>
      <c r="CF321" s="3"/>
      <c r="CG321" s="3"/>
      <c r="CH321" s="3"/>
      <c r="CI321" s="3"/>
      <c r="CJ321" s="32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</row>
    <row r="322" spans="9:103">
      <c r="I322" s="3"/>
      <c r="O322" s="3"/>
      <c r="P322" s="3"/>
      <c r="Q322" s="3"/>
      <c r="T322" s="3"/>
      <c r="U322" s="3"/>
      <c r="W322" s="37"/>
      <c r="X322" s="3"/>
      <c r="Y322" s="3"/>
      <c r="Z322" s="8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BW322" s="4"/>
      <c r="BX322" s="3"/>
      <c r="BY322" s="3"/>
      <c r="CE322" s="3"/>
      <c r="CF322" s="3"/>
      <c r="CG322" s="3"/>
      <c r="CH322" s="3"/>
      <c r="CI322" s="3"/>
      <c r="CJ322" s="32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</row>
    <row r="323" spans="9:103">
      <c r="I323" s="3"/>
      <c r="O323" s="3"/>
      <c r="P323" s="3"/>
      <c r="Q323" s="3"/>
      <c r="T323" s="3"/>
      <c r="U323" s="3"/>
      <c r="W323" s="37"/>
      <c r="X323" s="3"/>
      <c r="Y323" s="3"/>
      <c r="Z323" s="8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BW323" s="4"/>
      <c r="BX323" s="3"/>
      <c r="BY323" s="3"/>
      <c r="CE323" s="3"/>
      <c r="CF323" s="3"/>
      <c r="CG323" s="3"/>
      <c r="CH323" s="3"/>
      <c r="CI323" s="3"/>
      <c r="CJ323" s="32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</row>
    <row r="324" spans="9:103">
      <c r="I324" s="3"/>
      <c r="O324" s="3"/>
      <c r="P324" s="3"/>
      <c r="Q324" s="3"/>
      <c r="T324" s="3"/>
      <c r="U324" s="3"/>
      <c r="W324" s="37"/>
      <c r="X324" s="3"/>
      <c r="Y324" s="3"/>
      <c r="Z324" s="8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BW324" s="4"/>
      <c r="BX324" s="3"/>
      <c r="BY324" s="3"/>
      <c r="CE324" s="3"/>
      <c r="CF324" s="3"/>
      <c r="CG324" s="3"/>
      <c r="CH324" s="3"/>
      <c r="CI324" s="3"/>
      <c r="CJ324" s="32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</row>
    <row r="325" spans="9:103">
      <c r="I325" s="3"/>
      <c r="O325" s="3"/>
      <c r="P325" s="3"/>
      <c r="Q325" s="3"/>
      <c r="T325" s="3"/>
      <c r="U325" s="3"/>
      <c r="W325" s="37"/>
      <c r="X325" s="3"/>
      <c r="Y325" s="3"/>
      <c r="Z325" s="8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BW325" s="4"/>
      <c r="BX325" s="3"/>
      <c r="BY325" s="3"/>
      <c r="CE325" s="3"/>
      <c r="CF325" s="3"/>
      <c r="CG325" s="3"/>
      <c r="CH325" s="3"/>
      <c r="CI325" s="3"/>
      <c r="CJ325" s="32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</row>
    <row r="326" spans="9:103">
      <c r="I326" s="3"/>
      <c r="O326" s="3"/>
      <c r="P326" s="3"/>
      <c r="Q326" s="3"/>
      <c r="T326" s="3"/>
      <c r="U326" s="3"/>
      <c r="W326" s="37"/>
      <c r="X326" s="3"/>
      <c r="Y326" s="3"/>
      <c r="Z326" s="8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BW326" s="4"/>
      <c r="BX326" s="3"/>
      <c r="BY326" s="3"/>
      <c r="CE326" s="3"/>
      <c r="CF326" s="3"/>
      <c r="CG326" s="3"/>
      <c r="CH326" s="3"/>
      <c r="CI326" s="3"/>
      <c r="CJ326" s="32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</row>
    <row r="327" spans="9:103">
      <c r="I327" s="3"/>
      <c r="O327" s="3"/>
      <c r="P327" s="3"/>
      <c r="Q327" s="3"/>
      <c r="T327" s="3"/>
      <c r="U327" s="3"/>
      <c r="W327" s="37"/>
      <c r="X327" s="3"/>
      <c r="Y327" s="3"/>
      <c r="Z327" s="8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BW327" s="4"/>
      <c r="BX327" s="3"/>
      <c r="BY327" s="3"/>
      <c r="CE327" s="3"/>
      <c r="CF327" s="3"/>
      <c r="CG327" s="3"/>
      <c r="CH327" s="3"/>
      <c r="CI327" s="3"/>
      <c r="CJ327" s="32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</row>
    <row r="328" spans="9:103">
      <c r="I328" s="3"/>
      <c r="O328" s="3"/>
      <c r="P328" s="3"/>
      <c r="Q328" s="3"/>
      <c r="T328" s="3"/>
      <c r="U328" s="3"/>
      <c r="W328" s="37"/>
      <c r="X328" s="3"/>
      <c r="Y328" s="3"/>
      <c r="Z328" s="8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BW328" s="4"/>
      <c r="BX328" s="3"/>
      <c r="BY328" s="3"/>
      <c r="CE328" s="3"/>
      <c r="CF328" s="3"/>
      <c r="CG328" s="3"/>
      <c r="CH328" s="3"/>
      <c r="CI328" s="3"/>
      <c r="CJ328" s="32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</row>
    <row r="329" spans="9:103">
      <c r="I329" s="3"/>
      <c r="O329" s="3"/>
      <c r="P329" s="3"/>
      <c r="Q329" s="3"/>
      <c r="T329" s="3"/>
      <c r="U329" s="3"/>
      <c r="W329" s="37"/>
      <c r="X329" s="3"/>
      <c r="Y329" s="3"/>
      <c r="Z329" s="8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BW329" s="4"/>
      <c r="BX329" s="3"/>
      <c r="BY329" s="3"/>
      <c r="CE329" s="3"/>
      <c r="CF329" s="3"/>
      <c r="CG329" s="3"/>
      <c r="CH329" s="3"/>
      <c r="CI329" s="3"/>
      <c r="CJ329" s="32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</row>
    <row r="330" spans="9:103">
      <c r="I330" s="3"/>
      <c r="O330" s="3"/>
      <c r="P330" s="3"/>
      <c r="Q330" s="3"/>
      <c r="T330" s="3"/>
      <c r="U330" s="3"/>
      <c r="W330" s="37"/>
      <c r="X330" s="3"/>
      <c r="Y330" s="3"/>
      <c r="Z330" s="8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BW330" s="4"/>
      <c r="BX330" s="3"/>
      <c r="BY330" s="3"/>
      <c r="CE330" s="3"/>
      <c r="CF330" s="3"/>
      <c r="CG330" s="3"/>
      <c r="CH330" s="3"/>
      <c r="CI330" s="3"/>
      <c r="CJ330" s="32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</row>
    <row r="331" spans="9:103">
      <c r="I331" s="3"/>
      <c r="O331" s="3"/>
      <c r="P331" s="3"/>
      <c r="Q331" s="3"/>
      <c r="T331" s="3"/>
      <c r="U331" s="3"/>
      <c r="W331" s="37"/>
      <c r="X331" s="3"/>
      <c r="Y331" s="3"/>
      <c r="Z331" s="8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BW331" s="4"/>
      <c r="BX331" s="3"/>
      <c r="BY331" s="3"/>
      <c r="CE331" s="3"/>
      <c r="CF331" s="3"/>
      <c r="CG331" s="3"/>
      <c r="CH331" s="3"/>
      <c r="CI331" s="3"/>
      <c r="CJ331" s="32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</row>
    <row r="332" spans="9:103">
      <c r="I332" s="3"/>
      <c r="O332" s="3"/>
      <c r="P332" s="3"/>
      <c r="Q332" s="3"/>
      <c r="T332" s="3"/>
      <c r="U332" s="3"/>
      <c r="W332" s="37"/>
      <c r="X332" s="3"/>
      <c r="Y332" s="3"/>
      <c r="Z332" s="8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BW332" s="4"/>
      <c r="BX332" s="3"/>
      <c r="BY332" s="3"/>
      <c r="CE332" s="3"/>
      <c r="CF332" s="3"/>
      <c r="CG332" s="3"/>
      <c r="CH332" s="3"/>
      <c r="CI332" s="3"/>
      <c r="CJ332" s="32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</row>
    <row r="333" spans="9:103">
      <c r="I333" s="3"/>
      <c r="O333" s="3"/>
      <c r="P333" s="3"/>
      <c r="Q333" s="3"/>
      <c r="T333" s="3"/>
      <c r="U333" s="3"/>
      <c r="W333" s="37"/>
      <c r="X333" s="3"/>
      <c r="Y333" s="3"/>
      <c r="Z333" s="8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BW333" s="4"/>
      <c r="BX333" s="3"/>
      <c r="BY333" s="3"/>
      <c r="CE333" s="3"/>
      <c r="CF333" s="3"/>
      <c r="CG333" s="3"/>
      <c r="CH333" s="3"/>
      <c r="CI333" s="3"/>
      <c r="CJ333" s="32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</row>
    <row r="334" spans="9:103">
      <c r="I334" s="3"/>
      <c r="O334" s="3"/>
      <c r="P334" s="3"/>
      <c r="Q334" s="3"/>
      <c r="T334" s="3"/>
      <c r="U334" s="3"/>
      <c r="W334" s="37"/>
      <c r="X334" s="3"/>
      <c r="Y334" s="3"/>
      <c r="Z334" s="8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BW334" s="4"/>
      <c r="BX334" s="3"/>
      <c r="BY334" s="3"/>
      <c r="CE334" s="3"/>
      <c r="CF334" s="3"/>
      <c r="CG334" s="3"/>
      <c r="CH334" s="3"/>
      <c r="CI334" s="3"/>
      <c r="CJ334" s="32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</row>
    <row r="335" spans="9:103">
      <c r="I335" s="3"/>
      <c r="O335" s="3"/>
      <c r="P335" s="3"/>
      <c r="Q335" s="3"/>
      <c r="T335" s="3"/>
      <c r="U335" s="3"/>
      <c r="W335" s="37"/>
      <c r="X335" s="3"/>
      <c r="Y335" s="3"/>
      <c r="Z335" s="8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BW335" s="4"/>
      <c r="BX335" s="3"/>
      <c r="BY335" s="3"/>
      <c r="CE335" s="3"/>
      <c r="CF335" s="3"/>
      <c r="CG335" s="3"/>
      <c r="CH335" s="3"/>
      <c r="CI335" s="3"/>
      <c r="CJ335" s="32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</row>
    <row r="336" spans="9:103">
      <c r="I336" s="3"/>
      <c r="O336" s="3"/>
      <c r="P336" s="3"/>
      <c r="Q336" s="3"/>
      <c r="T336" s="3"/>
      <c r="U336" s="3"/>
      <c r="W336" s="37"/>
      <c r="X336" s="3"/>
      <c r="Y336" s="3"/>
      <c r="Z336" s="8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BW336" s="4"/>
      <c r="BX336" s="3"/>
      <c r="BY336" s="3"/>
      <c r="CE336" s="3"/>
      <c r="CF336" s="3"/>
      <c r="CG336" s="3"/>
      <c r="CH336" s="3"/>
      <c r="CI336" s="3"/>
      <c r="CJ336" s="32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</row>
    <row r="337" spans="9:103">
      <c r="I337" s="3"/>
      <c r="O337" s="3"/>
      <c r="P337" s="3"/>
      <c r="Q337" s="3"/>
      <c r="T337" s="3"/>
      <c r="U337" s="3"/>
      <c r="W337" s="37"/>
      <c r="X337" s="3"/>
      <c r="Y337" s="3"/>
      <c r="Z337" s="8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BW337" s="4"/>
      <c r="BX337" s="3"/>
      <c r="BY337" s="3"/>
      <c r="CE337" s="3"/>
      <c r="CF337" s="3"/>
      <c r="CG337" s="3"/>
      <c r="CH337" s="3"/>
      <c r="CI337" s="3"/>
      <c r="CJ337" s="32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</row>
    <row r="338" spans="9:103">
      <c r="I338" s="3"/>
      <c r="O338" s="3"/>
      <c r="P338" s="3"/>
      <c r="Q338" s="3"/>
      <c r="T338" s="3"/>
      <c r="U338" s="3"/>
      <c r="W338" s="37"/>
      <c r="X338" s="3"/>
      <c r="Y338" s="3"/>
      <c r="Z338" s="8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BW338" s="4"/>
      <c r="BX338" s="3"/>
      <c r="BY338" s="3"/>
      <c r="CE338" s="3"/>
      <c r="CF338" s="3"/>
      <c r="CG338" s="3"/>
      <c r="CH338" s="3"/>
      <c r="CI338" s="3"/>
      <c r="CJ338" s="32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</row>
    <row r="339" spans="9:103">
      <c r="I339" s="3"/>
      <c r="O339" s="3"/>
      <c r="P339" s="3"/>
      <c r="Q339" s="3"/>
      <c r="T339" s="3"/>
      <c r="U339" s="3"/>
      <c r="W339" s="37"/>
      <c r="X339" s="3"/>
      <c r="Y339" s="3"/>
      <c r="Z339" s="8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BW339" s="4"/>
      <c r="BX339" s="3"/>
      <c r="BY339" s="3"/>
      <c r="CE339" s="3"/>
      <c r="CF339" s="3"/>
      <c r="CG339" s="3"/>
      <c r="CH339" s="3"/>
      <c r="CI339" s="3"/>
      <c r="CJ339" s="32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</row>
    <row r="340" spans="9:103">
      <c r="I340" s="3"/>
      <c r="O340" s="3"/>
      <c r="P340" s="3"/>
      <c r="Q340" s="3"/>
      <c r="T340" s="3"/>
      <c r="U340" s="3"/>
      <c r="W340" s="37"/>
      <c r="X340" s="3"/>
      <c r="Y340" s="3"/>
      <c r="Z340" s="8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BW340" s="4"/>
      <c r="BX340" s="3"/>
      <c r="BY340" s="3"/>
      <c r="CE340" s="3"/>
      <c r="CF340" s="3"/>
      <c r="CG340" s="3"/>
      <c r="CH340" s="3"/>
      <c r="CI340" s="3"/>
      <c r="CJ340" s="32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</row>
    <row r="341" spans="9:103">
      <c r="I341" s="3"/>
      <c r="O341" s="3"/>
      <c r="P341" s="3"/>
      <c r="Q341" s="3"/>
      <c r="T341" s="3"/>
      <c r="U341" s="3"/>
      <c r="W341" s="37"/>
      <c r="X341" s="3"/>
      <c r="Y341" s="3"/>
      <c r="Z341" s="8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BW341" s="4"/>
      <c r="BX341" s="3"/>
      <c r="BY341" s="3"/>
      <c r="CE341" s="3"/>
      <c r="CF341" s="3"/>
      <c r="CG341" s="3"/>
      <c r="CH341" s="3"/>
      <c r="CI341" s="3"/>
      <c r="CJ341" s="32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</row>
    <row r="342" spans="9:103">
      <c r="I342" s="3"/>
      <c r="O342" s="3"/>
      <c r="P342" s="3"/>
      <c r="Q342" s="3"/>
      <c r="T342" s="3"/>
      <c r="U342" s="3"/>
      <c r="W342" s="37"/>
      <c r="X342" s="3"/>
      <c r="Y342" s="3"/>
      <c r="Z342" s="8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BW342" s="4"/>
      <c r="BX342" s="3"/>
      <c r="BY342" s="3"/>
      <c r="CE342" s="3"/>
      <c r="CF342" s="3"/>
      <c r="CG342" s="3"/>
      <c r="CH342" s="3"/>
      <c r="CI342" s="3"/>
      <c r="CJ342" s="32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</row>
    <row r="343" spans="9:103">
      <c r="I343" s="3"/>
      <c r="O343" s="3"/>
      <c r="P343" s="3"/>
      <c r="Q343" s="3"/>
      <c r="T343" s="3"/>
      <c r="U343" s="3"/>
      <c r="W343" s="37"/>
      <c r="X343" s="3"/>
      <c r="Y343" s="3"/>
      <c r="Z343" s="8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BW343" s="4"/>
      <c r="BX343" s="3"/>
      <c r="BY343" s="3"/>
      <c r="CE343" s="3"/>
      <c r="CF343" s="3"/>
      <c r="CG343" s="3"/>
      <c r="CH343" s="3"/>
      <c r="CI343" s="3"/>
      <c r="CJ343" s="32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</row>
    <row r="344" spans="9:103">
      <c r="I344" s="3"/>
      <c r="O344" s="3"/>
      <c r="P344" s="3"/>
      <c r="Q344" s="3"/>
      <c r="T344" s="3"/>
      <c r="U344" s="3"/>
      <c r="W344" s="37"/>
      <c r="X344" s="3"/>
      <c r="Y344" s="3"/>
      <c r="Z344" s="8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BW344" s="4"/>
      <c r="BX344" s="3"/>
      <c r="BY344" s="3"/>
      <c r="CE344" s="3"/>
      <c r="CF344" s="3"/>
      <c r="CG344" s="3"/>
      <c r="CH344" s="3"/>
      <c r="CI344" s="3"/>
      <c r="CJ344" s="32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</row>
    <row r="345" spans="9:103">
      <c r="I345" s="3"/>
      <c r="O345" s="3"/>
      <c r="P345" s="3"/>
      <c r="Q345" s="3"/>
      <c r="T345" s="3"/>
      <c r="U345" s="3"/>
      <c r="W345" s="37"/>
      <c r="X345" s="3"/>
      <c r="Y345" s="3"/>
      <c r="Z345" s="8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BW345" s="4"/>
      <c r="BX345" s="3"/>
      <c r="BY345" s="3"/>
      <c r="CE345" s="3"/>
      <c r="CF345" s="3"/>
      <c r="CG345" s="3"/>
      <c r="CH345" s="3"/>
      <c r="CI345" s="3"/>
      <c r="CJ345" s="32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</row>
    <row r="346" spans="9:103">
      <c r="I346" s="3"/>
      <c r="O346" s="3"/>
      <c r="P346" s="3"/>
      <c r="Q346" s="3"/>
      <c r="T346" s="3"/>
      <c r="U346" s="3"/>
      <c r="W346" s="37"/>
      <c r="X346" s="3"/>
      <c r="Y346" s="3"/>
      <c r="Z346" s="8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BW346" s="4"/>
      <c r="BX346" s="3"/>
      <c r="BY346" s="3"/>
      <c r="CE346" s="3"/>
      <c r="CF346" s="3"/>
      <c r="CG346" s="3"/>
      <c r="CH346" s="3"/>
      <c r="CI346" s="3"/>
      <c r="CJ346" s="32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</row>
    <row r="347" spans="9:103">
      <c r="I347" s="3"/>
      <c r="O347" s="3"/>
      <c r="P347" s="3"/>
      <c r="Q347" s="3"/>
      <c r="T347" s="3"/>
      <c r="U347" s="3"/>
      <c r="W347" s="37"/>
      <c r="X347" s="3"/>
      <c r="Y347" s="3"/>
      <c r="Z347" s="8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BW347" s="4"/>
      <c r="BX347" s="3"/>
      <c r="BY347" s="3"/>
      <c r="CE347" s="3"/>
      <c r="CF347" s="3"/>
      <c r="CG347" s="3"/>
      <c r="CH347" s="3"/>
      <c r="CI347" s="3"/>
      <c r="CJ347" s="32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</row>
    <row r="348" spans="9:103">
      <c r="I348" s="3"/>
      <c r="O348" s="3"/>
      <c r="P348" s="3"/>
      <c r="Q348" s="3"/>
      <c r="T348" s="3"/>
      <c r="U348" s="3"/>
      <c r="W348" s="37"/>
      <c r="X348" s="3"/>
      <c r="Y348" s="3"/>
      <c r="Z348" s="8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BW348" s="4"/>
      <c r="BX348" s="3"/>
      <c r="BY348" s="3"/>
      <c r="CE348" s="3"/>
      <c r="CF348" s="3"/>
      <c r="CG348" s="3"/>
      <c r="CH348" s="3"/>
      <c r="CI348" s="3"/>
      <c r="CJ348" s="32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</row>
    <row r="349" spans="9:103">
      <c r="I349" s="3"/>
      <c r="O349" s="3"/>
      <c r="P349" s="3"/>
      <c r="Q349" s="3"/>
      <c r="T349" s="3"/>
      <c r="U349" s="3"/>
      <c r="W349" s="37"/>
      <c r="X349" s="3"/>
      <c r="Y349" s="3"/>
      <c r="Z349" s="8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BW349" s="4"/>
      <c r="BX349" s="3"/>
      <c r="BY349" s="3"/>
      <c r="CE349" s="3"/>
      <c r="CF349" s="3"/>
      <c r="CG349" s="3"/>
      <c r="CH349" s="3"/>
      <c r="CI349" s="3"/>
      <c r="CJ349" s="32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</row>
    <row r="350" spans="9:103">
      <c r="I350" s="3"/>
      <c r="O350" s="3"/>
      <c r="P350" s="3"/>
      <c r="Q350" s="3"/>
      <c r="T350" s="3"/>
      <c r="U350" s="3"/>
      <c r="W350" s="37"/>
      <c r="X350" s="3"/>
      <c r="Y350" s="3"/>
      <c r="Z350" s="8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BW350" s="4"/>
      <c r="BX350" s="3"/>
      <c r="BY350" s="3"/>
      <c r="CE350" s="3"/>
      <c r="CF350" s="3"/>
      <c r="CG350" s="3"/>
      <c r="CH350" s="3"/>
      <c r="CI350" s="3"/>
      <c r="CJ350" s="32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</row>
    <row r="351" spans="9:103">
      <c r="I351" s="3"/>
      <c r="O351" s="3"/>
      <c r="P351" s="3"/>
      <c r="Q351" s="3"/>
      <c r="T351" s="3"/>
      <c r="U351" s="3"/>
      <c r="W351" s="37"/>
      <c r="X351" s="3"/>
      <c r="Y351" s="3"/>
      <c r="Z351" s="8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BW351" s="4"/>
      <c r="BX351" s="3"/>
      <c r="BY351" s="3"/>
      <c r="CE351" s="3"/>
      <c r="CF351" s="3"/>
      <c r="CG351" s="3"/>
      <c r="CH351" s="3"/>
      <c r="CI351" s="3"/>
      <c r="CJ351" s="32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</row>
    <row r="352" spans="9:103">
      <c r="I352" s="3"/>
      <c r="O352" s="3"/>
      <c r="P352" s="3"/>
      <c r="Q352" s="3"/>
      <c r="T352" s="3"/>
      <c r="U352" s="3"/>
      <c r="W352" s="37"/>
      <c r="X352" s="3"/>
      <c r="Y352" s="3"/>
      <c r="Z352" s="8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BW352" s="4"/>
      <c r="BX352" s="3"/>
      <c r="BY352" s="3"/>
      <c r="CE352" s="3"/>
      <c r="CF352" s="3"/>
      <c r="CG352" s="3"/>
      <c r="CH352" s="3"/>
      <c r="CI352" s="3"/>
      <c r="CJ352" s="32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</row>
    <row r="353" spans="9:103">
      <c r="I353" s="3"/>
      <c r="O353" s="3"/>
      <c r="P353" s="3"/>
      <c r="Q353" s="3"/>
      <c r="T353" s="3"/>
      <c r="U353" s="3"/>
      <c r="W353" s="37"/>
      <c r="X353" s="3"/>
      <c r="Y353" s="3"/>
      <c r="Z353" s="8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BW353" s="4"/>
      <c r="BX353" s="3"/>
      <c r="BY353" s="3"/>
      <c r="CE353" s="3"/>
      <c r="CF353" s="3"/>
      <c r="CG353" s="3"/>
      <c r="CH353" s="3"/>
      <c r="CI353" s="3"/>
      <c r="CJ353" s="32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</row>
    <row r="354" spans="9:103">
      <c r="I354" s="3"/>
      <c r="O354" s="3"/>
      <c r="P354" s="3"/>
      <c r="Q354" s="3"/>
      <c r="T354" s="3"/>
      <c r="U354" s="3"/>
      <c r="W354" s="37"/>
      <c r="X354" s="3"/>
      <c r="Y354" s="3"/>
      <c r="Z354" s="8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BW354" s="4"/>
      <c r="BX354" s="3"/>
      <c r="BY354" s="3"/>
      <c r="CE354" s="3"/>
      <c r="CF354" s="3"/>
      <c r="CG354" s="3"/>
      <c r="CH354" s="3"/>
      <c r="CI354" s="3"/>
      <c r="CJ354" s="32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</row>
    <row r="355" spans="9:103">
      <c r="I355" s="3"/>
      <c r="O355" s="3"/>
      <c r="P355" s="3"/>
      <c r="Q355" s="3"/>
      <c r="T355" s="3"/>
      <c r="U355" s="3"/>
      <c r="W355" s="37"/>
      <c r="X355" s="3"/>
      <c r="Y355" s="3"/>
      <c r="Z355" s="8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BW355" s="4"/>
      <c r="BX355" s="3"/>
      <c r="BY355" s="3"/>
      <c r="CE355" s="3"/>
      <c r="CF355" s="3"/>
      <c r="CG355" s="3"/>
      <c r="CH355" s="3"/>
      <c r="CI355" s="3"/>
      <c r="CJ355" s="32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</row>
    <row r="356" spans="9:103">
      <c r="I356" s="3"/>
      <c r="O356" s="3"/>
      <c r="P356" s="3"/>
      <c r="Q356" s="3"/>
      <c r="T356" s="3"/>
      <c r="U356" s="3"/>
      <c r="W356" s="37"/>
      <c r="X356" s="3"/>
      <c r="Y356" s="3"/>
      <c r="Z356" s="8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BW356" s="4"/>
      <c r="BX356" s="3"/>
      <c r="BY356" s="3"/>
      <c r="CE356" s="3"/>
      <c r="CF356" s="3"/>
      <c r="CG356" s="3"/>
      <c r="CH356" s="3"/>
      <c r="CI356" s="3"/>
      <c r="CJ356" s="32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</row>
    <row r="357" spans="9:103">
      <c r="I357" s="3"/>
      <c r="O357" s="3"/>
      <c r="P357" s="3"/>
      <c r="Q357" s="3"/>
      <c r="T357" s="3"/>
      <c r="U357" s="3"/>
      <c r="W357" s="37"/>
      <c r="X357" s="3"/>
      <c r="Y357" s="3"/>
      <c r="Z357" s="8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BW357" s="4"/>
      <c r="BX357" s="3"/>
      <c r="BY357" s="3"/>
      <c r="CE357" s="3"/>
      <c r="CF357" s="3"/>
      <c r="CG357" s="3"/>
      <c r="CH357" s="3"/>
      <c r="CI357" s="3"/>
      <c r="CJ357" s="32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</row>
    <row r="358" spans="9:103">
      <c r="I358" s="3"/>
      <c r="O358" s="3"/>
      <c r="P358" s="3"/>
      <c r="Q358" s="3"/>
      <c r="T358" s="3"/>
      <c r="U358" s="3"/>
      <c r="W358" s="37"/>
      <c r="X358" s="3"/>
      <c r="Y358" s="3"/>
      <c r="Z358" s="8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BW358" s="4"/>
      <c r="BX358" s="3"/>
      <c r="BY358" s="3"/>
      <c r="CE358" s="3"/>
      <c r="CF358" s="3"/>
      <c r="CG358" s="3"/>
      <c r="CH358" s="3"/>
      <c r="CI358" s="3"/>
      <c r="CJ358" s="32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</row>
    <row r="359" spans="9:103">
      <c r="I359" s="3"/>
      <c r="O359" s="3"/>
      <c r="P359" s="3"/>
      <c r="Q359" s="3"/>
      <c r="T359" s="3"/>
      <c r="U359" s="3"/>
      <c r="W359" s="37"/>
      <c r="X359" s="3"/>
      <c r="Y359" s="3"/>
      <c r="Z359" s="8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BW359" s="4"/>
      <c r="BX359" s="3"/>
      <c r="BY359" s="3"/>
      <c r="CE359" s="3"/>
      <c r="CF359" s="3"/>
      <c r="CG359" s="3"/>
      <c r="CH359" s="3"/>
      <c r="CI359" s="3"/>
      <c r="CJ359" s="32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</row>
    <row r="360" spans="9:103">
      <c r="I360" s="3"/>
      <c r="O360" s="3"/>
      <c r="P360" s="3"/>
      <c r="Q360" s="3"/>
      <c r="T360" s="3"/>
      <c r="U360" s="3"/>
      <c r="W360" s="37"/>
      <c r="X360" s="3"/>
      <c r="Y360" s="3"/>
      <c r="Z360" s="8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BW360" s="4"/>
      <c r="BX360" s="3"/>
      <c r="BY360" s="3"/>
      <c r="CE360" s="3"/>
      <c r="CF360" s="3"/>
      <c r="CG360" s="3"/>
      <c r="CH360" s="3"/>
      <c r="CI360" s="3"/>
      <c r="CJ360" s="32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</row>
    <row r="361" spans="9:103">
      <c r="I361" s="3"/>
      <c r="O361" s="3"/>
      <c r="P361" s="3"/>
      <c r="Q361" s="3"/>
      <c r="T361" s="3"/>
      <c r="U361" s="3"/>
      <c r="W361" s="37"/>
      <c r="X361" s="3"/>
      <c r="Y361" s="3"/>
      <c r="Z361" s="8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BW361" s="4"/>
      <c r="BX361" s="3"/>
      <c r="BY361" s="3"/>
      <c r="CE361" s="3"/>
      <c r="CF361" s="3"/>
      <c r="CG361" s="3"/>
      <c r="CH361" s="3"/>
      <c r="CI361" s="3"/>
      <c r="CJ361" s="32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</row>
    <row r="362" spans="9:103">
      <c r="I362" s="3"/>
      <c r="O362" s="3"/>
      <c r="P362" s="3"/>
      <c r="Q362" s="3"/>
      <c r="T362" s="3"/>
      <c r="U362" s="3"/>
      <c r="W362" s="37"/>
      <c r="X362" s="3"/>
      <c r="Y362" s="3"/>
      <c r="Z362" s="8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BW362" s="4"/>
      <c r="BX362" s="3"/>
      <c r="BY362" s="3"/>
      <c r="CE362" s="3"/>
      <c r="CF362" s="3"/>
      <c r="CG362" s="3"/>
      <c r="CH362" s="3"/>
      <c r="CI362" s="3"/>
      <c r="CJ362" s="32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</row>
    <row r="363" spans="9:103">
      <c r="I363" s="3"/>
      <c r="O363" s="3"/>
      <c r="P363" s="3"/>
      <c r="Q363" s="3"/>
      <c r="T363" s="3"/>
      <c r="U363" s="3"/>
      <c r="W363" s="37"/>
      <c r="X363" s="3"/>
      <c r="Y363" s="3"/>
      <c r="Z363" s="8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BW363" s="4"/>
      <c r="BX363" s="3"/>
      <c r="BY363" s="3"/>
      <c r="CE363" s="3"/>
      <c r="CF363" s="3"/>
      <c r="CG363" s="3"/>
      <c r="CH363" s="3"/>
      <c r="CI363" s="3"/>
      <c r="CJ363" s="32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</row>
    <row r="364" spans="9:103">
      <c r="I364" s="3"/>
      <c r="O364" s="3"/>
      <c r="P364" s="3"/>
      <c r="Q364" s="3"/>
      <c r="T364" s="3"/>
      <c r="U364" s="3"/>
      <c r="W364" s="37"/>
      <c r="X364" s="3"/>
      <c r="Y364" s="3"/>
      <c r="Z364" s="8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BW364" s="4"/>
      <c r="BX364" s="3"/>
      <c r="BY364" s="3"/>
      <c r="CE364" s="3"/>
      <c r="CF364" s="3"/>
      <c r="CG364" s="3"/>
      <c r="CH364" s="3"/>
      <c r="CI364" s="3"/>
      <c r="CJ364" s="32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</row>
    <row r="365" spans="9:103">
      <c r="I365" s="3"/>
      <c r="O365" s="3"/>
      <c r="P365" s="3"/>
      <c r="Q365" s="3"/>
      <c r="T365" s="3"/>
      <c r="U365" s="3"/>
      <c r="W365" s="37"/>
      <c r="X365" s="3"/>
      <c r="Y365" s="3"/>
      <c r="Z365" s="8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BW365" s="4"/>
      <c r="BX365" s="3"/>
      <c r="BY365" s="3"/>
      <c r="CE365" s="3"/>
      <c r="CF365" s="3"/>
      <c r="CG365" s="3"/>
      <c r="CH365" s="3"/>
      <c r="CI365" s="3"/>
      <c r="CJ365" s="32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</row>
    <row r="366" spans="9:103">
      <c r="I366" s="3"/>
      <c r="O366" s="3"/>
      <c r="P366" s="3"/>
      <c r="Q366" s="3"/>
      <c r="T366" s="3"/>
      <c r="U366" s="3"/>
      <c r="W366" s="37"/>
      <c r="X366" s="3"/>
      <c r="Y366" s="3"/>
      <c r="Z366" s="8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BW366" s="4"/>
      <c r="BX366" s="3"/>
      <c r="BY366" s="3"/>
      <c r="CE366" s="3"/>
      <c r="CF366" s="3"/>
      <c r="CG366" s="3"/>
      <c r="CH366" s="3"/>
      <c r="CI366" s="3"/>
      <c r="CJ366" s="32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</row>
    <row r="367" spans="9:103">
      <c r="I367" s="3"/>
      <c r="O367" s="3"/>
      <c r="P367" s="3"/>
      <c r="Q367" s="3"/>
      <c r="T367" s="3"/>
      <c r="U367" s="3"/>
      <c r="W367" s="37"/>
      <c r="X367" s="3"/>
      <c r="Y367" s="3"/>
      <c r="Z367" s="8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BW367" s="4"/>
      <c r="BX367" s="3"/>
      <c r="BY367" s="3"/>
      <c r="CE367" s="3"/>
      <c r="CF367" s="3"/>
      <c r="CG367" s="3"/>
      <c r="CH367" s="3"/>
      <c r="CI367" s="3"/>
      <c r="CJ367" s="32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</row>
    <row r="368" spans="9:103">
      <c r="I368" s="3"/>
      <c r="O368" s="3"/>
      <c r="P368" s="3"/>
      <c r="Q368" s="3"/>
      <c r="T368" s="3"/>
      <c r="U368" s="3"/>
      <c r="W368" s="37"/>
      <c r="X368" s="3"/>
      <c r="Y368" s="3"/>
      <c r="Z368" s="8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BW368" s="4"/>
      <c r="BX368" s="3"/>
      <c r="BY368" s="3"/>
      <c r="CE368" s="3"/>
      <c r="CF368" s="3"/>
      <c r="CG368" s="3"/>
      <c r="CH368" s="3"/>
      <c r="CI368" s="3"/>
      <c r="CJ368" s="32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</row>
    <row r="369" spans="9:103">
      <c r="I369" s="3"/>
      <c r="O369" s="3"/>
      <c r="P369" s="3"/>
      <c r="Q369" s="3"/>
      <c r="T369" s="3"/>
      <c r="U369" s="3"/>
      <c r="W369" s="37"/>
      <c r="X369" s="3"/>
      <c r="Y369" s="3"/>
      <c r="Z369" s="8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BW369" s="4"/>
      <c r="BX369" s="3"/>
      <c r="BY369" s="3"/>
      <c r="CE369" s="3"/>
      <c r="CF369" s="3"/>
      <c r="CG369" s="3"/>
      <c r="CH369" s="3"/>
      <c r="CI369" s="3"/>
      <c r="CJ369" s="32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</row>
    <row r="370" spans="9:103">
      <c r="I370" s="3"/>
      <c r="O370" s="3"/>
      <c r="P370" s="3"/>
      <c r="Q370" s="3"/>
      <c r="T370" s="3"/>
      <c r="U370" s="3"/>
      <c r="W370" s="37"/>
      <c r="X370" s="3"/>
      <c r="Y370" s="3"/>
      <c r="Z370" s="8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BW370" s="4"/>
      <c r="BX370" s="3"/>
      <c r="BY370" s="3"/>
      <c r="CE370" s="3"/>
      <c r="CF370" s="3"/>
      <c r="CG370" s="3"/>
      <c r="CH370" s="3"/>
      <c r="CI370" s="3"/>
      <c r="CJ370" s="32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</row>
    <row r="371" spans="9:103">
      <c r="I371" s="3"/>
      <c r="O371" s="3"/>
      <c r="P371" s="3"/>
      <c r="Q371" s="3"/>
      <c r="T371" s="3"/>
      <c r="U371" s="3"/>
      <c r="W371" s="37"/>
      <c r="X371" s="3"/>
      <c r="Y371" s="3"/>
      <c r="Z371" s="8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BW371" s="4"/>
      <c r="BX371" s="3"/>
      <c r="BY371" s="3"/>
      <c r="CE371" s="3"/>
      <c r="CF371" s="3"/>
      <c r="CG371" s="3"/>
      <c r="CH371" s="3"/>
      <c r="CI371" s="3"/>
      <c r="CJ371" s="32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</row>
    <row r="372" spans="9:103">
      <c r="I372" s="3"/>
      <c r="O372" s="3"/>
      <c r="P372" s="3"/>
      <c r="Q372" s="3"/>
      <c r="T372" s="3"/>
      <c r="U372" s="3"/>
      <c r="W372" s="37"/>
      <c r="X372" s="3"/>
      <c r="Y372" s="3"/>
      <c r="Z372" s="8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BW372" s="4"/>
      <c r="BX372" s="3"/>
      <c r="BY372" s="3"/>
      <c r="CE372" s="3"/>
      <c r="CF372" s="3"/>
      <c r="CG372" s="3"/>
      <c r="CH372" s="3"/>
      <c r="CI372" s="3"/>
      <c r="CJ372" s="32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</row>
    <row r="373" spans="9:103">
      <c r="I373" s="3"/>
      <c r="O373" s="3"/>
      <c r="P373" s="3"/>
      <c r="Q373" s="3"/>
      <c r="T373" s="3"/>
      <c r="U373" s="3"/>
      <c r="W373" s="37"/>
      <c r="X373" s="3"/>
      <c r="Y373" s="3"/>
      <c r="Z373" s="8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BW373" s="4"/>
      <c r="BX373" s="3"/>
      <c r="BY373" s="3"/>
      <c r="CE373" s="3"/>
      <c r="CF373" s="3"/>
      <c r="CG373" s="3"/>
      <c r="CH373" s="3"/>
      <c r="CI373" s="3"/>
      <c r="CJ373" s="32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</row>
    <row r="374" spans="9:103">
      <c r="I374" s="3"/>
      <c r="O374" s="3"/>
      <c r="P374" s="3"/>
      <c r="Q374" s="3"/>
      <c r="T374" s="3"/>
      <c r="U374" s="3"/>
      <c r="W374" s="37"/>
      <c r="X374" s="3"/>
      <c r="Y374" s="3"/>
      <c r="Z374" s="8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BW374" s="4"/>
      <c r="BX374" s="3"/>
      <c r="BY374" s="3"/>
      <c r="CE374" s="3"/>
      <c r="CF374" s="3"/>
      <c r="CG374" s="3"/>
      <c r="CH374" s="3"/>
      <c r="CI374" s="3"/>
      <c r="CJ374" s="32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</row>
    <row r="375" spans="9:103">
      <c r="I375" s="3"/>
      <c r="O375" s="3"/>
      <c r="P375" s="3"/>
      <c r="Q375" s="3"/>
      <c r="T375" s="3"/>
      <c r="U375" s="3"/>
      <c r="W375" s="37"/>
      <c r="X375" s="3"/>
      <c r="Y375" s="3"/>
      <c r="Z375" s="8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BW375" s="4"/>
      <c r="BX375" s="3"/>
      <c r="BY375" s="3"/>
      <c r="CE375" s="3"/>
      <c r="CF375" s="3"/>
      <c r="CG375" s="3"/>
      <c r="CH375" s="3"/>
      <c r="CI375" s="3"/>
      <c r="CJ375" s="32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</row>
    <row r="376" spans="9:103">
      <c r="I376" s="3"/>
      <c r="O376" s="3"/>
      <c r="P376" s="3"/>
      <c r="Q376" s="3"/>
      <c r="T376" s="3"/>
      <c r="U376" s="3"/>
      <c r="W376" s="37"/>
      <c r="X376" s="3"/>
      <c r="Y376" s="3"/>
      <c r="Z376" s="8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BW376" s="4"/>
      <c r="BX376" s="3"/>
      <c r="BY376" s="3"/>
      <c r="CE376" s="3"/>
      <c r="CF376" s="3"/>
      <c r="CG376" s="3"/>
      <c r="CH376" s="3"/>
      <c r="CI376" s="3"/>
      <c r="CJ376" s="32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</row>
    <row r="377" spans="9:103">
      <c r="I377" s="3"/>
      <c r="O377" s="3"/>
      <c r="P377" s="3"/>
      <c r="Q377" s="3"/>
      <c r="T377" s="3"/>
      <c r="U377" s="3"/>
      <c r="W377" s="37"/>
      <c r="X377" s="3"/>
      <c r="Y377" s="3"/>
      <c r="Z377" s="8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BW377" s="4"/>
      <c r="BX377" s="3"/>
      <c r="BY377" s="3"/>
      <c r="CE377" s="3"/>
      <c r="CF377" s="3"/>
      <c r="CG377" s="3"/>
      <c r="CH377" s="3"/>
      <c r="CI377" s="3"/>
      <c r="CJ377" s="32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</row>
    <row r="378" spans="9:103">
      <c r="I378" s="3"/>
      <c r="O378" s="3"/>
      <c r="P378" s="3"/>
      <c r="Q378" s="3"/>
      <c r="T378" s="3"/>
      <c r="U378" s="3"/>
      <c r="W378" s="37"/>
      <c r="X378" s="3"/>
      <c r="Y378" s="3"/>
      <c r="Z378" s="8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BW378" s="4"/>
      <c r="BX378" s="3"/>
      <c r="BY378" s="3"/>
      <c r="CE378" s="3"/>
      <c r="CF378" s="3"/>
      <c r="CG378" s="3"/>
      <c r="CH378" s="3"/>
      <c r="CI378" s="3"/>
      <c r="CJ378" s="32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</row>
    <row r="379" spans="9:103">
      <c r="I379" s="3"/>
      <c r="O379" s="3"/>
      <c r="P379" s="3"/>
      <c r="Q379" s="3"/>
      <c r="T379" s="3"/>
      <c r="U379" s="3"/>
      <c r="W379" s="37"/>
      <c r="X379" s="3"/>
      <c r="Y379" s="3"/>
      <c r="Z379" s="8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BW379" s="4"/>
      <c r="BX379" s="3"/>
      <c r="BY379" s="3"/>
      <c r="CE379" s="3"/>
      <c r="CF379" s="3"/>
      <c r="CG379" s="3"/>
      <c r="CH379" s="3"/>
      <c r="CI379" s="3"/>
      <c r="CJ379" s="32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</row>
    <row r="380" spans="9:103">
      <c r="I380" s="3"/>
      <c r="O380" s="3"/>
      <c r="P380" s="3"/>
      <c r="Q380" s="3"/>
      <c r="T380" s="3"/>
      <c r="U380" s="3"/>
      <c r="W380" s="37"/>
      <c r="X380" s="3"/>
      <c r="Y380" s="3"/>
      <c r="Z380" s="8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BW380" s="4"/>
      <c r="BX380" s="3"/>
      <c r="BY380" s="3"/>
      <c r="CE380" s="3"/>
      <c r="CF380" s="3"/>
      <c r="CG380" s="3"/>
      <c r="CH380" s="3"/>
      <c r="CI380" s="3"/>
      <c r="CJ380" s="32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</row>
    <row r="381" spans="9:103">
      <c r="I381" s="3"/>
      <c r="O381" s="3"/>
      <c r="P381" s="3"/>
      <c r="Q381" s="3"/>
      <c r="T381" s="3"/>
      <c r="U381" s="3"/>
      <c r="W381" s="37"/>
      <c r="X381" s="3"/>
      <c r="Y381" s="3"/>
      <c r="Z381" s="8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BW381" s="4"/>
      <c r="BX381" s="3"/>
      <c r="BY381" s="3"/>
      <c r="CE381" s="3"/>
      <c r="CF381" s="3"/>
      <c r="CG381" s="3"/>
      <c r="CH381" s="3"/>
      <c r="CI381" s="3"/>
      <c r="CJ381" s="32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</row>
    <row r="382" spans="9:103">
      <c r="I382" s="3"/>
      <c r="O382" s="3"/>
      <c r="P382" s="3"/>
      <c r="Q382" s="3"/>
      <c r="T382" s="3"/>
      <c r="U382" s="3"/>
      <c r="W382" s="37"/>
      <c r="X382" s="3"/>
      <c r="Y382" s="3"/>
      <c r="Z382" s="8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BW382" s="4"/>
      <c r="BX382" s="3"/>
      <c r="BY382" s="3"/>
      <c r="CE382" s="3"/>
      <c r="CF382" s="3"/>
      <c r="CG382" s="3"/>
      <c r="CH382" s="3"/>
      <c r="CI382" s="3"/>
      <c r="CJ382" s="32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</row>
    <row r="383" spans="9:103">
      <c r="I383" s="3"/>
      <c r="O383" s="3"/>
      <c r="P383" s="3"/>
      <c r="Q383" s="3"/>
      <c r="T383" s="3"/>
      <c r="U383" s="3"/>
      <c r="W383" s="37"/>
      <c r="X383" s="3"/>
      <c r="Y383" s="3"/>
      <c r="Z383" s="8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BW383" s="4"/>
      <c r="BX383" s="3"/>
      <c r="BY383" s="3"/>
      <c r="CE383" s="3"/>
      <c r="CF383" s="3"/>
      <c r="CG383" s="3"/>
      <c r="CH383" s="3"/>
      <c r="CI383" s="3"/>
      <c r="CJ383" s="32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</row>
    <row r="384" spans="9:103">
      <c r="I384" s="3"/>
      <c r="O384" s="3"/>
      <c r="P384" s="3"/>
      <c r="Q384" s="3"/>
      <c r="T384" s="3"/>
      <c r="U384" s="3"/>
      <c r="W384" s="37"/>
      <c r="X384" s="3"/>
      <c r="Y384" s="3"/>
      <c r="Z384" s="8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BW384" s="4"/>
      <c r="BX384" s="3"/>
      <c r="BY384" s="3"/>
      <c r="CE384" s="3"/>
      <c r="CF384" s="3"/>
      <c r="CG384" s="3"/>
      <c r="CH384" s="3"/>
      <c r="CI384" s="3"/>
      <c r="CJ384" s="32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</row>
    <row r="385" spans="9:103">
      <c r="I385" s="3"/>
      <c r="O385" s="3"/>
      <c r="P385" s="3"/>
      <c r="Q385" s="3"/>
      <c r="T385" s="3"/>
      <c r="U385" s="3"/>
      <c r="W385" s="37"/>
      <c r="X385" s="3"/>
      <c r="Y385" s="3"/>
      <c r="Z385" s="8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BW385" s="4"/>
      <c r="BX385" s="3"/>
      <c r="BY385" s="3"/>
      <c r="CE385" s="3"/>
      <c r="CF385" s="3"/>
      <c r="CG385" s="3"/>
      <c r="CH385" s="3"/>
      <c r="CI385" s="3"/>
      <c r="CJ385" s="32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</row>
    <row r="386" spans="9:103">
      <c r="I386" s="3"/>
      <c r="O386" s="3"/>
      <c r="P386" s="3"/>
      <c r="Q386" s="3"/>
      <c r="T386" s="3"/>
      <c r="U386" s="3"/>
      <c r="W386" s="37"/>
      <c r="X386" s="3"/>
      <c r="Y386" s="3"/>
      <c r="Z386" s="8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BW386" s="4"/>
      <c r="BX386" s="3"/>
      <c r="BY386" s="3"/>
      <c r="CE386" s="3"/>
      <c r="CF386" s="3"/>
      <c r="CG386" s="3"/>
      <c r="CH386" s="3"/>
      <c r="CI386" s="3"/>
      <c r="CJ386" s="32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</row>
    <row r="387" spans="9:103">
      <c r="I387" s="3"/>
      <c r="O387" s="3"/>
      <c r="P387" s="3"/>
      <c r="Q387" s="3"/>
      <c r="T387" s="3"/>
      <c r="U387" s="3"/>
      <c r="W387" s="37"/>
      <c r="X387" s="3"/>
      <c r="Y387" s="3"/>
      <c r="Z387" s="8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BW387" s="4"/>
      <c r="BX387" s="3"/>
      <c r="BY387" s="3"/>
      <c r="CE387" s="3"/>
      <c r="CF387" s="3"/>
      <c r="CG387" s="3"/>
      <c r="CH387" s="3"/>
      <c r="CI387" s="3"/>
      <c r="CJ387" s="32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</row>
    <row r="388" spans="9:103">
      <c r="I388" s="3"/>
      <c r="O388" s="3"/>
      <c r="P388" s="3"/>
      <c r="Q388" s="3"/>
      <c r="T388" s="3"/>
      <c r="U388" s="3"/>
      <c r="W388" s="37"/>
      <c r="X388" s="3"/>
      <c r="Y388" s="3"/>
      <c r="Z388" s="8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BW388" s="4"/>
      <c r="BX388" s="3"/>
      <c r="BY388" s="3"/>
      <c r="CE388" s="3"/>
      <c r="CF388" s="3"/>
      <c r="CG388" s="3"/>
      <c r="CH388" s="3"/>
      <c r="CI388" s="3"/>
      <c r="CJ388" s="32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</row>
    <row r="389" spans="9:103">
      <c r="I389" s="3"/>
      <c r="O389" s="3"/>
      <c r="P389" s="3"/>
      <c r="Q389" s="3"/>
      <c r="T389" s="3"/>
      <c r="U389" s="3"/>
      <c r="W389" s="37"/>
      <c r="X389" s="3"/>
      <c r="Y389" s="3"/>
      <c r="Z389" s="8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BW389" s="4"/>
      <c r="BX389" s="3"/>
      <c r="BY389" s="3"/>
      <c r="CE389" s="3"/>
      <c r="CF389" s="3"/>
      <c r="CG389" s="3"/>
      <c r="CH389" s="3"/>
      <c r="CI389" s="3"/>
      <c r="CJ389" s="32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</row>
    <row r="390" spans="9:103">
      <c r="I390" s="3"/>
      <c r="O390" s="3"/>
      <c r="P390" s="3"/>
      <c r="Q390" s="3"/>
      <c r="T390" s="3"/>
      <c r="U390" s="3"/>
      <c r="W390" s="37"/>
      <c r="X390" s="3"/>
      <c r="Y390" s="3"/>
      <c r="Z390" s="8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BW390" s="4"/>
      <c r="BX390" s="3"/>
      <c r="BY390" s="3"/>
      <c r="CE390" s="3"/>
      <c r="CF390" s="3"/>
      <c r="CG390" s="3"/>
      <c r="CH390" s="3"/>
      <c r="CI390" s="3"/>
      <c r="CJ390" s="32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</row>
    <row r="391" spans="9:103">
      <c r="I391" s="3"/>
      <c r="O391" s="3"/>
      <c r="P391" s="3"/>
      <c r="Q391" s="3"/>
      <c r="T391" s="3"/>
      <c r="U391" s="3"/>
      <c r="W391" s="37"/>
      <c r="X391" s="3"/>
      <c r="Y391" s="3"/>
      <c r="Z391" s="8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BW391" s="4"/>
      <c r="BX391" s="3"/>
      <c r="BY391" s="3"/>
      <c r="CE391" s="3"/>
      <c r="CF391" s="3"/>
      <c r="CG391" s="3"/>
      <c r="CH391" s="3"/>
      <c r="CI391" s="3"/>
      <c r="CJ391" s="32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</row>
    <row r="392" spans="9:103">
      <c r="I392" s="3"/>
      <c r="O392" s="3"/>
      <c r="P392" s="3"/>
      <c r="Q392" s="3"/>
      <c r="T392" s="3"/>
      <c r="U392" s="3"/>
      <c r="W392" s="37"/>
      <c r="X392" s="3"/>
      <c r="Y392" s="3"/>
      <c r="Z392" s="8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BW392" s="4"/>
      <c r="BX392" s="3"/>
      <c r="BY392" s="3"/>
      <c r="CE392" s="3"/>
      <c r="CF392" s="3"/>
      <c r="CG392" s="3"/>
      <c r="CH392" s="3"/>
      <c r="CI392" s="3"/>
      <c r="CJ392" s="32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</row>
    <row r="393" spans="9:103">
      <c r="I393" s="3"/>
      <c r="O393" s="3"/>
      <c r="P393" s="3"/>
      <c r="Q393" s="3"/>
      <c r="T393" s="3"/>
      <c r="U393" s="3"/>
      <c r="W393" s="37"/>
      <c r="X393" s="3"/>
      <c r="Y393" s="3"/>
      <c r="Z393" s="8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BW393" s="4"/>
      <c r="BX393" s="3"/>
      <c r="BY393" s="3"/>
      <c r="CE393" s="3"/>
      <c r="CF393" s="3"/>
      <c r="CG393" s="3"/>
      <c r="CH393" s="3"/>
      <c r="CI393" s="3"/>
      <c r="CJ393" s="32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</row>
    <row r="394" spans="9:103">
      <c r="I394" s="3"/>
      <c r="O394" s="3"/>
      <c r="P394" s="3"/>
      <c r="Q394" s="3"/>
      <c r="T394" s="3"/>
      <c r="U394" s="3"/>
      <c r="W394" s="37"/>
      <c r="X394" s="3"/>
      <c r="Y394" s="3"/>
      <c r="Z394" s="8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BW394" s="4"/>
      <c r="BX394" s="3"/>
      <c r="BY394" s="3"/>
      <c r="CE394" s="3"/>
      <c r="CF394" s="3"/>
      <c r="CG394" s="3"/>
      <c r="CH394" s="3"/>
      <c r="CI394" s="3"/>
      <c r="CJ394" s="32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</row>
    <row r="395" spans="9:103">
      <c r="I395" s="3"/>
      <c r="O395" s="3"/>
      <c r="P395" s="3"/>
      <c r="Q395" s="3"/>
      <c r="T395" s="3"/>
      <c r="U395" s="3"/>
      <c r="W395" s="37"/>
      <c r="X395" s="3"/>
      <c r="Y395" s="3"/>
      <c r="Z395" s="8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BW395" s="4"/>
      <c r="BX395" s="3"/>
      <c r="BY395" s="3"/>
      <c r="CE395" s="3"/>
      <c r="CF395" s="3"/>
      <c r="CG395" s="3"/>
      <c r="CH395" s="3"/>
      <c r="CI395" s="3"/>
      <c r="CJ395" s="32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</row>
    <row r="396" spans="9:103">
      <c r="I396" s="3"/>
      <c r="O396" s="3"/>
      <c r="P396" s="3"/>
      <c r="Q396" s="3"/>
      <c r="T396" s="3"/>
      <c r="U396" s="3"/>
      <c r="W396" s="37"/>
      <c r="X396" s="3"/>
      <c r="Y396" s="3"/>
      <c r="Z396" s="8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BW396" s="4"/>
      <c r="BX396" s="3"/>
      <c r="BY396" s="3"/>
      <c r="CE396" s="3"/>
      <c r="CF396" s="3"/>
      <c r="CG396" s="3"/>
      <c r="CH396" s="3"/>
      <c r="CI396" s="3"/>
      <c r="CJ396" s="32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</row>
    <row r="397" spans="9:103">
      <c r="I397" s="3"/>
      <c r="O397" s="3"/>
      <c r="P397" s="3"/>
      <c r="Q397" s="3"/>
      <c r="T397" s="3"/>
      <c r="U397" s="3"/>
      <c r="W397" s="37"/>
      <c r="X397" s="3"/>
      <c r="Y397" s="3"/>
      <c r="Z397" s="8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BW397" s="4"/>
      <c r="BX397" s="3"/>
      <c r="BY397" s="3"/>
      <c r="CE397" s="3"/>
      <c r="CF397" s="3"/>
      <c r="CG397" s="3"/>
      <c r="CH397" s="3"/>
      <c r="CI397" s="3"/>
      <c r="CJ397" s="32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</row>
    <row r="398" spans="9:103">
      <c r="I398" s="3"/>
      <c r="O398" s="3"/>
      <c r="P398" s="3"/>
      <c r="Q398" s="3"/>
      <c r="T398" s="3"/>
      <c r="U398" s="3"/>
      <c r="W398" s="37"/>
      <c r="X398" s="3"/>
      <c r="Y398" s="3"/>
      <c r="Z398" s="8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BW398" s="4"/>
      <c r="BX398" s="3"/>
      <c r="BY398" s="3"/>
      <c r="CE398" s="3"/>
      <c r="CF398" s="3"/>
      <c r="CG398" s="3"/>
      <c r="CH398" s="3"/>
      <c r="CI398" s="3"/>
      <c r="CJ398" s="32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</row>
    <row r="399" spans="9:103">
      <c r="I399" s="3"/>
      <c r="O399" s="3"/>
      <c r="P399" s="3"/>
      <c r="Q399" s="3"/>
      <c r="T399" s="3"/>
      <c r="U399" s="3"/>
      <c r="W399" s="37"/>
      <c r="X399" s="3"/>
      <c r="Y399" s="3"/>
      <c r="Z399" s="8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BW399" s="4"/>
      <c r="BX399" s="3"/>
      <c r="BY399" s="3"/>
      <c r="CE399" s="3"/>
      <c r="CF399" s="3"/>
      <c r="CG399" s="3"/>
      <c r="CH399" s="3"/>
      <c r="CI399" s="3"/>
      <c r="CJ399" s="32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</row>
    <row r="400" spans="9:103">
      <c r="I400" s="3"/>
      <c r="O400" s="3"/>
      <c r="P400" s="3"/>
      <c r="Q400" s="3"/>
      <c r="T400" s="3"/>
      <c r="U400" s="3"/>
      <c r="W400" s="37"/>
      <c r="X400" s="3"/>
      <c r="Y400" s="3"/>
      <c r="Z400" s="8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BW400" s="4"/>
      <c r="BX400" s="3"/>
      <c r="BY400" s="3"/>
      <c r="CE400" s="3"/>
      <c r="CF400" s="3"/>
      <c r="CG400" s="3"/>
      <c r="CH400" s="3"/>
      <c r="CI400" s="3"/>
      <c r="CJ400" s="32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</row>
    <row r="401" spans="9:103">
      <c r="I401" s="3"/>
      <c r="O401" s="3"/>
      <c r="P401" s="3"/>
      <c r="Q401" s="3"/>
      <c r="T401" s="3"/>
      <c r="U401" s="3"/>
      <c r="W401" s="37"/>
      <c r="X401" s="3"/>
      <c r="Y401" s="3"/>
      <c r="Z401" s="8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BW401" s="4"/>
      <c r="BX401" s="3"/>
      <c r="BY401" s="3"/>
      <c r="CE401" s="3"/>
      <c r="CF401" s="3"/>
      <c r="CG401" s="3"/>
      <c r="CH401" s="3"/>
      <c r="CI401" s="3"/>
      <c r="CJ401" s="32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</row>
    <row r="402" spans="9:103">
      <c r="I402" s="3"/>
      <c r="O402" s="3"/>
      <c r="P402" s="3"/>
      <c r="Q402" s="3"/>
      <c r="T402" s="3"/>
      <c r="U402" s="3"/>
      <c r="W402" s="37"/>
      <c r="X402" s="3"/>
      <c r="Y402" s="3"/>
      <c r="Z402" s="8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BW402" s="4"/>
      <c r="BX402" s="3"/>
      <c r="BY402" s="3"/>
      <c r="CE402" s="3"/>
      <c r="CF402" s="3"/>
      <c r="CG402" s="3"/>
      <c r="CH402" s="3"/>
      <c r="CI402" s="3"/>
      <c r="CJ402" s="32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</row>
    <row r="403" spans="9:103">
      <c r="I403" s="3"/>
      <c r="O403" s="3"/>
      <c r="P403" s="3"/>
      <c r="Q403" s="3"/>
      <c r="T403" s="3"/>
      <c r="U403" s="3"/>
      <c r="W403" s="37"/>
      <c r="X403" s="3"/>
      <c r="Y403" s="3"/>
      <c r="Z403" s="8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BW403" s="4"/>
      <c r="BX403" s="3"/>
      <c r="BY403" s="3"/>
      <c r="CE403" s="3"/>
      <c r="CF403" s="3"/>
      <c r="CG403" s="3"/>
      <c r="CH403" s="3"/>
      <c r="CI403" s="3"/>
      <c r="CJ403" s="32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</row>
    <row r="404" spans="9:103">
      <c r="I404" s="3"/>
      <c r="O404" s="3"/>
      <c r="P404" s="3"/>
      <c r="Q404" s="3"/>
      <c r="T404" s="3"/>
      <c r="U404" s="3"/>
      <c r="W404" s="37"/>
      <c r="X404" s="3"/>
      <c r="Y404" s="3"/>
      <c r="Z404" s="8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BW404" s="4"/>
      <c r="BX404" s="3"/>
      <c r="BY404" s="3"/>
      <c r="CE404" s="3"/>
      <c r="CF404" s="3"/>
      <c r="CG404" s="3"/>
      <c r="CH404" s="3"/>
      <c r="CI404" s="3"/>
      <c r="CJ404" s="32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</row>
    <row r="405" spans="9:103">
      <c r="I405" s="3"/>
      <c r="O405" s="3"/>
      <c r="P405" s="3"/>
      <c r="Q405" s="3"/>
      <c r="T405" s="3"/>
      <c r="U405" s="3"/>
      <c r="W405" s="37"/>
      <c r="X405" s="3"/>
      <c r="Y405" s="3"/>
      <c r="Z405" s="8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BW405" s="4"/>
      <c r="BX405" s="3"/>
      <c r="BY405" s="3"/>
      <c r="CE405" s="3"/>
      <c r="CF405" s="3"/>
      <c r="CG405" s="3"/>
      <c r="CH405" s="3"/>
      <c r="CI405" s="3"/>
      <c r="CJ405" s="32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</row>
    <row r="406" spans="9:103">
      <c r="I406" s="3"/>
      <c r="O406" s="3"/>
      <c r="P406" s="3"/>
      <c r="Q406" s="3"/>
      <c r="T406" s="3"/>
      <c r="U406" s="3"/>
      <c r="W406" s="37"/>
      <c r="X406" s="3"/>
      <c r="Y406" s="3"/>
      <c r="Z406" s="8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BW406" s="4"/>
      <c r="BX406" s="3"/>
      <c r="BY406" s="3"/>
      <c r="CE406" s="3"/>
      <c r="CF406" s="3"/>
      <c r="CG406" s="3"/>
      <c r="CH406" s="3"/>
      <c r="CI406" s="3"/>
      <c r="CJ406" s="32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</row>
    <row r="407" spans="9:103">
      <c r="I407" s="3"/>
      <c r="O407" s="3"/>
      <c r="P407" s="3"/>
      <c r="Q407" s="3"/>
      <c r="T407" s="3"/>
      <c r="U407" s="3"/>
      <c r="W407" s="37"/>
      <c r="X407" s="3"/>
      <c r="Y407" s="3"/>
      <c r="Z407" s="8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BW407" s="4"/>
      <c r="BX407" s="3"/>
      <c r="BY407" s="3"/>
      <c r="CE407" s="3"/>
      <c r="CF407" s="3"/>
      <c r="CG407" s="3"/>
      <c r="CH407" s="3"/>
      <c r="CI407" s="3"/>
      <c r="CJ407" s="32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</row>
    <row r="408" spans="9:103">
      <c r="I408" s="3"/>
      <c r="O408" s="3"/>
      <c r="P408" s="3"/>
      <c r="Q408" s="3"/>
      <c r="T408" s="3"/>
      <c r="U408" s="3"/>
      <c r="W408" s="37"/>
      <c r="X408" s="3"/>
      <c r="Y408" s="3"/>
      <c r="Z408" s="8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BW408" s="4"/>
      <c r="BX408" s="3"/>
      <c r="BY408" s="3"/>
      <c r="CE408" s="3"/>
      <c r="CF408" s="3"/>
      <c r="CG408" s="3"/>
      <c r="CH408" s="3"/>
      <c r="CI408" s="3"/>
      <c r="CJ408" s="32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</row>
    <row r="409" spans="9:103">
      <c r="I409" s="3"/>
      <c r="O409" s="3"/>
      <c r="P409" s="3"/>
      <c r="Q409" s="3"/>
      <c r="T409" s="3"/>
      <c r="U409" s="3"/>
      <c r="W409" s="37"/>
      <c r="X409" s="3"/>
      <c r="Y409" s="3"/>
      <c r="Z409" s="8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BW409" s="4"/>
      <c r="BX409" s="3"/>
      <c r="BY409" s="3"/>
      <c r="CE409" s="3"/>
      <c r="CF409" s="3"/>
      <c r="CG409" s="3"/>
      <c r="CH409" s="3"/>
      <c r="CI409" s="3"/>
      <c r="CJ409" s="32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</row>
    <row r="410" spans="9:103">
      <c r="I410" s="3"/>
      <c r="O410" s="3"/>
      <c r="P410" s="3"/>
      <c r="Q410" s="3"/>
      <c r="T410" s="3"/>
      <c r="U410" s="3"/>
      <c r="W410" s="37"/>
      <c r="X410" s="3"/>
      <c r="Y410" s="3"/>
      <c r="Z410" s="8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BW410" s="4"/>
      <c r="BX410" s="3"/>
      <c r="BY410" s="3"/>
      <c r="CE410" s="3"/>
      <c r="CF410" s="3"/>
      <c r="CG410" s="3"/>
      <c r="CH410" s="3"/>
      <c r="CI410" s="3"/>
      <c r="CJ410" s="32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</row>
    <row r="411" spans="9:103">
      <c r="I411" s="3"/>
      <c r="O411" s="3"/>
      <c r="P411" s="3"/>
      <c r="Q411" s="3"/>
      <c r="T411" s="3"/>
      <c r="U411" s="3"/>
      <c r="W411" s="37"/>
      <c r="X411" s="3"/>
      <c r="Y411" s="3"/>
      <c r="Z411" s="8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BW411" s="4"/>
      <c r="BX411" s="3"/>
      <c r="BY411" s="3"/>
      <c r="CE411" s="3"/>
      <c r="CF411" s="3"/>
      <c r="CG411" s="3"/>
      <c r="CH411" s="3"/>
      <c r="CI411" s="3"/>
      <c r="CJ411" s="32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</row>
    <row r="412" spans="9:103">
      <c r="I412" s="3"/>
      <c r="O412" s="3"/>
      <c r="P412" s="3"/>
      <c r="Q412" s="3"/>
      <c r="T412" s="3"/>
      <c r="U412" s="3"/>
      <c r="W412" s="37"/>
      <c r="X412" s="3"/>
      <c r="Y412" s="3"/>
      <c r="Z412" s="8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BW412" s="4"/>
      <c r="BX412" s="3"/>
      <c r="BY412" s="3"/>
      <c r="CE412" s="3"/>
      <c r="CF412" s="3"/>
      <c r="CG412" s="3"/>
      <c r="CH412" s="3"/>
      <c r="CI412" s="3"/>
      <c r="CJ412" s="32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</row>
    <row r="413" spans="9:103">
      <c r="I413" s="3"/>
      <c r="O413" s="3"/>
      <c r="P413" s="3"/>
      <c r="Q413" s="3"/>
      <c r="T413" s="3"/>
      <c r="U413" s="3"/>
      <c r="W413" s="37"/>
      <c r="X413" s="3"/>
      <c r="Y413" s="3"/>
      <c r="Z413" s="8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BW413" s="4"/>
      <c r="BX413" s="3"/>
      <c r="BY413" s="3"/>
      <c r="CE413" s="3"/>
      <c r="CF413" s="3"/>
      <c r="CG413" s="3"/>
      <c r="CH413" s="3"/>
      <c r="CI413" s="3"/>
      <c r="CJ413" s="32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</row>
    <row r="414" spans="9:103">
      <c r="I414" s="3"/>
      <c r="O414" s="3"/>
      <c r="P414" s="3"/>
      <c r="Q414" s="3"/>
      <c r="T414" s="3"/>
      <c r="U414" s="3"/>
      <c r="W414" s="37"/>
      <c r="X414" s="3"/>
      <c r="Y414" s="3"/>
      <c r="Z414" s="8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BW414" s="4"/>
      <c r="BX414" s="3"/>
      <c r="BY414" s="3"/>
      <c r="CE414" s="3"/>
      <c r="CF414" s="3"/>
      <c r="CG414" s="3"/>
      <c r="CH414" s="3"/>
      <c r="CI414" s="3"/>
      <c r="CJ414" s="32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</row>
    <row r="415" spans="9:103">
      <c r="I415" s="3"/>
      <c r="O415" s="3"/>
      <c r="P415" s="3"/>
      <c r="Q415" s="3"/>
      <c r="T415" s="3"/>
      <c r="U415" s="3"/>
      <c r="W415" s="37"/>
      <c r="X415" s="3"/>
      <c r="Y415" s="3"/>
      <c r="Z415" s="8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BW415" s="4"/>
      <c r="BX415" s="3"/>
      <c r="BY415" s="3"/>
      <c r="CE415" s="3"/>
      <c r="CF415" s="3"/>
      <c r="CG415" s="3"/>
      <c r="CH415" s="3"/>
      <c r="CI415" s="3"/>
      <c r="CJ415" s="32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</row>
    <row r="416" spans="9:103">
      <c r="I416" s="3"/>
      <c r="O416" s="3"/>
      <c r="P416" s="3"/>
      <c r="Q416" s="3"/>
      <c r="T416" s="3"/>
      <c r="U416" s="3"/>
      <c r="W416" s="37"/>
      <c r="X416" s="3"/>
      <c r="Y416" s="3"/>
      <c r="Z416" s="8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BW416" s="4"/>
      <c r="BX416" s="3"/>
      <c r="BY416" s="3"/>
      <c r="CE416" s="3"/>
      <c r="CF416" s="3"/>
      <c r="CG416" s="3"/>
      <c r="CH416" s="3"/>
      <c r="CI416" s="3"/>
      <c r="CJ416" s="32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</row>
    <row r="417" spans="9:103">
      <c r="I417" s="3"/>
      <c r="O417" s="3"/>
      <c r="P417" s="3"/>
      <c r="Q417" s="3"/>
      <c r="T417" s="3"/>
      <c r="U417" s="3"/>
      <c r="W417" s="37"/>
      <c r="X417" s="3"/>
      <c r="Y417" s="3"/>
      <c r="Z417" s="8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BW417" s="4"/>
      <c r="BX417" s="3"/>
      <c r="BY417" s="3"/>
      <c r="CE417" s="3"/>
      <c r="CF417" s="3"/>
      <c r="CG417" s="3"/>
      <c r="CH417" s="3"/>
      <c r="CI417" s="3"/>
      <c r="CJ417" s="32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</row>
    <row r="418" spans="9:103">
      <c r="I418" s="3"/>
      <c r="O418" s="3"/>
      <c r="P418" s="3"/>
      <c r="Q418" s="3"/>
      <c r="T418" s="3"/>
      <c r="U418" s="3"/>
      <c r="W418" s="37"/>
      <c r="X418" s="3"/>
      <c r="Y418" s="3"/>
      <c r="Z418" s="8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BW418" s="4"/>
      <c r="BX418" s="3"/>
      <c r="BY418" s="3"/>
      <c r="CE418" s="3"/>
      <c r="CF418" s="3"/>
      <c r="CG418" s="3"/>
      <c r="CH418" s="3"/>
      <c r="CI418" s="3"/>
      <c r="CJ418" s="32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</row>
    <row r="419" spans="9:103">
      <c r="I419" s="3"/>
      <c r="O419" s="3"/>
      <c r="P419" s="3"/>
      <c r="Q419" s="3"/>
      <c r="T419" s="3"/>
      <c r="U419" s="3"/>
      <c r="W419" s="37"/>
      <c r="X419" s="3"/>
      <c r="Y419" s="3"/>
      <c r="Z419" s="8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BW419" s="4"/>
      <c r="BX419" s="3"/>
      <c r="BY419" s="3"/>
      <c r="CE419" s="3"/>
      <c r="CF419" s="3"/>
      <c r="CG419" s="3"/>
      <c r="CH419" s="3"/>
      <c r="CI419" s="3"/>
      <c r="CJ419" s="32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</row>
    <row r="420" spans="9:103">
      <c r="I420" s="3"/>
      <c r="O420" s="3"/>
      <c r="P420" s="3"/>
      <c r="Q420" s="3"/>
      <c r="T420" s="3"/>
      <c r="U420" s="3"/>
      <c r="W420" s="37"/>
      <c r="X420" s="3"/>
      <c r="Y420" s="3"/>
      <c r="Z420" s="8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BW420" s="4"/>
      <c r="BX420" s="3"/>
      <c r="BY420" s="3"/>
      <c r="CE420" s="3"/>
      <c r="CF420" s="3"/>
      <c r="CG420" s="3"/>
      <c r="CH420" s="3"/>
      <c r="CI420" s="3"/>
      <c r="CJ420" s="32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</row>
    <row r="421" spans="9:103">
      <c r="I421" s="3"/>
      <c r="O421" s="3"/>
      <c r="P421" s="3"/>
      <c r="Q421" s="3"/>
      <c r="T421" s="3"/>
      <c r="U421" s="3"/>
      <c r="W421" s="37"/>
      <c r="X421" s="3"/>
      <c r="Y421" s="3"/>
      <c r="Z421" s="8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BW421" s="4"/>
      <c r="BX421" s="3"/>
      <c r="BY421" s="3"/>
      <c r="CE421" s="3"/>
      <c r="CF421" s="3"/>
      <c r="CG421" s="3"/>
      <c r="CH421" s="3"/>
      <c r="CI421" s="3"/>
      <c r="CJ421" s="32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</row>
    <row r="422" spans="9:103">
      <c r="I422" s="3"/>
      <c r="O422" s="3"/>
      <c r="P422" s="3"/>
      <c r="Q422" s="3"/>
      <c r="T422" s="3"/>
      <c r="U422" s="3"/>
      <c r="W422" s="37"/>
      <c r="X422" s="3"/>
      <c r="Y422" s="3"/>
      <c r="Z422" s="8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BW422" s="4"/>
      <c r="BX422" s="3"/>
      <c r="BY422" s="3"/>
      <c r="CE422" s="3"/>
      <c r="CF422" s="3"/>
      <c r="CG422" s="3"/>
      <c r="CH422" s="3"/>
      <c r="CI422" s="3"/>
      <c r="CJ422" s="32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</row>
    <row r="423" spans="9:103">
      <c r="I423" s="3"/>
      <c r="O423" s="3"/>
      <c r="P423" s="3"/>
      <c r="Q423" s="3"/>
      <c r="T423" s="3"/>
      <c r="U423" s="3"/>
      <c r="W423" s="37"/>
      <c r="X423" s="3"/>
      <c r="Y423" s="3"/>
      <c r="Z423" s="8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BW423" s="4"/>
      <c r="BX423" s="3"/>
      <c r="BY423" s="3"/>
      <c r="CE423" s="3"/>
      <c r="CF423" s="3"/>
      <c r="CG423" s="3"/>
      <c r="CH423" s="3"/>
      <c r="CI423" s="3"/>
      <c r="CJ423" s="32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</row>
    <row r="424" spans="9:103">
      <c r="I424" s="3"/>
      <c r="O424" s="3"/>
      <c r="P424" s="3"/>
      <c r="Q424" s="3"/>
      <c r="T424" s="3"/>
      <c r="U424" s="3"/>
      <c r="W424" s="37"/>
      <c r="X424" s="3"/>
      <c r="Y424" s="3"/>
      <c r="Z424" s="8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BW424" s="4"/>
      <c r="BX424" s="3"/>
      <c r="BY424" s="3"/>
      <c r="CE424" s="3"/>
      <c r="CF424" s="3"/>
      <c r="CG424" s="3"/>
      <c r="CH424" s="3"/>
      <c r="CI424" s="3"/>
      <c r="CJ424" s="32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</row>
    <row r="425" spans="9:103">
      <c r="I425" s="3"/>
      <c r="O425" s="3"/>
      <c r="P425" s="3"/>
      <c r="Q425" s="3"/>
      <c r="T425" s="3"/>
      <c r="U425" s="3"/>
      <c r="W425" s="37"/>
      <c r="X425" s="3"/>
      <c r="Y425" s="3"/>
      <c r="Z425" s="8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BW425" s="4"/>
      <c r="BX425" s="3"/>
      <c r="BY425" s="3"/>
      <c r="CE425" s="3"/>
      <c r="CF425" s="3"/>
      <c r="CG425" s="3"/>
      <c r="CH425" s="3"/>
      <c r="CI425" s="3"/>
      <c r="CJ425" s="32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</row>
    <row r="426" spans="9:103">
      <c r="I426" s="3"/>
      <c r="O426" s="3"/>
      <c r="P426" s="3"/>
      <c r="Q426" s="3"/>
      <c r="T426" s="3"/>
      <c r="U426" s="3"/>
      <c r="W426" s="37"/>
      <c r="X426" s="3"/>
      <c r="Y426" s="3"/>
      <c r="Z426" s="8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BW426" s="4"/>
      <c r="BX426" s="3"/>
      <c r="BY426" s="3"/>
      <c r="CE426" s="3"/>
      <c r="CF426" s="3"/>
      <c r="CG426" s="3"/>
      <c r="CH426" s="3"/>
      <c r="CI426" s="3"/>
      <c r="CJ426" s="32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</row>
    <row r="427" spans="9:103">
      <c r="I427" s="3"/>
      <c r="O427" s="3"/>
      <c r="P427" s="3"/>
      <c r="Q427" s="3"/>
      <c r="T427" s="3"/>
      <c r="U427" s="3"/>
      <c r="W427" s="37"/>
      <c r="X427" s="3"/>
      <c r="Y427" s="3"/>
      <c r="Z427" s="8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BW427" s="4"/>
      <c r="BX427" s="3"/>
      <c r="BY427" s="3"/>
      <c r="CE427" s="3"/>
      <c r="CF427" s="3"/>
      <c r="CG427" s="3"/>
      <c r="CH427" s="3"/>
      <c r="CI427" s="3"/>
      <c r="CJ427" s="32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</row>
    <row r="428" spans="9:103">
      <c r="I428" s="3"/>
      <c r="O428" s="3"/>
      <c r="P428" s="3"/>
      <c r="Q428" s="3"/>
      <c r="T428" s="3"/>
      <c r="U428" s="3"/>
      <c r="W428" s="37"/>
      <c r="X428" s="3"/>
      <c r="Y428" s="3"/>
      <c r="Z428" s="8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BW428" s="4"/>
      <c r="BX428" s="3"/>
      <c r="BY428" s="3"/>
      <c r="CE428" s="3"/>
      <c r="CF428" s="3"/>
      <c r="CG428" s="3"/>
      <c r="CH428" s="3"/>
      <c r="CI428" s="3"/>
      <c r="CJ428" s="32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</row>
    <row r="429" spans="9:103">
      <c r="I429" s="3"/>
      <c r="O429" s="3"/>
      <c r="P429" s="3"/>
      <c r="Q429" s="3"/>
      <c r="T429" s="3"/>
      <c r="U429" s="3"/>
      <c r="W429" s="37"/>
      <c r="X429" s="3"/>
      <c r="Y429" s="3"/>
      <c r="Z429" s="8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BW429" s="4"/>
      <c r="BX429" s="3"/>
      <c r="BY429" s="3"/>
      <c r="CE429" s="3"/>
      <c r="CF429" s="3"/>
      <c r="CG429" s="3"/>
      <c r="CH429" s="3"/>
      <c r="CI429" s="3"/>
      <c r="CJ429" s="32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</row>
    <row r="430" spans="9:103">
      <c r="I430" s="3"/>
      <c r="O430" s="3"/>
      <c r="P430" s="3"/>
      <c r="Q430" s="3"/>
      <c r="T430" s="3"/>
      <c r="U430" s="3"/>
      <c r="W430" s="37"/>
      <c r="X430" s="3"/>
      <c r="Y430" s="3"/>
      <c r="Z430" s="8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BW430" s="4"/>
      <c r="BX430" s="3"/>
      <c r="BY430" s="3"/>
      <c r="CE430" s="3"/>
      <c r="CF430" s="3"/>
      <c r="CG430" s="3"/>
      <c r="CH430" s="3"/>
      <c r="CI430" s="3"/>
      <c r="CJ430" s="32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</row>
    <row r="431" spans="9:103">
      <c r="I431" s="3"/>
      <c r="O431" s="3"/>
      <c r="P431" s="3"/>
      <c r="Q431" s="3"/>
      <c r="T431" s="3"/>
      <c r="U431" s="3"/>
      <c r="W431" s="37"/>
      <c r="X431" s="3"/>
      <c r="Y431" s="3"/>
      <c r="Z431" s="8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BW431" s="4"/>
      <c r="BX431" s="3"/>
      <c r="BY431" s="3"/>
      <c r="CE431" s="3"/>
      <c r="CF431" s="3"/>
      <c r="CG431" s="3"/>
      <c r="CH431" s="3"/>
      <c r="CI431" s="3"/>
      <c r="CJ431" s="32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</row>
    <row r="432" spans="9:103">
      <c r="I432" s="3"/>
      <c r="O432" s="3"/>
      <c r="P432" s="3"/>
      <c r="Q432" s="3"/>
      <c r="T432" s="3"/>
      <c r="U432" s="3"/>
      <c r="W432" s="37"/>
      <c r="X432" s="3"/>
      <c r="Y432" s="3"/>
      <c r="Z432" s="8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BW432" s="4"/>
      <c r="BX432" s="3"/>
      <c r="BY432" s="3"/>
      <c r="CE432" s="3"/>
      <c r="CF432" s="3"/>
      <c r="CG432" s="3"/>
      <c r="CH432" s="3"/>
      <c r="CI432" s="3"/>
      <c r="CJ432" s="32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</row>
    <row r="433" spans="9:103">
      <c r="I433" s="3"/>
      <c r="O433" s="3"/>
      <c r="P433" s="3"/>
      <c r="Q433" s="3"/>
      <c r="T433" s="3"/>
      <c r="U433" s="3"/>
      <c r="W433" s="37"/>
      <c r="X433" s="3"/>
      <c r="Y433" s="3"/>
      <c r="Z433" s="8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BW433" s="4"/>
      <c r="BX433" s="3"/>
      <c r="BY433" s="3"/>
      <c r="CE433" s="3"/>
      <c r="CF433" s="3"/>
      <c r="CG433" s="3"/>
      <c r="CH433" s="3"/>
      <c r="CI433" s="3"/>
      <c r="CJ433" s="32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</row>
    <row r="434" spans="9:103">
      <c r="I434" s="3"/>
      <c r="O434" s="3"/>
      <c r="P434" s="3"/>
      <c r="Q434" s="3"/>
      <c r="T434" s="3"/>
      <c r="U434" s="3"/>
      <c r="W434" s="37"/>
      <c r="X434" s="3"/>
      <c r="Y434" s="3"/>
      <c r="Z434" s="8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BW434" s="4"/>
      <c r="BX434" s="3"/>
      <c r="BY434" s="3"/>
      <c r="CE434" s="3"/>
      <c r="CF434" s="3"/>
      <c r="CG434" s="3"/>
      <c r="CH434" s="3"/>
      <c r="CI434" s="3"/>
      <c r="CJ434" s="32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</row>
    <row r="435" spans="9:103">
      <c r="I435" s="3"/>
      <c r="O435" s="3"/>
      <c r="P435" s="3"/>
      <c r="Q435" s="3"/>
      <c r="T435" s="3"/>
      <c r="U435" s="3"/>
      <c r="W435" s="37"/>
      <c r="X435" s="3"/>
      <c r="Y435" s="3"/>
      <c r="Z435" s="8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BW435" s="4"/>
      <c r="BX435" s="3"/>
      <c r="BY435" s="3"/>
      <c r="CE435" s="3"/>
      <c r="CF435" s="3"/>
      <c r="CG435" s="3"/>
      <c r="CH435" s="3"/>
      <c r="CI435" s="3"/>
      <c r="CJ435" s="32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</row>
    <row r="436" spans="9:103">
      <c r="I436" s="3"/>
      <c r="O436" s="3"/>
      <c r="P436" s="3"/>
      <c r="Q436" s="3"/>
      <c r="T436" s="3"/>
      <c r="U436" s="3"/>
      <c r="W436" s="37"/>
      <c r="X436" s="3"/>
      <c r="Y436" s="3"/>
      <c r="Z436" s="8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BW436" s="4"/>
      <c r="BX436" s="3"/>
      <c r="BY436" s="3"/>
      <c r="CE436" s="3"/>
      <c r="CF436" s="3"/>
      <c r="CG436" s="3"/>
      <c r="CH436" s="3"/>
      <c r="CI436" s="3"/>
      <c r="CJ436" s="32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</row>
    <row r="437" spans="9:103">
      <c r="I437" s="3"/>
      <c r="O437" s="3"/>
      <c r="P437" s="3"/>
      <c r="Q437" s="3"/>
      <c r="T437" s="3"/>
      <c r="U437" s="3"/>
      <c r="W437" s="37"/>
      <c r="X437" s="3"/>
      <c r="Y437" s="3"/>
      <c r="Z437" s="8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BW437" s="4"/>
      <c r="BX437" s="3"/>
      <c r="BY437" s="3"/>
      <c r="CE437" s="3"/>
      <c r="CF437" s="3"/>
      <c r="CG437" s="3"/>
      <c r="CH437" s="3"/>
      <c r="CI437" s="3"/>
      <c r="CJ437" s="32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</row>
    <row r="438" spans="9:103">
      <c r="I438" s="3"/>
      <c r="O438" s="3"/>
      <c r="P438" s="3"/>
      <c r="Q438" s="3"/>
      <c r="T438" s="3"/>
      <c r="U438" s="3"/>
      <c r="W438" s="37"/>
      <c r="X438" s="3"/>
      <c r="Y438" s="3"/>
      <c r="Z438" s="8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BW438" s="4"/>
      <c r="BX438" s="3"/>
      <c r="BY438" s="3"/>
      <c r="CE438" s="3"/>
      <c r="CF438" s="3"/>
      <c r="CG438" s="3"/>
      <c r="CH438" s="3"/>
      <c r="CI438" s="3"/>
      <c r="CJ438" s="32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</row>
    <row r="439" spans="9:103">
      <c r="I439" s="3"/>
      <c r="O439" s="3"/>
      <c r="P439" s="3"/>
      <c r="Q439" s="3"/>
      <c r="T439" s="3"/>
      <c r="U439" s="3"/>
      <c r="W439" s="37"/>
      <c r="X439" s="3"/>
      <c r="Y439" s="3"/>
      <c r="Z439" s="8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BW439" s="4"/>
      <c r="BX439" s="3"/>
      <c r="BY439" s="3"/>
      <c r="CE439" s="3"/>
      <c r="CF439" s="3"/>
      <c r="CG439" s="3"/>
      <c r="CH439" s="3"/>
      <c r="CI439" s="3"/>
      <c r="CJ439" s="32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</row>
    <row r="440" spans="9:103">
      <c r="I440" s="3"/>
      <c r="O440" s="3"/>
      <c r="P440" s="3"/>
      <c r="Q440" s="3"/>
      <c r="T440" s="3"/>
      <c r="U440" s="3"/>
      <c r="W440" s="37"/>
      <c r="X440" s="3"/>
      <c r="Y440" s="3"/>
      <c r="Z440" s="8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BW440" s="4"/>
      <c r="BX440" s="3"/>
      <c r="BY440" s="3"/>
      <c r="CE440" s="3"/>
      <c r="CF440" s="3"/>
      <c r="CG440" s="3"/>
      <c r="CH440" s="3"/>
      <c r="CI440" s="3"/>
      <c r="CJ440" s="32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</row>
    <row r="441" spans="9:103">
      <c r="I441" s="3"/>
      <c r="O441" s="3"/>
      <c r="P441" s="3"/>
      <c r="Q441" s="3"/>
      <c r="T441" s="3"/>
      <c r="U441" s="3"/>
      <c r="W441" s="37"/>
      <c r="X441" s="3"/>
      <c r="Y441" s="3"/>
      <c r="Z441" s="8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BW441" s="4"/>
      <c r="BX441" s="3"/>
      <c r="BY441" s="3"/>
      <c r="CE441" s="3"/>
      <c r="CF441" s="3"/>
      <c r="CG441" s="3"/>
      <c r="CH441" s="3"/>
      <c r="CI441" s="3"/>
      <c r="CJ441" s="32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</row>
    <row r="442" spans="9:103">
      <c r="I442" s="3"/>
      <c r="O442" s="3"/>
      <c r="P442" s="3"/>
      <c r="Q442" s="3"/>
      <c r="T442" s="3"/>
      <c r="U442" s="3"/>
      <c r="W442" s="37"/>
      <c r="X442" s="3"/>
      <c r="Y442" s="3"/>
      <c r="Z442" s="8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BW442" s="4"/>
      <c r="BX442" s="3"/>
      <c r="BY442" s="3"/>
      <c r="CE442" s="3"/>
      <c r="CF442" s="3"/>
      <c r="CG442" s="3"/>
      <c r="CH442" s="3"/>
      <c r="CI442" s="3"/>
      <c r="CJ442" s="32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</row>
    <row r="443" spans="9:103">
      <c r="I443" s="3"/>
      <c r="O443" s="3"/>
      <c r="P443" s="3"/>
      <c r="Q443" s="3"/>
      <c r="T443" s="3"/>
      <c r="U443" s="3"/>
      <c r="W443" s="37"/>
      <c r="X443" s="3"/>
      <c r="Y443" s="3"/>
      <c r="Z443" s="8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BW443" s="4"/>
      <c r="BX443" s="3"/>
      <c r="BY443" s="3"/>
      <c r="CE443" s="3"/>
      <c r="CF443" s="3"/>
      <c r="CG443" s="3"/>
      <c r="CH443" s="3"/>
      <c r="CI443" s="3"/>
      <c r="CJ443" s="32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</row>
    <row r="444" spans="9:103">
      <c r="I444" s="3"/>
      <c r="O444" s="3"/>
      <c r="P444" s="3"/>
      <c r="Q444" s="3"/>
      <c r="T444" s="3"/>
      <c r="U444" s="3"/>
      <c r="W444" s="37"/>
      <c r="X444" s="3"/>
      <c r="Y444" s="3"/>
      <c r="Z444" s="8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BW444" s="4"/>
      <c r="BX444" s="3"/>
      <c r="BY444" s="3"/>
      <c r="CE444" s="3"/>
      <c r="CF444" s="3"/>
      <c r="CG444" s="3"/>
      <c r="CH444" s="3"/>
      <c r="CI444" s="3"/>
      <c r="CJ444" s="32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</row>
    <row r="445" spans="9:103">
      <c r="I445" s="3"/>
      <c r="O445" s="3"/>
      <c r="P445" s="3"/>
      <c r="Q445" s="3"/>
      <c r="T445" s="3"/>
      <c r="U445" s="3"/>
      <c r="W445" s="37"/>
      <c r="X445" s="3"/>
      <c r="Y445" s="3"/>
      <c r="Z445" s="8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BW445" s="4"/>
      <c r="BX445" s="3"/>
      <c r="BY445" s="3"/>
      <c r="CE445" s="3"/>
      <c r="CF445" s="3"/>
      <c r="CG445" s="3"/>
      <c r="CH445" s="3"/>
      <c r="CI445" s="3"/>
      <c r="CJ445" s="32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</row>
    <row r="446" spans="9:103">
      <c r="I446" s="3"/>
      <c r="O446" s="3"/>
      <c r="P446" s="3"/>
      <c r="Q446" s="3"/>
      <c r="T446" s="3"/>
      <c r="U446" s="3"/>
      <c r="W446" s="37"/>
      <c r="X446" s="3"/>
      <c r="Y446" s="3"/>
      <c r="Z446" s="8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BW446" s="4"/>
      <c r="BX446" s="3"/>
      <c r="BY446" s="3"/>
      <c r="CE446" s="3"/>
      <c r="CF446" s="3"/>
      <c r="CG446" s="3"/>
      <c r="CH446" s="3"/>
      <c r="CI446" s="3"/>
      <c r="CJ446" s="32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</row>
    <row r="447" spans="9:103">
      <c r="I447" s="3"/>
      <c r="O447" s="3"/>
      <c r="P447" s="3"/>
      <c r="Q447" s="3"/>
      <c r="T447" s="3"/>
      <c r="U447" s="3"/>
      <c r="W447" s="37"/>
      <c r="X447" s="3"/>
      <c r="Y447" s="3"/>
      <c r="Z447" s="8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BW447" s="4"/>
      <c r="BX447" s="3"/>
      <c r="BY447" s="3"/>
      <c r="CE447" s="3"/>
      <c r="CF447" s="3"/>
      <c r="CG447" s="3"/>
      <c r="CH447" s="3"/>
      <c r="CI447" s="3"/>
      <c r="CJ447" s="32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</row>
    <row r="448" spans="9:103">
      <c r="I448" s="3"/>
      <c r="O448" s="3"/>
      <c r="P448" s="3"/>
      <c r="Q448" s="3"/>
      <c r="T448" s="3"/>
      <c r="U448" s="3"/>
      <c r="W448" s="37"/>
      <c r="X448" s="3"/>
      <c r="Y448" s="3"/>
      <c r="Z448" s="8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BW448" s="4"/>
      <c r="BX448" s="3"/>
      <c r="BY448" s="3"/>
      <c r="CE448" s="3"/>
      <c r="CF448" s="3"/>
      <c r="CG448" s="3"/>
      <c r="CH448" s="3"/>
      <c r="CI448" s="3"/>
      <c r="CJ448" s="32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</row>
    <row r="449" spans="9:103">
      <c r="I449" s="3"/>
      <c r="O449" s="3"/>
      <c r="P449" s="3"/>
      <c r="Q449" s="3"/>
      <c r="T449" s="3"/>
      <c r="U449" s="3"/>
      <c r="W449" s="37"/>
      <c r="X449" s="3"/>
      <c r="Y449" s="3"/>
      <c r="Z449" s="8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BW449" s="4"/>
      <c r="BX449" s="3"/>
      <c r="BY449" s="3"/>
      <c r="CE449" s="3"/>
      <c r="CF449" s="3"/>
      <c r="CG449" s="3"/>
      <c r="CH449" s="3"/>
      <c r="CI449" s="3"/>
      <c r="CJ449" s="32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</row>
    <row r="450" spans="9:103">
      <c r="I450" s="3"/>
      <c r="O450" s="3"/>
      <c r="P450" s="3"/>
      <c r="Q450" s="3"/>
      <c r="T450" s="3"/>
      <c r="U450" s="3"/>
      <c r="W450" s="37"/>
      <c r="X450" s="3"/>
      <c r="Y450" s="3"/>
      <c r="Z450" s="8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BW450" s="4"/>
      <c r="BX450" s="3"/>
      <c r="BY450" s="3"/>
      <c r="CE450" s="3"/>
      <c r="CF450" s="3"/>
      <c r="CG450" s="3"/>
      <c r="CH450" s="3"/>
      <c r="CI450" s="3"/>
      <c r="CJ450" s="32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</row>
    <row r="451" spans="9:103">
      <c r="I451" s="3"/>
      <c r="O451" s="3"/>
      <c r="P451" s="3"/>
      <c r="Q451" s="3"/>
      <c r="T451" s="3"/>
      <c r="U451" s="3"/>
      <c r="W451" s="37"/>
      <c r="X451" s="3"/>
      <c r="Y451" s="3"/>
      <c r="Z451" s="8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BW451" s="4"/>
      <c r="BX451" s="3"/>
      <c r="BY451" s="3"/>
      <c r="CE451" s="3"/>
      <c r="CF451" s="3"/>
      <c r="CG451" s="3"/>
      <c r="CH451" s="3"/>
      <c r="CI451" s="3"/>
      <c r="CJ451" s="32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</row>
    <row r="452" spans="9:103">
      <c r="I452" s="3"/>
      <c r="O452" s="3"/>
      <c r="P452" s="3"/>
      <c r="Q452" s="3"/>
      <c r="T452" s="3"/>
      <c r="U452" s="3"/>
      <c r="W452" s="37"/>
      <c r="X452" s="3"/>
      <c r="Y452" s="3"/>
      <c r="Z452" s="8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BW452" s="4"/>
      <c r="BX452" s="3"/>
      <c r="BY452" s="3"/>
      <c r="CE452" s="3"/>
      <c r="CF452" s="3"/>
      <c r="CG452" s="3"/>
      <c r="CH452" s="3"/>
      <c r="CI452" s="3"/>
      <c r="CJ452" s="32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</row>
    <row r="453" spans="9:103">
      <c r="I453" s="3"/>
      <c r="O453" s="3"/>
      <c r="P453" s="3"/>
      <c r="Q453" s="3"/>
      <c r="T453" s="3"/>
      <c r="U453" s="3"/>
      <c r="W453" s="37"/>
      <c r="X453" s="3"/>
      <c r="Y453" s="3"/>
      <c r="Z453" s="8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BW453" s="4"/>
      <c r="BX453" s="3"/>
      <c r="BY453" s="3"/>
      <c r="CE453" s="3"/>
      <c r="CF453" s="3"/>
      <c r="CG453" s="3"/>
      <c r="CH453" s="3"/>
      <c r="CI453" s="3"/>
      <c r="CJ453" s="32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</row>
    <row r="454" spans="9:103">
      <c r="I454" s="3"/>
      <c r="O454" s="3"/>
      <c r="P454" s="3"/>
      <c r="Q454" s="3"/>
      <c r="T454" s="3"/>
      <c r="U454" s="3"/>
      <c r="W454" s="37"/>
      <c r="X454" s="3"/>
      <c r="Y454" s="3"/>
      <c r="Z454" s="8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BW454" s="4"/>
      <c r="BX454" s="3"/>
      <c r="BY454" s="3"/>
      <c r="CE454" s="3"/>
      <c r="CF454" s="3"/>
      <c r="CG454" s="3"/>
      <c r="CH454" s="3"/>
      <c r="CI454" s="3"/>
      <c r="CJ454" s="32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</row>
    <row r="455" spans="9:103">
      <c r="I455" s="3"/>
      <c r="O455" s="3"/>
      <c r="P455" s="3"/>
      <c r="Q455" s="3"/>
      <c r="T455" s="3"/>
      <c r="U455" s="3"/>
      <c r="W455" s="37"/>
      <c r="X455" s="3"/>
      <c r="Y455" s="3"/>
      <c r="Z455" s="8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BW455" s="4"/>
      <c r="BX455" s="3"/>
      <c r="BY455" s="3"/>
      <c r="CE455" s="3"/>
      <c r="CF455" s="3"/>
      <c r="CG455" s="3"/>
      <c r="CH455" s="3"/>
      <c r="CI455" s="3"/>
      <c r="CJ455" s="32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</row>
    <row r="456" spans="9:103">
      <c r="I456" s="3"/>
      <c r="O456" s="3"/>
      <c r="P456" s="3"/>
      <c r="Q456" s="3"/>
      <c r="T456" s="3"/>
      <c r="U456" s="3"/>
      <c r="W456" s="37"/>
      <c r="X456" s="3"/>
      <c r="Y456" s="3"/>
      <c r="Z456" s="8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BW456" s="4"/>
      <c r="BX456" s="3"/>
      <c r="BY456" s="3"/>
      <c r="CE456" s="3"/>
      <c r="CF456" s="3"/>
      <c r="CG456" s="3"/>
      <c r="CH456" s="3"/>
      <c r="CI456" s="3"/>
      <c r="CJ456" s="32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</row>
    <row r="457" spans="9:103">
      <c r="I457" s="3"/>
      <c r="O457" s="3"/>
      <c r="P457" s="3"/>
      <c r="Q457" s="3"/>
      <c r="T457" s="3"/>
      <c r="U457" s="3"/>
      <c r="W457" s="37"/>
      <c r="X457" s="3"/>
      <c r="Y457" s="3"/>
      <c r="Z457" s="8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BW457" s="4"/>
      <c r="BX457" s="3"/>
      <c r="BY457" s="3"/>
      <c r="CE457" s="3"/>
      <c r="CF457" s="3"/>
      <c r="CG457" s="3"/>
      <c r="CH457" s="3"/>
      <c r="CI457" s="3"/>
      <c r="CJ457" s="32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</row>
    <row r="458" spans="9:103">
      <c r="I458" s="3"/>
      <c r="O458" s="3"/>
      <c r="P458" s="3"/>
      <c r="Q458" s="3"/>
      <c r="T458" s="3"/>
      <c r="U458" s="3"/>
      <c r="W458" s="37"/>
      <c r="X458" s="3"/>
      <c r="Y458" s="3"/>
      <c r="Z458" s="8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BW458" s="4"/>
      <c r="BX458" s="3"/>
      <c r="BY458" s="3"/>
      <c r="CE458" s="3"/>
      <c r="CF458" s="3"/>
      <c r="CG458" s="3"/>
      <c r="CH458" s="3"/>
      <c r="CI458" s="3"/>
      <c r="CJ458" s="32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</row>
    <row r="459" spans="9:103">
      <c r="I459" s="3"/>
      <c r="O459" s="3"/>
      <c r="P459" s="3"/>
      <c r="Q459" s="3"/>
      <c r="T459" s="3"/>
      <c r="U459" s="3"/>
      <c r="W459" s="37"/>
      <c r="X459" s="3"/>
      <c r="Y459" s="3"/>
      <c r="Z459" s="8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BW459" s="4"/>
      <c r="BX459" s="3"/>
      <c r="BY459" s="3"/>
      <c r="CE459" s="3"/>
      <c r="CF459" s="3"/>
      <c r="CG459" s="3"/>
      <c r="CH459" s="3"/>
      <c r="CI459" s="3"/>
      <c r="CJ459" s="32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</row>
    <row r="460" spans="9:103">
      <c r="I460" s="3"/>
      <c r="O460" s="3"/>
      <c r="P460" s="3"/>
      <c r="Q460" s="3"/>
      <c r="T460" s="3"/>
      <c r="U460" s="3"/>
      <c r="W460" s="37"/>
      <c r="X460" s="3"/>
      <c r="Y460" s="3"/>
      <c r="Z460" s="8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BW460" s="4"/>
      <c r="BX460" s="3"/>
      <c r="BY460" s="3"/>
      <c r="CE460" s="3"/>
      <c r="CF460" s="3"/>
      <c r="CG460" s="3"/>
      <c r="CH460" s="3"/>
      <c r="CI460" s="3"/>
      <c r="CJ460" s="32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</row>
    <row r="461" spans="9:103">
      <c r="I461" s="3"/>
      <c r="O461" s="3"/>
      <c r="P461" s="3"/>
      <c r="Q461" s="3"/>
      <c r="T461" s="3"/>
      <c r="U461" s="3"/>
      <c r="W461" s="37"/>
      <c r="X461" s="3"/>
      <c r="Y461" s="3"/>
      <c r="Z461" s="8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BW461" s="4"/>
      <c r="BX461" s="3"/>
      <c r="BY461" s="3"/>
      <c r="CE461" s="3"/>
      <c r="CF461" s="3"/>
      <c r="CG461" s="3"/>
      <c r="CH461" s="3"/>
      <c r="CI461" s="3"/>
      <c r="CJ461" s="32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</row>
    <row r="462" spans="9:103">
      <c r="I462" s="3"/>
      <c r="O462" s="3"/>
      <c r="P462" s="3"/>
      <c r="Q462" s="3"/>
      <c r="T462" s="3"/>
      <c r="U462" s="3"/>
      <c r="W462" s="37"/>
      <c r="X462" s="3"/>
      <c r="Y462" s="3"/>
      <c r="Z462" s="8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BW462" s="4"/>
      <c r="BX462" s="3"/>
      <c r="BY462" s="3"/>
      <c r="CE462" s="3"/>
      <c r="CF462" s="3"/>
      <c r="CG462" s="3"/>
      <c r="CH462" s="3"/>
      <c r="CI462" s="3"/>
      <c r="CJ462" s="32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</row>
    <row r="463" spans="9:103">
      <c r="I463" s="3"/>
      <c r="O463" s="3"/>
      <c r="P463" s="3"/>
      <c r="Q463" s="3"/>
      <c r="T463" s="3"/>
      <c r="U463" s="3"/>
      <c r="W463" s="37"/>
      <c r="X463" s="3"/>
      <c r="Y463" s="3"/>
      <c r="Z463" s="8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BW463" s="4"/>
      <c r="BX463" s="3"/>
      <c r="BY463" s="3"/>
      <c r="CE463" s="3"/>
      <c r="CF463" s="3"/>
      <c r="CG463" s="3"/>
      <c r="CH463" s="3"/>
      <c r="CI463" s="3"/>
      <c r="CJ463" s="32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</row>
    <row r="464" spans="9:103">
      <c r="I464" s="3"/>
      <c r="O464" s="3"/>
      <c r="P464" s="3"/>
      <c r="Q464" s="3"/>
      <c r="T464" s="3"/>
      <c r="U464" s="3"/>
      <c r="W464" s="37"/>
      <c r="X464" s="3"/>
      <c r="Y464" s="3"/>
      <c r="Z464" s="8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BW464" s="4"/>
      <c r="BX464" s="3"/>
      <c r="BY464" s="3"/>
      <c r="CE464" s="3"/>
      <c r="CF464" s="3"/>
      <c r="CG464" s="3"/>
      <c r="CH464" s="3"/>
      <c r="CI464" s="3"/>
      <c r="CJ464" s="32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</row>
    <row r="465" spans="9:103">
      <c r="I465" s="3"/>
      <c r="O465" s="3"/>
      <c r="P465" s="3"/>
      <c r="Q465" s="3"/>
      <c r="T465" s="3"/>
      <c r="U465" s="3"/>
      <c r="W465" s="37"/>
      <c r="X465" s="3"/>
      <c r="Y465" s="3"/>
      <c r="Z465" s="8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BW465" s="4"/>
      <c r="BX465" s="3"/>
      <c r="BY465" s="3"/>
      <c r="CE465" s="3"/>
      <c r="CF465" s="3"/>
      <c r="CG465" s="3"/>
      <c r="CH465" s="3"/>
      <c r="CI465" s="3"/>
      <c r="CJ465" s="32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</row>
    <row r="466" spans="9:103">
      <c r="I466" s="3"/>
      <c r="O466" s="3"/>
      <c r="P466" s="3"/>
      <c r="Q466" s="3"/>
      <c r="T466" s="3"/>
      <c r="U466" s="3"/>
      <c r="W466" s="37"/>
      <c r="X466" s="3"/>
      <c r="Y466" s="3"/>
      <c r="Z466" s="8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BW466" s="4"/>
      <c r="BX466" s="3"/>
      <c r="BY466" s="3"/>
      <c r="CE466" s="3"/>
      <c r="CF466" s="3"/>
      <c r="CG466" s="3"/>
      <c r="CH466" s="3"/>
      <c r="CI466" s="3"/>
      <c r="CJ466" s="32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</row>
    <row r="467" spans="9:103">
      <c r="I467" s="3"/>
      <c r="O467" s="3"/>
      <c r="P467" s="3"/>
      <c r="Q467" s="3"/>
      <c r="T467" s="3"/>
      <c r="U467" s="3"/>
      <c r="W467" s="37"/>
      <c r="X467" s="3"/>
      <c r="Y467" s="3"/>
      <c r="Z467" s="8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BW467" s="4"/>
      <c r="BX467" s="3"/>
      <c r="BY467" s="3"/>
      <c r="CE467" s="3"/>
      <c r="CF467" s="3"/>
      <c r="CG467" s="3"/>
      <c r="CH467" s="3"/>
      <c r="CI467" s="3"/>
      <c r="CJ467" s="32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</row>
    <row r="468" spans="9:103">
      <c r="I468" s="3"/>
      <c r="O468" s="3"/>
      <c r="P468" s="3"/>
      <c r="Q468" s="3"/>
      <c r="T468" s="3"/>
      <c r="U468" s="3"/>
      <c r="W468" s="37"/>
      <c r="X468" s="3"/>
      <c r="Y468" s="3"/>
      <c r="Z468" s="8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BW468" s="4"/>
      <c r="BX468" s="3"/>
      <c r="BY468" s="3"/>
      <c r="CE468" s="3"/>
      <c r="CF468" s="3"/>
      <c r="CG468" s="3"/>
      <c r="CH468" s="3"/>
      <c r="CI468" s="3"/>
      <c r="CJ468" s="32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</row>
    <row r="469" spans="9:103">
      <c r="I469" s="3"/>
      <c r="O469" s="3"/>
      <c r="P469" s="3"/>
      <c r="Q469" s="3"/>
      <c r="T469" s="3"/>
      <c r="U469" s="3"/>
      <c r="W469" s="37"/>
      <c r="X469" s="3"/>
      <c r="Y469" s="3"/>
      <c r="Z469" s="8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BW469" s="4"/>
      <c r="BX469" s="3"/>
      <c r="BY469" s="3"/>
      <c r="CE469" s="3"/>
      <c r="CF469" s="3"/>
      <c r="CG469" s="3"/>
      <c r="CH469" s="3"/>
      <c r="CI469" s="3"/>
      <c r="CJ469" s="32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</row>
    <row r="470" spans="9:103">
      <c r="I470" s="3"/>
      <c r="O470" s="3"/>
      <c r="P470" s="3"/>
      <c r="Q470" s="3"/>
      <c r="T470" s="3"/>
      <c r="U470" s="3"/>
      <c r="W470" s="37"/>
      <c r="X470" s="3"/>
      <c r="Y470" s="3"/>
      <c r="Z470" s="8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BW470" s="4"/>
      <c r="BX470" s="3"/>
      <c r="BY470" s="3"/>
      <c r="CE470" s="3"/>
      <c r="CF470" s="3"/>
      <c r="CG470" s="3"/>
      <c r="CH470" s="3"/>
      <c r="CI470" s="3"/>
      <c r="CJ470" s="32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</row>
    <row r="471" spans="9:103">
      <c r="I471" s="3"/>
      <c r="O471" s="3"/>
      <c r="P471" s="3"/>
      <c r="Q471" s="3"/>
      <c r="T471" s="3"/>
      <c r="U471" s="3"/>
      <c r="W471" s="37"/>
      <c r="X471" s="3"/>
      <c r="Y471" s="3"/>
      <c r="Z471" s="8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BW471" s="4"/>
      <c r="BX471" s="3"/>
      <c r="BY471" s="3"/>
      <c r="CE471" s="3"/>
      <c r="CF471" s="3"/>
      <c r="CG471" s="3"/>
      <c r="CH471" s="3"/>
      <c r="CI471" s="3"/>
      <c r="CJ471" s="32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</row>
    <row r="472" spans="9:103">
      <c r="I472" s="3"/>
      <c r="O472" s="3"/>
      <c r="P472" s="3"/>
      <c r="Q472" s="3"/>
      <c r="T472" s="3"/>
      <c r="U472" s="3"/>
      <c r="W472" s="37"/>
      <c r="X472" s="3"/>
      <c r="Y472" s="3"/>
      <c r="Z472" s="8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BW472" s="4"/>
      <c r="BX472" s="3"/>
      <c r="BY472" s="3"/>
      <c r="CE472" s="3"/>
      <c r="CF472" s="3"/>
      <c r="CG472" s="3"/>
      <c r="CH472" s="3"/>
      <c r="CI472" s="3"/>
      <c r="CJ472" s="32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</row>
    <row r="473" spans="9:103">
      <c r="I473" s="3"/>
      <c r="O473" s="3"/>
      <c r="P473" s="3"/>
      <c r="Q473" s="3"/>
      <c r="T473" s="3"/>
      <c r="U473" s="3"/>
      <c r="W473" s="37"/>
      <c r="X473" s="3"/>
      <c r="Y473" s="3"/>
      <c r="Z473" s="8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BW473" s="4"/>
      <c r="BX473" s="3"/>
      <c r="BY473" s="3"/>
      <c r="CE473" s="3"/>
      <c r="CF473" s="3"/>
      <c r="CG473" s="3"/>
      <c r="CH473" s="3"/>
      <c r="CI473" s="3"/>
      <c r="CJ473" s="32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</row>
    <row r="474" spans="9:103">
      <c r="I474" s="3"/>
      <c r="O474" s="3"/>
      <c r="P474" s="3"/>
      <c r="Q474" s="3"/>
      <c r="T474" s="3"/>
      <c r="U474" s="3"/>
      <c r="W474" s="37"/>
      <c r="X474" s="3"/>
      <c r="Y474" s="3"/>
      <c r="Z474" s="8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BW474" s="4"/>
      <c r="BX474" s="3"/>
      <c r="BY474" s="3"/>
      <c r="CE474" s="3"/>
      <c r="CF474" s="3"/>
      <c r="CG474" s="3"/>
      <c r="CH474" s="3"/>
      <c r="CI474" s="3"/>
      <c r="CJ474" s="32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</row>
    <row r="475" spans="9:103">
      <c r="I475" s="3"/>
      <c r="O475" s="3"/>
      <c r="P475" s="3"/>
      <c r="Q475" s="3"/>
      <c r="T475" s="3"/>
      <c r="U475" s="3"/>
      <c r="W475" s="37"/>
      <c r="X475" s="3"/>
      <c r="Y475" s="3"/>
      <c r="Z475" s="8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BW475" s="4"/>
      <c r="BX475" s="3"/>
      <c r="BY475" s="3"/>
      <c r="CE475" s="3"/>
      <c r="CF475" s="3"/>
      <c r="CG475" s="3"/>
      <c r="CH475" s="3"/>
      <c r="CI475" s="3"/>
      <c r="CJ475" s="32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</row>
    <row r="476" spans="9:103">
      <c r="I476" s="3"/>
      <c r="O476" s="3"/>
      <c r="P476" s="3"/>
      <c r="Q476" s="3"/>
      <c r="T476" s="3"/>
      <c r="U476" s="3"/>
      <c r="W476" s="37"/>
      <c r="X476" s="3"/>
      <c r="Y476" s="3"/>
      <c r="Z476" s="8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BW476" s="4"/>
      <c r="BX476" s="3"/>
      <c r="BY476" s="3"/>
      <c r="CE476" s="3"/>
      <c r="CF476" s="3"/>
      <c r="CG476" s="3"/>
      <c r="CH476" s="3"/>
      <c r="CI476" s="3"/>
      <c r="CJ476" s="32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</row>
    <row r="477" spans="9:103">
      <c r="I477" s="3"/>
      <c r="O477" s="3"/>
      <c r="P477" s="3"/>
      <c r="Q477" s="3"/>
      <c r="T477" s="3"/>
      <c r="U477" s="3"/>
      <c r="W477" s="37"/>
      <c r="X477" s="3"/>
      <c r="Y477" s="3"/>
      <c r="Z477" s="8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BW477" s="4"/>
      <c r="BX477" s="3"/>
      <c r="BY477" s="3"/>
      <c r="CE477" s="3"/>
      <c r="CF477" s="3"/>
      <c r="CG477" s="3"/>
      <c r="CH477" s="3"/>
      <c r="CI477" s="3"/>
      <c r="CJ477" s="32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</row>
    <row r="478" spans="9:103">
      <c r="I478" s="3"/>
      <c r="O478" s="3"/>
      <c r="P478" s="3"/>
      <c r="Q478" s="3"/>
      <c r="T478" s="3"/>
      <c r="U478" s="3"/>
      <c r="W478" s="37"/>
      <c r="X478" s="3"/>
      <c r="Y478" s="3"/>
      <c r="Z478" s="8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BW478" s="4"/>
      <c r="BX478" s="3"/>
      <c r="BY478" s="3"/>
      <c r="CE478" s="3"/>
      <c r="CF478" s="3"/>
      <c r="CG478" s="3"/>
      <c r="CH478" s="3"/>
      <c r="CI478" s="3"/>
      <c r="CJ478" s="32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</row>
    <row r="479" spans="9:103">
      <c r="I479" s="3"/>
      <c r="O479" s="3"/>
      <c r="P479" s="3"/>
      <c r="Q479" s="3"/>
      <c r="T479" s="3"/>
      <c r="U479" s="3"/>
      <c r="W479" s="37"/>
      <c r="X479" s="3"/>
      <c r="Y479" s="3"/>
      <c r="Z479" s="8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BW479" s="4"/>
      <c r="BX479" s="3"/>
      <c r="BY479" s="3"/>
      <c r="CE479" s="3"/>
      <c r="CF479" s="3"/>
      <c r="CG479" s="3"/>
      <c r="CH479" s="3"/>
      <c r="CI479" s="3"/>
      <c r="CJ479" s="32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</row>
    <row r="480" spans="9:103">
      <c r="I480" s="3"/>
      <c r="O480" s="3"/>
      <c r="P480" s="3"/>
      <c r="Q480" s="3"/>
      <c r="T480" s="3"/>
      <c r="U480" s="3"/>
      <c r="W480" s="37"/>
      <c r="X480" s="3"/>
      <c r="Y480" s="3"/>
      <c r="Z480" s="8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BW480" s="4"/>
      <c r="BX480" s="3"/>
      <c r="BY480" s="3"/>
      <c r="CE480" s="3"/>
      <c r="CF480" s="3"/>
      <c r="CG480" s="3"/>
      <c r="CH480" s="3"/>
      <c r="CI480" s="3"/>
      <c r="CJ480" s="32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</row>
    <row r="481" spans="9:103">
      <c r="I481" s="3"/>
      <c r="O481" s="3"/>
      <c r="P481" s="3"/>
      <c r="Q481" s="3"/>
      <c r="T481" s="3"/>
      <c r="U481" s="3"/>
      <c r="W481" s="37"/>
      <c r="X481" s="3"/>
      <c r="Y481" s="3"/>
      <c r="Z481" s="8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BW481" s="4"/>
      <c r="BX481" s="3"/>
      <c r="BY481" s="3"/>
      <c r="CE481" s="3"/>
      <c r="CF481" s="3"/>
      <c r="CG481" s="3"/>
      <c r="CH481" s="3"/>
      <c r="CI481" s="3"/>
      <c r="CJ481" s="32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</row>
    <row r="482" spans="9:103">
      <c r="I482" s="3"/>
      <c r="O482" s="3"/>
      <c r="P482" s="3"/>
      <c r="Q482" s="3"/>
      <c r="T482" s="3"/>
      <c r="U482" s="3"/>
      <c r="W482" s="37"/>
      <c r="X482" s="3"/>
      <c r="Y482" s="3"/>
      <c r="Z482" s="8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BW482" s="4"/>
      <c r="BX482" s="3"/>
      <c r="BY482" s="3"/>
      <c r="CE482" s="3"/>
      <c r="CF482" s="3"/>
      <c r="CG482" s="3"/>
      <c r="CH482" s="3"/>
      <c r="CI482" s="3"/>
      <c r="CJ482" s="32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</row>
    <row r="483" spans="9:103">
      <c r="I483" s="3"/>
      <c r="O483" s="3"/>
      <c r="P483" s="3"/>
      <c r="Q483" s="3"/>
      <c r="T483" s="3"/>
      <c r="U483" s="3"/>
      <c r="W483" s="37"/>
      <c r="X483" s="3"/>
      <c r="Y483" s="3"/>
      <c r="Z483" s="8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BW483" s="4"/>
      <c r="BX483" s="3"/>
      <c r="BY483" s="3"/>
      <c r="CE483" s="3"/>
      <c r="CF483" s="3"/>
      <c r="CG483" s="3"/>
      <c r="CH483" s="3"/>
      <c r="CI483" s="3"/>
      <c r="CJ483" s="32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</row>
    <row r="484" spans="9:103">
      <c r="I484" s="3"/>
      <c r="O484" s="3"/>
      <c r="P484" s="3"/>
      <c r="Q484" s="3"/>
      <c r="T484" s="3"/>
      <c r="U484" s="3"/>
      <c r="W484" s="37"/>
      <c r="X484" s="3"/>
      <c r="Y484" s="3"/>
      <c r="Z484" s="8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BW484" s="4"/>
      <c r="BX484" s="3"/>
      <c r="BY484" s="3"/>
      <c r="CE484" s="3"/>
      <c r="CF484" s="3"/>
      <c r="CG484" s="3"/>
      <c r="CH484" s="3"/>
      <c r="CI484" s="3"/>
      <c r="CJ484" s="32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</row>
    <row r="485" spans="9:103">
      <c r="I485" s="3"/>
      <c r="O485" s="3"/>
      <c r="P485" s="3"/>
      <c r="Q485" s="3"/>
      <c r="T485" s="3"/>
      <c r="U485" s="3"/>
      <c r="W485" s="37"/>
      <c r="X485" s="3"/>
      <c r="Y485" s="3"/>
      <c r="Z485" s="8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BW485" s="4"/>
      <c r="BX485" s="3"/>
      <c r="BY485" s="3"/>
      <c r="CE485" s="3"/>
      <c r="CF485" s="3"/>
      <c r="CG485" s="3"/>
      <c r="CH485" s="3"/>
      <c r="CI485" s="3"/>
      <c r="CJ485" s="32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</row>
    <row r="486" spans="9:103">
      <c r="I486" s="3"/>
      <c r="O486" s="3"/>
      <c r="P486" s="3"/>
      <c r="Q486" s="3"/>
      <c r="T486" s="3"/>
      <c r="U486" s="3"/>
      <c r="W486" s="37"/>
      <c r="X486" s="3"/>
      <c r="Y486" s="3"/>
      <c r="Z486" s="8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BW486" s="4"/>
      <c r="BX486" s="3"/>
      <c r="BY486" s="3"/>
      <c r="CE486" s="3"/>
      <c r="CF486" s="3"/>
      <c r="CG486" s="3"/>
      <c r="CH486" s="3"/>
      <c r="CI486" s="3"/>
      <c r="CJ486" s="32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</row>
    <row r="487" spans="9:103">
      <c r="I487" s="3"/>
      <c r="O487" s="3"/>
      <c r="P487" s="3"/>
      <c r="Q487" s="3"/>
      <c r="T487" s="3"/>
      <c r="U487" s="3"/>
      <c r="W487" s="37"/>
      <c r="X487" s="3"/>
      <c r="Y487" s="3"/>
      <c r="Z487" s="8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BW487" s="4"/>
      <c r="BX487" s="3"/>
      <c r="BY487" s="3"/>
      <c r="CE487" s="3"/>
      <c r="CF487" s="3"/>
      <c r="CG487" s="3"/>
      <c r="CH487" s="3"/>
      <c r="CI487" s="3"/>
      <c r="CJ487" s="32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</row>
    <row r="488" spans="9:103">
      <c r="I488" s="3"/>
      <c r="O488" s="3"/>
      <c r="P488" s="3"/>
      <c r="Q488" s="3"/>
      <c r="T488" s="3"/>
      <c r="U488" s="3"/>
      <c r="W488" s="37"/>
      <c r="X488" s="3"/>
      <c r="Y488" s="3"/>
      <c r="Z488" s="8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BW488" s="4"/>
      <c r="BX488" s="3"/>
      <c r="BY488" s="3"/>
      <c r="CE488" s="3"/>
      <c r="CF488" s="3"/>
      <c r="CG488" s="3"/>
      <c r="CH488" s="3"/>
      <c r="CI488" s="3"/>
      <c r="CJ488" s="32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</row>
    <row r="489" spans="9:103">
      <c r="I489" s="3"/>
      <c r="O489" s="3"/>
      <c r="P489" s="3"/>
      <c r="Q489" s="3"/>
      <c r="T489" s="3"/>
      <c r="U489" s="3"/>
      <c r="W489" s="37"/>
      <c r="X489" s="3"/>
      <c r="Y489" s="3"/>
      <c r="Z489" s="8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BW489" s="4"/>
      <c r="BX489" s="3"/>
      <c r="BY489" s="3"/>
      <c r="CE489" s="3"/>
      <c r="CF489" s="3"/>
      <c r="CG489" s="3"/>
      <c r="CH489" s="3"/>
      <c r="CI489" s="3"/>
      <c r="CJ489" s="32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</row>
    <row r="490" spans="9:103">
      <c r="I490" s="3"/>
      <c r="O490" s="3"/>
      <c r="P490" s="3"/>
      <c r="Q490" s="3"/>
      <c r="T490" s="3"/>
      <c r="U490" s="3"/>
      <c r="W490" s="37"/>
      <c r="X490" s="3"/>
      <c r="Y490" s="3"/>
      <c r="Z490" s="8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BW490" s="4"/>
      <c r="BX490" s="3"/>
      <c r="BY490" s="3"/>
      <c r="CE490" s="3"/>
      <c r="CF490" s="3"/>
      <c r="CG490" s="3"/>
      <c r="CH490" s="3"/>
      <c r="CI490" s="3"/>
      <c r="CJ490" s="32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</row>
    <row r="491" spans="9:103">
      <c r="I491" s="3"/>
      <c r="O491" s="3"/>
      <c r="P491" s="3"/>
      <c r="Q491" s="3"/>
      <c r="T491" s="3"/>
      <c r="U491" s="3"/>
      <c r="W491" s="37"/>
      <c r="X491" s="3"/>
      <c r="Y491" s="3"/>
      <c r="Z491" s="8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BW491" s="4"/>
      <c r="BX491" s="3"/>
      <c r="BY491" s="3"/>
      <c r="CE491" s="3"/>
      <c r="CF491" s="3"/>
      <c r="CG491" s="3"/>
      <c r="CH491" s="3"/>
      <c r="CI491" s="3"/>
      <c r="CJ491" s="32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</row>
    <row r="492" spans="9:103">
      <c r="I492" s="3"/>
      <c r="O492" s="3"/>
      <c r="P492" s="3"/>
      <c r="Q492" s="3"/>
      <c r="T492" s="3"/>
      <c r="U492" s="3"/>
      <c r="W492" s="37"/>
      <c r="X492" s="3"/>
      <c r="Y492" s="3"/>
      <c r="Z492" s="8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BW492" s="4"/>
      <c r="BX492" s="3"/>
      <c r="BY492" s="3"/>
      <c r="CE492" s="3"/>
      <c r="CF492" s="3"/>
      <c r="CG492" s="3"/>
      <c r="CH492" s="3"/>
      <c r="CI492" s="3"/>
      <c r="CJ492" s="32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</row>
    <row r="493" spans="9:103">
      <c r="I493" s="3"/>
      <c r="O493" s="3"/>
      <c r="P493" s="3"/>
      <c r="Q493" s="3"/>
      <c r="T493" s="3"/>
      <c r="U493" s="3"/>
      <c r="W493" s="37"/>
      <c r="X493" s="3"/>
      <c r="Y493" s="3"/>
      <c r="Z493" s="8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BW493" s="4"/>
      <c r="BX493" s="3"/>
      <c r="BY493" s="3"/>
      <c r="CE493" s="3"/>
      <c r="CF493" s="3"/>
      <c r="CG493" s="3"/>
      <c r="CH493" s="3"/>
      <c r="CI493" s="3"/>
      <c r="CJ493" s="32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</row>
    <row r="494" spans="9:103">
      <c r="I494" s="3"/>
      <c r="O494" s="3"/>
      <c r="P494" s="3"/>
      <c r="Q494" s="3"/>
      <c r="T494" s="3"/>
      <c r="U494" s="3"/>
      <c r="W494" s="37"/>
      <c r="X494" s="3"/>
      <c r="Y494" s="3"/>
      <c r="Z494" s="8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BW494" s="4"/>
      <c r="BX494" s="3"/>
      <c r="BY494" s="3"/>
      <c r="CE494" s="3"/>
      <c r="CF494" s="3"/>
      <c r="CG494" s="3"/>
      <c r="CH494" s="3"/>
      <c r="CI494" s="3"/>
      <c r="CJ494" s="32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</row>
    <row r="495" spans="9:103">
      <c r="I495" s="3"/>
      <c r="O495" s="3"/>
      <c r="P495" s="3"/>
      <c r="Q495" s="3"/>
      <c r="T495" s="3"/>
      <c r="U495" s="3"/>
      <c r="W495" s="37"/>
      <c r="X495" s="3"/>
      <c r="Y495" s="3"/>
      <c r="Z495" s="8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BW495" s="4"/>
      <c r="BX495" s="3"/>
      <c r="BY495" s="3"/>
      <c r="CE495" s="3"/>
      <c r="CF495" s="3"/>
      <c r="CG495" s="3"/>
      <c r="CH495" s="3"/>
      <c r="CI495" s="3"/>
      <c r="CJ495" s="32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</row>
    <row r="496" spans="9:103">
      <c r="I496" s="3"/>
      <c r="O496" s="3"/>
      <c r="P496" s="3"/>
      <c r="Q496" s="3"/>
      <c r="T496" s="3"/>
      <c r="U496" s="3"/>
      <c r="W496" s="37"/>
      <c r="X496" s="3"/>
      <c r="Y496" s="3"/>
      <c r="Z496" s="8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BW496" s="4"/>
      <c r="BX496" s="3"/>
      <c r="BY496" s="3"/>
      <c r="CE496" s="3"/>
      <c r="CF496" s="3"/>
      <c r="CG496" s="3"/>
      <c r="CH496" s="3"/>
      <c r="CI496" s="3"/>
      <c r="CJ496" s="32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</row>
    <row r="497" spans="9:103">
      <c r="I497" s="3"/>
      <c r="O497" s="3"/>
      <c r="P497" s="3"/>
      <c r="Q497" s="3"/>
      <c r="T497" s="3"/>
      <c r="U497" s="3"/>
      <c r="W497" s="37"/>
      <c r="X497" s="3"/>
      <c r="Y497" s="3"/>
      <c r="Z497" s="8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BW497" s="4"/>
      <c r="BX497" s="3"/>
      <c r="BY497" s="3"/>
      <c r="CE497" s="3"/>
      <c r="CF497" s="3"/>
      <c r="CG497" s="3"/>
      <c r="CH497" s="3"/>
      <c r="CI497" s="3"/>
      <c r="CJ497" s="32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</row>
    <row r="498" spans="9:103">
      <c r="I498" s="3"/>
      <c r="O498" s="3"/>
      <c r="P498" s="3"/>
      <c r="Q498" s="3"/>
      <c r="T498" s="3"/>
      <c r="U498" s="3"/>
      <c r="W498" s="37"/>
      <c r="X498" s="3"/>
      <c r="Y498" s="3"/>
      <c r="Z498" s="8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BW498" s="4"/>
      <c r="BX498" s="3"/>
      <c r="BY498" s="3"/>
      <c r="CE498" s="3"/>
      <c r="CF498" s="3"/>
      <c r="CG498" s="3"/>
      <c r="CH498" s="3"/>
      <c r="CI498" s="3"/>
      <c r="CJ498" s="32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</row>
    <row r="499" spans="9:103">
      <c r="I499" s="3"/>
      <c r="O499" s="3"/>
      <c r="P499" s="3"/>
      <c r="Q499" s="3"/>
      <c r="T499" s="3"/>
      <c r="U499" s="3"/>
      <c r="W499" s="37"/>
      <c r="X499" s="3"/>
      <c r="Y499" s="3"/>
      <c r="Z499" s="8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BW499" s="4"/>
      <c r="BX499" s="3"/>
      <c r="BY499" s="3"/>
      <c r="CE499" s="3"/>
      <c r="CF499" s="3"/>
      <c r="CG499" s="3"/>
      <c r="CH499" s="3"/>
      <c r="CI499" s="3"/>
      <c r="CJ499" s="32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</row>
    <row r="500" spans="9:103">
      <c r="I500" s="3"/>
      <c r="O500" s="3"/>
      <c r="P500" s="3"/>
      <c r="Q500" s="3"/>
      <c r="T500" s="3"/>
      <c r="U500" s="3"/>
      <c r="W500" s="37"/>
      <c r="X500" s="3"/>
      <c r="Y500" s="3"/>
      <c r="Z500" s="8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BW500" s="4"/>
      <c r="BX500" s="3"/>
      <c r="BY500" s="3"/>
      <c r="CE500" s="3"/>
      <c r="CF500" s="3"/>
      <c r="CG500" s="3"/>
      <c r="CH500" s="3"/>
      <c r="CI500" s="3"/>
      <c r="CJ500" s="32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</row>
    <row r="501" spans="9:103">
      <c r="I501" s="3"/>
      <c r="O501" s="3"/>
      <c r="P501" s="3"/>
      <c r="Q501" s="3"/>
      <c r="T501" s="3"/>
      <c r="U501" s="3"/>
      <c r="W501" s="37"/>
      <c r="X501" s="3"/>
      <c r="Y501" s="3"/>
      <c r="Z501" s="8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BW501" s="4"/>
      <c r="BX501" s="3"/>
      <c r="BY501" s="3"/>
      <c r="CE501" s="3"/>
      <c r="CF501" s="3"/>
      <c r="CG501" s="3"/>
      <c r="CH501" s="3"/>
      <c r="CI501" s="3"/>
      <c r="CJ501" s="32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</row>
    <row r="502" spans="9:103">
      <c r="I502" s="3"/>
      <c r="O502" s="3"/>
      <c r="P502" s="3"/>
      <c r="Q502" s="3"/>
      <c r="T502" s="3"/>
      <c r="U502" s="3"/>
      <c r="W502" s="37"/>
      <c r="X502" s="3"/>
      <c r="Y502" s="3"/>
      <c r="Z502" s="8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BW502" s="4"/>
      <c r="BX502" s="3"/>
      <c r="BY502" s="3"/>
      <c r="CE502" s="3"/>
      <c r="CF502" s="3"/>
      <c r="CG502" s="3"/>
      <c r="CH502" s="3"/>
      <c r="CI502" s="3"/>
      <c r="CJ502" s="32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</row>
    <row r="503" spans="9:103">
      <c r="I503" s="3"/>
      <c r="O503" s="3"/>
      <c r="P503" s="3"/>
      <c r="Q503" s="3"/>
      <c r="T503" s="3"/>
      <c r="U503" s="3"/>
      <c r="W503" s="37"/>
      <c r="X503" s="3"/>
      <c r="Y503" s="3"/>
      <c r="Z503" s="8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BW503" s="4"/>
      <c r="BX503" s="3"/>
      <c r="BY503" s="3"/>
      <c r="CE503" s="3"/>
      <c r="CF503" s="3"/>
      <c r="CG503" s="3"/>
      <c r="CH503" s="3"/>
      <c r="CI503" s="3"/>
      <c r="CJ503" s="32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</row>
    <row r="504" spans="9:103">
      <c r="I504" s="3"/>
      <c r="O504" s="3"/>
      <c r="P504" s="3"/>
      <c r="Q504" s="3"/>
      <c r="T504" s="3"/>
      <c r="U504" s="3"/>
      <c r="W504" s="37"/>
      <c r="X504" s="3"/>
      <c r="Y504" s="3"/>
      <c r="Z504" s="8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BW504" s="4"/>
      <c r="BX504" s="3"/>
      <c r="BY504" s="3"/>
      <c r="CE504" s="3"/>
      <c r="CF504" s="3"/>
      <c r="CG504" s="3"/>
      <c r="CH504" s="3"/>
      <c r="CI504" s="3"/>
      <c r="CJ504" s="32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</row>
    <row r="505" spans="9:103">
      <c r="I505" s="3"/>
      <c r="O505" s="3"/>
      <c r="P505" s="3"/>
      <c r="Q505" s="3"/>
      <c r="T505" s="3"/>
      <c r="U505" s="3"/>
      <c r="W505" s="37"/>
      <c r="X505" s="3"/>
      <c r="Y505" s="3"/>
      <c r="Z505" s="8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BW505" s="4"/>
      <c r="BX505" s="3"/>
      <c r="BY505" s="3"/>
      <c r="CE505" s="3"/>
      <c r="CF505" s="3"/>
      <c r="CG505" s="3"/>
      <c r="CH505" s="3"/>
      <c r="CI505" s="3"/>
      <c r="CJ505" s="32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</row>
    <row r="506" spans="9:103">
      <c r="I506" s="3"/>
      <c r="O506" s="3"/>
      <c r="P506" s="3"/>
      <c r="Q506" s="3"/>
      <c r="T506" s="3"/>
      <c r="U506" s="3"/>
      <c r="W506" s="37"/>
      <c r="X506" s="3"/>
      <c r="Y506" s="3"/>
      <c r="Z506" s="8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BW506" s="4"/>
      <c r="BX506" s="3"/>
      <c r="BY506" s="3"/>
      <c r="CE506" s="3"/>
      <c r="CF506" s="3"/>
      <c r="CG506" s="3"/>
      <c r="CH506" s="3"/>
      <c r="CI506" s="3"/>
      <c r="CJ506" s="32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</row>
    <row r="507" spans="9:103">
      <c r="I507" s="3"/>
      <c r="O507" s="3"/>
      <c r="P507" s="3"/>
      <c r="Q507" s="3"/>
      <c r="T507" s="3"/>
      <c r="U507" s="3"/>
      <c r="W507" s="37"/>
      <c r="X507" s="3"/>
      <c r="Y507" s="3"/>
      <c r="Z507" s="8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BW507" s="4"/>
      <c r="BX507" s="3"/>
      <c r="BY507" s="3"/>
      <c r="CE507" s="3"/>
      <c r="CF507" s="3"/>
      <c r="CG507" s="3"/>
      <c r="CH507" s="3"/>
      <c r="CI507" s="3"/>
      <c r="CJ507" s="32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</row>
    <row r="508" spans="9:103">
      <c r="I508" s="3"/>
      <c r="O508" s="3"/>
      <c r="P508" s="3"/>
      <c r="Q508" s="3"/>
      <c r="T508" s="3"/>
      <c r="U508" s="3"/>
      <c r="W508" s="37"/>
      <c r="X508" s="3"/>
      <c r="Y508" s="3"/>
      <c r="Z508" s="8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BW508" s="4"/>
      <c r="BX508" s="3"/>
      <c r="BY508" s="3"/>
      <c r="CE508" s="3"/>
      <c r="CF508" s="3"/>
      <c r="CG508" s="3"/>
      <c r="CH508" s="3"/>
      <c r="CI508" s="3"/>
      <c r="CJ508" s="32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</row>
    <row r="509" spans="9:103">
      <c r="I509" s="3"/>
      <c r="O509" s="3"/>
      <c r="P509" s="3"/>
      <c r="Q509" s="3"/>
      <c r="T509" s="3"/>
      <c r="U509" s="3"/>
      <c r="W509" s="37"/>
      <c r="X509" s="3"/>
      <c r="Y509" s="3"/>
      <c r="Z509" s="8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BW509" s="4"/>
      <c r="BX509" s="3"/>
      <c r="BY509" s="3"/>
      <c r="CE509" s="3"/>
      <c r="CF509" s="3"/>
      <c r="CG509" s="3"/>
      <c r="CH509" s="3"/>
      <c r="CI509" s="3"/>
      <c r="CJ509" s="32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</row>
    <row r="510" spans="9:103">
      <c r="I510" s="3"/>
      <c r="O510" s="3"/>
      <c r="P510" s="3"/>
      <c r="Q510" s="3"/>
      <c r="T510" s="3"/>
      <c r="U510" s="3"/>
      <c r="W510" s="37"/>
      <c r="X510" s="3"/>
      <c r="Y510" s="3"/>
      <c r="Z510" s="8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BW510" s="4"/>
      <c r="BX510" s="3"/>
      <c r="BY510" s="3"/>
      <c r="CE510" s="3"/>
      <c r="CF510" s="3"/>
      <c r="CG510" s="3"/>
      <c r="CH510" s="3"/>
      <c r="CI510" s="3"/>
      <c r="CJ510" s="32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</row>
    <row r="511" spans="9:103">
      <c r="I511" s="3"/>
      <c r="O511" s="3"/>
      <c r="P511" s="3"/>
      <c r="Q511" s="3"/>
      <c r="T511" s="3"/>
      <c r="U511" s="3"/>
      <c r="W511" s="37"/>
      <c r="X511" s="3"/>
      <c r="Y511" s="3"/>
      <c r="Z511" s="8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BW511" s="4"/>
      <c r="BX511" s="3"/>
      <c r="BY511" s="3"/>
      <c r="CE511" s="3"/>
      <c r="CF511" s="3"/>
      <c r="CG511" s="3"/>
      <c r="CH511" s="3"/>
      <c r="CI511" s="3"/>
      <c r="CJ511" s="32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</row>
    <row r="512" spans="9:103">
      <c r="I512" s="3"/>
      <c r="O512" s="3"/>
      <c r="P512" s="3"/>
      <c r="Q512" s="3"/>
      <c r="T512" s="3"/>
      <c r="U512" s="3"/>
      <c r="W512" s="37"/>
      <c r="X512" s="3"/>
      <c r="Y512" s="3"/>
      <c r="Z512" s="8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BW512" s="4"/>
      <c r="BX512" s="3"/>
      <c r="BY512" s="3"/>
      <c r="CE512" s="3"/>
      <c r="CF512" s="3"/>
      <c r="CG512" s="3"/>
      <c r="CH512" s="3"/>
      <c r="CI512" s="3"/>
      <c r="CJ512" s="32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</row>
    <row r="513" spans="9:103">
      <c r="I513" s="3"/>
      <c r="O513" s="3"/>
      <c r="P513" s="3"/>
      <c r="Q513" s="3"/>
      <c r="T513" s="3"/>
      <c r="U513" s="3"/>
      <c r="W513" s="37"/>
      <c r="X513" s="3"/>
      <c r="Y513" s="3"/>
      <c r="Z513" s="8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BW513" s="4"/>
      <c r="BX513" s="3"/>
      <c r="BY513" s="3"/>
      <c r="CE513" s="3"/>
      <c r="CF513" s="3"/>
      <c r="CG513" s="3"/>
      <c r="CH513" s="3"/>
      <c r="CI513" s="3"/>
      <c r="CJ513" s="32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</row>
    <row r="514" spans="9:103">
      <c r="I514" s="3"/>
      <c r="O514" s="3"/>
      <c r="P514" s="3"/>
      <c r="Q514" s="3"/>
      <c r="T514" s="3"/>
      <c r="U514" s="3"/>
      <c r="W514" s="37"/>
      <c r="X514" s="3"/>
      <c r="Y514" s="3"/>
      <c r="Z514" s="8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BW514" s="4"/>
      <c r="BX514" s="3"/>
      <c r="BY514" s="3"/>
      <c r="CE514" s="3"/>
      <c r="CF514" s="3"/>
      <c r="CG514" s="3"/>
      <c r="CH514" s="3"/>
      <c r="CI514" s="3"/>
      <c r="CJ514" s="32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</row>
    <row r="515" spans="9:103">
      <c r="I515" s="3"/>
      <c r="O515" s="3"/>
      <c r="P515" s="3"/>
      <c r="Q515" s="3"/>
      <c r="T515" s="3"/>
      <c r="U515" s="3"/>
      <c r="W515" s="37"/>
      <c r="X515" s="3"/>
      <c r="Y515" s="3"/>
      <c r="Z515" s="8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BW515" s="4"/>
      <c r="BX515" s="3"/>
      <c r="BY515" s="3"/>
      <c r="CE515" s="3"/>
      <c r="CF515" s="3"/>
      <c r="CG515" s="3"/>
      <c r="CH515" s="3"/>
      <c r="CI515" s="3"/>
      <c r="CJ515" s="32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</row>
    <row r="516" spans="9:103">
      <c r="I516" s="3"/>
      <c r="O516" s="3"/>
      <c r="P516" s="3"/>
      <c r="Q516" s="3"/>
      <c r="T516" s="3"/>
      <c r="U516" s="3"/>
      <c r="W516" s="37"/>
      <c r="X516" s="3"/>
      <c r="Y516" s="3"/>
      <c r="Z516" s="8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BW516" s="4"/>
      <c r="BX516" s="3"/>
      <c r="BY516" s="3"/>
      <c r="CE516" s="3"/>
      <c r="CF516" s="3"/>
      <c r="CG516" s="3"/>
      <c r="CH516" s="3"/>
      <c r="CI516" s="3"/>
      <c r="CJ516" s="32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</row>
    <row r="517" spans="9:103">
      <c r="I517" s="3"/>
      <c r="O517" s="3"/>
      <c r="P517" s="3"/>
      <c r="Q517" s="3"/>
      <c r="T517" s="3"/>
      <c r="U517" s="3"/>
      <c r="W517" s="37"/>
      <c r="X517" s="3"/>
      <c r="Y517" s="3"/>
      <c r="Z517" s="8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BW517" s="4"/>
      <c r="BX517" s="3"/>
      <c r="BY517" s="3"/>
      <c r="CE517" s="3"/>
      <c r="CF517" s="3"/>
      <c r="CG517" s="3"/>
      <c r="CH517" s="3"/>
      <c r="CI517" s="3"/>
      <c r="CJ517" s="32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</row>
    <row r="518" spans="9:103">
      <c r="I518" s="3"/>
      <c r="O518" s="3"/>
      <c r="P518" s="3"/>
      <c r="Q518" s="3"/>
      <c r="T518" s="3"/>
      <c r="U518" s="3"/>
      <c r="W518" s="37"/>
      <c r="X518" s="3"/>
      <c r="Y518" s="3"/>
      <c r="Z518" s="8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BW518" s="4"/>
      <c r="BX518" s="3"/>
      <c r="BY518" s="3"/>
      <c r="CE518" s="3"/>
      <c r="CF518" s="3"/>
      <c r="CG518" s="3"/>
      <c r="CH518" s="3"/>
      <c r="CI518" s="3"/>
      <c r="CJ518" s="32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</row>
    <row r="519" spans="9:103">
      <c r="I519" s="3"/>
      <c r="O519" s="3"/>
      <c r="P519" s="3"/>
      <c r="Q519" s="3"/>
      <c r="T519" s="3"/>
      <c r="U519" s="3"/>
      <c r="W519" s="37"/>
      <c r="X519" s="3"/>
      <c r="Y519" s="3"/>
      <c r="Z519" s="8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BW519" s="4"/>
      <c r="BX519" s="3"/>
      <c r="BY519" s="3"/>
      <c r="CE519" s="3"/>
      <c r="CF519" s="3"/>
      <c r="CG519" s="3"/>
      <c r="CH519" s="3"/>
      <c r="CI519" s="3"/>
      <c r="CJ519" s="32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</row>
    <row r="520" spans="9:103">
      <c r="I520" s="3"/>
      <c r="O520" s="3"/>
      <c r="P520" s="3"/>
      <c r="Q520" s="3"/>
      <c r="T520" s="3"/>
      <c r="U520" s="3"/>
      <c r="W520" s="37"/>
      <c r="X520" s="3"/>
      <c r="Y520" s="3"/>
      <c r="Z520" s="8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BW520" s="4"/>
      <c r="BX520" s="3"/>
      <c r="BY520" s="3"/>
      <c r="CE520" s="3"/>
      <c r="CF520" s="3"/>
      <c r="CG520" s="3"/>
      <c r="CH520" s="3"/>
      <c r="CI520" s="3"/>
      <c r="CJ520" s="32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</row>
    <row r="521" spans="9:103">
      <c r="I521" s="3"/>
      <c r="O521" s="3"/>
      <c r="P521" s="3"/>
      <c r="Q521" s="3"/>
      <c r="T521" s="3"/>
      <c r="U521" s="3"/>
      <c r="W521" s="37"/>
      <c r="X521" s="3"/>
      <c r="Y521" s="3"/>
      <c r="Z521" s="8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BW521" s="4"/>
      <c r="BX521" s="3"/>
      <c r="BY521" s="3"/>
      <c r="CE521" s="3"/>
      <c r="CF521" s="3"/>
      <c r="CG521" s="3"/>
      <c r="CH521" s="3"/>
      <c r="CI521" s="3"/>
      <c r="CJ521" s="32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</row>
    <row r="522" spans="9:103">
      <c r="I522" s="3"/>
      <c r="O522" s="3"/>
      <c r="P522" s="3"/>
      <c r="Q522" s="3"/>
      <c r="T522" s="3"/>
      <c r="U522" s="3"/>
      <c r="W522" s="37"/>
      <c r="X522" s="3"/>
      <c r="Y522" s="3"/>
      <c r="Z522" s="8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BW522" s="4"/>
      <c r="BX522" s="3"/>
      <c r="BY522" s="3"/>
      <c r="CE522" s="3"/>
      <c r="CF522" s="3"/>
      <c r="CG522" s="3"/>
      <c r="CH522" s="3"/>
      <c r="CI522" s="3"/>
      <c r="CJ522" s="32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</row>
    <row r="523" spans="9:103">
      <c r="I523" s="3"/>
      <c r="O523" s="3"/>
      <c r="P523" s="3"/>
      <c r="Q523" s="3"/>
      <c r="T523" s="3"/>
      <c r="U523" s="3"/>
      <c r="W523" s="37"/>
      <c r="X523" s="3"/>
      <c r="Y523" s="3"/>
      <c r="Z523" s="8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BW523" s="4"/>
      <c r="BX523" s="3"/>
      <c r="BY523" s="3"/>
      <c r="CE523" s="3"/>
      <c r="CF523" s="3"/>
      <c r="CG523" s="3"/>
      <c r="CH523" s="3"/>
      <c r="CI523" s="3"/>
      <c r="CJ523" s="32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</row>
    <row r="524" spans="9:103">
      <c r="I524" s="3"/>
      <c r="O524" s="3"/>
      <c r="P524" s="3"/>
      <c r="Q524" s="3"/>
      <c r="T524" s="3"/>
      <c r="U524" s="3"/>
      <c r="W524" s="37"/>
      <c r="X524" s="3"/>
      <c r="Y524" s="3"/>
      <c r="Z524" s="8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BW524" s="4"/>
      <c r="BX524" s="3"/>
      <c r="BY524" s="3"/>
      <c r="CE524" s="3"/>
      <c r="CF524" s="3"/>
      <c r="CG524" s="3"/>
      <c r="CH524" s="3"/>
      <c r="CI524" s="3"/>
      <c r="CJ524" s="32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</row>
    <row r="525" spans="9:103">
      <c r="I525" s="3"/>
      <c r="O525" s="3"/>
      <c r="P525" s="3"/>
      <c r="Q525" s="3"/>
      <c r="T525" s="3"/>
      <c r="U525" s="3"/>
      <c r="W525" s="37"/>
      <c r="X525" s="3"/>
      <c r="Y525" s="3"/>
      <c r="Z525" s="8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BW525" s="4"/>
      <c r="BX525" s="3"/>
      <c r="BY525" s="3"/>
      <c r="CE525" s="3"/>
      <c r="CF525" s="3"/>
      <c r="CG525" s="3"/>
      <c r="CH525" s="3"/>
      <c r="CI525" s="3"/>
      <c r="CJ525" s="32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</row>
    <row r="526" spans="9:103">
      <c r="I526" s="3"/>
      <c r="O526" s="3"/>
      <c r="P526" s="3"/>
      <c r="Q526" s="3"/>
      <c r="T526" s="3"/>
      <c r="U526" s="3"/>
      <c r="W526" s="37"/>
      <c r="X526" s="3"/>
      <c r="Y526" s="3"/>
      <c r="Z526" s="8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BW526" s="4"/>
      <c r="BX526" s="3"/>
      <c r="BY526" s="3"/>
      <c r="CE526" s="3"/>
      <c r="CF526" s="3"/>
      <c r="CG526" s="3"/>
      <c r="CH526" s="3"/>
      <c r="CI526" s="3"/>
      <c r="CJ526" s="32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</row>
    <row r="527" spans="9:103">
      <c r="I527" s="3"/>
      <c r="O527" s="3"/>
      <c r="P527" s="3"/>
      <c r="Q527" s="3"/>
      <c r="T527" s="3"/>
      <c r="U527" s="3"/>
      <c r="W527" s="37"/>
      <c r="X527" s="3"/>
      <c r="Y527" s="3"/>
      <c r="Z527" s="8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BW527" s="4"/>
      <c r="BX527" s="3"/>
      <c r="BY527" s="3"/>
      <c r="CE527" s="3"/>
      <c r="CF527" s="3"/>
      <c r="CG527" s="3"/>
      <c r="CH527" s="3"/>
      <c r="CI527" s="3"/>
      <c r="CJ527" s="32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</row>
    <row r="528" spans="9:103">
      <c r="I528" s="3"/>
      <c r="O528" s="3"/>
      <c r="P528" s="3"/>
      <c r="Q528" s="3"/>
      <c r="T528" s="3"/>
      <c r="U528" s="3"/>
      <c r="W528" s="37"/>
      <c r="X528" s="3"/>
      <c r="Y528" s="3"/>
      <c r="Z528" s="8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BW528" s="4"/>
      <c r="BX528" s="3"/>
      <c r="BY528" s="3"/>
      <c r="CE528" s="3"/>
      <c r="CF528" s="3"/>
      <c r="CG528" s="3"/>
      <c r="CH528" s="3"/>
      <c r="CI528" s="3"/>
      <c r="CJ528" s="32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</row>
    <row r="529" spans="9:103">
      <c r="I529" s="3"/>
      <c r="O529" s="3"/>
      <c r="P529" s="3"/>
      <c r="Q529" s="3"/>
      <c r="T529" s="3"/>
      <c r="U529" s="3"/>
      <c r="W529" s="37"/>
      <c r="X529" s="3"/>
      <c r="Y529" s="3"/>
      <c r="Z529" s="8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BW529" s="4"/>
      <c r="BX529" s="3"/>
      <c r="BY529" s="3"/>
      <c r="CE529" s="3"/>
      <c r="CF529" s="3"/>
      <c r="CG529" s="3"/>
      <c r="CH529" s="3"/>
      <c r="CI529" s="3"/>
      <c r="CJ529" s="32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</row>
    <row r="530" spans="9:103">
      <c r="I530" s="3"/>
      <c r="O530" s="3"/>
      <c r="P530" s="3"/>
      <c r="Q530" s="3"/>
      <c r="T530" s="3"/>
      <c r="U530" s="3"/>
      <c r="W530" s="37"/>
      <c r="X530" s="3"/>
      <c r="Y530" s="3"/>
      <c r="Z530" s="8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BW530" s="4"/>
      <c r="BX530" s="3"/>
      <c r="BY530" s="3"/>
      <c r="CE530" s="3"/>
      <c r="CF530" s="3"/>
      <c r="CG530" s="3"/>
      <c r="CH530" s="3"/>
      <c r="CI530" s="3"/>
      <c r="CJ530" s="32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</row>
    <row r="531" spans="9:103">
      <c r="I531" s="3"/>
      <c r="O531" s="3"/>
      <c r="P531" s="3"/>
      <c r="Q531" s="3"/>
      <c r="T531" s="3"/>
      <c r="U531" s="3"/>
      <c r="W531" s="37"/>
      <c r="X531" s="3"/>
      <c r="Y531" s="3"/>
      <c r="Z531" s="8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BW531" s="4"/>
      <c r="BX531" s="3"/>
      <c r="BY531" s="3"/>
      <c r="CE531" s="3"/>
      <c r="CF531" s="3"/>
      <c r="CG531" s="3"/>
      <c r="CH531" s="3"/>
      <c r="CI531" s="3"/>
      <c r="CJ531" s="32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</row>
    <row r="532" spans="9:103">
      <c r="I532" s="3"/>
      <c r="O532" s="3"/>
      <c r="P532" s="3"/>
      <c r="Q532" s="3"/>
      <c r="T532" s="3"/>
      <c r="U532" s="3"/>
      <c r="W532" s="37"/>
      <c r="X532" s="3"/>
      <c r="Y532" s="3"/>
      <c r="Z532" s="8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BW532" s="4"/>
      <c r="BX532" s="3"/>
      <c r="BY532" s="3"/>
      <c r="CE532" s="3"/>
      <c r="CF532" s="3"/>
      <c r="CG532" s="3"/>
      <c r="CH532" s="3"/>
      <c r="CI532" s="3"/>
      <c r="CJ532" s="32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</row>
    <row r="533" spans="9:103">
      <c r="I533" s="3"/>
      <c r="O533" s="3"/>
      <c r="P533" s="3"/>
      <c r="Q533" s="3"/>
      <c r="T533" s="3"/>
      <c r="U533" s="3"/>
      <c r="W533" s="37"/>
      <c r="X533" s="3"/>
      <c r="Y533" s="3"/>
      <c r="Z533" s="8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BW533" s="4"/>
      <c r="BX533" s="3"/>
      <c r="BY533" s="3"/>
      <c r="CE533" s="3"/>
      <c r="CF533" s="3"/>
      <c r="CG533" s="3"/>
      <c r="CH533" s="3"/>
      <c r="CI533" s="3"/>
      <c r="CJ533" s="32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</row>
    <row r="534" spans="9:103">
      <c r="I534" s="3"/>
      <c r="O534" s="3"/>
      <c r="P534" s="3"/>
      <c r="Q534" s="3"/>
      <c r="T534" s="3"/>
      <c r="U534" s="3"/>
      <c r="W534" s="37"/>
      <c r="X534" s="3"/>
      <c r="Y534" s="3"/>
      <c r="Z534" s="8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BW534" s="4"/>
      <c r="BX534" s="3"/>
      <c r="BY534" s="3"/>
      <c r="CE534" s="3"/>
      <c r="CF534" s="3"/>
      <c r="CG534" s="3"/>
      <c r="CH534" s="3"/>
      <c r="CI534" s="3"/>
      <c r="CJ534" s="32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</row>
    <row r="535" spans="9:103">
      <c r="I535" s="3"/>
      <c r="O535" s="3"/>
      <c r="P535" s="3"/>
      <c r="Q535" s="3"/>
      <c r="T535" s="3"/>
      <c r="U535" s="3"/>
      <c r="W535" s="37"/>
      <c r="X535" s="3"/>
      <c r="Y535" s="3"/>
      <c r="Z535" s="8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BW535" s="4"/>
      <c r="BX535" s="3"/>
      <c r="BY535" s="3"/>
      <c r="CE535" s="3"/>
      <c r="CF535" s="3"/>
      <c r="CG535" s="3"/>
      <c r="CH535" s="3"/>
      <c r="CI535" s="3"/>
      <c r="CJ535" s="32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</row>
    <row r="536" spans="9:103">
      <c r="I536" s="3"/>
      <c r="O536" s="3"/>
      <c r="P536" s="3"/>
      <c r="Q536" s="3"/>
      <c r="T536" s="3"/>
      <c r="U536" s="3"/>
      <c r="W536" s="37"/>
      <c r="X536" s="3"/>
      <c r="Y536" s="3"/>
      <c r="Z536" s="8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BW536" s="4"/>
      <c r="BX536" s="3"/>
      <c r="BY536" s="3"/>
      <c r="CE536" s="3"/>
      <c r="CF536" s="3"/>
      <c r="CG536" s="3"/>
      <c r="CH536" s="3"/>
      <c r="CI536" s="3"/>
      <c r="CJ536" s="32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</row>
    <row r="537" spans="9:103">
      <c r="I537" s="3"/>
      <c r="O537" s="3"/>
      <c r="P537" s="3"/>
      <c r="Q537" s="3"/>
      <c r="T537" s="3"/>
      <c r="U537" s="3"/>
      <c r="W537" s="37"/>
      <c r="X537" s="3"/>
      <c r="Y537" s="3"/>
      <c r="Z537" s="8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BW537" s="4"/>
      <c r="BX537" s="3"/>
      <c r="BY537" s="3"/>
      <c r="CE537" s="3"/>
      <c r="CF537" s="3"/>
      <c r="CG537" s="3"/>
      <c r="CH537" s="3"/>
      <c r="CI537" s="3"/>
      <c r="CJ537" s="32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</row>
    <row r="538" spans="9:103">
      <c r="I538" s="3"/>
      <c r="O538" s="3"/>
      <c r="P538" s="3"/>
      <c r="Q538" s="3"/>
      <c r="T538" s="3"/>
      <c r="U538" s="3"/>
      <c r="W538" s="37"/>
      <c r="X538" s="3"/>
      <c r="Y538" s="3"/>
      <c r="Z538" s="8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BW538" s="4"/>
      <c r="BX538" s="3"/>
      <c r="BY538" s="3"/>
      <c r="CE538" s="3"/>
      <c r="CF538" s="3"/>
      <c r="CG538" s="3"/>
      <c r="CH538" s="3"/>
      <c r="CI538" s="3"/>
      <c r="CJ538" s="32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</row>
    <row r="539" spans="9:103">
      <c r="I539" s="3"/>
      <c r="O539" s="3"/>
      <c r="P539" s="3"/>
      <c r="Q539" s="3"/>
      <c r="T539" s="3"/>
      <c r="U539" s="3"/>
      <c r="W539" s="37"/>
      <c r="X539" s="3"/>
      <c r="Y539" s="3"/>
      <c r="Z539" s="8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BW539" s="4"/>
      <c r="BX539" s="3"/>
      <c r="BY539" s="3"/>
      <c r="CE539" s="3"/>
      <c r="CF539" s="3"/>
      <c r="CG539" s="3"/>
      <c r="CH539" s="3"/>
      <c r="CI539" s="3"/>
      <c r="CJ539" s="32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</row>
    <row r="540" spans="9:103">
      <c r="I540" s="3"/>
      <c r="O540" s="3"/>
      <c r="P540" s="3"/>
      <c r="Q540" s="3"/>
      <c r="T540" s="3"/>
      <c r="U540" s="3"/>
      <c r="W540" s="37"/>
      <c r="X540" s="3"/>
      <c r="Y540" s="3"/>
      <c r="Z540" s="8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BW540" s="4"/>
      <c r="BX540" s="3"/>
      <c r="BY540" s="3"/>
      <c r="CE540" s="3"/>
      <c r="CF540" s="3"/>
      <c r="CG540" s="3"/>
      <c r="CH540" s="3"/>
      <c r="CI540" s="3"/>
      <c r="CJ540" s="32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</row>
    <row r="541" spans="9:103">
      <c r="I541" s="3"/>
      <c r="O541" s="3"/>
      <c r="P541" s="3"/>
      <c r="Q541" s="3"/>
      <c r="T541" s="3"/>
      <c r="U541" s="3"/>
      <c r="W541" s="37"/>
      <c r="X541" s="3"/>
      <c r="Y541" s="3"/>
      <c r="Z541" s="8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BW541" s="4"/>
      <c r="BX541" s="3"/>
      <c r="BY541" s="3"/>
      <c r="CE541" s="3"/>
      <c r="CF541" s="3"/>
      <c r="CG541" s="3"/>
      <c r="CH541" s="3"/>
      <c r="CI541" s="3"/>
      <c r="CJ541" s="32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</row>
    <row r="542" spans="9:103">
      <c r="I542" s="3"/>
      <c r="O542" s="3"/>
      <c r="P542" s="3"/>
      <c r="Q542" s="3"/>
      <c r="T542" s="3"/>
      <c r="U542" s="3"/>
      <c r="W542" s="37"/>
      <c r="X542" s="3"/>
      <c r="Y542" s="3"/>
      <c r="Z542" s="8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BW542" s="4"/>
      <c r="BX542" s="3"/>
      <c r="BY542" s="3"/>
      <c r="CE542" s="3"/>
      <c r="CF542" s="3"/>
      <c r="CG542" s="3"/>
      <c r="CH542" s="3"/>
      <c r="CI542" s="3"/>
      <c r="CJ542" s="32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</row>
    <row r="543" spans="9:103">
      <c r="I543" s="3"/>
      <c r="O543" s="3"/>
      <c r="P543" s="3"/>
      <c r="Q543" s="3"/>
      <c r="T543" s="3"/>
      <c r="U543" s="3"/>
      <c r="W543" s="37"/>
      <c r="X543" s="3"/>
      <c r="Y543" s="3"/>
      <c r="Z543" s="8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BW543" s="4"/>
      <c r="BX543" s="3"/>
      <c r="BY543" s="3"/>
      <c r="CE543" s="3"/>
      <c r="CF543" s="3"/>
      <c r="CG543" s="3"/>
      <c r="CH543" s="3"/>
      <c r="CI543" s="3"/>
      <c r="CJ543" s="32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</row>
    <row r="544" spans="9:103">
      <c r="I544" s="3"/>
      <c r="O544" s="3"/>
      <c r="P544" s="3"/>
      <c r="Q544" s="3"/>
      <c r="T544" s="3"/>
      <c r="U544" s="3"/>
      <c r="W544" s="37"/>
      <c r="X544" s="3"/>
      <c r="Y544" s="3"/>
      <c r="Z544" s="8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BW544" s="4"/>
      <c r="BX544" s="3"/>
      <c r="BY544" s="3"/>
      <c r="CE544" s="3"/>
      <c r="CF544" s="3"/>
      <c r="CG544" s="3"/>
      <c r="CH544" s="3"/>
      <c r="CI544" s="3"/>
      <c r="CJ544" s="32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</row>
    <row r="545" spans="9:103">
      <c r="I545" s="3"/>
      <c r="O545" s="3"/>
      <c r="P545" s="3"/>
      <c r="Q545" s="3"/>
      <c r="T545" s="3"/>
      <c r="U545" s="3"/>
      <c r="W545" s="37"/>
      <c r="X545" s="3"/>
      <c r="Y545" s="3"/>
      <c r="Z545" s="8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BW545" s="4"/>
      <c r="BX545" s="3"/>
      <c r="BY545" s="3"/>
      <c r="CE545" s="3"/>
      <c r="CF545" s="3"/>
      <c r="CG545" s="3"/>
      <c r="CH545" s="3"/>
      <c r="CI545" s="3"/>
      <c r="CJ545" s="32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</row>
    <row r="546" spans="9:103">
      <c r="I546" s="3"/>
      <c r="O546" s="3"/>
      <c r="P546" s="3"/>
      <c r="Q546" s="3"/>
      <c r="T546" s="3"/>
      <c r="U546" s="3"/>
      <c r="W546" s="37"/>
      <c r="X546" s="3"/>
      <c r="Y546" s="3"/>
      <c r="Z546" s="8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BW546" s="4"/>
      <c r="BX546" s="3"/>
      <c r="BY546" s="3"/>
      <c r="CE546" s="3"/>
      <c r="CF546" s="3"/>
      <c r="CG546" s="3"/>
      <c r="CH546" s="3"/>
      <c r="CI546" s="3"/>
      <c r="CJ546" s="32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</row>
    <row r="547" spans="9:103">
      <c r="I547" s="3"/>
      <c r="O547" s="3"/>
      <c r="P547" s="3"/>
      <c r="Q547" s="3"/>
      <c r="T547" s="3"/>
      <c r="U547" s="3"/>
      <c r="W547" s="37"/>
      <c r="X547" s="3"/>
      <c r="Y547" s="3"/>
      <c r="Z547" s="8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BW547" s="4"/>
      <c r="BX547" s="3"/>
      <c r="BY547" s="3"/>
      <c r="CE547" s="3"/>
      <c r="CF547" s="3"/>
      <c r="CG547" s="3"/>
      <c r="CH547" s="3"/>
      <c r="CI547" s="3"/>
      <c r="CJ547" s="32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</row>
    <row r="548" spans="9:103">
      <c r="I548" s="3"/>
      <c r="O548" s="3"/>
      <c r="P548" s="3"/>
      <c r="Q548" s="3"/>
      <c r="T548" s="3"/>
      <c r="U548" s="3"/>
      <c r="W548" s="37"/>
      <c r="X548" s="3"/>
      <c r="Y548" s="3"/>
      <c r="Z548" s="8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BW548" s="4"/>
      <c r="BX548" s="3"/>
      <c r="BY548" s="3"/>
      <c r="CE548" s="3"/>
      <c r="CF548" s="3"/>
      <c r="CG548" s="3"/>
      <c r="CH548" s="3"/>
      <c r="CI548" s="3"/>
      <c r="CJ548" s="32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</row>
    <row r="549" spans="9:103">
      <c r="I549" s="3"/>
      <c r="O549" s="3"/>
      <c r="P549" s="3"/>
      <c r="Q549" s="3"/>
      <c r="T549" s="3"/>
      <c r="U549" s="3"/>
      <c r="W549" s="37"/>
      <c r="X549" s="3"/>
      <c r="Y549" s="3"/>
      <c r="Z549" s="8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BW549" s="4"/>
      <c r="BX549" s="3"/>
      <c r="BY549" s="3"/>
      <c r="CE549" s="3"/>
      <c r="CF549" s="3"/>
      <c r="CG549" s="3"/>
      <c r="CH549" s="3"/>
      <c r="CI549" s="3"/>
      <c r="CJ549" s="32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</row>
    <row r="550" spans="9:103">
      <c r="I550" s="3"/>
      <c r="O550" s="3"/>
      <c r="P550" s="3"/>
      <c r="Q550" s="3"/>
      <c r="T550" s="3"/>
      <c r="U550" s="3"/>
      <c r="W550" s="37"/>
      <c r="X550" s="3"/>
      <c r="Y550" s="3"/>
      <c r="Z550" s="8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BW550" s="4"/>
      <c r="BX550" s="3"/>
      <c r="BY550" s="3"/>
      <c r="CE550" s="3"/>
      <c r="CF550" s="3"/>
      <c r="CG550" s="3"/>
      <c r="CH550" s="3"/>
      <c r="CI550" s="3"/>
      <c r="CJ550" s="32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</row>
    <row r="551" spans="9:103">
      <c r="I551" s="3"/>
      <c r="O551" s="3"/>
      <c r="P551" s="3"/>
      <c r="Q551" s="3"/>
      <c r="T551" s="3"/>
      <c r="U551" s="3"/>
      <c r="W551" s="37"/>
      <c r="X551" s="3"/>
      <c r="Y551" s="3"/>
      <c r="Z551" s="8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BW551" s="4"/>
      <c r="BX551" s="3"/>
      <c r="BY551" s="3"/>
      <c r="CE551" s="3"/>
      <c r="CF551" s="3"/>
      <c r="CG551" s="3"/>
      <c r="CH551" s="3"/>
      <c r="CI551" s="3"/>
      <c r="CJ551" s="32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</row>
    <row r="552" spans="9:103">
      <c r="I552" s="3"/>
      <c r="O552" s="3"/>
      <c r="P552" s="3"/>
      <c r="Q552" s="3"/>
      <c r="T552" s="3"/>
      <c r="U552" s="3"/>
      <c r="W552" s="37"/>
      <c r="X552" s="3"/>
      <c r="Y552" s="3"/>
      <c r="Z552" s="8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BW552" s="4"/>
      <c r="BX552" s="3"/>
      <c r="BY552" s="3"/>
      <c r="CE552" s="3"/>
      <c r="CF552" s="3"/>
      <c r="CG552" s="3"/>
      <c r="CH552" s="3"/>
      <c r="CI552" s="3"/>
      <c r="CJ552" s="32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</row>
    <row r="553" spans="9:103">
      <c r="I553" s="3"/>
      <c r="O553" s="3"/>
      <c r="P553" s="3"/>
      <c r="Q553" s="3"/>
      <c r="T553" s="3"/>
      <c r="U553" s="3"/>
      <c r="W553" s="37"/>
      <c r="X553" s="3"/>
      <c r="Y553" s="3"/>
      <c r="Z553" s="8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BW553" s="4"/>
      <c r="BX553" s="3"/>
      <c r="BY553" s="3"/>
      <c r="CE553" s="3"/>
      <c r="CF553" s="3"/>
      <c r="CG553" s="3"/>
      <c r="CH553" s="3"/>
      <c r="CI553" s="3"/>
      <c r="CJ553" s="32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</row>
    <row r="554" spans="9:103">
      <c r="I554" s="3"/>
      <c r="O554" s="3"/>
      <c r="P554" s="3"/>
      <c r="Q554" s="3"/>
      <c r="T554" s="3"/>
      <c r="U554" s="3"/>
      <c r="W554" s="37"/>
      <c r="X554" s="3"/>
      <c r="Y554" s="3"/>
      <c r="Z554" s="8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BW554" s="4"/>
      <c r="BX554" s="3"/>
      <c r="BY554" s="3"/>
      <c r="CE554" s="3"/>
      <c r="CF554" s="3"/>
      <c r="CG554" s="3"/>
      <c r="CH554" s="3"/>
      <c r="CI554" s="3"/>
      <c r="CJ554" s="32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</row>
    <row r="555" spans="9:103">
      <c r="I555" s="3"/>
      <c r="O555" s="3"/>
      <c r="P555" s="3"/>
      <c r="Q555" s="3"/>
      <c r="T555" s="3"/>
      <c r="U555" s="3"/>
      <c r="W555" s="37"/>
      <c r="X555" s="3"/>
      <c r="Y555" s="3"/>
      <c r="Z555" s="8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BW555" s="4"/>
      <c r="BX555" s="3"/>
      <c r="BY555" s="3"/>
      <c r="CE555" s="3"/>
      <c r="CF555" s="3"/>
      <c r="CG555" s="3"/>
      <c r="CH555" s="3"/>
      <c r="CI555" s="3"/>
      <c r="CJ555" s="32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</row>
    <row r="556" spans="9:103">
      <c r="I556" s="3"/>
      <c r="O556" s="3"/>
      <c r="P556" s="3"/>
      <c r="Q556" s="3"/>
      <c r="T556" s="3"/>
      <c r="U556" s="3"/>
      <c r="W556" s="37"/>
      <c r="X556" s="3"/>
      <c r="Y556" s="3"/>
      <c r="Z556" s="8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BW556" s="4"/>
      <c r="BX556" s="3"/>
      <c r="BY556" s="3"/>
      <c r="CE556" s="3"/>
      <c r="CF556" s="3"/>
      <c r="CG556" s="3"/>
      <c r="CH556" s="3"/>
      <c r="CI556" s="3"/>
      <c r="CJ556" s="32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</row>
    <row r="557" spans="9:103">
      <c r="I557" s="3"/>
      <c r="O557" s="3"/>
      <c r="P557" s="3"/>
      <c r="Q557" s="3"/>
      <c r="T557" s="3"/>
      <c r="U557" s="3"/>
      <c r="W557" s="37"/>
      <c r="X557" s="3"/>
      <c r="Y557" s="3"/>
      <c r="Z557" s="8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BW557" s="4"/>
      <c r="BX557" s="3"/>
      <c r="BY557" s="3"/>
      <c r="CE557" s="3"/>
      <c r="CF557" s="3"/>
      <c r="CG557" s="3"/>
      <c r="CH557" s="3"/>
      <c r="CI557" s="3"/>
      <c r="CJ557" s="32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</row>
    <row r="558" spans="9:103">
      <c r="I558" s="3"/>
      <c r="O558" s="3"/>
      <c r="P558" s="3"/>
      <c r="Q558" s="3"/>
      <c r="T558" s="3"/>
      <c r="U558" s="3"/>
      <c r="W558" s="37"/>
      <c r="X558" s="3"/>
      <c r="Y558" s="3"/>
      <c r="Z558" s="8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BW558" s="4"/>
      <c r="BX558" s="3"/>
      <c r="BY558" s="3"/>
      <c r="CE558" s="3"/>
      <c r="CF558" s="3"/>
      <c r="CG558" s="3"/>
      <c r="CH558" s="3"/>
      <c r="CI558" s="3"/>
      <c r="CJ558" s="32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</row>
    <row r="559" spans="9:103">
      <c r="I559" s="3"/>
      <c r="O559" s="3"/>
      <c r="P559" s="3"/>
      <c r="Q559" s="3"/>
      <c r="T559" s="3"/>
      <c r="U559" s="3"/>
      <c r="W559" s="37"/>
      <c r="X559" s="3"/>
      <c r="Y559" s="3"/>
      <c r="Z559" s="8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BW559" s="4"/>
      <c r="BX559" s="3"/>
      <c r="BY559" s="3"/>
      <c r="CE559" s="3"/>
      <c r="CF559" s="3"/>
      <c r="CG559" s="3"/>
      <c r="CH559" s="3"/>
      <c r="CI559" s="3"/>
      <c r="CJ559" s="32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</row>
    <row r="560" spans="9:103">
      <c r="I560" s="3"/>
      <c r="O560" s="3"/>
      <c r="P560" s="3"/>
      <c r="Q560" s="3"/>
      <c r="T560" s="3"/>
      <c r="U560" s="3"/>
      <c r="W560" s="37"/>
      <c r="X560" s="3"/>
      <c r="Y560" s="3"/>
      <c r="Z560" s="8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BW560" s="4"/>
      <c r="BX560" s="3"/>
      <c r="BY560" s="3"/>
      <c r="CE560" s="3"/>
      <c r="CF560" s="3"/>
      <c r="CG560" s="3"/>
      <c r="CH560" s="3"/>
      <c r="CI560" s="3"/>
      <c r="CJ560" s="32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</row>
    <row r="561" spans="9:103">
      <c r="I561" s="3"/>
      <c r="O561" s="3"/>
      <c r="P561" s="3"/>
      <c r="Q561" s="3"/>
      <c r="T561" s="3"/>
      <c r="U561" s="3"/>
      <c r="W561" s="37"/>
      <c r="X561" s="3"/>
      <c r="Y561" s="3"/>
      <c r="Z561" s="8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BW561" s="4"/>
      <c r="BX561" s="3"/>
      <c r="BY561" s="3"/>
      <c r="CE561" s="3"/>
      <c r="CF561" s="3"/>
      <c r="CG561" s="3"/>
      <c r="CH561" s="3"/>
      <c r="CI561" s="3"/>
      <c r="CJ561" s="32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</row>
    <row r="562" spans="9:103">
      <c r="I562" s="3"/>
      <c r="O562" s="3"/>
      <c r="P562" s="3"/>
      <c r="Q562" s="3"/>
      <c r="T562" s="3"/>
      <c r="U562" s="3"/>
      <c r="W562" s="37"/>
      <c r="X562" s="3"/>
      <c r="Y562" s="3"/>
      <c r="Z562" s="8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BW562" s="4"/>
      <c r="BX562" s="3"/>
      <c r="BY562" s="3"/>
      <c r="CE562" s="3"/>
      <c r="CF562" s="3"/>
      <c r="CG562" s="3"/>
      <c r="CH562" s="3"/>
      <c r="CI562" s="3"/>
      <c r="CJ562" s="32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</row>
    <row r="563" spans="9:103">
      <c r="I563" s="3"/>
      <c r="O563" s="3"/>
      <c r="P563" s="3"/>
      <c r="Q563" s="3"/>
      <c r="T563" s="3"/>
      <c r="U563" s="3"/>
      <c r="W563" s="37"/>
      <c r="X563" s="3"/>
      <c r="Y563" s="3"/>
      <c r="Z563" s="8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BW563" s="4"/>
      <c r="BX563" s="3"/>
      <c r="BY563" s="3"/>
      <c r="CE563" s="3"/>
      <c r="CF563" s="3"/>
      <c r="CG563" s="3"/>
      <c r="CH563" s="3"/>
      <c r="CI563" s="3"/>
      <c r="CJ563" s="32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</row>
    <row r="564" spans="9:103">
      <c r="I564" s="3"/>
      <c r="O564" s="3"/>
      <c r="P564" s="3"/>
      <c r="Q564" s="3"/>
      <c r="T564" s="3"/>
      <c r="U564" s="3"/>
      <c r="W564" s="37"/>
      <c r="X564" s="3"/>
      <c r="Y564" s="3"/>
      <c r="Z564" s="8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BW564" s="4"/>
      <c r="BX564" s="3"/>
      <c r="BY564" s="3"/>
      <c r="CE564" s="3"/>
      <c r="CF564" s="3"/>
      <c r="CG564" s="3"/>
      <c r="CH564" s="3"/>
      <c r="CI564" s="3"/>
      <c r="CJ564" s="32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</row>
    <row r="565" spans="9:103">
      <c r="I565" s="3"/>
      <c r="O565" s="3"/>
      <c r="P565" s="3"/>
      <c r="Q565" s="3"/>
      <c r="T565" s="3"/>
      <c r="U565" s="3"/>
      <c r="W565" s="37"/>
      <c r="X565" s="3"/>
      <c r="Y565" s="3"/>
      <c r="Z565" s="8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BW565" s="4"/>
      <c r="BX565" s="3"/>
      <c r="BY565" s="3"/>
      <c r="CE565" s="3"/>
      <c r="CF565" s="3"/>
      <c r="CG565" s="3"/>
      <c r="CH565" s="3"/>
      <c r="CI565" s="3"/>
      <c r="CJ565" s="32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</row>
    <row r="566" spans="9:103">
      <c r="I566" s="3"/>
      <c r="O566" s="3"/>
      <c r="P566" s="3"/>
      <c r="Q566" s="3"/>
      <c r="T566" s="3"/>
      <c r="U566" s="3"/>
      <c r="W566" s="37"/>
      <c r="X566" s="3"/>
      <c r="Y566" s="3"/>
      <c r="Z566" s="8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BW566" s="4"/>
      <c r="BX566" s="3"/>
      <c r="BY566" s="3"/>
      <c r="CE566" s="3"/>
      <c r="CF566" s="3"/>
      <c r="CG566" s="3"/>
      <c r="CH566" s="3"/>
      <c r="CI566" s="3"/>
      <c r="CJ566" s="32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</row>
    <row r="567" spans="9:103">
      <c r="I567" s="3"/>
      <c r="O567" s="3"/>
      <c r="P567" s="3"/>
      <c r="Q567" s="3"/>
      <c r="T567" s="3"/>
      <c r="U567" s="3"/>
      <c r="W567" s="37"/>
      <c r="X567" s="3"/>
      <c r="Y567" s="3"/>
      <c r="Z567" s="8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BW567" s="4"/>
      <c r="BX567" s="3"/>
      <c r="BY567" s="3"/>
      <c r="CE567" s="3"/>
      <c r="CF567" s="3"/>
      <c r="CG567" s="3"/>
      <c r="CH567" s="3"/>
      <c r="CI567" s="3"/>
      <c r="CJ567" s="32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</row>
    <row r="568" spans="9:103">
      <c r="I568" s="3"/>
      <c r="O568" s="3"/>
      <c r="P568" s="3"/>
      <c r="Q568" s="3"/>
      <c r="T568" s="3"/>
      <c r="U568" s="3"/>
      <c r="W568" s="37"/>
      <c r="X568" s="3"/>
      <c r="Y568" s="3"/>
      <c r="Z568" s="8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BW568" s="4"/>
      <c r="BX568" s="3"/>
      <c r="BY568" s="3"/>
      <c r="CE568" s="3"/>
      <c r="CF568" s="3"/>
      <c r="CG568" s="3"/>
      <c r="CH568" s="3"/>
      <c r="CI568" s="3"/>
      <c r="CJ568" s="32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</row>
    <row r="569" spans="9:103">
      <c r="I569" s="3"/>
      <c r="O569" s="3"/>
      <c r="P569" s="3"/>
      <c r="Q569" s="3"/>
      <c r="T569" s="3"/>
      <c r="U569" s="3"/>
      <c r="W569" s="37"/>
      <c r="X569" s="3"/>
      <c r="Y569" s="3"/>
      <c r="Z569" s="8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BW569" s="4"/>
      <c r="BX569" s="3"/>
      <c r="BY569" s="3"/>
      <c r="CE569" s="3"/>
      <c r="CF569" s="3"/>
      <c r="CG569" s="3"/>
      <c r="CH569" s="3"/>
      <c r="CI569" s="3"/>
      <c r="CJ569" s="32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</row>
    <row r="570" spans="9:103">
      <c r="I570" s="3"/>
      <c r="O570" s="3"/>
      <c r="P570" s="3"/>
      <c r="Q570" s="3"/>
      <c r="T570" s="3"/>
      <c r="U570" s="3"/>
      <c r="W570" s="37"/>
      <c r="X570" s="3"/>
      <c r="Y570" s="3"/>
      <c r="Z570" s="8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BW570" s="4"/>
      <c r="BX570" s="3"/>
      <c r="BY570" s="3"/>
      <c r="CE570" s="3"/>
      <c r="CF570" s="3"/>
      <c r="CG570" s="3"/>
      <c r="CH570" s="3"/>
      <c r="CI570" s="3"/>
      <c r="CJ570" s="32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</row>
    <row r="571" spans="9:103">
      <c r="I571" s="3"/>
      <c r="O571" s="3"/>
      <c r="P571" s="3"/>
      <c r="Q571" s="3"/>
      <c r="T571" s="3"/>
      <c r="U571" s="3"/>
      <c r="W571" s="37"/>
      <c r="X571" s="3"/>
      <c r="Y571" s="3"/>
      <c r="Z571" s="8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BW571" s="4"/>
      <c r="BX571" s="3"/>
      <c r="BY571" s="3"/>
      <c r="CE571" s="3"/>
      <c r="CF571" s="3"/>
      <c r="CG571" s="3"/>
      <c r="CH571" s="3"/>
      <c r="CI571" s="3"/>
      <c r="CJ571" s="32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</row>
    <row r="572" spans="9:103">
      <c r="I572" s="3"/>
      <c r="O572" s="3"/>
      <c r="P572" s="3"/>
      <c r="Q572" s="3"/>
      <c r="T572" s="3"/>
      <c r="U572" s="3"/>
      <c r="W572" s="37"/>
      <c r="X572" s="3"/>
      <c r="Y572" s="3"/>
      <c r="Z572" s="8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BW572" s="4"/>
      <c r="BX572" s="3"/>
      <c r="BY572" s="3"/>
      <c r="CE572" s="3"/>
      <c r="CF572" s="3"/>
      <c r="CG572" s="3"/>
      <c r="CH572" s="3"/>
      <c r="CI572" s="3"/>
      <c r="CJ572" s="32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</row>
    <row r="573" spans="9:103">
      <c r="I573" s="3"/>
      <c r="O573" s="3"/>
      <c r="P573" s="3"/>
      <c r="Q573" s="3"/>
      <c r="T573" s="3"/>
      <c r="U573" s="3"/>
      <c r="W573" s="37"/>
      <c r="X573" s="3"/>
      <c r="Y573" s="3"/>
      <c r="Z573" s="8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BW573" s="4"/>
      <c r="BX573" s="3"/>
      <c r="BY573" s="3"/>
      <c r="CE573" s="3"/>
      <c r="CF573" s="3"/>
      <c r="CG573" s="3"/>
      <c r="CH573" s="3"/>
      <c r="CI573" s="3"/>
      <c r="CJ573" s="32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</row>
    <row r="574" spans="9:103">
      <c r="I574" s="3"/>
      <c r="O574" s="3"/>
      <c r="P574" s="3"/>
      <c r="Q574" s="3"/>
      <c r="T574" s="3"/>
      <c r="U574" s="3"/>
      <c r="W574" s="37"/>
      <c r="X574" s="3"/>
      <c r="Y574" s="3"/>
      <c r="Z574" s="8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BW574" s="4"/>
      <c r="BX574" s="3"/>
      <c r="BY574" s="3"/>
      <c r="CE574" s="3"/>
      <c r="CF574" s="3"/>
      <c r="CG574" s="3"/>
      <c r="CH574" s="3"/>
      <c r="CI574" s="3"/>
      <c r="CJ574" s="32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</row>
    <row r="575" spans="9:103">
      <c r="I575" s="3"/>
      <c r="O575" s="3"/>
      <c r="P575" s="3"/>
      <c r="Q575" s="3"/>
      <c r="T575" s="3"/>
      <c r="U575" s="3"/>
      <c r="W575" s="37"/>
      <c r="X575" s="3"/>
      <c r="Y575" s="3"/>
      <c r="Z575" s="8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BW575" s="4"/>
      <c r="BX575" s="3"/>
      <c r="BY575" s="3"/>
      <c r="CE575" s="3"/>
      <c r="CF575" s="3"/>
      <c r="CG575" s="3"/>
      <c r="CH575" s="3"/>
      <c r="CI575" s="3"/>
      <c r="CJ575" s="32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</row>
    <row r="576" spans="9:103">
      <c r="I576" s="3"/>
      <c r="O576" s="3"/>
      <c r="P576" s="3"/>
      <c r="Q576" s="3"/>
      <c r="T576" s="3"/>
      <c r="U576" s="3"/>
      <c r="W576" s="37"/>
      <c r="X576" s="3"/>
      <c r="Y576" s="3"/>
      <c r="Z576" s="8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BW576" s="4"/>
      <c r="BX576" s="3"/>
      <c r="BY576" s="3"/>
      <c r="CE576" s="3"/>
      <c r="CF576" s="3"/>
      <c r="CG576" s="3"/>
      <c r="CH576" s="3"/>
      <c r="CI576" s="3"/>
      <c r="CJ576" s="32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</row>
    <row r="577" spans="9:103">
      <c r="I577" s="3"/>
      <c r="O577" s="3"/>
      <c r="P577" s="3"/>
      <c r="Q577" s="3"/>
      <c r="T577" s="3"/>
      <c r="U577" s="3"/>
      <c r="W577" s="37"/>
      <c r="X577" s="3"/>
      <c r="Y577" s="3"/>
      <c r="Z577" s="8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BW577" s="4"/>
      <c r="BX577" s="3"/>
      <c r="BY577" s="3"/>
      <c r="CE577" s="3"/>
      <c r="CF577" s="3"/>
      <c r="CG577" s="3"/>
      <c r="CH577" s="3"/>
      <c r="CI577" s="3"/>
      <c r="CJ577" s="32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</row>
    <row r="578" spans="9:103">
      <c r="I578" s="3"/>
      <c r="O578" s="3"/>
      <c r="P578" s="3"/>
      <c r="Q578" s="3"/>
      <c r="T578" s="3"/>
      <c r="U578" s="3"/>
      <c r="W578" s="37"/>
      <c r="X578" s="3"/>
      <c r="Y578" s="3"/>
      <c r="Z578" s="8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BW578" s="4"/>
      <c r="BX578" s="3"/>
      <c r="BY578" s="3"/>
      <c r="CE578" s="3"/>
      <c r="CF578" s="3"/>
      <c r="CG578" s="3"/>
      <c r="CH578" s="3"/>
      <c r="CI578" s="3"/>
      <c r="CJ578" s="32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</row>
    <row r="579" spans="9:103">
      <c r="I579" s="3"/>
      <c r="O579" s="3"/>
      <c r="P579" s="3"/>
      <c r="Q579" s="3"/>
      <c r="T579" s="3"/>
      <c r="U579" s="3"/>
      <c r="W579" s="37"/>
      <c r="X579" s="3"/>
      <c r="Y579" s="3"/>
      <c r="Z579" s="8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BW579" s="4"/>
      <c r="BX579" s="3"/>
      <c r="BY579" s="3"/>
      <c r="CE579" s="3"/>
      <c r="CF579" s="3"/>
      <c r="CG579" s="3"/>
      <c r="CH579" s="3"/>
      <c r="CI579" s="3"/>
      <c r="CJ579" s="32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</row>
    <row r="580" spans="9:103">
      <c r="I580" s="3"/>
      <c r="O580" s="3"/>
      <c r="P580" s="3"/>
      <c r="Q580" s="3"/>
      <c r="T580" s="3"/>
      <c r="U580" s="3"/>
      <c r="W580" s="37"/>
      <c r="X580" s="3"/>
      <c r="Y580" s="3"/>
      <c r="Z580" s="8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BW580" s="4"/>
      <c r="BX580" s="3"/>
      <c r="BY580" s="3"/>
      <c r="CE580" s="3"/>
      <c r="CF580" s="3"/>
      <c r="CG580" s="3"/>
      <c r="CH580" s="3"/>
      <c r="CI580" s="3"/>
      <c r="CJ580" s="32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</row>
    <row r="581" spans="9:103">
      <c r="I581" s="3"/>
      <c r="O581" s="3"/>
      <c r="P581" s="3"/>
      <c r="Q581" s="3"/>
      <c r="T581" s="3"/>
      <c r="U581" s="3"/>
      <c r="W581" s="37"/>
      <c r="X581" s="3"/>
      <c r="Y581" s="3"/>
      <c r="Z581" s="8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BW581" s="4"/>
      <c r="BX581" s="3"/>
      <c r="BY581" s="3"/>
      <c r="CE581" s="3"/>
      <c r="CF581" s="3"/>
      <c r="CG581" s="3"/>
      <c r="CH581" s="3"/>
      <c r="CI581" s="3"/>
      <c r="CJ581" s="32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</row>
    <row r="582" spans="9:103">
      <c r="I582" s="3"/>
      <c r="O582" s="3"/>
      <c r="P582" s="3"/>
      <c r="Q582" s="3"/>
      <c r="T582" s="3"/>
      <c r="U582" s="3"/>
      <c r="W582" s="37"/>
      <c r="X582" s="3"/>
      <c r="Y582" s="3"/>
      <c r="Z582" s="8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BW582" s="4"/>
      <c r="BX582" s="3"/>
      <c r="BY582" s="3"/>
      <c r="CE582" s="3"/>
      <c r="CF582" s="3"/>
      <c r="CG582" s="3"/>
      <c r="CH582" s="3"/>
      <c r="CI582" s="3"/>
      <c r="CJ582" s="32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</row>
    <row r="583" spans="9:103">
      <c r="I583" s="3"/>
      <c r="O583" s="3"/>
      <c r="P583" s="3"/>
      <c r="Q583" s="3"/>
      <c r="T583" s="3"/>
      <c r="U583" s="3"/>
      <c r="W583" s="37"/>
      <c r="X583" s="3"/>
      <c r="Y583" s="3"/>
      <c r="Z583" s="8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BW583" s="4"/>
      <c r="BX583" s="3"/>
      <c r="BY583" s="3"/>
      <c r="CE583" s="3"/>
      <c r="CF583" s="3"/>
      <c r="CG583" s="3"/>
      <c r="CH583" s="3"/>
      <c r="CI583" s="3"/>
      <c r="CJ583" s="32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</row>
    <row r="584" spans="9:103">
      <c r="I584" s="3"/>
      <c r="O584" s="3"/>
      <c r="P584" s="3"/>
      <c r="Q584" s="3"/>
      <c r="T584" s="3"/>
      <c r="U584" s="3"/>
      <c r="W584" s="37"/>
      <c r="X584" s="3"/>
      <c r="Y584" s="3"/>
      <c r="Z584" s="8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BW584" s="4"/>
      <c r="BX584" s="3"/>
      <c r="BY584" s="3"/>
      <c r="CE584" s="3"/>
      <c r="CF584" s="3"/>
      <c r="CG584" s="3"/>
      <c r="CH584" s="3"/>
      <c r="CI584" s="3"/>
      <c r="CJ584" s="32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</row>
    <row r="585" spans="9:103">
      <c r="I585" s="3"/>
      <c r="O585" s="3"/>
      <c r="P585" s="3"/>
      <c r="Q585" s="3"/>
      <c r="T585" s="3"/>
      <c r="U585" s="3"/>
      <c r="W585" s="37"/>
      <c r="X585" s="3"/>
      <c r="Y585" s="3"/>
      <c r="Z585" s="8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BW585" s="4"/>
      <c r="BX585" s="3"/>
      <c r="BY585" s="3"/>
      <c r="CE585" s="3"/>
      <c r="CF585" s="3"/>
      <c r="CG585" s="3"/>
      <c r="CH585" s="3"/>
      <c r="CI585" s="3"/>
      <c r="CJ585" s="32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</row>
    <row r="586" spans="9:103">
      <c r="I586" s="3"/>
      <c r="O586" s="3"/>
      <c r="P586" s="3"/>
      <c r="Q586" s="3"/>
      <c r="T586" s="3"/>
      <c r="U586" s="3"/>
      <c r="W586" s="37"/>
      <c r="X586" s="3"/>
      <c r="Y586" s="3"/>
      <c r="Z586" s="8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BW586" s="4"/>
      <c r="BX586" s="3"/>
      <c r="BY586" s="3"/>
      <c r="CE586" s="3"/>
      <c r="CF586" s="3"/>
      <c r="CG586" s="3"/>
      <c r="CH586" s="3"/>
      <c r="CI586" s="3"/>
      <c r="CJ586" s="32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</row>
    <row r="587" spans="9:103">
      <c r="I587" s="3"/>
      <c r="O587" s="3"/>
      <c r="P587" s="3"/>
      <c r="Q587" s="3"/>
      <c r="T587" s="3"/>
      <c r="U587" s="3"/>
      <c r="W587" s="37"/>
      <c r="X587" s="3"/>
      <c r="Y587" s="3"/>
      <c r="Z587" s="8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BW587" s="4"/>
      <c r="BX587" s="3"/>
      <c r="BY587" s="3"/>
      <c r="CE587" s="3"/>
      <c r="CF587" s="3"/>
      <c r="CG587" s="3"/>
      <c r="CH587" s="3"/>
      <c r="CI587" s="3"/>
      <c r="CJ587" s="32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</row>
    <row r="588" spans="9:103">
      <c r="I588" s="3"/>
      <c r="O588" s="3"/>
      <c r="P588" s="3"/>
      <c r="Q588" s="3"/>
      <c r="T588" s="3"/>
      <c r="U588" s="3"/>
      <c r="W588" s="37"/>
      <c r="X588" s="3"/>
      <c r="Y588" s="3"/>
      <c r="Z588" s="8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BW588" s="4"/>
      <c r="BX588" s="3"/>
      <c r="BY588" s="3"/>
      <c r="CE588" s="3"/>
      <c r="CF588" s="3"/>
      <c r="CG588" s="3"/>
      <c r="CH588" s="3"/>
      <c r="CI588" s="3"/>
      <c r="CJ588" s="32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</row>
    <row r="589" spans="9:103">
      <c r="I589" s="3"/>
      <c r="O589" s="3"/>
      <c r="P589" s="3"/>
      <c r="Q589" s="3"/>
      <c r="T589" s="3"/>
      <c r="U589" s="3"/>
      <c r="W589" s="37"/>
      <c r="X589" s="3"/>
      <c r="Y589" s="3"/>
      <c r="Z589" s="8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BW589" s="4"/>
      <c r="BX589" s="3"/>
      <c r="BY589" s="3"/>
      <c r="CE589" s="3"/>
      <c r="CF589" s="3"/>
      <c r="CG589" s="3"/>
      <c r="CH589" s="3"/>
      <c r="CI589" s="3"/>
      <c r="CJ589" s="32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</row>
    <row r="590" spans="9:103">
      <c r="I590" s="3"/>
      <c r="O590" s="3"/>
      <c r="P590" s="3"/>
      <c r="Q590" s="3"/>
      <c r="T590" s="3"/>
      <c r="U590" s="3"/>
      <c r="W590" s="37"/>
      <c r="X590" s="3"/>
      <c r="Y590" s="3"/>
      <c r="Z590" s="8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BW590" s="4"/>
      <c r="BX590" s="3"/>
      <c r="BY590" s="3"/>
      <c r="CE590" s="3"/>
      <c r="CF590" s="3"/>
      <c r="CG590" s="3"/>
      <c r="CH590" s="3"/>
      <c r="CI590" s="3"/>
      <c r="CJ590" s="32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</row>
    <row r="591" spans="9:103">
      <c r="I591" s="3"/>
      <c r="O591" s="3"/>
      <c r="P591" s="3"/>
      <c r="Q591" s="3"/>
      <c r="T591" s="3"/>
      <c r="U591" s="3"/>
      <c r="W591" s="37"/>
      <c r="X591" s="3"/>
      <c r="Y591" s="3"/>
      <c r="Z591" s="8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BW591" s="4"/>
      <c r="BX591" s="3"/>
      <c r="BY591" s="3"/>
      <c r="CE591" s="3"/>
      <c r="CF591" s="3"/>
      <c r="CG591" s="3"/>
      <c r="CH591" s="3"/>
      <c r="CI591" s="3"/>
      <c r="CJ591" s="32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</row>
    <row r="592" spans="9:103">
      <c r="I592" s="3"/>
      <c r="O592" s="3"/>
      <c r="P592" s="3"/>
      <c r="Q592" s="3"/>
      <c r="T592" s="3"/>
      <c r="U592" s="3"/>
      <c r="W592" s="37"/>
      <c r="X592" s="3"/>
      <c r="Y592" s="3"/>
      <c r="Z592" s="8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BW592" s="4"/>
      <c r="BX592" s="3"/>
      <c r="BY592" s="3"/>
      <c r="CE592" s="3"/>
      <c r="CF592" s="3"/>
      <c r="CG592" s="3"/>
      <c r="CH592" s="3"/>
      <c r="CI592" s="3"/>
      <c r="CJ592" s="32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</row>
    <row r="593" spans="9:103">
      <c r="I593" s="3"/>
      <c r="O593" s="3"/>
      <c r="P593" s="3"/>
      <c r="Q593" s="3"/>
      <c r="T593" s="3"/>
      <c r="U593" s="3"/>
      <c r="W593" s="37"/>
      <c r="X593" s="3"/>
      <c r="Y593" s="3"/>
      <c r="Z593" s="8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BW593" s="4"/>
      <c r="BX593" s="3"/>
      <c r="BY593" s="3"/>
      <c r="CE593" s="3"/>
      <c r="CF593" s="3"/>
      <c r="CG593" s="3"/>
      <c r="CH593" s="3"/>
      <c r="CI593" s="3"/>
      <c r="CJ593" s="32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</row>
    <row r="594" spans="9:103">
      <c r="I594" s="3"/>
      <c r="O594" s="3"/>
      <c r="P594" s="3"/>
      <c r="Q594" s="3"/>
      <c r="T594" s="3"/>
      <c r="U594" s="3"/>
      <c r="W594" s="37"/>
      <c r="X594" s="3"/>
      <c r="Y594" s="3"/>
      <c r="Z594" s="8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BW594" s="4"/>
      <c r="BX594" s="3"/>
      <c r="BY594" s="3"/>
      <c r="CE594" s="3"/>
      <c r="CF594" s="3"/>
      <c r="CG594" s="3"/>
      <c r="CH594" s="3"/>
      <c r="CI594" s="3"/>
      <c r="CJ594" s="32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</row>
    <row r="595" spans="9:103">
      <c r="I595" s="3"/>
      <c r="O595" s="3"/>
      <c r="P595" s="3"/>
      <c r="Q595" s="3"/>
      <c r="T595" s="3"/>
      <c r="U595" s="3"/>
      <c r="W595" s="37"/>
      <c r="X595" s="3"/>
      <c r="Y595" s="3"/>
      <c r="Z595" s="8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BW595" s="4"/>
      <c r="BX595" s="3"/>
      <c r="BY595" s="3"/>
      <c r="CE595" s="3"/>
      <c r="CF595" s="3"/>
      <c r="CG595" s="3"/>
      <c r="CH595" s="3"/>
      <c r="CI595" s="3"/>
      <c r="CJ595" s="32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</row>
    <row r="596" spans="9:103">
      <c r="I596" s="3"/>
      <c r="O596" s="3"/>
      <c r="P596" s="3"/>
      <c r="Q596" s="3"/>
      <c r="T596" s="3"/>
      <c r="U596" s="3"/>
      <c r="W596" s="37"/>
      <c r="X596" s="3"/>
      <c r="Y596" s="3"/>
      <c r="Z596" s="8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BW596" s="4"/>
      <c r="BX596" s="3"/>
      <c r="BY596" s="3"/>
      <c r="CE596" s="3"/>
      <c r="CF596" s="3"/>
      <c r="CG596" s="3"/>
      <c r="CH596" s="3"/>
      <c r="CI596" s="3"/>
      <c r="CJ596" s="32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</row>
    <row r="597" spans="9:103">
      <c r="I597" s="3"/>
      <c r="O597" s="3"/>
      <c r="P597" s="3"/>
      <c r="Q597" s="3"/>
      <c r="T597" s="3"/>
      <c r="U597" s="3"/>
      <c r="W597" s="37"/>
      <c r="X597" s="3"/>
      <c r="Y597" s="3"/>
      <c r="Z597" s="8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BW597" s="4"/>
      <c r="BX597" s="3"/>
      <c r="BY597" s="3"/>
      <c r="CE597" s="3"/>
      <c r="CF597" s="3"/>
      <c r="CG597" s="3"/>
      <c r="CH597" s="3"/>
      <c r="CI597" s="3"/>
      <c r="CJ597" s="32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</row>
    <row r="598" spans="9:103">
      <c r="I598" s="3"/>
      <c r="O598" s="3"/>
      <c r="P598" s="3"/>
      <c r="Q598" s="3"/>
      <c r="T598" s="3"/>
      <c r="U598" s="3"/>
      <c r="W598" s="37"/>
      <c r="X598" s="3"/>
      <c r="Y598" s="3"/>
      <c r="Z598" s="8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BW598" s="4"/>
      <c r="BX598" s="3"/>
      <c r="BY598" s="3"/>
      <c r="CE598" s="3"/>
      <c r="CF598" s="3"/>
      <c r="CG598" s="3"/>
      <c r="CH598" s="3"/>
      <c r="CI598" s="3"/>
      <c r="CJ598" s="32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</row>
    <row r="599" spans="9:103">
      <c r="I599" s="3"/>
      <c r="O599" s="3"/>
      <c r="P599" s="3"/>
      <c r="Q599" s="3"/>
      <c r="T599" s="3"/>
      <c r="U599" s="3"/>
      <c r="W599" s="37"/>
      <c r="X599" s="3"/>
      <c r="Y599" s="3"/>
      <c r="Z599" s="8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BW599" s="4"/>
      <c r="BX599" s="3"/>
      <c r="BY599" s="3"/>
      <c r="CE599" s="3"/>
      <c r="CF599" s="3"/>
      <c r="CG599" s="3"/>
      <c r="CH599" s="3"/>
      <c r="CI599" s="3"/>
      <c r="CJ599" s="32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</row>
    <row r="600" spans="9:103">
      <c r="I600" s="3"/>
      <c r="O600" s="3"/>
      <c r="P600" s="3"/>
      <c r="Q600" s="3"/>
      <c r="T600" s="3"/>
      <c r="U600" s="3"/>
      <c r="W600" s="37"/>
      <c r="X600" s="3"/>
      <c r="Y600" s="3"/>
      <c r="Z600" s="8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BW600" s="4"/>
      <c r="BX600" s="3"/>
      <c r="BY600" s="3"/>
      <c r="CE600" s="3"/>
      <c r="CF600" s="3"/>
      <c r="CG600" s="3"/>
      <c r="CH600" s="3"/>
      <c r="CI600" s="3"/>
      <c r="CJ600" s="32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</row>
    <row r="601" spans="9:103">
      <c r="I601" s="3"/>
      <c r="O601" s="3"/>
      <c r="P601" s="3"/>
      <c r="Q601" s="3"/>
      <c r="T601" s="3"/>
      <c r="U601" s="3"/>
      <c r="W601" s="37"/>
      <c r="X601" s="3"/>
      <c r="Y601" s="3"/>
      <c r="Z601" s="8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BW601" s="4"/>
      <c r="BX601" s="3"/>
      <c r="BY601" s="3"/>
      <c r="CE601" s="3"/>
      <c r="CF601" s="3"/>
      <c r="CG601" s="3"/>
      <c r="CH601" s="3"/>
      <c r="CI601" s="3"/>
      <c r="CJ601" s="32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</row>
    <row r="602" spans="9:103">
      <c r="I602" s="3"/>
      <c r="O602" s="3"/>
      <c r="P602" s="3"/>
      <c r="Q602" s="3"/>
      <c r="T602" s="3"/>
      <c r="U602" s="3"/>
      <c r="W602" s="37"/>
      <c r="X602" s="3"/>
      <c r="Y602" s="3"/>
      <c r="Z602" s="8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BW602" s="4"/>
      <c r="BX602" s="3"/>
      <c r="BY602" s="3"/>
      <c r="CE602" s="3"/>
      <c r="CF602" s="3"/>
      <c r="CG602" s="3"/>
      <c r="CH602" s="3"/>
      <c r="CI602" s="3"/>
      <c r="CJ602" s="32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</row>
    <row r="603" spans="9:103">
      <c r="I603" s="3"/>
      <c r="O603" s="3"/>
      <c r="P603" s="3"/>
      <c r="Q603" s="3"/>
      <c r="T603" s="3"/>
      <c r="U603" s="3"/>
      <c r="W603" s="37"/>
      <c r="X603" s="3"/>
      <c r="Y603" s="3"/>
      <c r="Z603" s="8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BW603" s="4"/>
      <c r="BX603" s="3"/>
      <c r="BY603" s="3"/>
      <c r="CE603" s="3"/>
      <c r="CF603" s="3"/>
      <c r="CG603" s="3"/>
      <c r="CH603" s="3"/>
      <c r="CI603" s="3"/>
      <c r="CJ603" s="32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</row>
    <row r="604" spans="9:103">
      <c r="I604" s="3"/>
      <c r="O604" s="3"/>
      <c r="P604" s="3"/>
      <c r="Q604" s="3"/>
      <c r="T604" s="3"/>
      <c r="U604" s="3"/>
      <c r="W604" s="37"/>
      <c r="X604" s="3"/>
      <c r="Y604" s="3"/>
      <c r="Z604" s="8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BW604" s="4"/>
      <c r="BX604" s="3"/>
      <c r="BY604" s="3"/>
      <c r="CE604" s="3"/>
      <c r="CF604" s="3"/>
      <c r="CG604" s="3"/>
      <c r="CH604" s="3"/>
      <c r="CI604" s="3"/>
      <c r="CJ604" s="32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</row>
    <row r="605" spans="9:103">
      <c r="I605" s="3"/>
      <c r="O605" s="3"/>
      <c r="P605" s="3"/>
      <c r="Q605" s="3"/>
      <c r="T605" s="3"/>
      <c r="U605" s="3"/>
      <c r="W605" s="37"/>
      <c r="X605" s="3"/>
      <c r="Y605" s="3"/>
      <c r="Z605" s="8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BW605" s="4"/>
      <c r="BX605" s="3"/>
      <c r="BY605" s="3"/>
      <c r="CE605" s="3"/>
      <c r="CF605" s="3"/>
      <c r="CG605" s="3"/>
      <c r="CH605" s="3"/>
      <c r="CI605" s="3"/>
      <c r="CJ605" s="32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</row>
    <row r="606" spans="9:103">
      <c r="I606" s="3"/>
      <c r="O606" s="3"/>
      <c r="P606" s="3"/>
      <c r="Q606" s="3"/>
      <c r="T606" s="3"/>
      <c r="U606" s="3"/>
      <c r="W606" s="37"/>
      <c r="X606" s="3"/>
      <c r="Y606" s="3"/>
      <c r="Z606" s="8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BW606" s="4"/>
      <c r="BX606" s="3"/>
      <c r="BY606" s="3"/>
      <c r="CE606" s="3"/>
      <c r="CF606" s="3"/>
      <c r="CG606" s="3"/>
      <c r="CH606" s="3"/>
      <c r="CI606" s="3"/>
      <c r="CJ606" s="32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</row>
    <row r="607" spans="9:103">
      <c r="I607" s="3"/>
      <c r="O607" s="3"/>
      <c r="P607" s="3"/>
      <c r="Q607" s="3"/>
      <c r="T607" s="3"/>
      <c r="U607" s="3"/>
      <c r="W607" s="37"/>
      <c r="X607" s="3"/>
      <c r="Y607" s="3"/>
      <c r="Z607" s="8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BW607" s="4"/>
      <c r="BX607" s="3"/>
      <c r="BY607" s="3"/>
      <c r="CE607" s="3"/>
      <c r="CF607" s="3"/>
      <c r="CG607" s="3"/>
      <c r="CH607" s="3"/>
      <c r="CI607" s="3"/>
      <c r="CJ607" s="32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</row>
    <row r="608" spans="9:103">
      <c r="I608" s="3"/>
      <c r="O608" s="3"/>
      <c r="P608" s="3"/>
      <c r="Q608" s="3"/>
      <c r="T608" s="3"/>
      <c r="U608" s="3"/>
      <c r="W608" s="37"/>
      <c r="X608" s="3"/>
      <c r="Y608" s="3"/>
      <c r="Z608" s="8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BW608" s="4"/>
      <c r="BX608" s="3"/>
      <c r="BY608" s="3"/>
      <c r="CE608" s="3"/>
      <c r="CF608" s="3"/>
      <c r="CG608" s="3"/>
      <c r="CH608" s="3"/>
      <c r="CI608" s="3"/>
      <c r="CJ608" s="32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</row>
    <row r="609" spans="9:103">
      <c r="I609" s="3"/>
      <c r="O609" s="3"/>
      <c r="P609" s="3"/>
      <c r="Q609" s="3"/>
      <c r="T609" s="3"/>
      <c r="U609" s="3"/>
      <c r="W609" s="37"/>
      <c r="X609" s="3"/>
      <c r="Y609" s="3"/>
      <c r="Z609" s="8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BW609" s="4"/>
      <c r="BX609" s="3"/>
      <c r="BY609" s="3"/>
      <c r="CE609" s="3"/>
      <c r="CF609" s="3"/>
      <c r="CG609" s="3"/>
      <c r="CH609" s="3"/>
      <c r="CI609" s="3"/>
      <c r="CJ609" s="32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</row>
    <row r="610" spans="9:103">
      <c r="I610" s="3"/>
      <c r="O610" s="3"/>
      <c r="P610" s="3"/>
      <c r="Q610" s="3"/>
      <c r="T610" s="3"/>
      <c r="U610" s="3"/>
      <c r="W610" s="37"/>
      <c r="X610" s="3"/>
      <c r="Y610" s="3"/>
      <c r="Z610" s="8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BW610" s="4"/>
      <c r="BX610" s="3"/>
      <c r="BY610" s="3"/>
      <c r="CE610" s="3"/>
      <c r="CF610" s="3"/>
      <c r="CG610" s="3"/>
      <c r="CH610" s="3"/>
      <c r="CI610" s="3"/>
      <c r="CJ610" s="32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</row>
    <row r="611" spans="9:103">
      <c r="I611" s="3"/>
      <c r="O611" s="3"/>
      <c r="P611" s="3"/>
      <c r="Q611" s="3"/>
      <c r="T611" s="3"/>
      <c r="U611" s="3"/>
      <c r="W611" s="37"/>
      <c r="X611" s="3"/>
      <c r="Y611" s="3"/>
      <c r="Z611" s="8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BW611" s="4"/>
      <c r="BX611" s="3"/>
      <c r="BY611" s="3"/>
      <c r="CE611" s="3"/>
      <c r="CF611" s="3"/>
      <c r="CG611" s="3"/>
      <c r="CH611" s="3"/>
      <c r="CI611" s="3"/>
      <c r="CJ611" s="32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</row>
    <row r="612" spans="9:103">
      <c r="I612" s="3"/>
      <c r="O612" s="3"/>
      <c r="P612" s="3"/>
      <c r="Q612" s="3"/>
      <c r="T612" s="3"/>
      <c r="U612" s="3"/>
      <c r="W612" s="37"/>
      <c r="X612" s="3"/>
      <c r="Y612" s="3"/>
      <c r="Z612" s="8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BW612" s="4"/>
      <c r="BX612" s="3"/>
      <c r="BY612" s="3"/>
      <c r="CE612" s="3"/>
      <c r="CF612" s="3"/>
      <c r="CG612" s="3"/>
      <c r="CH612" s="3"/>
      <c r="CI612" s="3"/>
      <c r="CJ612" s="32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</row>
    <row r="613" spans="9:103">
      <c r="I613" s="3"/>
      <c r="O613" s="3"/>
      <c r="P613" s="3"/>
      <c r="Q613" s="3"/>
      <c r="T613" s="3"/>
      <c r="U613" s="3"/>
      <c r="W613" s="37"/>
      <c r="X613" s="3"/>
      <c r="Y613" s="3"/>
      <c r="Z613" s="8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BW613" s="4"/>
      <c r="BX613" s="3"/>
      <c r="BY613" s="3"/>
      <c r="CE613" s="3"/>
      <c r="CF613" s="3"/>
      <c r="CG613" s="3"/>
      <c r="CH613" s="3"/>
      <c r="CI613" s="3"/>
      <c r="CJ613" s="32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</row>
    <row r="614" spans="9:103">
      <c r="I614" s="3"/>
      <c r="O614" s="3"/>
      <c r="P614" s="3"/>
      <c r="Q614" s="3"/>
      <c r="T614" s="3"/>
      <c r="U614" s="3"/>
      <c r="W614" s="37"/>
      <c r="X614" s="3"/>
      <c r="Y614" s="3"/>
      <c r="Z614" s="8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BW614" s="4"/>
      <c r="BX614" s="3"/>
      <c r="BY614" s="3"/>
      <c r="CE614" s="3"/>
      <c r="CF614" s="3"/>
      <c r="CG614" s="3"/>
      <c r="CH614" s="3"/>
      <c r="CI614" s="3"/>
      <c r="CJ614" s="32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</row>
    <row r="615" spans="9:103">
      <c r="I615" s="3"/>
      <c r="O615" s="3"/>
      <c r="P615" s="3"/>
      <c r="Q615" s="3"/>
      <c r="T615" s="3"/>
      <c r="U615" s="3"/>
      <c r="W615" s="37"/>
      <c r="X615" s="3"/>
      <c r="Y615" s="3"/>
      <c r="Z615" s="8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BW615" s="4"/>
      <c r="BX615" s="3"/>
      <c r="BY615" s="3"/>
      <c r="CE615" s="3"/>
      <c r="CF615" s="3"/>
      <c r="CG615" s="3"/>
      <c r="CH615" s="3"/>
      <c r="CI615" s="3"/>
      <c r="CJ615" s="32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</row>
    <row r="616" spans="9:103">
      <c r="I616" s="3"/>
      <c r="O616" s="3"/>
      <c r="P616" s="3"/>
      <c r="Q616" s="3"/>
      <c r="T616" s="3"/>
      <c r="U616" s="3"/>
      <c r="W616" s="37"/>
      <c r="X616" s="3"/>
      <c r="Y616" s="3"/>
      <c r="Z616" s="8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BW616" s="4"/>
      <c r="BX616" s="3"/>
      <c r="BY616" s="3"/>
      <c r="CE616" s="3"/>
      <c r="CF616" s="3"/>
      <c r="CG616" s="3"/>
      <c r="CH616" s="3"/>
      <c r="CI616" s="3"/>
      <c r="CJ616" s="32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</row>
    <row r="617" spans="9:103">
      <c r="I617" s="3"/>
      <c r="O617" s="3"/>
      <c r="P617" s="3"/>
      <c r="Q617" s="3"/>
      <c r="T617" s="3"/>
      <c r="U617" s="3"/>
      <c r="W617" s="37"/>
      <c r="X617" s="3"/>
      <c r="Y617" s="3"/>
      <c r="Z617" s="8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BW617" s="4"/>
      <c r="BX617" s="3"/>
      <c r="BY617" s="3"/>
      <c r="CE617" s="3"/>
      <c r="CF617" s="3"/>
      <c r="CG617" s="3"/>
      <c r="CH617" s="3"/>
      <c r="CI617" s="3"/>
      <c r="CJ617" s="32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</row>
    <row r="618" spans="9:103">
      <c r="I618" s="3"/>
      <c r="O618" s="3"/>
      <c r="P618" s="3"/>
      <c r="Q618" s="3"/>
      <c r="T618" s="3"/>
      <c r="U618" s="3"/>
      <c r="W618" s="37"/>
      <c r="X618" s="3"/>
      <c r="Y618" s="3"/>
      <c r="Z618" s="8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BW618" s="4"/>
      <c r="BX618" s="3"/>
      <c r="BY618" s="3"/>
      <c r="CE618" s="3"/>
      <c r="CF618" s="3"/>
      <c r="CG618" s="3"/>
      <c r="CH618" s="3"/>
      <c r="CI618" s="3"/>
      <c r="CJ618" s="32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</row>
    <row r="619" spans="9:103">
      <c r="I619" s="3"/>
      <c r="O619" s="3"/>
      <c r="P619" s="3"/>
      <c r="Q619" s="3"/>
      <c r="T619" s="3"/>
      <c r="U619" s="3"/>
      <c r="W619" s="37"/>
      <c r="X619" s="3"/>
      <c r="Y619" s="3"/>
      <c r="Z619" s="8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BW619" s="4"/>
      <c r="BX619" s="3"/>
      <c r="BY619" s="3"/>
      <c r="CE619" s="3"/>
      <c r="CF619" s="3"/>
      <c r="CG619" s="3"/>
      <c r="CH619" s="3"/>
      <c r="CI619" s="3"/>
      <c r="CJ619" s="32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</row>
    <row r="620" spans="9:103">
      <c r="I620" s="3"/>
      <c r="O620" s="3"/>
      <c r="P620" s="3"/>
      <c r="Q620" s="3"/>
      <c r="T620" s="3"/>
      <c r="U620" s="3"/>
      <c r="W620" s="37"/>
      <c r="X620" s="3"/>
      <c r="Y620" s="3"/>
      <c r="Z620" s="8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BW620" s="4"/>
      <c r="BX620" s="3"/>
      <c r="BY620" s="3"/>
      <c r="CE620" s="3"/>
      <c r="CF620" s="3"/>
      <c r="CG620" s="3"/>
      <c r="CH620" s="3"/>
      <c r="CI620" s="3"/>
      <c r="CJ620" s="32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</row>
    <row r="621" spans="9:103">
      <c r="I621" s="3"/>
      <c r="O621" s="3"/>
      <c r="P621" s="3"/>
      <c r="Q621" s="3"/>
      <c r="T621" s="3"/>
      <c r="U621" s="3"/>
      <c r="W621" s="37"/>
      <c r="X621" s="3"/>
      <c r="Y621" s="3"/>
      <c r="Z621" s="8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BW621" s="4"/>
      <c r="BX621" s="3"/>
      <c r="BY621" s="3"/>
      <c r="CE621" s="3"/>
      <c r="CF621" s="3"/>
      <c r="CG621" s="3"/>
      <c r="CH621" s="3"/>
      <c r="CI621" s="3"/>
      <c r="CJ621" s="32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</row>
    <row r="622" spans="9:103">
      <c r="I622" s="3"/>
      <c r="O622" s="3"/>
      <c r="P622" s="3"/>
      <c r="Q622" s="3"/>
      <c r="T622" s="3"/>
      <c r="U622" s="3"/>
      <c r="W622" s="37"/>
      <c r="X622" s="3"/>
      <c r="Y622" s="3"/>
      <c r="Z622" s="8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BW622" s="4"/>
      <c r="BX622" s="3"/>
      <c r="BY622" s="3"/>
      <c r="CE622" s="3"/>
      <c r="CF622" s="3"/>
      <c r="CG622" s="3"/>
      <c r="CH622" s="3"/>
      <c r="CI622" s="3"/>
      <c r="CJ622" s="32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</row>
    <row r="623" spans="9:103">
      <c r="I623" s="3"/>
      <c r="O623" s="3"/>
      <c r="P623" s="3"/>
      <c r="Q623" s="3"/>
      <c r="T623" s="3"/>
      <c r="U623" s="3"/>
      <c r="W623" s="37"/>
      <c r="X623" s="3"/>
      <c r="Y623" s="3"/>
      <c r="Z623" s="8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BW623" s="4"/>
      <c r="BX623" s="3"/>
      <c r="BY623" s="3"/>
      <c r="CE623" s="3"/>
      <c r="CF623" s="3"/>
      <c r="CG623" s="3"/>
      <c r="CH623" s="3"/>
      <c r="CI623" s="3"/>
      <c r="CJ623" s="32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</row>
    <row r="624" spans="9:103">
      <c r="I624" s="3"/>
      <c r="O624" s="3"/>
      <c r="P624" s="3"/>
      <c r="Q624" s="3"/>
      <c r="T624" s="3"/>
      <c r="U624" s="3"/>
      <c r="W624" s="37"/>
      <c r="X624" s="3"/>
      <c r="Y624" s="3"/>
      <c r="Z624" s="8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BW624" s="4"/>
      <c r="BX624" s="3"/>
      <c r="BY624" s="3"/>
      <c r="CE624" s="3"/>
      <c r="CF624" s="3"/>
      <c r="CG624" s="3"/>
      <c r="CH624" s="3"/>
      <c r="CI624" s="3"/>
      <c r="CJ624" s="32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</row>
    <row r="625" spans="9:103">
      <c r="I625" s="3"/>
      <c r="O625" s="3"/>
      <c r="P625" s="3"/>
      <c r="Q625" s="3"/>
      <c r="T625" s="3"/>
      <c r="U625" s="3"/>
      <c r="W625" s="37"/>
      <c r="X625" s="3"/>
      <c r="Y625" s="3"/>
      <c r="Z625" s="8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BW625" s="4"/>
      <c r="BX625" s="3"/>
      <c r="BY625" s="3"/>
      <c r="CE625" s="3"/>
      <c r="CF625" s="3"/>
      <c r="CG625" s="3"/>
      <c r="CH625" s="3"/>
      <c r="CI625" s="3"/>
      <c r="CJ625" s="32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</row>
    <row r="626" spans="9:103">
      <c r="I626" s="3"/>
      <c r="O626" s="3"/>
      <c r="P626" s="3"/>
      <c r="Q626" s="3"/>
      <c r="T626" s="3"/>
      <c r="U626" s="3"/>
      <c r="W626" s="37"/>
      <c r="X626" s="3"/>
      <c r="Y626" s="3"/>
      <c r="Z626" s="8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BW626" s="4"/>
      <c r="BX626" s="3"/>
      <c r="BY626" s="3"/>
      <c r="CE626" s="3"/>
      <c r="CF626" s="3"/>
      <c r="CG626" s="3"/>
      <c r="CH626" s="3"/>
      <c r="CI626" s="3"/>
      <c r="CJ626" s="32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</row>
    <row r="627" spans="9:103">
      <c r="I627" s="3"/>
      <c r="O627" s="3"/>
      <c r="P627" s="3"/>
      <c r="Q627" s="3"/>
      <c r="T627" s="3"/>
      <c r="U627" s="3"/>
      <c r="W627" s="37"/>
      <c r="X627" s="3"/>
      <c r="Y627" s="3"/>
      <c r="Z627" s="8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BW627" s="4"/>
      <c r="BX627" s="3"/>
      <c r="BY627" s="3"/>
      <c r="CE627" s="3"/>
      <c r="CF627" s="3"/>
      <c r="CG627" s="3"/>
      <c r="CH627" s="3"/>
      <c r="CI627" s="3"/>
      <c r="CJ627" s="32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</row>
    <row r="628" spans="9:103">
      <c r="I628" s="3"/>
      <c r="O628" s="3"/>
      <c r="P628" s="3"/>
      <c r="Q628" s="3"/>
      <c r="T628" s="3"/>
      <c r="U628" s="3"/>
      <c r="W628" s="37"/>
      <c r="X628" s="3"/>
      <c r="Y628" s="3"/>
      <c r="Z628" s="8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BW628" s="4"/>
      <c r="BX628" s="3"/>
      <c r="BY628" s="3"/>
      <c r="CE628" s="3"/>
      <c r="CF628" s="3"/>
      <c r="CG628" s="3"/>
      <c r="CH628" s="3"/>
      <c r="CI628" s="3"/>
      <c r="CJ628" s="32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</row>
    <row r="629" spans="9:103">
      <c r="I629" s="3"/>
      <c r="O629" s="3"/>
      <c r="P629" s="3"/>
      <c r="Q629" s="3"/>
      <c r="T629" s="3"/>
      <c r="U629" s="3"/>
      <c r="W629" s="37"/>
      <c r="X629" s="3"/>
      <c r="Y629" s="3"/>
      <c r="Z629" s="8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BW629" s="4"/>
      <c r="BX629" s="3"/>
      <c r="BY629" s="3"/>
      <c r="CE629" s="3"/>
      <c r="CF629" s="3"/>
      <c r="CG629" s="3"/>
      <c r="CH629" s="3"/>
      <c r="CI629" s="3"/>
      <c r="CJ629" s="32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</row>
    <row r="630" spans="9:103">
      <c r="I630" s="3"/>
      <c r="O630" s="3"/>
      <c r="P630" s="3"/>
      <c r="Q630" s="3"/>
      <c r="T630" s="3"/>
      <c r="U630" s="3"/>
      <c r="W630" s="37"/>
      <c r="X630" s="3"/>
      <c r="Y630" s="3"/>
      <c r="Z630" s="8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BW630" s="4"/>
      <c r="BX630" s="3"/>
      <c r="BY630" s="3"/>
      <c r="CE630" s="3"/>
      <c r="CF630" s="3"/>
      <c r="CG630" s="3"/>
      <c r="CH630" s="3"/>
      <c r="CI630" s="3"/>
      <c r="CJ630" s="32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</row>
    <row r="631" spans="9:103">
      <c r="I631" s="3"/>
      <c r="O631" s="3"/>
      <c r="P631" s="3"/>
      <c r="Q631" s="3"/>
      <c r="T631" s="3"/>
      <c r="U631" s="3"/>
      <c r="W631" s="37"/>
      <c r="X631" s="3"/>
      <c r="Y631" s="3"/>
      <c r="Z631" s="8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BW631" s="4"/>
      <c r="BX631" s="3"/>
      <c r="BY631" s="3"/>
      <c r="CE631" s="3"/>
      <c r="CF631" s="3"/>
      <c r="CG631" s="3"/>
      <c r="CH631" s="3"/>
      <c r="CI631" s="3"/>
      <c r="CJ631" s="32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</row>
    <row r="632" spans="9:103">
      <c r="I632" s="3"/>
      <c r="O632" s="3"/>
      <c r="P632" s="3"/>
      <c r="Q632" s="3"/>
      <c r="T632" s="3"/>
      <c r="U632" s="3"/>
      <c r="W632" s="37"/>
      <c r="X632" s="3"/>
      <c r="Y632" s="3"/>
      <c r="Z632" s="8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BW632" s="4"/>
      <c r="BX632" s="3"/>
      <c r="BY632" s="3"/>
      <c r="CE632" s="3"/>
      <c r="CF632" s="3"/>
      <c r="CG632" s="3"/>
      <c r="CH632" s="3"/>
      <c r="CI632" s="3"/>
      <c r="CJ632" s="32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</row>
    <row r="633" spans="9:103">
      <c r="I633" s="3"/>
      <c r="O633" s="3"/>
      <c r="P633" s="3"/>
      <c r="Q633" s="3"/>
      <c r="T633" s="3"/>
      <c r="U633" s="3"/>
      <c r="W633" s="37"/>
      <c r="X633" s="3"/>
      <c r="Y633" s="3"/>
      <c r="Z633" s="8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BW633" s="4"/>
      <c r="BX633" s="3"/>
      <c r="BY633" s="3"/>
      <c r="CE633" s="3"/>
      <c r="CF633" s="3"/>
      <c r="CG633" s="3"/>
      <c r="CH633" s="3"/>
      <c r="CI633" s="3"/>
      <c r="CJ633" s="32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</row>
    <row r="634" spans="9:103">
      <c r="I634" s="3"/>
      <c r="O634" s="3"/>
      <c r="P634" s="3"/>
      <c r="Q634" s="3"/>
      <c r="T634" s="3"/>
      <c r="U634" s="3"/>
      <c r="W634" s="37"/>
      <c r="X634" s="3"/>
      <c r="Y634" s="3"/>
      <c r="Z634" s="8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BW634" s="4"/>
      <c r="BX634" s="3"/>
      <c r="BY634" s="3"/>
      <c r="CE634" s="3"/>
      <c r="CF634" s="3"/>
      <c r="CG634" s="3"/>
      <c r="CH634" s="3"/>
      <c r="CI634" s="3"/>
      <c r="CJ634" s="32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</row>
    <row r="635" spans="9:103">
      <c r="I635" s="3"/>
      <c r="O635" s="3"/>
      <c r="P635" s="3"/>
      <c r="Q635" s="3"/>
      <c r="T635" s="3"/>
      <c r="U635" s="3"/>
      <c r="W635" s="37"/>
      <c r="X635" s="3"/>
      <c r="Y635" s="3"/>
      <c r="Z635" s="8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BW635" s="4"/>
      <c r="BX635" s="3"/>
      <c r="BY635" s="3"/>
      <c r="CE635" s="3"/>
      <c r="CF635" s="3"/>
      <c r="CG635" s="3"/>
      <c r="CH635" s="3"/>
      <c r="CI635" s="3"/>
      <c r="CJ635" s="32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</row>
    <row r="636" spans="9:103">
      <c r="I636" s="3"/>
      <c r="O636" s="3"/>
      <c r="P636" s="3"/>
      <c r="Q636" s="3"/>
      <c r="T636" s="3"/>
      <c r="U636" s="3"/>
      <c r="W636" s="37"/>
      <c r="X636" s="3"/>
      <c r="Y636" s="3"/>
      <c r="Z636" s="8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BW636" s="4"/>
      <c r="BX636" s="3"/>
      <c r="BY636" s="3"/>
      <c r="CE636" s="3"/>
      <c r="CF636" s="3"/>
      <c r="CG636" s="3"/>
      <c r="CH636" s="3"/>
      <c r="CI636" s="3"/>
      <c r="CJ636" s="32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</row>
    <row r="637" spans="9:103">
      <c r="I637" s="3"/>
      <c r="O637" s="3"/>
      <c r="P637" s="3"/>
      <c r="Q637" s="3"/>
      <c r="T637" s="3"/>
      <c r="U637" s="3"/>
      <c r="W637" s="37"/>
      <c r="X637" s="3"/>
      <c r="Y637" s="3"/>
      <c r="Z637" s="8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BW637" s="4"/>
      <c r="BX637" s="3"/>
      <c r="BY637" s="3"/>
      <c r="CE637" s="3"/>
      <c r="CF637" s="3"/>
      <c r="CG637" s="3"/>
      <c r="CH637" s="3"/>
      <c r="CI637" s="3"/>
      <c r="CJ637" s="32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</row>
    <row r="638" spans="9:103">
      <c r="I638" s="3"/>
      <c r="O638" s="3"/>
      <c r="P638" s="3"/>
      <c r="Q638" s="3"/>
      <c r="T638" s="3"/>
      <c r="U638" s="3"/>
      <c r="W638" s="37"/>
      <c r="X638" s="3"/>
      <c r="Y638" s="3"/>
      <c r="Z638" s="8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BW638" s="4"/>
      <c r="BX638" s="3"/>
      <c r="BY638" s="3"/>
      <c r="CE638" s="3"/>
      <c r="CF638" s="3"/>
      <c r="CG638" s="3"/>
      <c r="CH638" s="3"/>
      <c r="CI638" s="3"/>
      <c r="CJ638" s="32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</row>
    <row r="639" spans="9:103">
      <c r="I639" s="3"/>
      <c r="O639" s="3"/>
      <c r="P639" s="3"/>
      <c r="Q639" s="3"/>
      <c r="T639" s="3"/>
      <c r="U639" s="3"/>
      <c r="W639" s="37"/>
      <c r="X639" s="3"/>
      <c r="Y639" s="3"/>
      <c r="Z639" s="8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BW639" s="4"/>
      <c r="BX639" s="3"/>
      <c r="BY639" s="3"/>
      <c r="CE639" s="3"/>
      <c r="CF639" s="3"/>
      <c r="CG639" s="3"/>
      <c r="CH639" s="3"/>
      <c r="CI639" s="3"/>
      <c r="CJ639" s="32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</row>
    <row r="640" spans="9:103">
      <c r="I640" s="3"/>
      <c r="O640" s="3"/>
      <c r="P640" s="3"/>
      <c r="Q640" s="3"/>
      <c r="T640" s="3"/>
      <c r="U640" s="3"/>
      <c r="W640" s="37"/>
      <c r="X640" s="3"/>
      <c r="Y640" s="3"/>
      <c r="Z640" s="8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BW640" s="4"/>
      <c r="BX640" s="3"/>
      <c r="BY640" s="3"/>
      <c r="CE640" s="3"/>
      <c r="CF640" s="3"/>
      <c r="CG640" s="3"/>
      <c r="CH640" s="3"/>
      <c r="CI640" s="3"/>
      <c r="CJ640" s="32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</row>
    <row r="641" spans="9:103">
      <c r="I641" s="3"/>
      <c r="O641" s="3"/>
      <c r="P641" s="3"/>
      <c r="Q641" s="3"/>
      <c r="T641" s="3"/>
      <c r="U641" s="3"/>
      <c r="W641" s="37"/>
      <c r="X641" s="3"/>
      <c r="Y641" s="3"/>
      <c r="Z641" s="8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BW641" s="4"/>
      <c r="BX641" s="3"/>
      <c r="BY641" s="3"/>
      <c r="CE641" s="3"/>
      <c r="CF641" s="3"/>
      <c r="CG641" s="3"/>
      <c r="CH641" s="3"/>
      <c r="CI641" s="3"/>
      <c r="CJ641" s="32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</row>
    <row r="642" spans="9:103">
      <c r="I642" s="3"/>
      <c r="O642" s="3"/>
      <c r="P642" s="3"/>
      <c r="Q642" s="3"/>
      <c r="T642" s="3"/>
      <c r="U642" s="3"/>
      <c r="W642" s="37"/>
      <c r="X642" s="3"/>
      <c r="Y642" s="3"/>
      <c r="Z642" s="8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BW642" s="4"/>
      <c r="BX642" s="3"/>
      <c r="BY642" s="3"/>
      <c r="CE642" s="3"/>
      <c r="CF642" s="3"/>
      <c r="CG642" s="3"/>
      <c r="CH642" s="3"/>
      <c r="CI642" s="3"/>
      <c r="CJ642" s="32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</row>
    <row r="643" spans="9:103">
      <c r="I643" s="3"/>
      <c r="O643" s="3"/>
      <c r="P643" s="3"/>
      <c r="Q643" s="3"/>
      <c r="T643" s="3"/>
      <c r="U643" s="3"/>
      <c r="W643" s="37"/>
      <c r="X643" s="3"/>
      <c r="Y643" s="3"/>
      <c r="Z643" s="8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BW643" s="4"/>
      <c r="BX643" s="3"/>
      <c r="BY643" s="3"/>
      <c r="CE643" s="3"/>
      <c r="CF643" s="3"/>
      <c r="CG643" s="3"/>
      <c r="CH643" s="3"/>
      <c r="CI643" s="3"/>
      <c r="CJ643" s="32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</row>
    <row r="644" spans="9:103">
      <c r="I644" s="3"/>
      <c r="O644" s="3"/>
      <c r="P644" s="3"/>
      <c r="Q644" s="3"/>
      <c r="T644" s="3"/>
      <c r="U644" s="3"/>
      <c r="W644" s="37"/>
      <c r="X644" s="3"/>
      <c r="Y644" s="3"/>
      <c r="Z644" s="8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BW644" s="4"/>
      <c r="BX644" s="3"/>
      <c r="BY644" s="3"/>
      <c r="CE644" s="3"/>
      <c r="CF644" s="3"/>
      <c r="CG644" s="3"/>
      <c r="CH644" s="3"/>
      <c r="CI644" s="3"/>
      <c r="CJ644" s="32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</row>
    <row r="645" spans="9:103">
      <c r="I645" s="3"/>
      <c r="O645" s="3"/>
      <c r="P645" s="3"/>
      <c r="Q645" s="3"/>
      <c r="T645" s="3"/>
      <c r="U645" s="3"/>
      <c r="W645" s="37"/>
      <c r="X645" s="3"/>
      <c r="Y645" s="3"/>
      <c r="Z645" s="8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BW645" s="4"/>
      <c r="BX645" s="3"/>
      <c r="BY645" s="3"/>
      <c r="CE645" s="3"/>
      <c r="CF645" s="3"/>
      <c r="CG645" s="3"/>
      <c r="CH645" s="3"/>
      <c r="CI645" s="3"/>
      <c r="CJ645" s="32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</row>
    <row r="646" spans="9:103">
      <c r="I646" s="3"/>
      <c r="O646" s="3"/>
      <c r="P646" s="3"/>
      <c r="Q646" s="3"/>
      <c r="T646" s="3"/>
      <c r="U646" s="3"/>
      <c r="W646" s="37"/>
      <c r="X646" s="3"/>
      <c r="Y646" s="3"/>
      <c r="Z646" s="8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BW646" s="4"/>
      <c r="BX646" s="3"/>
      <c r="BY646" s="3"/>
      <c r="CE646" s="3"/>
      <c r="CF646" s="3"/>
      <c r="CG646" s="3"/>
      <c r="CH646" s="3"/>
      <c r="CI646" s="3"/>
      <c r="CJ646" s="32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</row>
    <row r="647" spans="9:103">
      <c r="I647" s="3"/>
      <c r="O647" s="3"/>
      <c r="P647" s="3"/>
      <c r="Q647" s="3"/>
      <c r="T647" s="3"/>
      <c r="U647" s="3"/>
      <c r="W647" s="37"/>
      <c r="X647" s="3"/>
      <c r="Y647" s="3"/>
      <c r="Z647" s="8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BW647" s="4"/>
      <c r="BX647" s="3"/>
      <c r="BY647" s="3"/>
      <c r="CE647" s="3"/>
      <c r="CF647" s="3"/>
      <c r="CG647" s="3"/>
      <c r="CH647" s="3"/>
      <c r="CI647" s="3"/>
      <c r="CJ647" s="32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</row>
    <row r="648" spans="9:103">
      <c r="I648" s="3"/>
      <c r="O648" s="3"/>
      <c r="P648" s="3"/>
      <c r="Q648" s="3"/>
      <c r="T648" s="3"/>
      <c r="U648" s="3"/>
      <c r="W648" s="37"/>
      <c r="X648" s="3"/>
      <c r="Y648" s="3"/>
      <c r="Z648" s="8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BW648" s="4"/>
      <c r="BX648" s="3"/>
      <c r="BY648" s="3"/>
      <c r="CE648" s="3"/>
      <c r="CF648" s="3"/>
      <c r="CG648" s="3"/>
      <c r="CH648" s="3"/>
      <c r="CI648" s="3"/>
      <c r="CJ648" s="32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</row>
    <row r="649" spans="9:103">
      <c r="I649" s="3"/>
      <c r="O649" s="3"/>
      <c r="P649" s="3"/>
      <c r="Q649" s="3"/>
      <c r="T649" s="3"/>
      <c r="U649" s="3"/>
      <c r="W649" s="37"/>
      <c r="X649" s="3"/>
      <c r="Y649" s="3"/>
      <c r="Z649" s="8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BW649" s="4"/>
      <c r="BX649" s="3"/>
      <c r="BY649" s="3"/>
      <c r="CE649" s="3"/>
      <c r="CF649" s="3"/>
      <c r="CG649" s="3"/>
      <c r="CH649" s="3"/>
      <c r="CI649" s="3"/>
      <c r="CJ649" s="32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</row>
    <row r="650" spans="9:103">
      <c r="I650" s="3"/>
      <c r="O650" s="3"/>
      <c r="P650" s="3"/>
      <c r="Q650" s="3"/>
      <c r="T650" s="3"/>
      <c r="U650" s="3"/>
      <c r="W650" s="37"/>
      <c r="X650" s="3"/>
      <c r="Y650" s="3"/>
      <c r="Z650" s="8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BW650" s="4"/>
      <c r="BX650" s="3"/>
      <c r="BY650" s="3"/>
      <c r="CE650" s="3"/>
      <c r="CF650" s="3"/>
      <c r="CG650" s="3"/>
      <c r="CH650" s="3"/>
      <c r="CI650" s="3"/>
      <c r="CJ650" s="32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</row>
    <row r="651" spans="9:103">
      <c r="I651" s="3"/>
      <c r="O651" s="3"/>
      <c r="P651" s="3"/>
      <c r="Q651" s="3"/>
      <c r="T651" s="3"/>
      <c r="U651" s="3"/>
      <c r="W651" s="37"/>
      <c r="X651" s="3"/>
      <c r="Y651" s="3"/>
      <c r="Z651" s="8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BW651" s="4"/>
      <c r="BX651" s="3"/>
      <c r="BY651" s="3"/>
      <c r="CE651" s="3"/>
      <c r="CF651" s="3"/>
      <c r="CG651" s="3"/>
      <c r="CH651" s="3"/>
      <c r="CI651" s="3"/>
      <c r="CJ651" s="32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</row>
    <row r="652" spans="9:103">
      <c r="I652" s="3"/>
      <c r="O652" s="3"/>
      <c r="P652" s="3"/>
      <c r="Q652" s="3"/>
      <c r="T652" s="3"/>
      <c r="U652" s="3"/>
      <c r="W652" s="37"/>
      <c r="X652" s="3"/>
      <c r="Y652" s="3"/>
      <c r="Z652" s="8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BW652" s="4"/>
      <c r="BX652" s="3"/>
      <c r="BY652" s="3"/>
      <c r="CE652" s="3"/>
      <c r="CF652" s="3"/>
      <c r="CG652" s="3"/>
      <c r="CH652" s="3"/>
      <c r="CI652" s="3"/>
      <c r="CJ652" s="32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</row>
    <row r="653" spans="9:103">
      <c r="I653" s="3"/>
      <c r="O653" s="3"/>
      <c r="P653" s="3"/>
      <c r="Q653" s="3"/>
      <c r="T653" s="3"/>
      <c r="U653" s="3"/>
      <c r="W653" s="37"/>
      <c r="X653" s="3"/>
      <c r="Y653" s="3"/>
      <c r="Z653" s="8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BW653" s="4"/>
      <c r="BX653" s="3"/>
      <c r="BY653" s="3"/>
      <c r="CE653" s="3"/>
      <c r="CF653" s="3"/>
      <c r="CG653" s="3"/>
      <c r="CH653" s="3"/>
      <c r="CI653" s="3"/>
      <c r="CJ653" s="32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</row>
    <row r="654" spans="9:103">
      <c r="I654" s="3"/>
      <c r="O654" s="3"/>
      <c r="P654" s="3"/>
      <c r="Q654" s="3"/>
      <c r="T654" s="3"/>
      <c r="U654" s="3"/>
      <c r="W654" s="37"/>
      <c r="X654" s="3"/>
      <c r="Y654" s="3"/>
      <c r="Z654" s="8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BW654" s="4"/>
      <c r="BX654" s="3"/>
      <c r="BY654" s="3"/>
      <c r="CE654" s="3"/>
      <c r="CF654" s="3"/>
      <c r="CG654" s="3"/>
      <c r="CH654" s="3"/>
      <c r="CI654" s="3"/>
      <c r="CJ654" s="32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</row>
    <row r="655" spans="9:103">
      <c r="I655" s="3"/>
      <c r="O655" s="3"/>
      <c r="P655" s="3"/>
      <c r="Q655" s="3"/>
      <c r="T655" s="3"/>
      <c r="U655" s="3"/>
      <c r="W655" s="37"/>
      <c r="X655" s="3"/>
      <c r="Y655" s="3"/>
      <c r="Z655" s="8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BW655" s="4"/>
      <c r="BX655" s="3"/>
      <c r="BY655" s="3"/>
      <c r="CE655" s="3"/>
      <c r="CF655" s="3"/>
      <c r="CG655" s="3"/>
      <c r="CH655" s="3"/>
      <c r="CI655" s="3"/>
      <c r="CJ655" s="32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</row>
    <row r="656" spans="9:103">
      <c r="I656" s="3"/>
      <c r="O656" s="3"/>
      <c r="P656" s="3"/>
      <c r="Q656" s="3"/>
      <c r="T656" s="3"/>
      <c r="U656" s="3"/>
      <c r="W656" s="37"/>
      <c r="X656" s="3"/>
      <c r="Y656" s="3"/>
      <c r="Z656" s="8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BW656" s="4"/>
      <c r="BX656" s="3"/>
      <c r="BY656" s="3"/>
      <c r="CE656" s="3"/>
      <c r="CF656" s="3"/>
      <c r="CG656" s="3"/>
      <c r="CH656" s="3"/>
      <c r="CI656" s="3"/>
      <c r="CJ656" s="32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</row>
    <row r="657" spans="9:103">
      <c r="I657" s="3"/>
      <c r="O657" s="3"/>
      <c r="P657" s="3"/>
      <c r="Q657" s="3"/>
      <c r="T657" s="3"/>
      <c r="U657" s="3"/>
      <c r="W657" s="37"/>
      <c r="X657" s="3"/>
      <c r="Y657" s="3"/>
      <c r="Z657" s="8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BW657" s="4"/>
      <c r="BX657" s="3"/>
      <c r="BY657" s="3"/>
      <c r="CE657" s="3"/>
      <c r="CF657" s="3"/>
      <c r="CG657" s="3"/>
      <c r="CH657" s="3"/>
      <c r="CI657" s="3"/>
      <c r="CJ657" s="32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</row>
    <row r="658" spans="9:103">
      <c r="I658" s="3"/>
      <c r="O658" s="3"/>
      <c r="P658" s="3"/>
      <c r="Q658" s="3"/>
      <c r="T658" s="3"/>
      <c r="U658" s="3"/>
      <c r="W658" s="37"/>
      <c r="X658" s="3"/>
      <c r="Y658" s="3"/>
      <c r="Z658" s="8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BW658" s="4"/>
      <c r="BX658" s="3"/>
      <c r="BY658" s="3"/>
      <c r="CE658" s="3"/>
      <c r="CF658" s="3"/>
      <c r="CG658" s="3"/>
      <c r="CH658" s="3"/>
      <c r="CI658" s="3"/>
      <c r="CJ658" s="32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</row>
    <row r="659" spans="9:103">
      <c r="I659" s="3"/>
      <c r="O659" s="3"/>
      <c r="P659" s="3"/>
      <c r="Q659" s="3"/>
      <c r="T659" s="3"/>
      <c r="U659" s="3"/>
      <c r="W659" s="37"/>
      <c r="X659" s="3"/>
      <c r="Y659" s="3"/>
      <c r="Z659" s="8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BW659" s="4"/>
      <c r="BX659" s="3"/>
      <c r="BY659" s="3"/>
      <c r="CE659" s="3"/>
      <c r="CF659" s="3"/>
      <c r="CG659" s="3"/>
      <c r="CH659" s="3"/>
      <c r="CI659" s="3"/>
      <c r="CJ659" s="32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</row>
    <row r="660" spans="9:103">
      <c r="I660" s="3"/>
      <c r="O660" s="3"/>
      <c r="P660" s="3"/>
      <c r="Q660" s="3"/>
      <c r="T660" s="3"/>
      <c r="U660" s="3"/>
      <c r="W660" s="37"/>
      <c r="X660" s="3"/>
      <c r="Y660" s="3"/>
      <c r="Z660" s="8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BW660" s="4"/>
      <c r="BX660" s="3"/>
      <c r="BY660" s="3"/>
      <c r="CE660" s="3"/>
      <c r="CF660" s="3"/>
      <c r="CG660" s="3"/>
      <c r="CH660" s="3"/>
      <c r="CI660" s="3"/>
      <c r="CJ660" s="32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</row>
    <row r="661" spans="9:103">
      <c r="I661" s="3"/>
      <c r="O661" s="3"/>
      <c r="P661" s="3"/>
      <c r="Q661" s="3"/>
      <c r="T661" s="3"/>
      <c r="U661" s="3"/>
      <c r="W661" s="37"/>
      <c r="X661" s="3"/>
      <c r="Y661" s="3"/>
      <c r="Z661" s="8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BW661" s="4"/>
      <c r="BX661" s="3"/>
      <c r="BY661" s="3"/>
      <c r="CE661" s="3"/>
      <c r="CF661" s="3"/>
      <c r="CG661" s="3"/>
      <c r="CH661" s="3"/>
      <c r="CI661" s="3"/>
      <c r="CJ661" s="32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</row>
    <row r="662" spans="9:103">
      <c r="I662" s="3"/>
      <c r="O662" s="3"/>
      <c r="P662" s="3"/>
      <c r="Q662" s="3"/>
      <c r="T662" s="3"/>
      <c r="U662" s="3"/>
      <c r="W662" s="37"/>
      <c r="X662" s="3"/>
      <c r="Y662" s="3"/>
      <c r="Z662" s="8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BW662" s="4"/>
      <c r="BX662" s="3"/>
      <c r="BY662" s="3"/>
      <c r="CE662" s="3"/>
      <c r="CF662" s="3"/>
      <c r="CG662" s="3"/>
      <c r="CH662" s="3"/>
      <c r="CI662" s="3"/>
      <c r="CJ662" s="32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</row>
    <row r="663" spans="9:103">
      <c r="I663" s="3"/>
      <c r="O663" s="3"/>
      <c r="P663" s="3"/>
      <c r="Q663" s="3"/>
      <c r="T663" s="3"/>
      <c r="U663" s="3"/>
      <c r="W663" s="37"/>
      <c r="X663" s="3"/>
      <c r="Y663" s="3"/>
      <c r="Z663" s="8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BW663" s="4"/>
      <c r="BX663" s="3"/>
      <c r="BY663" s="3"/>
      <c r="CE663" s="3"/>
      <c r="CF663" s="3"/>
      <c r="CG663" s="3"/>
      <c r="CH663" s="3"/>
      <c r="CI663" s="3"/>
      <c r="CJ663" s="32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</row>
    <row r="664" spans="9:103">
      <c r="I664" s="3"/>
      <c r="O664" s="3"/>
      <c r="P664" s="3"/>
      <c r="Q664" s="3"/>
      <c r="T664" s="3"/>
      <c r="U664" s="3"/>
      <c r="W664" s="37"/>
      <c r="X664" s="3"/>
      <c r="Y664" s="3"/>
      <c r="Z664" s="8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BW664" s="4"/>
      <c r="BX664" s="3"/>
      <c r="BY664" s="3"/>
      <c r="CE664" s="3"/>
      <c r="CF664" s="3"/>
      <c r="CG664" s="3"/>
      <c r="CH664" s="3"/>
      <c r="CI664" s="3"/>
      <c r="CJ664" s="32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</row>
    <row r="665" spans="9:103">
      <c r="I665" s="3"/>
      <c r="O665" s="3"/>
      <c r="P665" s="3"/>
      <c r="Q665" s="3"/>
      <c r="T665" s="3"/>
      <c r="U665" s="3"/>
      <c r="W665" s="37"/>
      <c r="X665" s="3"/>
      <c r="Y665" s="3"/>
      <c r="Z665" s="8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BW665" s="4"/>
      <c r="BX665" s="3"/>
      <c r="BY665" s="3"/>
      <c r="CE665" s="3"/>
      <c r="CF665" s="3"/>
      <c r="CG665" s="3"/>
      <c r="CH665" s="3"/>
      <c r="CI665" s="3"/>
      <c r="CJ665" s="32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</row>
    <row r="666" spans="9:103">
      <c r="I666" s="3"/>
      <c r="O666" s="3"/>
      <c r="P666" s="3"/>
      <c r="Q666" s="3"/>
      <c r="T666" s="3"/>
      <c r="U666" s="3"/>
      <c r="W666" s="37"/>
      <c r="X666" s="3"/>
      <c r="Y666" s="3"/>
      <c r="Z666" s="8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BW666" s="4"/>
      <c r="BX666" s="3"/>
      <c r="BY666" s="3"/>
      <c r="CE666" s="3"/>
      <c r="CF666" s="3"/>
      <c r="CG666" s="3"/>
      <c r="CH666" s="3"/>
      <c r="CI666" s="3"/>
      <c r="CJ666" s="32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</row>
    <row r="667" spans="9:103">
      <c r="I667" s="3"/>
      <c r="O667" s="3"/>
      <c r="P667" s="3"/>
      <c r="Q667" s="3"/>
      <c r="T667" s="3"/>
      <c r="U667" s="3"/>
      <c r="W667" s="37"/>
      <c r="X667" s="3"/>
      <c r="Y667" s="3"/>
      <c r="Z667" s="8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BW667" s="4"/>
      <c r="BX667" s="3"/>
      <c r="BY667" s="3"/>
      <c r="CE667" s="3"/>
      <c r="CF667" s="3"/>
      <c r="CG667" s="3"/>
      <c r="CH667" s="3"/>
      <c r="CI667" s="3"/>
      <c r="CJ667" s="32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</row>
    <row r="668" spans="9:103">
      <c r="I668" s="3"/>
      <c r="O668" s="3"/>
      <c r="P668" s="3"/>
      <c r="Q668" s="3"/>
      <c r="T668" s="3"/>
      <c r="U668" s="3"/>
      <c r="W668" s="37"/>
      <c r="X668" s="3"/>
      <c r="Y668" s="3"/>
      <c r="Z668" s="8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BW668" s="4"/>
      <c r="BX668" s="3"/>
      <c r="BY668" s="3"/>
      <c r="CE668" s="3"/>
      <c r="CF668" s="3"/>
      <c r="CG668" s="3"/>
      <c r="CH668" s="3"/>
      <c r="CI668" s="3"/>
      <c r="CJ668" s="32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</row>
    <row r="669" spans="9:103">
      <c r="I669" s="3"/>
      <c r="O669" s="3"/>
      <c r="P669" s="3"/>
      <c r="Q669" s="3"/>
      <c r="T669" s="3"/>
      <c r="U669" s="3"/>
      <c r="W669" s="37"/>
      <c r="X669" s="3"/>
      <c r="Y669" s="3"/>
      <c r="Z669" s="8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BW669" s="4"/>
      <c r="BX669" s="3"/>
      <c r="BY669" s="3"/>
      <c r="CE669" s="3"/>
      <c r="CF669" s="3"/>
      <c r="CG669" s="3"/>
      <c r="CH669" s="3"/>
      <c r="CI669" s="3"/>
      <c r="CJ669" s="32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</row>
    <row r="670" spans="9:103">
      <c r="I670" s="3"/>
      <c r="O670" s="3"/>
      <c r="P670" s="3"/>
      <c r="Q670" s="3"/>
      <c r="T670" s="3"/>
      <c r="U670" s="3"/>
      <c r="W670" s="37"/>
      <c r="X670" s="3"/>
      <c r="Y670" s="3"/>
      <c r="Z670" s="8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BW670" s="4"/>
      <c r="BX670" s="3"/>
      <c r="BY670" s="3"/>
      <c r="CE670" s="3"/>
      <c r="CF670" s="3"/>
      <c r="CG670" s="3"/>
      <c r="CH670" s="3"/>
      <c r="CI670" s="3"/>
      <c r="CJ670" s="32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</row>
    <row r="671" spans="9:103">
      <c r="I671" s="3"/>
      <c r="O671" s="3"/>
      <c r="P671" s="3"/>
      <c r="Q671" s="3"/>
      <c r="T671" s="3"/>
      <c r="U671" s="3"/>
      <c r="W671" s="37"/>
      <c r="X671" s="3"/>
      <c r="Y671" s="3"/>
      <c r="Z671" s="8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BW671" s="4"/>
      <c r="BX671" s="3"/>
      <c r="BY671" s="3"/>
      <c r="CE671" s="3"/>
      <c r="CF671" s="3"/>
      <c r="CG671" s="3"/>
      <c r="CH671" s="3"/>
      <c r="CI671" s="3"/>
      <c r="CJ671" s="32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</row>
    <row r="672" spans="9:103">
      <c r="I672" s="3"/>
      <c r="O672" s="3"/>
      <c r="P672" s="3"/>
      <c r="Q672" s="3"/>
      <c r="T672" s="3"/>
      <c r="U672" s="3"/>
      <c r="W672" s="37"/>
      <c r="X672" s="3"/>
      <c r="Y672" s="3"/>
      <c r="Z672" s="8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BW672" s="4"/>
      <c r="BX672" s="3"/>
      <c r="BY672" s="3"/>
      <c r="CE672" s="3"/>
      <c r="CF672" s="3"/>
      <c r="CG672" s="3"/>
      <c r="CH672" s="3"/>
      <c r="CI672" s="3"/>
      <c r="CJ672" s="32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</row>
    <row r="673" spans="9:103">
      <c r="I673" s="3"/>
      <c r="O673" s="3"/>
      <c r="P673" s="3"/>
      <c r="Q673" s="3"/>
      <c r="T673" s="3"/>
      <c r="U673" s="3"/>
      <c r="W673" s="37"/>
      <c r="X673" s="3"/>
      <c r="Y673" s="3"/>
      <c r="Z673" s="8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BW673" s="4"/>
      <c r="BX673" s="3"/>
      <c r="BY673" s="3"/>
      <c r="CE673" s="3"/>
      <c r="CF673" s="3"/>
      <c r="CG673" s="3"/>
      <c r="CH673" s="3"/>
      <c r="CI673" s="3"/>
      <c r="CJ673" s="32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</row>
    <row r="674" spans="9:103">
      <c r="I674" s="3"/>
      <c r="O674" s="3"/>
      <c r="P674" s="3"/>
      <c r="Q674" s="3"/>
      <c r="T674" s="3"/>
      <c r="U674" s="3"/>
      <c r="W674" s="37"/>
      <c r="X674" s="3"/>
      <c r="Y674" s="3"/>
      <c r="Z674" s="8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BW674" s="4"/>
      <c r="BX674" s="3"/>
      <c r="BY674" s="3"/>
      <c r="CE674" s="3"/>
      <c r="CF674" s="3"/>
      <c r="CG674" s="3"/>
      <c r="CH674" s="3"/>
      <c r="CI674" s="3"/>
      <c r="CJ674" s="32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</row>
    <row r="675" spans="9:103">
      <c r="I675" s="3"/>
      <c r="O675" s="3"/>
      <c r="P675" s="3"/>
      <c r="Q675" s="3"/>
      <c r="T675" s="3"/>
      <c r="U675" s="3"/>
      <c r="W675" s="37"/>
      <c r="X675" s="3"/>
      <c r="Y675" s="3"/>
      <c r="Z675" s="8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BW675" s="4"/>
      <c r="BX675" s="3"/>
      <c r="BY675" s="3"/>
      <c r="CE675" s="3"/>
      <c r="CF675" s="3"/>
      <c r="CG675" s="3"/>
      <c r="CH675" s="3"/>
      <c r="CI675" s="3"/>
      <c r="CJ675" s="32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</row>
    <row r="676" spans="9:103">
      <c r="I676" s="3"/>
      <c r="O676" s="3"/>
      <c r="P676" s="3"/>
      <c r="Q676" s="3"/>
      <c r="T676" s="3"/>
      <c r="U676" s="3"/>
      <c r="W676" s="37"/>
      <c r="X676" s="3"/>
      <c r="Y676" s="3"/>
      <c r="Z676" s="8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BW676" s="4"/>
      <c r="BX676" s="3"/>
      <c r="BY676" s="3"/>
      <c r="CE676" s="3"/>
      <c r="CF676" s="3"/>
      <c r="CG676" s="3"/>
      <c r="CH676" s="3"/>
      <c r="CI676" s="3"/>
      <c r="CJ676" s="32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</row>
    <row r="677" spans="9:103">
      <c r="I677" s="3"/>
      <c r="O677" s="3"/>
      <c r="P677" s="3"/>
      <c r="Q677" s="3"/>
      <c r="T677" s="3"/>
      <c r="U677" s="3"/>
      <c r="W677" s="37"/>
      <c r="X677" s="3"/>
      <c r="Y677" s="3"/>
      <c r="Z677" s="8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BW677" s="4"/>
      <c r="BX677" s="3"/>
      <c r="BY677" s="3"/>
      <c r="CE677" s="3"/>
      <c r="CF677" s="3"/>
      <c r="CG677" s="3"/>
      <c r="CH677" s="3"/>
      <c r="CI677" s="3"/>
      <c r="CJ677" s="32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</row>
    <row r="678" spans="9:103">
      <c r="I678" s="3"/>
      <c r="O678" s="3"/>
      <c r="P678" s="3"/>
      <c r="Q678" s="3"/>
      <c r="T678" s="3"/>
      <c r="U678" s="3"/>
      <c r="W678" s="37"/>
      <c r="X678" s="3"/>
      <c r="Y678" s="3"/>
      <c r="Z678" s="8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BW678" s="4"/>
      <c r="BX678" s="3"/>
      <c r="BY678" s="3"/>
      <c r="CE678" s="3"/>
      <c r="CF678" s="3"/>
      <c r="CG678" s="3"/>
      <c r="CH678" s="3"/>
      <c r="CI678" s="3"/>
      <c r="CJ678" s="32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</row>
    <row r="679" spans="9:103">
      <c r="I679" s="3"/>
      <c r="O679" s="3"/>
      <c r="P679" s="3"/>
      <c r="Q679" s="3"/>
      <c r="T679" s="3"/>
      <c r="U679" s="3"/>
      <c r="W679" s="37"/>
      <c r="X679" s="3"/>
      <c r="Y679" s="3"/>
      <c r="Z679" s="8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BW679" s="4"/>
      <c r="BX679" s="3"/>
      <c r="BY679" s="3"/>
      <c r="CE679" s="3"/>
      <c r="CF679" s="3"/>
      <c r="CG679" s="3"/>
      <c r="CH679" s="3"/>
      <c r="CI679" s="3"/>
      <c r="CJ679" s="32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</row>
    <row r="680" spans="9:103">
      <c r="I680" s="3"/>
      <c r="O680" s="3"/>
      <c r="P680" s="3"/>
      <c r="Q680" s="3"/>
      <c r="T680" s="3"/>
      <c r="U680" s="3"/>
      <c r="W680" s="37"/>
      <c r="X680" s="3"/>
      <c r="Y680" s="3"/>
      <c r="Z680" s="8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BW680" s="4"/>
      <c r="BX680" s="3"/>
      <c r="BY680" s="3"/>
      <c r="CE680" s="3"/>
      <c r="CF680" s="3"/>
      <c r="CG680" s="3"/>
      <c r="CH680" s="3"/>
      <c r="CI680" s="3"/>
      <c r="CJ680" s="32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</row>
    <row r="681" spans="9:103">
      <c r="I681" s="3"/>
      <c r="O681" s="3"/>
      <c r="P681" s="3"/>
      <c r="Q681" s="3"/>
      <c r="T681" s="3"/>
      <c r="U681" s="3"/>
      <c r="W681" s="37"/>
      <c r="X681" s="3"/>
      <c r="Y681" s="3"/>
      <c r="Z681" s="8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BW681" s="4"/>
      <c r="BX681" s="3"/>
      <c r="BY681" s="3"/>
      <c r="CE681" s="3"/>
      <c r="CF681" s="3"/>
      <c r="CG681" s="3"/>
      <c r="CH681" s="3"/>
      <c r="CI681" s="3"/>
      <c r="CJ681" s="32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</row>
    <row r="682" spans="9:103">
      <c r="I682" s="3"/>
      <c r="O682" s="3"/>
      <c r="P682" s="3"/>
      <c r="Q682" s="3"/>
      <c r="T682" s="3"/>
      <c r="U682" s="3"/>
      <c r="W682" s="37"/>
      <c r="X682" s="3"/>
      <c r="Y682" s="3"/>
      <c r="Z682" s="8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BW682" s="4"/>
      <c r="BX682" s="3"/>
      <c r="BY682" s="3"/>
      <c r="CE682" s="3"/>
      <c r="CF682" s="3"/>
      <c r="CG682" s="3"/>
      <c r="CH682" s="3"/>
      <c r="CI682" s="3"/>
      <c r="CJ682" s="32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</row>
    <row r="683" spans="9:103">
      <c r="I683" s="3"/>
      <c r="O683" s="3"/>
      <c r="P683" s="3"/>
      <c r="Q683" s="3"/>
      <c r="T683" s="3"/>
      <c r="U683" s="3"/>
      <c r="W683" s="37"/>
      <c r="X683" s="3"/>
      <c r="Y683" s="3"/>
      <c r="Z683" s="8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BW683" s="4"/>
      <c r="BX683" s="3"/>
      <c r="BY683" s="3"/>
      <c r="CE683" s="3"/>
      <c r="CF683" s="3"/>
      <c r="CG683" s="3"/>
      <c r="CH683" s="3"/>
      <c r="CI683" s="3"/>
      <c r="CJ683" s="32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</row>
    <row r="684" spans="9:103">
      <c r="I684" s="3"/>
      <c r="O684" s="3"/>
      <c r="P684" s="3"/>
      <c r="Q684" s="3"/>
      <c r="T684" s="3"/>
      <c r="U684" s="3"/>
      <c r="W684" s="37"/>
      <c r="X684" s="3"/>
      <c r="Y684" s="3"/>
      <c r="Z684" s="8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BW684" s="4"/>
      <c r="BX684" s="3"/>
      <c r="BY684" s="3"/>
      <c r="CE684" s="3"/>
      <c r="CF684" s="3"/>
      <c r="CG684" s="3"/>
      <c r="CH684" s="3"/>
      <c r="CI684" s="3"/>
      <c r="CJ684" s="32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</row>
    <row r="685" spans="9:103">
      <c r="I685" s="3"/>
      <c r="O685" s="3"/>
      <c r="P685" s="3"/>
      <c r="Q685" s="3"/>
      <c r="T685" s="3"/>
      <c r="U685" s="3"/>
      <c r="W685" s="37"/>
      <c r="X685" s="3"/>
      <c r="Y685" s="3"/>
      <c r="Z685" s="8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BW685" s="4"/>
      <c r="BX685" s="3"/>
      <c r="BY685" s="3"/>
      <c r="CE685" s="3"/>
      <c r="CF685" s="3"/>
      <c r="CG685" s="3"/>
      <c r="CH685" s="3"/>
      <c r="CI685" s="3"/>
      <c r="CJ685" s="32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</row>
    <row r="686" spans="9:103">
      <c r="I686" s="3"/>
      <c r="O686" s="3"/>
      <c r="P686" s="3"/>
      <c r="Q686" s="3"/>
      <c r="T686" s="3"/>
      <c r="U686" s="3"/>
      <c r="W686" s="37"/>
      <c r="X686" s="3"/>
      <c r="Y686" s="3"/>
      <c r="Z686" s="8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BW686" s="4"/>
      <c r="BX686" s="3"/>
      <c r="BY686" s="3"/>
      <c r="CE686" s="3"/>
      <c r="CF686" s="3"/>
      <c r="CG686" s="3"/>
      <c r="CH686" s="3"/>
      <c r="CI686" s="3"/>
      <c r="CJ686" s="32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</row>
    <row r="687" spans="9:103">
      <c r="I687" s="3"/>
      <c r="O687" s="3"/>
      <c r="P687" s="3"/>
      <c r="Q687" s="3"/>
      <c r="T687" s="3"/>
      <c r="U687" s="3"/>
      <c r="W687" s="37"/>
      <c r="X687" s="3"/>
      <c r="Y687" s="3"/>
      <c r="Z687" s="8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BW687" s="4"/>
      <c r="BX687" s="3"/>
      <c r="BY687" s="3"/>
      <c r="CE687" s="3"/>
      <c r="CF687" s="3"/>
      <c r="CG687" s="3"/>
      <c r="CH687" s="3"/>
      <c r="CI687" s="3"/>
      <c r="CJ687" s="32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</row>
    <row r="688" spans="9:103">
      <c r="I688" s="3"/>
      <c r="O688" s="3"/>
      <c r="P688" s="3"/>
      <c r="Q688" s="3"/>
      <c r="T688" s="3"/>
      <c r="U688" s="3"/>
      <c r="W688" s="37"/>
      <c r="X688" s="3"/>
      <c r="Y688" s="3"/>
      <c r="Z688" s="8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BW688" s="4"/>
      <c r="BX688" s="3"/>
      <c r="BY688" s="3"/>
      <c r="CE688" s="3"/>
      <c r="CF688" s="3"/>
      <c r="CG688" s="3"/>
      <c r="CH688" s="3"/>
      <c r="CI688" s="3"/>
      <c r="CJ688" s="32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</row>
    <row r="689" spans="9:103">
      <c r="I689" s="3"/>
      <c r="O689" s="3"/>
      <c r="P689" s="3"/>
      <c r="Q689" s="3"/>
      <c r="T689" s="3"/>
      <c r="U689" s="3"/>
      <c r="W689" s="37"/>
      <c r="X689" s="3"/>
      <c r="Y689" s="3"/>
      <c r="Z689" s="8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BW689" s="4"/>
      <c r="BX689" s="3"/>
      <c r="BY689" s="3"/>
      <c r="CE689" s="3"/>
      <c r="CF689" s="3"/>
      <c r="CG689" s="3"/>
      <c r="CH689" s="3"/>
      <c r="CI689" s="3"/>
      <c r="CJ689" s="32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</row>
    <row r="690" spans="9:103">
      <c r="I690" s="3"/>
      <c r="O690" s="3"/>
      <c r="P690" s="3"/>
      <c r="Q690" s="3"/>
      <c r="T690" s="3"/>
      <c r="U690" s="3"/>
      <c r="W690" s="37"/>
      <c r="X690" s="3"/>
      <c r="Y690" s="3"/>
      <c r="Z690" s="8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BW690" s="4"/>
      <c r="BX690" s="3"/>
      <c r="BY690" s="3"/>
      <c r="CE690" s="3"/>
      <c r="CF690" s="3"/>
      <c r="CG690" s="3"/>
      <c r="CH690" s="3"/>
      <c r="CI690" s="3"/>
      <c r="CJ690" s="32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</row>
    <row r="691" spans="9:103">
      <c r="I691" s="3"/>
      <c r="O691" s="3"/>
      <c r="P691" s="3"/>
      <c r="Q691" s="3"/>
      <c r="T691" s="3"/>
      <c r="U691" s="3"/>
      <c r="W691" s="37"/>
      <c r="X691" s="3"/>
      <c r="Y691" s="3"/>
      <c r="Z691" s="8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BW691" s="4"/>
      <c r="BX691" s="3"/>
      <c r="BY691" s="3"/>
      <c r="CE691" s="3"/>
      <c r="CF691" s="3"/>
      <c r="CG691" s="3"/>
      <c r="CH691" s="3"/>
      <c r="CI691" s="3"/>
      <c r="CJ691" s="32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</row>
    <row r="692" spans="9:103">
      <c r="I692" s="3"/>
      <c r="O692" s="3"/>
      <c r="P692" s="3"/>
      <c r="Q692" s="3"/>
      <c r="T692" s="3"/>
      <c r="U692" s="3"/>
      <c r="W692" s="37"/>
      <c r="X692" s="3"/>
      <c r="Y692" s="3"/>
      <c r="Z692" s="8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BW692" s="4"/>
      <c r="BX692" s="3"/>
      <c r="BY692" s="3"/>
      <c r="CE692" s="3"/>
      <c r="CF692" s="3"/>
      <c r="CG692" s="3"/>
      <c r="CH692" s="3"/>
      <c r="CI692" s="3"/>
      <c r="CJ692" s="32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</row>
    <row r="693" spans="9:103">
      <c r="I693" s="3"/>
      <c r="O693" s="3"/>
      <c r="P693" s="3"/>
      <c r="Q693" s="3"/>
      <c r="T693" s="3"/>
      <c r="U693" s="3"/>
      <c r="W693" s="37"/>
      <c r="X693" s="3"/>
      <c r="Y693" s="3"/>
      <c r="Z693" s="8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BW693" s="4"/>
      <c r="BX693" s="3"/>
      <c r="BY693" s="3"/>
      <c r="CE693" s="3"/>
      <c r="CF693" s="3"/>
      <c r="CG693" s="3"/>
      <c r="CH693" s="3"/>
      <c r="CI693" s="3"/>
      <c r="CJ693" s="32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</row>
    <row r="694" spans="9:103">
      <c r="I694" s="3"/>
      <c r="O694" s="3"/>
      <c r="P694" s="3"/>
      <c r="Q694" s="3"/>
      <c r="T694" s="3"/>
      <c r="U694" s="3"/>
      <c r="W694" s="37"/>
      <c r="X694" s="3"/>
      <c r="Y694" s="3"/>
      <c r="Z694" s="8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BW694" s="4"/>
      <c r="BX694" s="3"/>
      <c r="BY694" s="3"/>
      <c r="CE694" s="3"/>
      <c r="CF694" s="3"/>
      <c r="CG694" s="3"/>
      <c r="CH694" s="3"/>
      <c r="CI694" s="3"/>
      <c r="CJ694" s="32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</row>
    <row r="695" spans="9:103">
      <c r="I695" s="3"/>
      <c r="O695" s="3"/>
      <c r="P695" s="3"/>
      <c r="Q695" s="3"/>
      <c r="T695" s="3"/>
      <c r="U695" s="3"/>
      <c r="W695" s="37"/>
      <c r="X695" s="3"/>
      <c r="Y695" s="3"/>
      <c r="Z695" s="8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BW695" s="4"/>
      <c r="BX695" s="3"/>
      <c r="BY695" s="3"/>
      <c r="CE695" s="3"/>
      <c r="CF695" s="3"/>
      <c r="CG695" s="3"/>
      <c r="CH695" s="3"/>
      <c r="CI695" s="3"/>
      <c r="CJ695" s="32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</row>
    <row r="696" spans="9:103">
      <c r="I696" s="3"/>
      <c r="O696" s="3"/>
      <c r="P696" s="3"/>
      <c r="Q696" s="3"/>
      <c r="T696" s="3"/>
      <c r="U696" s="3"/>
      <c r="W696" s="37"/>
      <c r="X696" s="3"/>
      <c r="Y696" s="3"/>
      <c r="Z696" s="8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BW696" s="4"/>
      <c r="BX696" s="3"/>
      <c r="BY696" s="3"/>
      <c r="CE696" s="3"/>
      <c r="CF696" s="3"/>
      <c r="CG696" s="3"/>
      <c r="CH696" s="3"/>
      <c r="CI696" s="3"/>
      <c r="CJ696" s="32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</row>
    <row r="697" spans="9:103">
      <c r="I697" s="3"/>
      <c r="O697" s="3"/>
      <c r="P697" s="3"/>
      <c r="Q697" s="3"/>
      <c r="T697" s="3"/>
      <c r="U697" s="3"/>
      <c r="W697" s="37"/>
      <c r="X697" s="3"/>
      <c r="Y697" s="3"/>
      <c r="Z697" s="8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BW697" s="4"/>
      <c r="BX697" s="3"/>
      <c r="BY697" s="3"/>
      <c r="CE697" s="3"/>
      <c r="CF697" s="3"/>
      <c r="CG697" s="3"/>
      <c r="CH697" s="3"/>
      <c r="CI697" s="3"/>
      <c r="CJ697" s="32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</row>
    <row r="698" spans="9:103">
      <c r="I698" s="3"/>
      <c r="O698" s="3"/>
      <c r="P698" s="3"/>
      <c r="Q698" s="3"/>
      <c r="T698" s="3"/>
      <c r="U698" s="3"/>
      <c r="W698" s="37"/>
      <c r="X698" s="3"/>
      <c r="Y698" s="3"/>
      <c r="Z698" s="8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BW698" s="4"/>
      <c r="BX698" s="3"/>
      <c r="BY698" s="3"/>
      <c r="CE698" s="3"/>
      <c r="CF698" s="3"/>
      <c r="CG698" s="3"/>
      <c r="CH698" s="3"/>
      <c r="CI698" s="3"/>
      <c r="CJ698" s="32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</row>
    <row r="699" spans="9:103">
      <c r="I699" s="3"/>
      <c r="O699" s="3"/>
      <c r="P699" s="3"/>
      <c r="Q699" s="3"/>
      <c r="T699" s="3"/>
      <c r="U699" s="3"/>
      <c r="W699" s="37"/>
      <c r="X699" s="3"/>
      <c r="Y699" s="3"/>
      <c r="Z699" s="8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BW699" s="4"/>
      <c r="BX699" s="3"/>
      <c r="BY699" s="3"/>
      <c r="CE699" s="3"/>
      <c r="CF699" s="3"/>
      <c r="CG699" s="3"/>
      <c r="CH699" s="3"/>
      <c r="CI699" s="3"/>
      <c r="CJ699" s="32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</row>
    <row r="700" spans="9:103">
      <c r="I700" s="3"/>
      <c r="O700" s="3"/>
      <c r="P700" s="3"/>
      <c r="Q700" s="3"/>
      <c r="T700" s="3"/>
      <c r="U700" s="3"/>
      <c r="W700" s="37"/>
      <c r="X700" s="3"/>
      <c r="Y700" s="3"/>
      <c r="Z700" s="8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BW700" s="4"/>
      <c r="BX700" s="3"/>
      <c r="BY700" s="3"/>
      <c r="CE700" s="3"/>
      <c r="CF700" s="3"/>
      <c r="CG700" s="3"/>
      <c r="CH700" s="3"/>
      <c r="CI700" s="3"/>
      <c r="CJ700" s="32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</row>
    <row r="701" spans="9:103">
      <c r="I701" s="3"/>
      <c r="O701" s="3"/>
      <c r="P701" s="3"/>
      <c r="Q701" s="3"/>
      <c r="T701" s="3"/>
      <c r="U701" s="3"/>
      <c r="W701" s="37"/>
      <c r="X701" s="3"/>
      <c r="Y701" s="3"/>
      <c r="Z701" s="8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BW701" s="4"/>
      <c r="BX701" s="3"/>
      <c r="BY701" s="3"/>
      <c r="CE701" s="3"/>
      <c r="CF701" s="3"/>
      <c r="CG701" s="3"/>
      <c r="CH701" s="3"/>
      <c r="CI701" s="3"/>
      <c r="CJ701" s="32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</row>
    <row r="702" spans="9:103">
      <c r="I702" s="3"/>
      <c r="O702" s="3"/>
      <c r="P702" s="3"/>
      <c r="Q702" s="3"/>
      <c r="T702" s="3"/>
      <c r="U702" s="3"/>
      <c r="W702" s="37"/>
      <c r="X702" s="3"/>
      <c r="Y702" s="3"/>
      <c r="Z702" s="8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BW702" s="4"/>
      <c r="BX702" s="3"/>
      <c r="BY702" s="3"/>
      <c r="CE702" s="3"/>
      <c r="CF702" s="3"/>
      <c r="CG702" s="3"/>
      <c r="CH702" s="3"/>
      <c r="CI702" s="3"/>
      <c r="CJ702" s="32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</row>
    <row r="703" spans="9:103">
      <c r="I703" s="3"/>
      <c r="O703" s="3"/>
      <c r="P703" s="3"/>
      <c r="Q703" s="3"/>
      <c r="T703" s="3"/>
      <c r="U703" s="3"/>
      <c r="W703" s="37"/>
      <c r="X703" s="3"/>
      <c r="Y703" s="3"/>
      <c r="Z703" s="8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BW703" s="4"/>
      <c r="BX703" s="3"/>
      <c r="BY703" s="3"/>
      <c r="CE703" s="3"/>
      <c r="CF703" s="3"/>
      <c r="CG703" s="3"/>
      <c r="CH703" s="3"/>
      <c r="CI703" s="3"/>
      <c r="CJ703" s="32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</row>
    <row r="704" spans="9:103">
      <c r="I704" s="3"/>
      <c r="O704" s="3"/>
      <c r="P704" s="3"/>
      <c r="Q704" s="3"/>
      <c r="T704" s="3"/>
      <c r="U704" s="3"/>
      <c r="W704" s="37"/>
      <c r="X704" s="3"/>
      <c r="Y704" s="3"/>
      <c r="Z704" s="8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BW704" s="4"/>
      <c r="BX704" s="3"/>
      <c r="BY704" s="3"/>
      <c r="CE704" s="3"/>
      <c r="CF704" s="3"/>
      <c r="CG704" s="3"/>
      <c r="CH704" s="3"/>
      <c r="CI704" s="3"/>
      <c r="CJ704" s="32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</row>
    <row r="705" spans="9:103">
      <c r="I705" s="3"/>
      <c r="O705" s="3"/>
      <c r="P705" s="3"/>
      <c r="Q705" s="3"/>
      <c r="T705" s="3"/>
      <c r="U705" s="3"/>
      <c r="W705" s="37"/>
      <c r="X705" s="3"/>
      <c r="Y705" s="3"/>
      <c r="Z705" s="8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BW705" s="4"/>
      <c r="BX705" s="3"/>
      <c r="BY705" s="3"/>
      <c r="CE705" s="3"/>
      <c r="CF705" s="3"/>
      <c r="CG705" s="3"/>
      <c r="CH705" s="3"/>
      <c r="CI705" s="3"/>
      <c r="CJ705" s="32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</row>
    <row r="706" spans="9:103">
      <c r="I706" s="3"/>
      <c r="O706" s="3"/>
      <c r="P706" s="3"/>
      <c r="Q706" s="3"/>
      <c r="T706" s="3"/>
      <c r="U706" s="3"/>
      <c r="W706" s="37"/>
      <c r="X706" s="3"/>
      <c r="Y706" s="3"/>
      <c r="Z706" s="8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BW706" s="4"/>
      <c r="BX706" s="3"/>
      <c r="BY706" s="3"/>
      <c r="CE706" s="3"/>
      <c r="CF706" s="3"/>
      <c r="CG706" s="3"/>
      <c r="CH706" s="3"/>
      <c r="CI706" s="3"/>
      <c r="CJ706" s="32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</row>
    <row r="707" spans="9:103">
      <c r="I707" s="3"/>
      <c r="O707" s="3"/>
      <c r="P707" s="3"/>
      <c r="Q707" s="3"/>
      <c r="T707" s="3"/>
      <c r="U707" s="3"/>
      <c r="W707" s="37"/>
      <c r="X707" s="3"/>
      <c r="Y707" s="3"/>
      <c r="Z707" s="8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BW707" s="4"/>
      <c r="BX707" s="3"/>
      <c r="BY707" s="3"/>
      <c r="CE707" s="3"/>
      <c r="CF707" s="3"/>
      <c r="CG707" s="3"/>
      <c r="CH707" s="3"/>
      <c r="CI707" s="3"/>
      <c r="CJ707" s="32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</row>
    <row r="708" spans="9:103">
      <c r="I708" s="3"/>
      <c r="O708" s="3"/>
      <c r="P708" s="3"/>
      <c r="Q708" s="3"/>
      <c r="T708" s="3"/>
      <c r="U708" s="3"/>
      <c r="W708" s="37"/>
      <c r="X708" s="3"/>
      <c r="Y708" s="3"/>
      <c r="Z708" s="8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BW708" s="4"/>
      <c r="BX708" s="3"/>
      <c r="BY708" s="3"/>
      <c r="CE708" s="3"/>
      <c r="CF708" s="3"/>
      <c r="CG708" s="3"/>
      <c r="CH708" s="3"/>
      <c r="CI708" s="3"/>
      <c r="CJ708" s="32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</row>
    <row r="709" spans="9:103">
      <c r="I709" s="3"/>
      <c r="O709" s="3"/>
      <c r="P709" s="3"/>
      <c r="Q709" s="3"/>
      <c r="T709" s="3"/>
      <c r="U709" s="3"/>
      <c r="W709" s="37"/>
      <c r="X709" s="3"/>
      <c r="Y709" s="3"/>
      <c r="Z709" s="8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BW709" s="4"/>
      <c r="BX709" s="3"/>
      <c r="BY709" s="3"/>
      <c r="CE709" s="3"/>
      <c r="CF709" s="3"/>
      <c r="CG709" s="3"/>
      <c r="CH709" s="3"/>
      <c r="CI709" s="3"/>
      <c r="CJ709" s="32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</row>
    <row r="710" spans="9:103">
      <c r="I710" s="3"/>
      <c r="O710" s="3"/>
      <c r="P710" s="3"/>
      <c r="Q710" s="3"/>
      <c r="T710" s="3"/>
      <c r="U710" s="3"/>
      <c r="W710" s="37"/>
      <c r="X710" s="3"/>
      <c r="Y710" s="3"/>
      <c r="Z710" s="8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BW710" s="4"/>
      <c r="BX710" s="3"/>
      <c r="BY710" s="3"/>
      <c r="CE710" s="3"/>
      <c r="CF710" s="3"/>
      <c r="CG710" s="3"/>
      <c r="CH710" s="3"/>
      <c r="CI710" s="3"/>
      <c r="CJ710" s="32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</row>
    <row r="711" spans="9:103">
      <c r="I711" s="3"/>
      <c r="O711" s="3"/>
      <c r="P711" s="3"/>
      <c r="Q711" s="3"/>
      <c r="T711" s="3"/>
      <c r="U711" s="3"/>
      <c r="W711" s="37"/>
      <c r="X711" s="3"/>
      <c r="Y711" s="3"/>
      <c r="Z711" s="8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BW711" s="4"/>
      <c r="BX711" s="3"/>
      <c r="BY711" s="3"/>
      <c r="CE711" s="3"/>
      <c r="CF711" s="3"/>
      <c r="CG711" s="3"/>
      <c r="CH711" s="3"/>
      <c r="CI711" s="3"/>
      <c r="CJ711" s="32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</row>
    <row r="712" spans="9:103">
      <c r="I712" s="3"/>
      <c r="O712" s="3"/>
      <c r="P712" s="3"/>
      <c r="Q712" s="3"/>
      <c r="T712" s="3"/>
      <c r="U712" s="3"/>
      <c r="W712" s="37"/>
      <c r="X712" s="3"/>
      <c r="Y712" s="3"/>
      <c r="Z712" s="8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BW712" s="4"/>
      <c r="BX712" s="3"/>
      <c r="BY712" s="3"/>
      <c r="CE712" s="3"/>
      <c r="CF712" s="3"/>
      <c r="CG712" s="3"/>
      <c r="CH712" s="3"/>
      <c r="CI712" s="3"/>
      <c r="CJ712" s="32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</row>
    <row r="713" spans="9:103">
      <c r="I713" s="3"/>
      <c r="O713" s="3"/>
      <c r="P713" s="3"/>
      <c r="Q713" s="3"/>
      <c r="T713" s="3"/>
      <c r="U713" s="3"/>
      <c r="W713" s="37"/>
      <c r="X713" s="3"/>
      <c r="Y713" s="3"/>
      <c r="Z713" s="8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BW713" s="4"/>
      <c r="BX713" s="3"/>
      <c r="BY713" s="3"/>
      <c r="CE713" s="3"/>
      <c r="CF713" s="3"/>
      <c r="CG713" s="3"/>
      <c r="CH713" s="3"/>
      <c r="CI713" s="3"/>
      <c r="CJ713" s="32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</row>
    <row r="714" spans="9:103">
      <c r="I714" s="3"/>
      <c r="O714" s="3"/>
      <c r="P714" s="3"/>
      <c r="Q714" s="3"/>
      <c r="T714" s="3"/>
      <c r="U714" s="3"/>
      <c r="W714" s="37"/>
      <c r="X714" s="3"/>
      <c r="Y714" s="3"/>
      <c r="Z714" s="8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BW714" s="4"/>
      <c r="BX714" s="3"/>
      <c r="BY714" s="3"/>
      <c r="CE714" s="3"/>
      <c r="CF714" s="3"/>
      <c r="CG714" s="3"/>
      <c r="CH714" s="3"/>
      <c r="CI714" s="3"/>
      <c r="CJ714" s="32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</row>
    <row r="715" spans="9:103">
      <c r="I715" s="3"/>
      <c r="O715" s="3"/>
      <c r="P715" s="3"/>
      <c r="Q715" s="3"/>
      <c r="T715" s="3"/>
      <c r="U715" s="3"/>
      <c r="W715" s="37"/>
      <c r="X715" s="3"/>
      <c r="Y715" s="3"/>
      <c r="Z715" s="8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BW715" s="4"/>
      <c r="BX715" s="3"/>
      <c r="BY715" s="3"/>
      <c r="CE715" s="3"/>
      <c r="CF715" s="3"/>
      <c r="CG715" s="3"/>
      <c r="CH715" s="3"/>
      <c r="CI715" s="3"/>
      <c r="CJ715" s="32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</row>
    <row r="716" spans="9:103">
      <c r="I716" s="3"/>
      <c r="O716" s="3"/>
      <c r="P716" s="3"/>
      <c r="Q716" s="3"/>
      <c r="T716" s="3"/>
      <c r="U716" s="3"/>
      <c r="W716" s="37"/>
      <c r="X716" s="3"/>
      <c r="Y716" s="3"/>
      <c r="Z716" s="8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BW716" s="4"/>
      <c r="BX716" s="3"/>
      <c r="BY716" s="3"/>
      <c r="CE716" s="3"/>
      <c r="CF716" s="3"/>
      <c r="CG716" s="3"/>
      <c r="CH716" s="3"/>
      <c r="CI716" s="3"/>
      <c r="CJ716" s="32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</row>
    <row r="717" spans="9:103">
      <c r="I717" s="3"/>
      <c r="O717" s="3"/>
      <c r="P717" s="3"/>
      <c r="Q717" s="3"/>
      <c r="T717" s="3"/>
      <c r="U717" s="3"/>
      <c r="W717" s="37"/>
      <c r="X717" s="3"/>
      <c r="Y717" s="3"/>
      <c r="Z717" s="8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BW717" s="4"/>
      <c r="BX717" s="3"/>
      <c r="BY717" s="3"/>
      <c r="CE717" s="3"/>
      <c r="CF717" s="3"/>
      <c r="CG717" s="3"/>
      <c r="CH717" s="3"/>
      <c r="CI717" s="3"/>
      <c r="CJ717" s="32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</row>
    <row r="718" spans="9:103">
      <c r="I718" s="3"/>
      <c r="O718" s="3"/>
      <c r="P718" s="3"/>
      <c r="Q718" s="3"/>
      <c r="T718" s="3"/>
      <c r="U718" s="3"/>
      <c r="W718" s="37"/>
      <c r="X718" s="3"/>
      <c r="Y718" s="3"/>
      <c r="Z718" s="8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BW718" s="4"/>
      <c r="BX718" s="3"/>
      <c r="BY718" s="3"/>
      <c r="CE718" s="3"/>
      <c r="CF718" s="3"/>
      <c r="CG718" s="3"/>
      <c r="CH718" s="3"/>
      <c r="CI718" s="3"/>
      <c r="CJ718" s="32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</row>
    <row r="719" spans="9:103">
      <c r="I719" s="3"/>
      <c r="O719" s="3"/>
      <c r="P719" s="3"/>
      <c r="Q719" s="3"/>
      <c r="T719" s="3"/>
      <c r="U719" s="3"/>
      <c r="W719" s="37"/>
      <c r="X719" s="3"/>
      <c r="Y719" s="3"/>
      <c r="Z719" s="8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BW719" s="4"/>
      <c r="BX719" s="3"/>
      <c r="BY719" s="3"/>
      <c r="CE719" s="3"/>
      <c r="CF719" s="3"/>
      <c r="CG719" s="3"/>
      <c r="CH719" s="3"/>
      <c r="CI719" s="3"/>
      <c r="CJ719" s="32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</row>
    <row r="720" spans="9:103">
      <c r="I720" s="3"/>
      <c r="O720" s="3"/>
      <c r="P720" s="3"/>
      <c r="Q720" s="3"/>
      <c r="T720" s="3"/>
      <c r="U720" s="3"/>
      <c r="W720" s="37"/>
      <c r="X720" s="3"/>
      <c r="Y720" s="3"/>
      <c r="Z720" s="8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BW720" s="4"/>
      <c r="BX720" s="3"/>
      <c r="BY720" s="3"/>
      <c r="CE720" s="3"/>
      <c r="CF720" s="3"/>
      <c r="CG720" s="3"/>
      <c r="CH720" s="3"/>
      <c r="CI720" s="3"/>
      <c r="CJ720" s="32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</row>
    <row r="721" spans="9:103">
      <c r="I721" s="3"/>
      <c r="O721" s="3"/>
      <c r="P721" s="3"/>
      <c r="Q721" s="3"/>
      <c r="T721" s="3"/>
      <c r="U721" s="3"/>
      <c r="W721" s="37"/>
      <c r="X721" s="3"/>
      <c r="Y721" s="3"/>
      <c r="Z721" s="8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BW721" s="4"/>
      <c r="BX721" s="3"/>
      <c r="BY721" s="3"/>
      <c r="CE721" s="3"/>
      <c r="CF721" s="3"/>
      <c r="CG721" s="3"/>
      <c r="CH721" s="3"/>
      <c r="CI721" s="3"/>
      <c r="CJ721" s="32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</row>
    <row r="722" spans="9:103">
      <c r="I722" s="3"/>
      <c r="O722" s="3"/>
      <c r="P722" s="3"/>
      <c r="Q722" s="3"/>
      <c r="T722" s="3"/>
      <c r="U722" s="3"/>
      <c r="W722" s="37"/>
      <c r="X722" s="3"/>
      <c r="Y722" s="3"/>
      <c r="Z722" s="8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BW722" s="4"/>
      <c r="BX722" s="3"/>
      <c r="BY722" s="3"/>
      <c r="CE722" s="3"/>
      <c r="CF722" s="3"/>
      <c r="CG722" s="3"/>
      <c r="CH722" s="3"/>
      <c r="CI722" s="3"/>
      <c r="CJ722" s="32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</row>
    <row r="723" spans="9:103">
      <c r="I723" s="3"/>
      <c r="O723" s="3"/>
      <c r="P723" s="3"/>
      <c r="Q723" s="3"/>
      <c r="T723" s="3"/>
      <c r="U723" s="3"/>
      <c r="W723" s="37"/>
      <c r="X723" s="3"/>
      <c r="Y723" s="3"/>
      <c r="Z723" s="8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BW723" s="4"/>
      <c r="BX723" s="3"/>
      <c r="BY723" s="3"/>
      <c r="CE723" s="3"/>
      <c r="CF723" s="3"/>
      <c r="CG723" s="3"/>
      <c r="CH723" s="3"/>
      <c r="CI723" s="3"/>
      <c r="CJ723" s="32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</row>
    <row r="724" spans="9:103">
      <c r="I724" s="3"/>
      <c r="O724" s="3"/>
      <c r="P724" s="3"/>
      <c r="Q724" s="3"/>
      <c r="T724" s="3"/>
      <c r="U724" s="3"/>
      <c r="W724" s="37"/>
      <c r="X724" s="3"/>
      <c r="Y724" s="3"/>
      <c r="Z724" s="8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BW724" s="4"/>
      <c r="BX724" s="3"/>
      <c r="BY724" s="3"/>
      <c r="CE724" s="3"/>
      <c r="CF724" s="3"/>
      <c r="CG724" s="3"/>
      <c r="CH724" s="3"/>
      <c r="CI724" s="3"/>
      <c r="CJ724" s="32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</row>
    <row r="725" spans="9:103">
      <c r="I725" s="3"/>
      <c r="O725" s="3"/>
      <c r="P725" s="3"/>
      <c r="Q725" s="3"/>
      <c r="T725" s="3"/>
      <c r="U725" s="3"/>
      <c r="W725" s="37"/>
      <c r="X725" s="3"/>
      <c r="Y725" s="3"/>
      <c r="Z725" s="8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BW725" s="4"/>
      <c r="BX725" s="3"/>
      <c r="BY725" s="3"/>
      <c r="CE725" s="3"/>
      <c r="CF725" s="3"/>
      <c r="CG725" s="3"/>
      <c r="CH725" s="3"/>
      <c r="CI725" s="3"/>
      <c r="CJ725" s="32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</row>
    <row r="726" spans="9:103">
      <c r="I726" s="3"/>
      <c r="O726" s="3"/>
      <c r="P726" s="3"/>
      <c r="Q726" s="3"/>
      <c r="T726" s="3"/>
      <c r="U726" s="3"/>
      <c r="W726" s="37"/>
      <c r="X726" s="3"/>
      <c r="Y726" s="3"/>
      <c r="Z726" s="8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BW726" s="4"/>
      <c r="BX726" s="3"/>
      <c r="BY726" s="3"/>
      <c r="CE726" s="3"/>
      <c r="CF726" s="3"/>
      <c r="CG726" s="3"/>
      <c r="CH726" s="3"/>
      <c r="CI726" s="3"/>
      <c r="CJ726" s="32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</row>
    <row r="727" spans="9:103">
      <c r="I727" s="3"/>
      <c r="O727" s="3"/>
      <c r="P727" s="3"/>
      <c r="Q727" s="3"/>
      <c r="T727" s="3"/>
      <c r="U727" s="3"/>
      <c r="W727" s="37"/>
      <c r="X727" s="3"/>
      <c r="Y727" s="3"/>
      <c r="Z727" s="8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BW727" s="4"/>
      <c r="BX727" s="3"/>
      <c r="BY727" s="3"/>
      <c r="CE727" s="3"/>
      <c r="CF727" s="3"/>
      <c r="CG727" s="3"/>
      <c r="CH727" s="3"/>
      <c r="CI727" s="3"/>
      <c r="CJ727" s="32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</row>
    <row r="728" spans="9:103">
      <c r="I728" s="3"/>
      <c r="O728" s="3"/>
      <c r="P728" s="3"/>
      <c r="Q728" s="3"/>
      <c r="T728" s="3"/>
      <c r="U728" s="3"/>
      <c r="W728" s="37"/>
      <c r="X728" s="3"/>
      <c r="Y728" s="3"/>
      <c r="Z728" s="8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BW728" s="4"/>
      <c r="BX728" s="3"/>
      <c r="BY728" s="3"/>
      <c r="CE728" s="3"/>
      <c r="CF728" s="3"/>
      <c r="CG728" s="3"/>
      <c r="CH728" s="3"/>
      <c r="CI728" s="3"/>
      <c r="CJ728" s="32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</row>
    <row r="729" spans="9:103">
      <c r="I729" s="3"/>
      <c r="O729" s="3"/>
      <c r="P729" s="3"/>
      <c r="Q729" s="3"/>
      <c r="T729" s="3"/>
      <c r="U729" s="3"/>
      <c r="W729" s="37"/>
      <c r="X729" s="3"/>
      <c r="Y729" s="3"/>
      <c r="Z729" s="8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BW729" s="4"/>
      <c r="BX729" s="3"/>
      <c r="BY729" s="3"/>
      <c r="CE729" s="3"/>
      <c r="CF729" s="3"/>
      <c r="CG729" s="3"/>
      <c r="CH729" s="3"/>
      <c r="CI729" s="3"/>
      <c r="CJ729" s="32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</row>
    <row r="730" spans="9:103">
      <c r="I730" s="3"/>
      <c r="O730" s="3"/>
      <c r="P730" s="3"/>
      <c r="Q730" s="3"/>
      <c r="T730" s="3"/>
      <c r="U730" s="3"/>
      <c r="W730" s="37"/>
      <c r="X730" s="3"/>
      <c r="Y730" s="3"/>
      <c r="Z730" s="8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BW730" s="4"/>
      <c r="BX730" s="3"/>
      <c r="BY730" s="3"/>
      <c r="CE730" s="3"/>
      <c r="CF730" s="3"/>
      <c r="CG730" s="3"/>
      <c r="CH730" s="3"/>
      <c r="CI730" s="3"/>
      <c r="CJ730" s="32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</row>
    <row r="731" spans="9:103">
      <c r="I731" s="3"/>
      <c r="O731" s="3"/>
      <c r="P731" s="3"/>
      <c r="Q731" s="3"/>
      <c r="T731" s="3"/>
      <c r="U731" s="3"/>
      <c r="W731" s="37"/>
      <c r="X731" s="3"/>
      <c r="Y731" s="3"/>
      <c r="Z731" s="8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BW731" s="4"/>
      <c r="BX731" s="3"/>
      <c r="BY731" s="3"/>
      <c r="CE731" s="3"/>
      <c r="CF731" s="3"/>
      <c r="CG731" s="3"/>
      <c r="CH731" s="3"/>
      <c r="CI731" s="3"/>
      <c r="CJ731" s="32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</row>
    <row r="732" spans="9:103">
      <c r="I732" s="3"/>
      <c r="O732" s="3"/>
      <c r="P732" s="3"/>
      <c r="Q732" s="3"/>
      <c r="T732" s="3"/>
      <c r="U732" s="3"/>
      <c r="W732" s="37"/>
      <c r="X732" s="3"/>
      <c r="Y732" s="3"/>
      <c r="Z732" s="8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BW732" s="4"/>
      <c r="BX732" s="3"/>
      <c r="BY732" s="3"/>
      <c r="CE732" s="3"/>
      <c r="CF732" s="3"/>
      <c r="CG732" s="3"/>
      <c r="CH732" s="3"/>
      <c r="CI732" s="3"/>
      <c r="CJ732" s="32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</row>
    <row r="733" spans="9:103">
      <c r="I733" s="3"/>
      <c r="O733" s="3"/>
      <c r="P733" s="3"/>
      <c r="Q733" s="3"/>
      <c r="T733" s="3"/>
      <c r="U733" s="3"/>
      <c r="W733" s="37"/>
      <c r="X733" s="3"/>
      <c r="Y733" s="3"/>
      <c r="Z733" s="8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BW733" s="4"/>
      <c r="BX733" s="3"/>
      <c r="BY733" s="3"/>
      <c r="CE733" s="3"/>
      <c r="CF733" s="3"/>
      <c r="CG733" s="3"/>
      <c r="CH733" s="3"/>
      <c r="CI733" s="3"/>
      <c r="CJ733" s="32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</row>
    <row r="734" spans="9:103">
      <c r="I734" s="3"/>
      <c r="O734" s="3"/>
      <c r="P734" s="3"/>
      <c r="Q734" s="3"/>
      <c r="T734" s="3"/>
      <c r="U734" s="3"/>
      <c r="W734" s="37"/>
      <c r="X734" s="3"/>
      <c r="Y734" s="3"/>
      <c r="Z734" s="8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BW734" s="4"/>
      <c r="BX734" s="3"/>
      <c r="BY734" s="3"/>
      <c r="CE734" s="3"/>
      <c r="CF734" s="3"/>
      <c r="CG734" s="3"/>
      <c r="CH734" s="3"/>
      <c r="CI734" s="3"/>
      <c r="CJ734" s="32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</row>
    <row r="735" spans="9:103">
      <c r="I735" s="3"/>
      <c r="O735" s="3"/>
      <c r="P735" s="3"/>
      <c r="Q735" s="3"/>
      <c r="T735" s="3"/>
      <c r="U735" s="3"/>
      <c r="W735" s="37"/>
      <c r="X735" s="3"/>
      <c r="Y735" s="3"/>
      <c r="Z735" s="8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BW735" s="4"/>
      <c r="BX735" s="3"/>
      <c r="BY735" s="3"/>
      <c r="CE735" s="3"/>
      <c r="CF735" s="3"/>
      <c r="CG735" s="3"/>
      <c r="CH735" s="3"/>
      <c r="CI735" s="3"/>
      <c r="CJ735" s="32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</row>
    <row r="736" spans="9:103">
      <c r="I736" s="3"/>
      <c r="O736" s="3"/>
      <c r="P736" s="3"/>
      <c r="Q736" s="3"/>
      <c r="T736" s="3"/>
      <c r="U736" s="3"/>
      <c r="W736" s="37"/>
      <c r="X736" s="3"/>
      <c r="Y736" s="3"/>
      <c r="Z736" s="8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BW736" s="4"/>
      <c r="BX736" s="3"/>
      <c r="BY736" s="3"/>
      <c r="CE736" s="3"/>
      <c r="CF736" s="3"/>
      <c r="CG736" s="3"/>
      <c r="CH736" s="3"/>
      <c r="CI736" s="3"/>
      <c r="CJ736" s="32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</row>
    <row r="737" spans="9:103">
      <c r="I737" s="3"/>
      <c r="O737" s="3"/>
      <c r="P737" s="3"/>
      <c r="Q737" s="3"/>
      <c r="T737" s="3"/>
      <c r="U737" s="3"/>
      <c r="W737" s="37"/>
      <c r="X737" s="3"/>
      <c r="Y737" s="3"/>
      <c r="Z737" s="8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BW737" s="4"/>
      <c r="BX737" s="3"/>
      <c r="BY737" s="3"/>
      <c r="CE737" s="3"/>
      <c r="CF737" s="3"/>
      <c r="CG737" s="3"/>
      <c r="CH737" s="3"/>
      <c r="CI737" s="3"/>
      <c r="CJ737" s="32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</row>
    <row r="738" spans="9:103">
      <c r="I738" s="3"/>
      <c r="O738" s="3"/>
      <c r="P738" s="3"/>
      <c r="Q738" s="3"/>
      <c r="T738" s="3"/>
      <c r="U738" s="3"/>
      <c r="W738" s="37"/>
      <c r="X738" s="3"/>
      <c r="Y738" s="3"/>
      <c r="Z738" s="8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BW738" s="4"/>
      <c r="BX738" s="3"/>
      <c r="BY738" s="3"/>
      <c r="CE738" s="3"/>
      <c r="CF738" s="3"/>
      <c r="CG738" s="3"/>
      <c r="CH738" s="3"/>
      <c r="CI738" s="3"/>
      <c r="CJ738" s="32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</row>
    <row r="739" spans="9:103">
      <c r="I739" s="3"/>
      <c r="O739" s="3"/>
      <c r="P739" s="3"/>
      <c r="Q739" s="3"/>
      <c r="T739" s="3"/>
      <c r="U739" s="3"/>
      <c r="W739" s="37"/>
      <c r="X739" s="3"/>
      <c r="Y739" s="3"/>
      <c r="Z739" s="8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BW739" s="4"/>
      <c r="BX739" s="3"/>
      <c r="BY739" s="3"/>
      <c r="CE739" s="3"/>
      <c r="CF739" s="3"/>
      <c r="CG739" s="3"/>
      <c r="CH739" s="3"/>
      <c r="CI739" s="3"/>
      <c r="CJ739" s="32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</row>
    <row r="740" spans="9:103">
      <c r="I740" s="3"/>
      <c r="O740" s="3"/>
      <c r="P740" s="3"/>
      <c r="Q740" s="3"/>
      <c r="T740" s="3"/>
      <c r="U740" s="3"/>
      <c r="W740" s="37"/>
      <c r="X740" s="3"/>
      <c r="Y740" s="3"/>
      <c r="Z740" s="8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BW740" s="4"/>
      <c r="BX740" s="3"/>
      <c r="BY740" s="3"/>
      <c r="CE740" s="3"/>
      <c r="CF740" s="3"/>
      <c r="CG740" s="3"/>
      <c r="CH740" s="3"/>
      <c r="CI740" s="3"/>
      <c r="CJ740" s="32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</row>
    <row r="741" spans="9:103">
      <c r="I741" s="3"/>
      <c r="O741" s="3"/>
      <c r="P741" s="3"/>
      <c r="Q741" s="3"/>
      <c r="T741" s="3"/>
      <c r="U741" s="3"/>
      <c r="W741" s="37"/>
      <c r="X741" s="3"/>
      <c r="Y741" s="3"/>
      <c r="Z741" s="8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BW741" s="4"/>
      <c r="BX741" s="3"/>
      <c r="BY741" s="3"/>
      <c r="CE741" s="3"/>
      <c r="CF741" s="3"/>
      <c r="CG741" s="3"/>
      <c r="CH741" s="3"/>
      <c r="CI741" s="3"/>
      <c r="CJ741" s="32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</row>
    <row r="742" spans="9:103">
      <c r="I742" s="3"/>
      <c r="O742" s="3"/>
      <c r="P742" s="3"/>
      <c r="Q742" s="3"/>
      <c r="T742" s="3"/>
      <c r="U742" s="3"/>
      <c r="W742" s="37"/>
      <c r="X742" s="3"/>
      <c r="Y742" s="3"/>
      <c r="Z742" s="8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BW742" s="4"/>
      <c r="BX742" s="3"/>
      <c r="BY742" s="3"/>
      <c r="CE742" s="3"/>
      <c r="CF742" s="3"/>
      <c r="CG742" s="3"/>
      <c r="CH742" s="3"/>
      <c r="CI742" s="3"/>
      <c r="CJ742" s="32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</row>
    <row r="743" spans="9:103">
      <c r="I743" s="3"/>
      <c r="O743" s="3"/>
      <c r="P743" s="3"/>
      <c r="Q743" s="3"/>
      <c r="T743" s="3"/>
      <c r="U743" s="3"/>
      <c r="W743" s="37"/>
      <c r="X743" s="3"/>
      <c r="Y743" s="3"/>
      <c r="Z743" s="8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BW743" s="4"/>
      <c r="BX743" s="3"/>
      <c r="BY743" s="3"/>
      <c r="CE743" s="3"/>
      <c r="CF743" s="3"/>
      <c r="CG743" s="3"/>
      <c r="CH743" s="3"/>
      <c r="CI743" s="3"/>
      <c r="CJ743" s="32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</row>
    <row r="744" spans="9:103">
      <c r="I744" s="3"/>
      <c r="O744" s="3"/>
      <c r="P744" s="3"/>
      <c r="Q744" s="3"/>
      <c r="T744" s="3"/>
      <c r="U744" s="3"/>
      <c r="W744" s="37"/>
      <c r="X744" s="3"/>
      <c r="Y744" s="3"/>
      <c r="Z744" s="8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BW744" s="4"/>
      <c r="BX744" s="3"/>
      <c r="BY744" s="3"/>
      <c r="CE744" s="3"/>
      <c r="CF744" s="3"/>
      <c r="CG744" s="3"/>
      <c r="CH744" s="3"/>
      <c r="CI744" s="3"/>
      <c r="CJ744" s="32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</row>
    <row r="745" spans="9:103">
      <c r="I745" s="3"/>
      <c r="O745" s="3"/>
      <c r="P745" s="3"/>
      <c r="Q745" s="3"/>
      <c r="T745" s="3"/>
      <c r="U745" s="3"/>
      <c r="W745" s="37"/>
      <c r="X745" s="3"/>
      <c r="Y745" s="3"/>
      <c r="Z745" s="8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BW745" s="4"/>
      <c r="BX745" s="3"/>
      <c r="BY745" s="3"/>
      <c r="CE745" s="3"/>
      <c r="CF745" s="3"/>
      <c r="CG745" s="3"/>
      <c r="CH745" s="3"/>
      <c r="CI745" s="3"/>
      <c r="CJ745" s="32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</row>
    <row r="746" spans="9:103">
      <c r="I746" s="3"/>
      <c r="O746" s="3"/>
      <c r="P746" s="3"/>
      <c r="Q746" s="3"/>
      <c r="T746" s="3"/>
      <c r="U746" s="3"/>
      <c r="W746" s="37"/>
      <c r="X746" s="3"/>
      <c r="Y746" s="3"/>
      <c r="Z746" s="8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BW746" s="4"/>
      <c r="BX746" s="3"/>
      <c r="BY746" s="3"/>
      <c r="CE746" s="3"/>
      <c r="CF746" s="3"/>
      <c r="CG746" s="3"/>
      <c r="CH746" s="3"/>
      <c r="CI746" s="3"/>
      <c r="CJ746" s="32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</row>
    <row r="747" spans="9:103">
      <c r="I747" s="3"/>
      <c r="O747" s="3"/>
      <c r="P747" s="3"/>
      <c r="Q747" s="3"/>
      <c r="T747" s="3"/>
      <c r="U747" s="3"/>
      <c r="W747" s="37"/>
      <c r="X747" s="3"/>
      <c r="Y747" s="3"/>
      <c r="Z747" s="8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BW747" s="4"/>
      <c r="BX747" s="3"/>
      <c r="BY747" s="3"/>
      <c r="CE747" s="3"/>
      <c r="CF747" s="3"/>
      <c r="CG747" s="3"/>
      <c r="CH747" s="3"/>
      <c r="CI747" s="3"/>
      <c r="CJ747" s="32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</row>
    <row r="748" spans="9:103">
      <c r="I748" s="3"/>
      <c r="O748" s="3"/>
      <c r="P748" s="3"/>
      <c r="Q748" s="3"/>
      <c r="T748" s="3"/>
      <c r="U748" s="3"/>
      <c r="W748" s="37"/>
      <c r="X748" s="3"/>
      <c r="Y748" s="3"/>
      <c r="Z748" s="8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BW748" s="4"/>
      <c r="BX748" s="3"/>
      <c r="BY748" s="3"/>
      <c r="CE748" s="3"/>
      <c r="CF748" s="3"/>
      <c r="CG748" s="3"/>
      <c r="CH748" s="3"/>
      <c r="CI748" s="3"/>
      <c r="CJ748" s="32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</row>
    <row r="749" spans="9:103">
      <c r="I749" s="3"/>
      <c r="O749" s="3"/>
      <c r="P749" s="3"/>
      <c r="Q749" s="3"/>
      <c r="T749" s="3"/>
      <c r="U749" s="3"/>
      <c r="W749" s="37"/>
      <c r="X749" s="3"/>
      <c r="Y749" s="3"/>
      <c r="Z749" s="8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BW749" s="4"/>
      <c r="BX749" s="3"/>
      <c r="BY749" s="3"/>
      <c r="CE749" s="3"/>
      <c r="CF749" s="3"/>
      <c r="CG749" s="3"/>
      <c r="CH749" s="3"/>
      <c r="CI749" s="3"/>
      <c r="CJ749" s="32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</row>
    <row r="750" spans="9:103">
      <c r="I750" s="3"/>
      <c r="O750" s="3"/>
      <c r="P750" s="3"/>
      <c r="Q750" s="3"/>
      <c r="T750" s="3"/>
      <c r="U750" s="3"/>
      <c r="W750" s="37"/>
      <c r="X750" s="3"/>
      <c r="Y750" s="3"/>
      <c r="Z750" s="8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BW750" s="4"/>
      <c r="BX750" s="3"/>
      <c r="BY750" s="3"/>
      <c r="CE750" s="3"/>
      <c r="CF750" s="3"/>
      <c r="CG750" s="3"/>
      <c r="CH750" s="3"/>
      <c r="CI750" s="3"/>
      <c r="CJ750" s="32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</row>
    <row r="751" spans="9:103">
      <c r="I751" s="3"/>
      <c r="O751" s="3"/>
      <c r="P751" s="3"/>
      <c r="Q751" s="3"/>
      <c r="T751" s="3"/>
      <c r="U751" s="3"/>
      <c r="W751" s="37"/>
      <c r="X751" s="3"/>
      <c r="Y751" s="3"/>
      <c r="Z751" s="8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BW751" s="4"/>
      <c r="BX751" s="3"/>
      <c r="BY751" s="3"/>
      <c r="CE751" s="3"/>
      <c r="CF751" s="3"/>
      <c r="CG751" s="3"/>
      <c r="CH751" s="3"/>
      <c r="CI751" s="3"/>
      <c r="CJ751" s="32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</row>
    <row r="752" spans="9:103">
      <c r="I752" s="3"/>
      <c r="O752" s="3"/>
      <c r="P752" s="3"/>
      <c r="Q752" s="3"/>
      <c r="T752" s="3"/>
      <c r="U752" s="3"/>
      <c r="W752" s="37"/>
      <c r="X752" s="3"/>
      <c r="Y752" s="3"/>
      <c r="Z752" s="8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BW752" s="4"/>
      <c r="BX752" s="3"/>
      <c r="BY752" s="3"/>
      <c r="CE752" s="3"/>
      <c r="CF752" s="3"/>
      <c r="CG752" s="3"/>
      <c r="CH752" s="3"/>
      <c r="CI752" s="3"/>
      <c r="CJ752" s="32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</row>
    <row r="753" spans="9:103">
      <c r="I753" s="3"/>
      <c r="O753" s="3"/>
      <c r="P753" s="3"/>
      <c r="Q753" s="3"/>
      <c r="T753" s="3"/>
      <c r="U753" s="3"/>
      <c r="W753" s="37"/>
      <c r="X753" s="3"/>
      <c r="Y753" s="3"/>
      <c r="Z753" s="8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BW753" s="4"/>
      <c r="BX753" s="3"/>
      <c r="BY753" s="3"/>
      <c r="CE753" s="3"/>
      <c r="CF753" s="3"/>
      <c r="CG753" s="3"/>
      <c r="CH753" s="3"/>
      <c r="CI753" s="3"/>
      <c r="CJ753" s="32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</row>
    <row r="754" spans="9:103">
      <c r="I754" s="3"/>
      <c r="O754" s="3"/>
      <c r="P754" s="3"/>
      <c r="Q754" s="3"/>
      <c r="T754" s="3"/>
      <c r="U754" s="3"/>
      <c r="W754" s="37"/>
      <c r="X754" s="3"/>
      <c r="Y754" s="3"/>
      <c r="Z754" s="8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BW754" s="4"/>
      <c r="BX754" s="3"/>
      <c r="BY754" s="3"/>
      <c r="CE754" s="3"/>
      <c r="CF754" s="3"/>
      <c r="CG754" s="3"/>
      <c r="CH754" s="3"/>
      <c r="CI754" s="3"/>
      <c r="CJ754" s="32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</row>
    <row r="755" spans="9:103">
      <c r="I755" s="3"/>
      <c r="O755" s="3"/>
      <c r="P755" s="3"/>
      <c r="Q755" s="3"/>
      <c r="T755" s="3"/>
      <c r="U755" s="3"/>
      <c r="W755" s="37"/>
      <c r="X755" s="3"/>
      <c r="Y755" s="3"/>
      <c r="Z755" s="8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BW755" s="4"/>
      <c r="BX755" s="3"/>
      <c r="BY755" s="3"/>
      <c r="CE755" s="3"/>
      <c r="CF755" s="3"/>
      <c r="CG755" s="3"/>
      <c r="CH755" s="3"/>
      <c r="CI755" s="3"/>
      <c r="CJ755" s="32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</row>
    <row r="756" spans="9:103">
      <c r="I756" s="3"/>
      <c r="O756" s="3"/>
      <c r="P756" s="3"/>
      <c r="Q756" s="3"/>
      <c r="T756" s="3"/>
      <c r="U756" s="3"/>
      <c r="W756" s="37"/>
      <c r="X756" s="3"/>
      <c r="Y756" s="3"/>
      <c r="Z756" s="8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BW756" s="4"/>
      <c r="BX756" s="3"/>
      <c r="BY756" s="3"/>
      <c r="CE756" s="3"/>
      <c r="CF756" s="3"/>
      <c r="CG756" s="3"/>
      <c r="CH756" s="3"/>
      <c r="CI756" s="3"/>
      <c r="CJ756" s="32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</row>
    <row r="757" spans="9:103">
      <c r="I757" s="3"/>
      <c r="O757" s="3"/>
      <c r="P757" s="3"/>
      <c r="Q757" s="3"/>
      <c r="T757" s="3"/>
      <c r="U757" s="3"/>
      <c r="W757" s="37"/>
      <c r="X757" s="3"/>
      <c r="Y757" s="3"/>
      <c r="Z757" s="8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BW757" s="4"/>
      <c r="BX757" s="3"/>
      <c r="BY757" s="3"/>
      <c r="CE757" s="3"/>
      <c r="CF757" s="3"/>
      <c r="CG757" s="3"/>
      <c r="CH757" s="3"/>
      <c r="CI757" s="3"/>
      <c r="CJ757" s="32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</row>
    <row r="758" spans="9:103">
      <c r="I758" s="3"/>
      <c r="O758" s="3"/>
      <c r="P758" s="3"/>
      <c r="Q758" s="3"/>
      <c r="T758" s="3"/>
      <c r="U758" s="3"/>
      <c r="W758" s="37"/>
      <c r="X758" s="3"/>
      <c r="Y758" s="3"/>
      <c r="Z758" s="8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BW758" s="4"/>
      <c r="BX758" s="3"/>
      <c r="BY758" s="3"/>
      <c r="CE758" s="3"/>
      <c r="CF758" s="3"/>
      <c r="CG758" s="3"/>
      <c r="CH758" s="3"/>
      <c r="CI758" s="3"/>
      <c r="CJ758" s="32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</row>
    <row r="759" spans="9:103">
      <c r="I759" s="3"/>
      <c r="O759" s="3"/>
      <c r="P759" s="3"/>
      <c r="Q759" s="3"/>
      <c r="T759" s="3"/>
      <c r="U759" s="3"/>
      <c r="W759" s="37"/>
      <c r="X759" s="3"/>
      <c r="Y759" s="3"/>
      <c r="Z759" s="8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BW759" s="4"/>
      <c r="BX759" s="3"/>
      <c r="BY759" s="3"/>
      <c r="CE759" s="3"/>
      <c r="CF759" s="3"/>
      <c r="CG759" s="3"/>
      <c r="CH759" s="3"/>
      <c r="CI759" s="3"/>
      <c r="CJ759" s="32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</row>
    <row r="760" spans="9:103">
      <c r="I760" s="3"/>
      <c r="O760" s="3"/>
      <c r="P760" s="3"/>
      <c r="Q760" s="3"/>
      <c r="T760" s="3"/>
      <c r="U760" s="3"/>
      <c r="W760" s="37"/>
      <c r="X760" s="3"/>
      <c r="Y760" s="3"/>
      <c r="Z760" s="8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BW760" s="4"/>
      <c r="BX760" s="3"/>
      <c r="BY760" s="3"/>
      <c r="CE760" s="3"/>
      <c r="CF760" s="3"/>
      <c r="CG760" s="3"/>
      <c r="CH760" s="3"/>
      <c r="CI760" s="3"/>
      <c r="CJ760" s="32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</row>
    <row r="761" spans="9:103">
      <c r="I761" s="3"/>
      <c r="O761" s="3"/>
      <c r="P761" s="3"/>
      <c r="Q761" s="3"/>
      <c r="T761" s="3"/>
      <c r="U761" s="3"/>
      <c r="W761" s="37"/>
      <c r="X761" s="3"/>
      <c r="Y761" s="3"/>
      <c r="Z761" s="8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BW761" s="4"/>
      <c r="BX761" s="3"/>
      <c r="BY761" s="3"/>
      <c r="CE761" s="3"/>
      <c r="CF761" s="3"/>
      <c r="CG761" s="3"/>
      <c r="CH761" s="3"/>
      <c r="CI761" s="3"/>
      <c r="CJ761" s="32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</row>
    <row r="762" spans="9:103">
      <c r="I762" s="3"/>
      <c r="O762" s="3"/>
      <c r="P762" s="3"/>
      <c r="Q762" s="3"/>
      <c r="T762" s="3"/>
      <c r="U762" s="3"/>
      <c r="W762" s="37"/>
      <c r="X762" s="3"/>
      <c r="Y762" s="3"/>
      <c r="Z762" s="8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BW762" s="4"/>
      <c r="BX762" s="3"/>
      <c r="BY762" s="3"/>
      <c r="CE762" s="3"/>
      <c r="CF762" s="3"/>
      <c r="CG762" s="3"/>
      <c r="CH762" s="3"/>
      <c r="CI762" s="3"/>
      <c r="CJ762" s="32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</row>
    <row r="763" spans="9:103">
      <c r="I763" s="3"/>
      <c r="O763" s="3"/>
      <c r="P763" s="3"/>
      <c r="Q763" s="3"/>
      <c r="T763" s="3"/>
      <c r="U763" s="3"/>
      <c r="W763" s="37"/>
      <c r="X763" s="3"/>
      <c r="Y763" s="3"/>
      <c r="Z763" s="8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BW763" s="4"/>
      <c r="BX763" s="3"/>
      <c r="BY763" s="3"/>
      <c r="CE763" s="3"/>
      <c r="CF763" s="3"/>
      <c r="CG763" s="3"/>
      <c r="CH763" s="3"/>
      <c r="CI763" s="3"/>
      <c r="CJ763" s="32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</row>
    <row r="764" spans="9:103">
      <c r="I764" s="3"/>
      <c r="O764" s="3"/>
      <c r="P764" s="3"/>
      <c r="Q764" s="3"/>
      <c r="T764" s="3"/>
      <c r="U764" s="3"/>
      <c r="W764" s="37"/>
      <c r="X764" s="3"/>
      <c r="Y764" s="3"/>
      <c r="Z764" s="8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BW764" s="4"/>
      <c r="BX764" s="3"/>
      <c r="BY764" s="3"/>
      <c r="CE764" s="3"/>
      <c r="CF764" s="3"/>
      <c r="CG764" s="3"/>
      <c r="CH764" s="3"/>
      <c r="CI764" s="3"/>
      <c r="CJ764" s="32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</row>
    <row r="765" spans="9:103">
      <c r="I765" s="3"/>
      <c r="O765" s="3"/>
      <c r="P765" s="3"/>
      <c r="Q765" s="3"/>
      <c r="T765" s="3"/>
      <c r="U765" s="3"/>
      <c r="W765" s="37"/>
      <c r="X765" s="3"/>
      <c r="Y765" s="3"/>
      <c r="Z765" s="8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BW765" s="4"/>
      <c r="BX765" s="3"/>
      <c r="BY765" s="3"/>
      <c r="CE765" s="3"/>
      <c r="CF765" s="3"/>
      <c r="CG765" s="3"/>
      <c r="CH765" s="3"/>
      <c r="CI765" s="3"/>
      <c r="CJ765" s="32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</row>
    <row r="766" spans="9:103">
      <c r="I766" s="3"/>
      <c r="O766" s="3"/>
      <c r="P766" s="3"/>
      <c r="Q766" s="3"/>
      <c r="T766" s="3"/>
      <c r="U766" s="3"/>
      <c r="W766" s="37"/>
      <c r="X766" s="3"/>
      <c r="Y766" s="3"/>
      <c r="Z766" s="8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BW766" s="4"/>
      <c r="BX766" s="3"/>
      <c r="BY766" s="3"/>
      <c r="CE766" s="3"/>
      <c r="CF766" s="3"/>
      <c r="CG766" s="3"/>
      <c r="CH766" s="3"/>
      <c r="CI766" s="3"/>
      <c r="CJ766" s="32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</row>
    <row r="767" spans="9:103">
      <c r="I767" s="3"/>
      <c r="O767" s="3"/>
      <c r="P767" s="3"/>
      <c r="Q767" s="3"/>
      <c r="T767" s="3"/>
      <c r="U767" s="3"/>
      <c r="W767" s="37"/>
      <c r="X767" s="3"/>
      <c r="Y767" s="3"/>
      <c r="Z767" s="8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BW767" s="4"/>
      <c r="BX767" s="3"/>
      <c r="BY767" s="3"/>
      <c r="CE767" s="3"/>
      <c r="CF767" s="3"/>
      <c r="CG767" s="3"/>
      <c r="CH767" s="3"/>
      <c r="CI767" s="3"/>
      <c r="CJ767" s="32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</row>
    <row r="768" spans="9:103">
      <c r="I768" s="3"/>
      <c r="O768" s="3"/>
      <c r="P768" s="3"/>
      <c r="Q768" s="3"/>
      <c r="T768" s="3"/>
      <c r="U768" s="3"/>
      <c r="W768" s="37"/>
      <c r="X768" s="3"/>
      <c r="Y768" s="3"/>
      <c r="Z768" s="8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BW768" s="4"/>
      <c r="BX768" s="3"/>
      <c r="BY768" s="3"/>
      <c r="CE768" s="3"/>
      <c r="CF768" s="3"/>
      <c r="CG768" s="3"/>
      <c r="CH768" s="3"/>
      <c r="CI768" s="3"/>
      <c r="CJ768" s="32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</row>
    <row r="769" spans="9:103">
      <c r="I769" s="3"/>
      <c r="O769" s="3"/>
      <c r="P769" s="3"/>
      <c r="Q769" s="3"/>
      <c r="T769" s="3"/>
      <c r="U769" s="3"/>
      <c r="W769" s="37"/>
      <c r="X769" s="3"/>
      <c r="Y769" s="3"/>
      <c r="Z769" s="8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BW769" s="4"/>
      <c r="BX769" s="3"/>
      <c r="BY769" s="3"/>
      <c r="CE769" s="3"/>
      <c r="CF769" s="3"/>
      <c r="CG769" s="3"/>
      <c r="CH769" s="3"/>
      <c r="CI769" s="3"/>
      <c r="CJ769" s="32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</row>
    <row r="770" spans="9:103">
      <c r="I770" s="3"/>
      <c r="O770" s="3"/>
      <c r="P770" s="3"/>
      <c r="Q770" s="3"/>
      <c r="T770" s="3"/>
      <c r="U770" s="3"/>
      <c r="W770" s="37"/>
      <c r="X770" s="3"/>
      <c r="Y770" s="3"/>
      <c r="Z770" s="8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BW770" s="4"/>
      <c r="BX770" s="3"/>
      <c r="BY770" s="3"/>
      <c r="CE770" s="3"/>
      <c r="CF770" s="3"/>
      <c r="CG770" s="3"/>
      <c r="CH770" s="3"/>
      <c r="CI770" s="3"/>
      <c r="CJ770" s="32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</row>
    <row r="771" spans="9:103">
      <c r="I771" s="3"/>
      <c r="O771" s="3"/>
      <c r="P771" s="3"/>
      <c r="Q771" s="3"/>
      <c r="T771" s="3"/>
      <c r="U771" s="3"/>
      <c r="W771" s="37"/>
      <c r="X771" s="3"/>
      <c r="Y771" s="3"/>
      <c r="Z771" s="8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BW771" s="4"/>
      <c r="BX771" s="3"/>
      <c r="BY771" s="3"/>
      <c r="CE771" s="3"/>
      <c r="CF771" s="3"/>
      <c r="CG771" s="3"/>
      <c r="CH771" s="3"/>
      <c r="CI771" s="3"/>
      <c r="CJ771" s="32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</row>
    <row r="772" spans="9:103">
      <c r="I772" s="3"/>
      <c r="O772" s="3"/>
      <c r="P772" s="3"/>
      <c r="Q772" s="3"/>
      <c r="T772" s="3"/>
      <c r="U772" s="3"/>
      <c r="W772" s="37"/>
      <c r="X772" s="3"/>
      <c r="Y772" s="3"/>
      <c r="Z772" s="8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BW772" s="4"/>
      <c r="BX772" s="3"/>
      <c r="BY772" s="3"/>
      <c r="CE772" s="3"/>
      <c r="CF772" s="3"/>
      <c r="CG772" s="3"/>
      <c r="CH772" s="3"/>
      <c r="CI772" s="3"/>
      <c r="CJ772" s="32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</row>
    <row r="773" spans="9:103">
      <c r="I773" s="3"/>
      <c r="O773" s="3"/>
      <c r="P773" s="3"/>
      <c r="Q773" s="3"/>
      <c r="T773" s="3"/>
      <c r="U773" s="3"/>
      <c r="W773" s="37"/>
      <c r="X773" s="3"/>
      <c r="Y773" s="3"/>
      <c r="Z773" s="8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BW773" s="4"/>
      <c r="BX773" s="3"/>
      <c r="BY773" s="3"/>
      <c r="CE773" s="3"/>
      <c r="CF773" s="3"/>
      <c r="CG773" s="3"/>
      <c r="CH773" s="3"/>
      <c r="CI773" s="3"/>
      <c r="CJ773" s="32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</row>
    <row r="774" spans="9:103">
      <c r="I774" s="3"/>
      <c r="O774" s="3"/>
      <c r="P774" s="3"/>
      <c r="Q774" s="3"/>
      <c r="T774" s="3"/>
      <c r="U774" s="3"/>
      <c r="W774" s="37"/>
      <c r="X774" s="3"/>
      <c r="Y774" s="3"/>
      <c r="Z774" s="8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BW774" s="4"/>
      <c r="BX774" s="3"/>
      <c r="BY774" s="3"/>
      <c r="CE774" s="3"/>
      <c r="CF774" s="3"/>
      <c r="CG774" s="3"/>
      <c r="CH774" s="3"/>
      <c r="CI774" s="3"/>
      <c r="CJ774" s="32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</row>
    <row r="775" spans="9:103">
      <c r="I775" s="3"/>
      <c r="O775" s="3"/>
      <c r="P775" s="3"/>
      <c r="Q775" s="3"/>
      <c r="T775" s="3"/>
      <c r="U775" s="3"/>
      <c r="W775" s="37"/>
      <c r="X775" s="3"/>
      <c r="Y775" s="3"/>
      <c r="Z775" s="8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BW775" s="4"/>
      <c r="BX775" s="3"/>
      <c r="BY775" s="3"/>
      <c r="CE775" s="3"/>
      <c r="CF775" s="3"/>
      <c r="CG775" s="3"/>
      <c r="CH775" s="3"/>
      <c r="CI775" s="3"/>
      <c r="CJ775" s="32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</row>
    <row r="776" spans="9:103">
      <c r="I776" s="3"/>
      <c r="O776" s="3"/>
      <c r="P776" s="3"/>
      <c r="Q776" s="3"/>
      <c r="T776" s="3"/>
      <c r="U776" s="3"/>
      <c r="W776" s="37"/>
      <c r="X776" s="3"/>
      <c r="Y776" s="3"/>
      <c r="Z776" s="8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BW776" s="4"/>
      <c r="BX776" s="3"/>
      <c r="BY776" s="3"/>
      <c r="CE776" s="3"/>
      <c r="CF776" s="3"/>
      <c r="CG776" s="3"/>
      <c r="CH776" s="3"/>
      <c r="CI776" s="3"/>
      <c r="CJ776" s="32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</row>
    <row r="777" spans="9:103">
      <c r="I777" s="3"/>
      <c r="O777" s="3"/>
      <c r="P777" s="3"/>
      <c r="Q777" s="3"/>
      <c r="T777" s="3"/>
      <c r="U777" s="3"/>
      <c r="W777" s="37"/>
      <c r="X777" s="3"/>
      <c r="Y777" s="3"/>
      <c r="Z777" s="8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BW777" s="4"/>
      <c r="BX777" s="3"/>
      <c r="BY777" s="3"/>
      <c r="CE777" s="3"/>
      <c r="CF777" s="3"/>
      <c r="CG777" s="3"/>
      <c r="CH777" s="3"/>
      <c r="CI777" s="3"/>
      <c r="CJ777" s="32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</row>
    <row r="778" spans="9:103">
      <c r="I778" s="3"/>
      <c r="O778" s="3"/>
      <c r="P778" s="3"/>
      <c r="Q778" s="3"/>
      <c r="T778" s="3"/>
      <c r="U778" s="3"/>
      <c r="W778" s="37"/>
      <c r="X778" s="3"/>
      <c r="Y778" s="3"/>
      <c r="Z778" s="8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BW778" s="4"/>
      <c r="BX778" s="3"/>
      <c r="BY778" s="3"/>
      <c r="CE778" s="3"/>
      <c r="CF778" s="3"/>
      <c r="CG778" s="3"/>
      <c r="CH778" s="3"/>
      <c r="CI778" s="3"/>
      <c r="CJ778" s="32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</row>
    <row r="779" spans="9:103">
      <c r="I779" s="3"/>
      <c r="O779" s="3"/>
      <c r="P779" s="3"/>
      <c r="Q779" s="3"/>
      <c r="T779" s="3"/>
      <c r="U779" s="3"/>
      <c r="W779" s="37"/>
      <c r="X779" s="3"/>
      <c r="Y779" s="3"/>
      <c r="Z779" s="8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BW779" s="4"/>
      <c r="BX779" s="3"/>
      <c r="BY779" s="3"/>
      <c r="CE779" s="3"/>
      <c r="CF779" s="3"/>
      <c r="CG779" s="3"/>
      <c r="CH779" s="3"/>
      <c r="CI779" s="3"/>
      <c r="CJ779" s="32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</row>
    <row r="780" spans="9:103">
      <c r="I780" s="3"/>
      <c r="O780" s="3"/>
      <c r="P780" s="3"/>
      <c r="Q780" s="3"/>
      <c r="T780" s="3"/>
      <c r="U780" s="3"/>
      <c r="W780" s="37"/>
      <c r="X780" s="3"/>
      <c r="Y780" s="3"/>
      <c r="Z780" s="8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BW780" s="4"/>
      <c r="BX780" s="3"/>
      <c r="BY780" s="3"/>
      <c r="CE780" s="3"/>
      <c r="CF780" s="3"/>
      <c r="CG780" s="3"/>
      <c r="CH780" s="3"/>
      <c r="CI780" s="3"/>
      <c r="CJ780" s="32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</row>
    <row r="781" spans="9:103">
      <c r="I781" s="3"/>
      <c r="O781" s="3"/>
      <c r="P781" s="3"/>
      <c r="Q781" s="3"/>
      <c r="T781" s="3"/>
      <c r="U781" s="3"/>
      <c r="W781" s="37"/>
      <c r="X781" s="3"/>
      <c r="Y781" s="3"/>
      <c r="Z781" s="8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BW781" s="4"/>
      <c r="BX781" s="3"/>
      <c r="BY781" s="3"/>
      <c r="CE781" s="3"/>
      <c r="CF781" s="3"/>
      <c r="CG781" s="3"/>
      <c r="CH781" s="3"/>
      <c r="CI781" s="3"/>
      <c r="CJ781" s="32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</row>
    <row r="782" spans="9:103">
      <c r="I782" s="3"/>
      <c r="O782" s="3"/>
      <c r="P782" s="3"/>
      <c r="Q782" s="3"/>
      <c r="T782" s="3"/>
      <c r="U782" s="3"/>
      <c r="W782" s="37"/>
      <c r="X782" s="3"/>
      <c r="Y782" s="3"/>
      <c r="Z782" s="8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BW782" s="4"/>
      <c r="BX782" s="3"/>
      <c r="BY782" s="3"/>
      <c r="CE782" s="3"/>
      <c r="CF782" s="3"/>
      <c r="CG782" s="3"/>
      <c r="CH782" s="3"/>
      <c r="CI782" s="3"/>
      <c r="CJ782" s="32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</row>
    <row r="783" spans="9:103">
      <c r="I783" s="3"/>
      <c r="O783" s="3"/>
      <c r="P783" s="3"/>
      <c r="Q783" s="3"/>
      <c r="T783" s="3"/>
      <c r="U783" s="3"/>
      <c r="W783" s="37"/>
      <c r="X783" s="3"/>
      <c r="Y783" s="3"/>
      <c r="Z783" s="8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BW783" s="4"/>
      <c r="BX783" s="3"/>
      <c r="BY783" s="3"/>
      <c r="CE783" s="3"/>
      <c r="CF783" s="3"/>
      <c r="CG783" s="3"/>
      <c r="CH783" s="3"/>
      <c r="CI783" s="3"/>
      <c r="CJ783" s="32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</row>
    <row r="784" spans="9:103">
      <c r="I784" s="3"/>
      <c r="O784" s="3"/>
      <c r="P784" s="3"/>
      <c r="Q784" s="3"/>
      <c r="T784" s="3"/>
      <c r="U784" s="3"/>
      <c r="W784" s="37"/>
      <c r="X784" s="3"/>
      <c r="Y784" s="3"/>
      <c r="Z784" s="8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BW784" s="4"/>
      <c r="BX784" s="3"/>
      <c r="BY784" s="3"/>
      <c r="CE784" s="3"/>
      <c r="CF784" s="3"/>
      <c r="CG784" s="3"/>
      <c r="CH784" s="3"/>
      <c r="CI784" s="3"/>
      <c r="CJ784" s="32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</row>
    <row r="785" spans="9:103">
      <c r="I785" s="3"/>
      <c r="O785" s="3"/>
      <c r="P785" s="3"/>
      <c r="Q785" s="3"/>
      <c r="T785" s="3"/>
      <c r="U785" s="3"/>
      <c r="W785" s="37"/>
      <c r="X785" s="3"/>
      <c r="Y785" s="3"/>
      <c r="Z785" s="8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BW785" s="4"/>
      <c r="BX785" s="3"/>
      <c r="BY785" s="3"/>
      <c r="CE785" s="3"/>
      <c r="CF785" s="3"/>
      <c r="CG785" s="3"/>
      <c r="CH785" s="3"/>
      <c r="CI785" s="3"/>
      <c r="CJ785" s="32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</row>
    <row r="786" spans="9:103">
      <c r="I786" s="3"/>
      <c r="O786" s="3"/>
      <c r="P786" s="3"/>
      <c r="Q786" s="3"/>
      <c r="T786" s="3"/>
      <c r="U786" s="3"/>
      <c r="W786" s="37"/>
      <c r="X786" s="3"/>
      <c r="Y786" s="3"/>
      <c r="Z786" s="8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BW786" s="4"/>
      <c r="BX786" s="3"/>
      <c r="BY786" s="3"/>
      <c r="CE786" s="3"/>
      <c r="CF786" s="3"/>
      <c r="CG786" s="3"/>
      <c r="CH786" s="3"/>
      <c r="CI786" s="3"/>
      <c r="CJ786" s="32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</row>
    <row r="787" spans="9:103">
      <c r="I787" s="3"/>
      <c r="O787" s="3"/>
      <c r="P787" s="3"/>
      <c r="Q787" s="3"/>
      <c r="T787" s="3"/>
      <c r="U787" s="3"/>
      <c r="W787" s="37"/>
      <c r="X787" s="3"/>
      <c r="Y787" s="3"/>
      <c r="Z787" s="8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BW787" s="4"/>
      <c r="BX787" s="3"/>
      <c r="BY787" s="3"/>
      <c r="CE787" s="3"/>
      <c r="CF787" s="3"/>
      <c r="CG787" s="3"/>
      <c r="CH787" s="3"/>
      <c r="CI787" s="3"/>
      <c r="CJ787" s="32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</row>
    <row r="788" spans="9:103">
      <c r="I788" s="3"/>
      <c r="O788" s="3"/>
      <c r="P788" s="3"/>
      <c r="Q788" s="3"/>
      <c r="T788" s="3"/>
      <c r="U788" s="3"/>
      <c r="W788" s="37"/>
      <c r="X788" s="3"/>
      <c r="Y788" s="3"/>
      <c r="Z788" s="8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BW788" s="4"/>
      <c r="BX788" s="3"/>
      <c r="BY788" s="3"/>
      <c r="CE788" s="3"/>
      <c r="CF788" s="3"/>
      <c r="CG788" s="3"/>
      <c r="CH788" s="3"/>
      <c r="CI788" s="3"/>
      <c r="CJ788" s="32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</row>
    <row r="789" spans="9:103">
      <c r="I789" s="3"/>
      <c r="O789" s="3"/>
      <c r="P789" s="3"/>
      <c r="Q789" s="3"/>
      <c r="T789" s="3"/>
      <c r="U789" s="3"/>
      <c r="W789" s="37"/>
      <c r="X789" s="3"/>
      <c r="Y789" s="3"/>
      <c r="Z789" s="8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BW789" s="4"/>
      <c r="BX789" s="3"/>
      <c r="BY789" s="3"/>
      <c r="CE789" s="3"/>
      <c r="CF789" s="3"/>
      <c r="CG789" s="3"/>
      <c r="CH789" s="3"/>
      <c r="CI789" s="3"/>
      <c r="CJ789" s="32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</row>
    <row r="790" spans="9:103">
      <c r="I790" s="3"/>
      <c r="O790" s="3"/>
      <c r="P790" s="3"/>
      <c r="Q790" s="3"/>
      <c r="T790" s="3"/>
      <c r="U790" s="3"/>
      <c r="W790" s="37"/>
      <c r="X790" s="3"/>
      <c r="Y790" s="3"/>
      <c r="Z790" s="8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BW790" s="4"/>
      <c r="BX790" s="3"/>
      <c r="BY790" s="3"/>
      <c r="CE790" s="3"/>
      <c r="CF790" s="3"/>
      <c r="CG790" s="3"/>
      <c r="CH790" s="3"/>
      <c r="CI790" s="3"/>
      <c r="CJ790" s="32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</row>
    <row r="791" spans="9:103">
      <c r="I791" s="3"/>
      <c r="O791" s="3"/>
      <c r="P791" s="3"/>
      <c r="Q791" s="3"/>
      <c r="T791" s="3"/>
      <c r="U791" s="3"/>
      <c r="W791" s="37"/>
      <c r="X791" s="3"/>
      <c r="Y791" s="3"/>
      <c r="Z791" s="8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BW791" s="4"/>
      <c r="BX791" s="3"/>
      <c r="BY791" s="3"/>
      <c r="CE791" s="3"/>
      <c r="CF791" s="3"/>
      <c r="CG791" s="3"/>
      <c r="CH791" s="3"/>
      <c r="CI791" s="3"/>
      <c r="CJ791" s="32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</row>
    <row r="792" spans="9:103">
      <c r="I792" s="3"/>
      <c r="O792" s="3"/>
      <c r="P792" s="3"/>
      <c r="Q792" s="3"/>
      <c r="T792" s="3"/>
      <c r="U792" s="3"/>
      <c r="W792" s="37"/>
      <c r="X792" s="3"/>
      <c r="Y792" s="3"/>
      <c r="Z792" s="8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BW792" s="4"/>
      <c r="BX792" s="3"/>
      <c r="BY792" s="3"/>
      <c r="CE792" s="3"/>
      <c r="CF792" s="3"/>
      <c r="CG792" s="3"/>
      <c r="CH792" s="3"/>
      <c r="CI792" s="3"/>
      <c r="CJ792" s="32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</row>
    <row r="793" spans="9:103">
      <c r="I793" s="3"/>
      <c r="O793" s="3"/>
      <c r="P793" s="3"/>
      <c r="Q793" s="3"/>
      <c r="T793" s="3"/>
      <c r="U793" s="3"/>
      <c r="W793" s="37"/>
      <c r="X793" s="3"/>
      <c r="Y793" s="3"/>
      <c r="Z793" s="8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BW793" s="4"/>
      <c r="BX793" s="3"/>
      <c r="BY793" s="3"/>
      <c r="CE793" s="3"/>
      <c r="CF793" s="3"/>
      <c r="CG793" s="3"/>
      <c r="CH793" s="3"/>
      <c r="CI793" s="3"/>
      <c r="CJ793" s="32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</row>
    <row r="794" spans="9:103">
      <c r="I794" s="3"/>
      <c r="O794" s="3"/>
      <c r="P794" s="3"/>
      <c r="Q794" s="3"/>
      <c r="T794" s="3"/>
      <c r="U794" s="3"/>
      <c r="W794" s="37"/>
      <c r="X794" s="3"/>
      <c r="Y794" s="3"/>
      <c r="Z794" s="8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BW794" s="4"/>
      <c r="BX794" s="3"/>
      <c r="BY794" s="3"/>
      <c r="CE794" s="3"/>
      <c r="CF794" s="3"/>
      <c r="CG794" s="3"/>
      <c r="CH794" s="3"/>
      <c r="CI794" s="3"/>
      <c r="CJ794" s="32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</row>
    <row r="795" spans="9:103">
      <c r="I795" s="3"/>
      <c r="O795" s="3"/>
      <c r="P795" s="3"/>
      <c r="Q795" s="3"/>
      <c r="T795" s="3"/>
      <c r="U795" s="3"/>
      <c r="W795" s="37"/>
      <c r="X795" s="3"/>
      <c r="Y795" s="3"/>
      <c r="Z795" s="8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BW795" s="4"/>
      <c r="BX795" s="3"/>
      <c r="BY795" s="3"/>
      <c r="CE795" s="3"/>
      <c r="CF795" s="3"/>
      <c r="CG795" s="3"/>
      <c r="CH795" s="3"/>
      <c r="CI795" s="3"/>
      <c r="CJ795" s="32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</row>
    <row r="796" spans="9:103">
      <c r="I796" s="3"/>
      <c r="O796" s="3"/>
      <c r="P796" s="3"/>
      <c r="Q796" s="3"/>
      <c r="T796" s="3"/>
      <c r="U796" s="3"/>
      <c r="W796" s="37"/>
      <c r="X796" s="3"/>
      <c r="Y796" s="3"/>
      <c r="Z796" s="8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BW796" s="4"/>
      <c r="BX796" s="3"/>
      <c r="BY796" s="3"/>
      <c r="CE796" s="3"/>
      <c r="CF796" s="3"/>
      <c r="CG796" s="3"/>
      <c r="CH796" s="3"/>
      <c r="CI796" s="3"/>
      <c r="CJ796" s="32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</row>
    <row r="797" spans="9:103">
      <c r="I797" s="3"/>
      <c r="O797" s="3"/>
      <c r="P797" s="3"/>
      <c r="Q797" s="3"/>
      <c r="T797" s="3"/>
      <c r="U797" s="3"/>
      <c r="W797" s="37"/>
      <c r="X797" s="3"/>
      <c r="Y797" s="3"/>
      <c r="Z797" s="8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BW797" s="4"/>
      <c r="BX797" s="3"/>
      <c r="BY797" s="3"/>
      <c r="CE797" s="3"/>
      <c r="CF797" s="3"/>
      <c r="CG797" s="3"/>
      <c r="CH797" s="3"/>
      <c r="CI797" s="3"/>
      <c r="CJ797" s="32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</row>
    <row r="798" spans="9:103">
      <c r="I798" s="3"/>
      <c r="O798" s="3"/>
      <c r="P798" s="3"/>
      <c r="Q798" s="3"/>
      <c r="T798" s="3"/>
      <c r="U798" s="3"/>
      <c r="W798" s="37"/>
      <c r="X798" s="3"/>
      <c r="Y798" s="3"/>
      <c r="Z798" s="8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BW798" s="4"/>
      <c r="BX798" s="3"/>
      <c r="BY798" s="3"/>
      <c r="CE798" s="3"/>
      <c r="CF798" s="3"/>
      <c r="CG798" s="3"/>
      <c r="CH798" s="3"/>
      <c r="CI798" s="3"/>
      <c r="CJ798" s="32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</row>
    <row r="799" spans="9:103">
      <c r="I799" s="3"/>
      <c r="O799" s="3"/>
      <c r="P799" s="3"/>
      <c r="Q799" s="3"/>
      <c r="T799" s="3"/>
      <c r="U799" s="3"/>
      <c r="W799" s="37"/>
      <c r="X799" s="3"/>
      <c r="Y799" s="3"/>
      <c r="Z799" s="8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BW799" s="4"/>
      <c r="BX799" s="3"/>
      <c r="BY799" s="3"/>
      <c r="CE799" s="3"/>
      <c r="CF799" s="3"/>
      <c r="CG799" s="3"/>
      <c r="CH799" s="3"/>
      <c r="CI799" s="3"/>
      <c r="CJ799" s="32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</row>
    <row r="800" spans="9:103">
      <c r="I800" s="3"/>
      <c r="O800" s="3"/>
      <c r="P800" s="3"/>
      <c r="Q800" s="3"/>
      <c r="T800" s="3"/>
      <c r="U800" s="3"/>
      <c r="W800" s="37"/>
      <c r="X800" s="3"/>
      <c r="Y800" s="3"/>
      <c r="Z800" s="8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BW800" s="4"/>
      <c r="BX800" s="3"/>
      <c r="BY800" s="3"/>
      <c r="CE800" s="3"/>
      <c r="CF800" s="3"/>
      <c r="CG800" s="3"/>
      <c r="CH800" s="3"/>
      <c r="CI800" s="3"/>
      <c r="CJ800" s="32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</row>
    <row r="801" spans="9:103">
      <c r="I801" s="3"/>
      <c r="O801" s="3"/>
      <c r="P801" s="3"/>
      <c r="Q801" s="3"/>
      <c r="T801" s="3"/>
      <c r="U801" s="3"/>
      <c r="W801" s="37"/>
      <c r="X801" s="3"/>
      <c r="Y801" s="3"/>
      <c r="Z801" s="8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BW801" s="4"/>
      <c r="BX801" s="3"/>
      <c r="BY801" s="3"/>
      <c r="CE801" s="3"/>
      <c r="CF801" s="3"/>
      <c r="CG801" s="3"/>
      <c r="CH801" s="3"/>
      <c r="CI801" s="3"/>
      <c r="CJ801" s="32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</row>
    <row r="802" spans="9:103">
      <c r="I802" s="3"/>
      <c r="O802" s="3"/>
      <c r="P802" s="3"/>
      <c r="Q802" s="3"/>
      <c r="T802" s="3"/>
      <c r="U802" s="3"/>
      <c r="W802" s="37"/>
      <c r="X802" s="3"/>
      <c r="Y802" s="3"/>
      <c r="Z802" s="8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BW802" s="4"/>
      <c r="BX802" s="3"/>
      <c r="BY802" s="3"/>
      <c r="CE802" s="3"/>
      <c r="CF802" s="3"/>
      <c r="CG802" s="3"/>
      <c r="CH802" s="3"/>
      <c r="CI802" s="3"/>
      <c r="CJ802" s="32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</row>
    <row r="803" spans="9:103">
      <c r="I803" s="3"/>
      <c r="O803" s="3"/>
      <c r="P803" s="3"/>
      <c r="Q803" s="3"/>
      <c r="T803" s="3"/>
      <c r="U803" s="3"/>
      <c r="W803" s="37"/>
      <c r="X803" s="3"/>
      <c r="Y803" s="3"/>
      <c r="Z803" s="8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BW803" s="4"/>
      <c r="BX803" s="3"/>
      <c r="BY803" s="3"/>
      <c r="CE803" s="3"/>
      <c r="CF803" s="3"/>
      <c r="CG803" s="3"/>
      <c r="CH803" s="3"/>
      <c r="CI803" s="3"/>
      <c r="CJ803" s="32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</row>
    <row r="804" spans="9:103">
      <c r="I804" s="3"/>
      <c r="O804" s="3"/>
      <c r="P804" s="3"/>
      <c r="Q804" s="3"/>
      <c r="T804" s="3"/>
      <c r="U804" s="3"/>
      <c r="W804" s="37"/>
      <c r="X804" s="3"/>
      <c r="Y804" s="3"/>
      <c r="Z804" s="8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BW804" s="4"/>
      <c r="BX804" s="3"/>
      <c r="BY804" s="3"/>
      <c r="CE804" s="3"/>
      <c r="CF804" s="3"/>
      <c r="CG804" s="3"/>
      <c r="CH804" s="3"/>
      <c r="CI804" s="3"/>
      <c r="CJ804" s="32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</row>
    <row r="805" spans="9:103">
      <c r="I805" s="3"/>
      <c r="O805" s="3"/>
      <c r="P805" s="3"/>
      <c r="Q805" s="3"/>
      <c r="T805" s="3"/>
      <c r="U805" s="3"/>
      <c r="W805" s="37"/>
      <c r="X805" s="3"/>
      <c r="Y805" s="3"/>
      <c r="Z805" s="8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BW805" s="4"/>
      <c r="BX805" s="3"/>
      <c r="BY805" s="3"/>
      <c r="CE805" s="3"/>
      <c r="CF805" s="3"/>
      <c r="CG805" s="3"/>
      <c r="CH805" s="3"/>
      <c r="CI805" s="3"/>
      <c r="CJ805" s="32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</row>
    <row r="806" spans="9:103">
      <c r="I806" s="3"/>
      <c r="O806" s="3"/>
      <c r="P806" s="3"/>
      <c r="Q806" s="3"/>
      <c r="T806" s="3"/>
      <c r="U806" s="3"/>
      <c r="W806" s="37"/>
      <c r="X806" s="3"/>
      <c r="Y806" s="3"/>
      <c r="Z806" s="8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BW806" s="4"/>
      <c r="BX806" s="3"/>
      <c r="BY806" s="3"/>
      <c r="CE806" s="3"/>
      <c r="CF806" s="3"/>
      <c r="CG806" s="3"/>
      <c r="CH806" s="3"/>
      <c r="CI806" s="3"/>
      <c r="CJ806" s="32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</row>
    <row r="807" spans="9:103">
      <c r="I807" s="3"/>
      <c r="O807" s="3"/>
      <c r="P807" s="3"/>
      <c r="Q807" s="3"/>
      <c r="T807" s="3"/>
      <c r="U807" s="3"/>
      <c r="W807" s="37"/>
      <c r="X807" s="3"/>
      <c r="Y807" s="3"/>
      <c r="Z807" s="8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BW807" s="4"/>
      <c r="BX807" s="3"/>
      <c r="BY807" s="3"/>
      <c r="CE807" s="3"/>
      <c r="CF807" s="3"/>
      <c r="CG807" s="3"/>
      <c r="CH807" s="3"/>
      <c r="CI807" s="3"/>
      <c r="CJ807" s="32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</row>
    <row r="808" spans="9:103">
      <c r="I808" s="3"/>
      <c r="O808" s="3"/>
      <c r="P808" s="3"/>
      <c r="Q808" s="3"/>
      <c r="T808" s="3"/>
      <c r="U808" s="3"/>
      <c r="W808" s="37"/>
      <c r="X808" s="3"/>
      <c r="Y808" s="3"/>
      <c r="Z808" s="8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BW808" s="4"/>
      <c r="BX808" s="3"/>
      <c r="BY808" s="3"/>
      <c r="CE808" s="3"/>
      <c r="CF808" s="3"/>
      <c r="CG808" s="3"/>
      <c r="CH808" s="3"/>
      <c r="CI808" s="3"/>
      <c r="CJ808" s="32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</row>
    <row r="809" spans="9:103">
      <c r="I809" s="3"/>
      <c r="O809" s="3"/>
      <c r="P809" s="3"/>
      <c r="Q809" s="3"/>
      <c r="T809" s="3"/>
      <c r="U809" s="3"/>
      <c r="W809" s="37"/>
      <c r="X809" s="3"/>
      <c r="Y809" s="3"/>
      <c r="Z809" s="8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BW809" s="4"/>
      <c r="BX809" s="3"/>
      <c r="BY809" s="3"/>
      <c r="CE809" s="3"/>
      <c r="CF809" s="3"/>
      <c r="CG809" s="3"/>
      <c r="CH809" s="3"/>
      <c r="CI809" s="3"/>
      <c r="CJ809" s="32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</row>
    <row r="810" spans="9:103">
      <c r="I810" s="3"/>
      <c r="O810" s="3"/>
      <c r="P810" s="3"/>
      <c r="Q810" s="3"/>
      <c r="T810" s="3"/>
      <c r="U810" s="3"/>
      <c r="W810" s="37"/>
      <c r="X810" s="3"/>
      <c r="Y810" s="3"/>
      <c r="Z810" s="8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BW810" s="4"/>
      <c r="BX810" s="3"/>
      <c r="BY810" s="3"/>
      <c r="CE810" s="3"/>
      <c r="CF810" s="3"/>
      <c r="CG810" s="3"/>
      <c r="CH810" s="3"/>
      <c r="CI810" s="3"/>
      <c r="CJ810" s="32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</row>
    <row r="811" spans="9:103">
      <c r="I811" s="3"/>
      <c r="O811" s="3"/>
      <c r="P811" s="3"/>
      <c r="Q811" s="3"/>
      <c r="T811" s="3"/>
      <c r="U811" s="3"/>
      <c r="W811" s="37"/>
      <c r="X811" s="3"/>
      <c r="Y811" s="3"/>
      <c r="Z811" s="8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BW811" s="4"/>
      <c r="BX811" s="3"/>
      <c r="BY811" s="3"/>
      <c r="CE811" s="3"/>
      <c r="CF811" s="3"/>
      <c r="CG811" s="3"/>
      <c r="CH811" s="3"/>
      <c r="CI811" s="3"/>
      <c r="CJ811" s="32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</row>
    <row r="812" spans="9:103">
      <c r="I812" s="3"/>
      <c r="O812" s="3"/>
      <c r="P812" s="3"/>
      <c r="Q812" s="3"/>
      <c r="T812" s="3"/>
      <c r="U812" s="3"/>
      <c r="W812" s="37"/>
      <c r="X812" s="3"/>
      <c r="Y812" s="3"/>
      <c r="Z812" s="8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BW812" s="4"/>
      <c r="BX812" s="3"/>
      <c r="BY812" s="3"/>
      <c r="CE812" s="3"/>
      <c r="CF812" s="3"/>
      <c r="CG812" s="3"/>
      <c r="CH812" s="3"/>
      <c r="CI812" s="3"/>
      <c r="CJ812" s="32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</row>
    <row r="813" spans="9:103">
      <c r="I813" s="3"/>
      <c r="O813" s="3"/>
      <c r="P813" s="3"/>
      <c r="Q813" s="3"/>
      <c r="T813" s="3"/>
      <c r="U813" s="3"/>
      <c r="W813" s="37"/>
      <c r="X813" s="3"/>
      <c r="Y813" s="3"/>
      <c r="Z813" s="8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BW813" s="4"/>
      <c r="BX813" s="3"/>
      <c r="BY813" s="3"/>
      <c r="CE813" s="3"/>
      <c r="CF813" s="3"/>
      <c r="CG813" s="3"/>
      <c r="CH813" s="3"/>
      <c r="CI813" s="3"/>
      <c r="CJ813" s="32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</row>
    <row r="814" spans="9:103">
      <c r="I814" s="3"/>
      <c r="O814" s="3"/>
      <c r="P814" s="3"/>
      <c r="Q814" s="3"/>
      <c r="T814" s="3"/>
      <c r="U814" s="3"/>
      <c r="W814" s="37"/>
      <c r="X814" s="3"/>
      <c r="Y814" s="3"/>
      <c r="Z814" s="8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BW814" s="4"/>
      <c r="BX814" s="3"/>
      <c r="BY814" s="3"/>
      <c r="CE814" s="3"/>
      <c r="CF814" s="3"/>
      <c r="CG814" s="3"/>
      <c r="CH814" s="3"/>
      <c r="CI814" s="3"/>
      <c r="CJ814" s="32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</row>
    <row r="815" spans="9:103">
      <c r="I815" s="3"/>
      <c r="O815" s="3"/>
      <c r="P815" s="3"/>
      <c r="Q815" s="3"/>
      <c r="T815" s="3"/>
      <c r="U815" s="3"/>
      <c r="W815" s="37"/>
      <c r="X815" s="3"/>
      <c r="Y815" s="3"/>
      <c r="Z815" s="8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BW815" s="4"/>
      <c r="BX815" s="3"/>
      <c r="BY815" s="3"/>
      <c r="CE815" s="3"/>
      <c r="CF815" s="3"/>
      <c r="CG815" s="3"/>
      <c r="CH815" s="3"/>
      <c r="CI815" s="3"/>
      <c r="CJ815" s="32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</row>
    <row r="816" spans="9:103">
      <c r="I816" s="3"/>
      <c r="O816" s="3"/>
      <c r="P816" s="3"/>
      <c r="Q816" s="3"/>
      <c r="T816" s="3"/>
      <c r="U816" s="3"/>
      <c r="W816" s="37"/>
      <c r="X816" s="3"/>
      <c r="Y816" s="3"/>
      <c r="Z816" s="8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BW816" s="4"/>
      <c r="BX816" s="3"/>
      <c r="BY816" s="3"/>
      <c r="CE816" s="3"/>
      <c r="CF816" s="3"/>
      <c r="CG816" s="3"/>
      <c r="CH816" s="3"/>
      <c r="CI816" s="3"/>
      <c r="CJ816" s="32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</row>
    <row r="817" spans="9:103">
      <c r="I817" s="3"/>
      <c r="O817" s="3"/>
      <c r="P817" s="3"/>
      <c r="Q817" s="3"/>
      <c r="T817" s="3"/>
      <c r="U817" s="3"/>
      <c r="W817" s="37"/>
      <c r="X817" s="3"/>
      <c r="Y817" s="3"/>
      <c r="Z817" s="8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BW817" s="4"/>
      <c r="BX817" s="3"/>
      <c r="BY817" s="3"/>
      <c r="CE817" s="3"/>
      <c r="CF817" s="3"/>
      <c r="CG817" s="3"/>
      <c r="CH817" s="3"/>
      <c r="CI817" s="3"/>
      <c r="CJ817" s="32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</row>
    <row r="818" spans="9:103">
      <c r="I818" s="3"/>
      <c r="O818" s="3"/>
      <c r="P818" s="3"/>
      <c r="Q818" s="3"/>
      <c r="T818" s="3"/>
      <c r="U818" s="3"/>
      <c r="W818" s="37"/>
      <c r="X818" s="3"/>
      <c r="Y818" s="3"/>
      <c r="Z818" s="8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BW818" s="4"/>
      <c r="BX818" s="3"/>
      <c r="BY818" s="3"/>
      <c r="CE818" s="3"/>
      <c r="CF818" s="3"/>
      <c r="CG818" s="3"/>
      <c r="CH818" s="3"/>
      <c r="CI818" s="3"/>
      <c r="CJ818" s="32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</row>
    <row r="819" spans="9:103">
      <c r="I819" s="3"/>
      <c r="O819" s="3"/>
      <c r="P819" s="3"/>
      <c r="Q819" s="3"/>
      <c r="T819" s="3"/>
      <c r="U819" s="3"/>
      <c r="W819" s="37"/>
      <c r="X819" s="3"/>
      <c r="Y819" s="3"/>
      <c r="Z819" s="8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BW819" s="4"/>
      <c r="BX819" s="3"/>
      <c r="BY819" s="3"/>
      <c r="CE819" s="3"/>
      <c r="CF819" s="3"/>
      <c r="CG819" s="3"/>
      <c r="CH819" s="3"/>
      <c r="CI819" s="3"/>
      <c r="CJ819" s="32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</row>
    <row r="820" spans="9:103">
      <c r="I820" s="3"/>
      <c r="O820" s="3"/>
      <c r="P820" s="3"/>
      <c r="Q820" s="3"/>
      <c r="T820" s="3"/>
      <c r="U820" s="3"/>
      <c r="W820" s="37"/>
      <c r="X820" s="3"/>
      <c r="Y820" s="3"/>
      <c r="Z820" s="8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BW820" s="4"/>
      <c r="BX820" s="3"/>
      <c r="BY820" s="3"/>
      <c r="CE820" s="3"/>
      <c r="CF820" s="3"/>
      <c r="CG820" s="3"/>
      <c r="CH820" s="3"/>
      <c r="CI820" s="3"/>
      <c r="CJ820" s="32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</row>
    <row r="821" spans="9:103">
      <c r="I821" s="3"/>
      <c r="O821" s="3"/>
      <c r="P821" s="3"/>
      <c r="Q821" s="3"/>
      <c r="T821" s="3"/>
      <c r="U821" s="3"/>
      <c r="W821" s="37"/>
      <c r="X821" s="3"/>
      <c r="Y821" s="3"/>
      <c r="Z821" s="8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BW821" s="4"/>
      <c r="BX821" s="3"/>
      <c r="BY821" s="3"/>
      <c r="CE821" s="3"/>
      <c r="CF821" s="3"/>
      <c r="CG821" s="3"/>
      <c r="CH821" s="3"/>
      <c r="CI821" s="3"/>
      <c r="CJ821" s="32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</row>
    <row r="822" spans="9:103">
      <c r="I822" s="3"/>
      <c r="O822" s="3"/>
      <c r="P822" s="3"/>
      <c r="Q822" s="3"/>
      <c r="T822" s="3"/>
      <c r="U822" s="3"/>
      <c r="W822" s="37"/>
      <c r="X822" s="3"/>
      <c r="Y822" s="3"/>
      <c r="Z822" s="8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BW822" s="4"/>
      <c r="BX822" s="3"/>
      <c r="BY822" s="3"/>
      <c r="CE822" s="3"/>
      <c r="CF822" s="3"/>
      <c r="CG822" s="3"/>
      <c r="CH822" s="3"/>
      <c r="CI822" s="3"/>
      <c r="CJ822" s="32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</row>
    <row r="823" spans="9:103">
      <c r="I823" s="3"/>
      <c r="O823" s="3"/>
      <c r="P823" s="3"/>
      <c r="Q823" s="3"/>
      <c r="T823" s="3"/>
      <c r="U823" s="3"/>
      <c r="W823" s="37"/>
      <c r="X823" s="3"/>
      <c r="Y823" s="3"/>
      <c r="Z823" s="8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BW823" s="4"/>
      <c r="BX823" s="3"/>
      <c r="BY823" s="3"/>
      <c r="CE823" s="3"/>
      <c r="CF823" s="3"/>
      <c r="CG823" s="3"/>
      <c r="CH823" s="3"/>
      <c r="CI823" s="3"/>
      <c r="CJ823" s="32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</row>
    <row r="824" spans="9:103">
      <c r="I824" s="3"/>
      <c r="O824" s="3"/>
      <c r="P824" s="3"/>
      <c r="Q824" s="3"/>
      <c r="T824" s="3"/>
      <c r="U824" s="3"/>
      <c r="W824" s="37"/>
      <c r="X824" s="3"/>
      <c r="Y824" s="3"/>
      <c r="Z824" s="8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BW824" s="4"/>
      <c r="BX824" s="3"/>
      <c r="BY824" s="3"/>
      <c r="CE824" s="3"/>
      <c r="CF824" s="3"/>
      <c r="CG824" s="3"/>
      <c r="CH824" s="3"/>
      <c r="CI824" s="3"/>
      <c r="CJ824" s="32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</row>
    <row r="825" spans="9:103">
      <c r="I825" s="3"/>
      <c r="O825" s="3"/>
      <c r="P825" s="3"/>
      <c r="Q825" s="3"/>
      <c r="T825" s="3"/>
      <c r="U825" s="3"/>
      <c r="W825" s="37"/>
      <c r="X825" s="3"/>
      <c r="Y825" s="3"/>
      <c r="Z825" s="8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BW825" s="4"/>
      <c r="BX825" s="3"/>
      <c r="BY825" s="3"/>
      <c r="CE825" s="3"/>
      <c r="CF825" s="3"/>
      <c r="CG825" s="3"/>
      <c r="CH825" s="3"/>
      <c r="CI825" s="3"/>
      <c r="CJ825" s="32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</row>
    <row r="826" spans="9:103">
      <c r="I826" s="3"/>
      <c r="O826" s="3"/>
      <c r="P826" s="3"/>
      <c r="Q826" s="3"/>
      <c r="T826" s="3"/>
      <c r="U826" s="3"/>
      <c r="W826" s="37"/>
      <c r="X826" s="3"/>
      <c r="Y826" s="3"/>
      <c r="Z826" s="8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BW826" s="4"/>
      <c r="BX826" s="3"/>
      <c r="BY826" s="3"/>
      <c r="CE826" s="3"/>
      <c r="CF826" s="3"/>
      <c r="CG826" s="3"/>
      <c r="CH826" s="3"/>
      <c r="CI826" s="3"/>
      <c r="CJ826" s="32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</row>
    <row r="827" spans="9:103">
      <c r="I827" s="3"/>
      <c r="O827" s="3"/>
      <c r="P827" s="3"/>
      <c r="Q827" s="3"/>
      <c r="T827" s="3"/>
      <c r="U827" s="3"/>
      <c r="W827" s="37"/>
      <c r="X827" s="3"/>
      <c r="Y827" s="3"/>
      <c r="Z827" s="8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BW827" s="4"/>
      <c r="BX827" s="3"/>
      <c r="BY827" s="3"/>
      <c r="CE827" s="3"/>
      <c r="CF827" s="3"/>
      <c r="CG827" s="3"/>
      <c r="CH827" s="3"/>
      <c r="CI827" s="3"/>
      <c r="CJ827" s="32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</row>
    <row r="828" spans="9:103">
      <c r="I828" s="3"/>
      <c r="O828" s="3"/>
      <c r="P828" s="3"/>
      <c r="Q828" s="3"/>
      <c r="T828" s="3"/>
      <c r="U828" s="3"/>
      <c r="W828" s="37"/>
      <c r="X828" s="3"/>
      <c r="Y828" s="3"/>
      <c r="Z828" s="8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BW828" s="4"/>
      <c r="BX828" s="3"/>
      <c r="BY828" s="3"/>
      <c r="CE828" s="3"/>
      <c r="CF828" s="3"/>
      <c r="CG828" s="3"/>
      <c r="CH828" s="3"/>
      <c r="CI828" s="3"/>
      <c r="CJ828" s="32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</row>
    <row r="829" spans="9:103">
      <c r="I829" s="3"/>
      <c r="O829" s="3"/>
      <c r="P829" s="3"/>
      <c r="Q829" s="3"/>
      <c r="T829" s="3"/>
      <c r="U829" s="3"/>
      <c r="W829" s="37"/>
      <c r="X829" s="3"/>
      <c r="Y829" s="3"/>
      <c r="Z829" s="8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BW829" s="4"/>
      <c r="BX829" s="3"/>
      <c r="BY829" s="3"/>
      <c r="CE829" s="3"/>
      <c r="CF829" s="3"/>
      <c r="CG829" s="3"/>
      <c r="CH829" s="3"/>
      <c r="CI829" s="3"/>
      <c r="CJ829" s="32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</row>
    <row r="830" spans="9:103">
      <c r="I830" s="3"/>
      <c r="O830" s="3"/>
      <c r="P830" s="3"/>
      <c r="Q830" s="3"/>
      <c r="T830" s="3"/>
      <c r="U830" s="3"/>
      <c r="W830" s="37"/>
      <c r="X830" s="3"/>
      <c r="Y830" s="3"/>
      <c r="Z830" s="8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BW830" s="4"/>
      <c r="BX830" s="3"/>
      <c r="BY830" s="3"/>
      <c r="CE830" s="3"/>
      <c r="CF830" s="3"/>
      <c r="CG830" s="3"/>
      <c r="CH830" s="3"/>
      <c r="CI830" s="3"/>
      <c r="CJ830" s="32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</row>
    <row r="831" spans="9:103">
      <c r="I831" s="3"/>
      <c r="O831" s="3"/>
      <c r="P831" s="3"/>
      <c r="Q831" s="3"/>
      <c r="T831" s="3"/>
      <c r="U831" s="3"/>
      <c r="W831" s="37"/>
      <c r="X831" s="3"/>
      <c r="Y831" s="3"/>
      <c r="Z831" s="8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BW831" s="4"/>
      <c r="BX831" s="3"/>
      <c r="BY831" s="3"/>
      <c r="CE831" s="3"/>
      <c r="CF831" s="3"/>
      <c r="CG831" s="3"/>
      <c r="CH831" s="3"/>
      <c r="CI831" s="3"/>
      <c r="CJ831" s="32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</row>
    <row r="832" spans="9:103">
      <c r="I832" s="3"/>
      <c r="O832" s="3"/>
      <c r="P832" s="3"/>
      <c r="Q832" s="3"/>
      <c r="T832" s="3"/>
      <c r="U832" s="3"/>
      <c r="W832" s="37"/>
      <c r="X832" s="3"/>
      <c r="Y832" s="3"/>
      <c r="Z832" s="8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BW832" s="4"/>
      <c r="BX832" s="3"/>
      <c r="BY832" s="3"/>
      <c r="CE832" s="3"/>
      <c r="CF832" s="3"/>
      <c r="CG832" s="3"/>
      <c r="CH832" s="3"/>
      <c r="CI832" s="3"/>
      <c r="CJ832" s="32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</row>
    <row r="833" spans="9:103">
      <c r="I833" s="3"/>
      <c r="O833" s="3"/>
      <c r="P833" s="3"/>
      <c r="Q833" s="3"/>
      <c r="T833" s="3"/>
      <c r="U833" s="3"/>
      <c r="W833" s="37"/>
      <c r="X833" s="3"/>
      <c r="Y833" s="3"/>
      <c r="Z833" s="8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BW833" s="4"/>
      <c r="BX833" s="3"/>
      <c r="BY833" s="3"/>
      <c r="CE833" s="3"/>
      <c r="CF833" s="3"/>
      <c r="CG833" s="3"/>
      <c r="CH833" s="3"/>
      <c r="CI833" s="3"/>
      <c r="CJ833" s="32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</row>
    <row r="834" spans="9:103">
      <c r="I834" s="3"/>
      <c r="O834" s="3"/>
      <c r="P834" s="3"/>
      <c r="Q834" s="3"/>
      <c r="T834" s="3"/>
      <c r="U834" s="3"/>
      <c r="W834" s="37"/>
      <c r="X834" s="3"/>
      <c r="Y834" s="3"/>
      <c r="Z834" s="8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BW834" s="4"/>
      <c r="BX834" s="3"/>
      <c r="BY834" s="3"/>
      <c r="CE834" s="3"/>
      <c r="CF834" s="3"/>
      <c r="CG834" s="3"/>
      <c r="CH834" s="3"/>
      <c r="CI834" s="3"/>
      <c r="CJ834" s="32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</row>
    <row r="835" spans="9:103">
      <c r="I835" s="3"/>
      <c r="O835" s="3"/>
      <c r="P835" s="3"/>
      <c r="Q835" s="3"/>
      <c r="T835" s="3"/>
      <c r="U835" s="3"/>
      <c r="W835" s="37"/>
      <c r="X835" s="3"/>
      <c r="Y835" s="3"/>
      <c r="Z835" s="8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BW835" s="4"/>
      <c r="BX835" s="3"/>
      <c r="BY835" s="3"/>
      <c r="CE835" s="3"/>
      <c r="CF835" s="3"/>
      <c r="CG835" s="3"/>
      <c r="CH835" s="3"/>
      <c r="CI835" s="3"/>
      <c r="CJ835" s="32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</row>
    <row r="836" spans="9:103">
      <c r="I836" s="3"/>
      <c r="O836" s="3"/>
      <c r="P836" s="3"/>
      <c r="Q836" s="3"/>
      <c r="T836" s="3"/>
      <c r="U836" s="3"/>
      <c r="W836" s="37"/>
      <c r="X836" s="3"/>
      <c r="Y836" s="3"/>
      <c r="Z836" s="8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BW836" s="4"/>
      <c r="BX836" s="3"/>
      <c r="BY836" s="3"/>
      <c r="CE836" s="3"/>
      <c r="CF836" s="3"/>
      <c r="CG836" s="3"/>
      <c r="CH836" s="3"/>
      <c r="CI836" s="3"/>
      <c r="CJ836" s="32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</row>
    <row r="837" spans="9:103">
      <c r="I837" s="3"/>
      <c r="O837" s="3"/>
      <c r="P837" s="3"/>
      <c r="Q837" s="3"/>
      <c r="T837" s="3"/>
      <c r="U837" s="3"/>
      <c r="W837" s="37"/>
      <c r="X837" s="3"/>
      <c r="Y837" s="3"/>
      <c r="Z837" s="8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BW837" s="4"/>
      <c r="BX837" s="3"/>
      <c r="BY837" s="3"/>
      <c r="CE837" s="3"/>
      <c r="CF837" s="3"/>
      <c r="CG837" s="3"/>
      <c r="CH837" s="3"/>
      <c r="CI837" s="3"/>
      <c r="CJ837" s="32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</row>
    <row r="838" spans="9:103">
      <c r="I838" s="3"/>
      <c r="O838" s="3"/>
      <c r="P838" s="3"/>
      <c r="Q838" s="3"/>
      <c r="T838" s="3"/>
      <c r="U838" s="3"/>
      <c r="W838" s="37"/>
      <c r="X838" s="3"/>
      <c r="Y838" s="3"/>
      <c r="Z838" s="8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BW838" s="4"/>
      <c r="BX838" s="3"/>
      <c r="BY838" s="3"/>
      <c r="CE838" s="3"/>
      <c r="CF838" s="3"/>
      <c r="CG838" s="3"/>
      <c r="CH838" s="3"/>
      <c r="CI838" s="3"/>
      <c r="CJ838" s="32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</row>
    <row r="839" spans="9:103">
      <c r="I839" s="3"/>
      <c r="O839" s="3"/>
      <c r="P839" s="3"/>
      <c r="Q839" s="3"/>
      <c r="T839" s="3"/>
      <c r="U839" s="3"/>
      <c r="W839" s="37"/>
      <c r="X839" s="3"/>
      <c r="Y839" s="3"/>
      <c r="Z839" s="8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BW839" s="4"/>
      <c r="BX839" s="3"/>
      <c r="BY839" s="3"/>
      <c r="CE839" s="3"/>
      <c r="CF839" s="3"/>
      <c r="CG839" s="3"/>
      <c r="CH839" s="3"/>
      <c r="CI839" s="3"/>
      <c r="CJ839" s="32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</row>
    <row r="840" spans="9:103">
      <c r="I840" s="3"/>
      <c r="O840" s="3"/>
      <c r="P840" s="3"/>
      <c r="Q840" s="3"/>
      <c r="T840" s="3"/>
      <c r="U840" s="3"/>
      <c r="W840" s="37"/>
      <c r="X840" s="3"/>
      <c r="Y840" s="3"/>
      <c r="Z840" s="8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BW840" s="4"/>
      <c r="BX840" s="3"/>
      <c r="BY840" s="3"/>
      <c r="CE840" s="3"/>
      <c r="CF840" s="3"/>
      <c r="CG840" s="3"/>
      <c r="CH840" s="3"/>
      <c r="CI840" s="3"/>
      <c r="CJ840" s="32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</row>
    <row r="841" spans="9:103">
      <c r="I841" s="3"/>
      <c r="O841" s="3"/>
      <c r="P841" s="3"/>
      <c r="Q841" s="3"/>
      <c r="T841" s="3"/>
      <c r="U841" s="3"/>
      <c r="W841" s="37"/>
      <c r="X841" s="3"/>
      <c r="Y841" s="3"/>
      <c r="Z841" s="8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BW841" s="4"/>
      <c r="BX841" s="3"/>
      <c r="BY841" s="3"/>
      <c r="CE841" s="3"/>
      <c r="CF841" s="3"/>
      <c r="CG841" s="3"/>
      <c r="CH841" s="3"/>
      <c r="CI841" s="3"/>
      <c r="CJ841" s="32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</row>
    <row r="842" spans="9:103">
      <c r="I842" s="3"/>
      <c r="O842" s="3"/>
      <c r="P842" s="3"/>
      <c r="Q842" s="3"/>
      <c r="T842" s="3"/>
      <c r="U842" s="3"/>
      <c r="W842" s="37"/>
      <c r="X842" s="3"/>
      <c r="Y842" s="3"/>
      <c r="Z842" s="8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BW842" s="4"/>
      <c r="BX842" s="3"/>
      <c r="BY842" s="3"/>
      <c r="CE842" s="3"/>
      <c r="CF842" s="3"/>
      <c r="CG842" s="3"/>
      <c r="CH842" s="3"/>
      <c r="CI842" s="3"/>
      <c r="CJ842" s="32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</row>
    <row r="843" spans="9:103">
      <c r="I843" s="3"/>
      <c r="O843" s="3"/>
      <c r="P843" s="3"/>
      <c r="Q843" s="3"/>
      <c r="T843" s="3"/>
      <c r="U843" s="3"/>
      <c r="W843" s="37"/>
      <c r="X843" s="3"/>
      <c r="Y843" s="3"/>
      <c r="Z843" s="8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BW843" s="4"/>
      <c r="BX843" s="3"/>
      <c r="BY843" s="3"/>
      <c r="CE843" s="3"/>
      <c r="CF843" s="3"/>
      <c r="CG843" s="3"/>
      <c r="CH843" s="3"/>
      <c r="CI843" s="3"/>
      <c r="CJ843" s="32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</row>
    <row r="844" spans="9:103">
      <c r="I844" s="3"/>
      <c r="O844" s="3"/>
      <c r="P844" s="3"/>
      <c r="Q844" s="3"/>
      <c r="T844" s="3"/>
      <c r="U844" s="3"/>
      <c r="W844" s="37"/>
      <c r="X844" s="3"/>
      <c r="Y844" s="3"/>
      <c r="Z844" s="8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BW844" s="4"/>
      <c r="BX844" s="3"/>
      <c r="BY844" s="3"/>
      <c r="CE844" s="3"/>
      <c r="CF844" s="3"/>
      <c r="CG844" s="3"/>
      <c r="CH844" s="3"/>
      <c r="CI844" s="3"/>
      <c r="CJ844" s="32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</row>
    <row r="845" spans="9:103">
      <c r="I845" s="3"/>
      <c r="O845" s="3"/>
      <c r="P845" s="3"/>
      <c r="Q845" s="3"/>
      <c r="T845" s="3"/>
      <c r="U845" s="3"/>
      <c r="W845" s="37"/>
      <c r="X845" s="3"/>
      <c r="Y845" s="3"/>
      <c r="Z845" s="8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BW845" s="4"/>
      <c r="BX845" s="3"/>
      <c r="BY845" s="3"/>
      <c r="CE845" s="3"/>
      <c r="CF845" s="3"/>
      <c r="CG845" s="3"/>
      <c r="CH845" s="3"/>
      <c r="CI845" s="3"/>
      <c r="CJ845" s="32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</row>
    <row r="846" spans="9:103">
      <c r="I846" s="3"/>
      <c r="O846" s="3"/>
      <c r="P846" s="3"/>
      <c r="Q846" s="3"/>
      <c r="T846" s="3"/>
      <c r="U846" s="3"/>
      <c r="W846" s="37"/>
      <c r="X846" s="3"/>
      <c r="Y846" s="3"/>
      <c r="Z846" s="8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BW846" s="4"/>
      <c r="BX846" s="3"/>
      <c r="BY846" s="3"/>
      <c r="CE846" s="3"/>
      <c r="CF846" s="3"/>
      <c r="CG846" s="3"/>
      <c r="CH846" s="3"/>
      <c r="CI846" s="3"/>
      <c r="CJ846" s="32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</row>
    <row r="847" spans="9:103">
      <c r="I847" s="3"/>
      <c r="O847" s="3"/>
      <c r="P847" s="3"/>
      <c r="Q847" s="3"/>
      <c r="T847" s="3"/>
      <c r="U847" s="3"/>
      <c r="W847" s="37"/>
      <c r="X847" s="3"/>
      <c r="Y847" s="3"/>
      <c r="Z847" s="8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BW847" s="4"/>
      <c r="BX847" s="3"/>
      <c r="BY847" s="3"/>
      <c r="CE847" s="3"/>
      <c r="CF847" s="3"/>
      <c r="CG847" s="3"/>
      <c r="CH847" s="3"/>
      <c r="CI847" s="3"/>
      <c r="CJ847" s="32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</row>
    <row r="848" spans="9:103">
      <c r="I848" s="3"/>
      <c r="O848" s="3"/>
      <c r="P848" s="3"/>
      <c r="Q848" s="3"/>
      <c r="T848" s="3"/>
      <c r="U848" s="3"/>
      <c r="W848" s="37"/>
      <c r="X848" s="3"/>
      <c r="Y848" s="3"/>
      <c r="Z848" s="8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BW848" s="4"/>
      <c r="BX848" s="3"/>
      <c r="BY848" s="3"/>
      <c r="CE848" s="3"/>
      <c r="CF848" s="3"/>
      <c r="CG848" s="3"/>
      <c r="CH848" s="3"/>
      <c r="CI848" s="3"/>
      <c r="CJ848" s="32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</row>
    <row r="849" spans="9:103">
      <c r="I849" s="3"/>
      <c r="O849" s="3"/>
      <c r="P849" s="3"/>
      <c r="Q849" s="3"/>
      <c r="T849" s="3"/>
      <c r="U849" s="3"/>
      <c r="W849" s="37"/>
      <c r="X849" s="3"/>
      <c r="Y849" s="3"/>
      <c r="Z849" s="8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BW849" s="4"/>
      <c r="BX849" s="3"/>
      <c r="BY849" s="3"/>
      <c r="CE849" s="3"/>
      <c r="CF849" s="3"/>
      <c r="CG849" s="3"/>
      <c r="CH849" s="3"/>
      <c r="CI849" s="3"/>
      <c r="CJ849" s="32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</row>
    <row r="850" spans="9:103">
      <c r="I850" s="3"/>
      <c r="O850" s="3"/>
      <c r="P850" s="3"/>
      <c r="Q850" s="3"/>
      <c r="T850" s="3"/>
      <c r="U850" s="3"/>
      <c r="W850" s="37"/>
      <c r="X850" s="3"/>
      <c r="Y850" s="3"/>
      <c r="Z850" s="8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BW850" s="4"/>
      <c r="BX850" s="3"/>
      <c r="BY850" s="3"/>
      <c r="CE850" s="3"/>
      <c r="CF850" s="3"/>
      <c r="CG850" s="3"/>
      <c r="CH850" s="3"/>
      <c r="CI850" s="3"/>
      <c r="CJ850" s="32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</row>
    <row r="851" spans="9:103">
      <c r="I851" s="3"/>
      <c r="O851" s="3"/>
      <c r="P851" s="3"/>
      <c r="Q851" s="3"/>
      <c r="T851" s="3"/>
      <c r="U851" s="3"/>
      <c r="W851" s="37"/>
      <c r="X851" s="3"/>
      <c r="Y851" s="3"/>
      <c r="Z851" s="8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BW851" s="4"/>
      <c r="BX851" s="3"/>
      <c r="BY851" s="3"/>
      <c r="CE851" s="3"/>
      <c r="CF851" s="3"/>
      <c r="CG851" s="3"/>
      <c r="CH851" s="3"/>
      <c r="CI851" s="3"/>
      <c r="CJ851" s="32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</row>
    <row r="852" spans="9:103">
      <c r="I852" s="3"/>
      <c r="O852" s="3"/>
      <c r="P852" s="3"/>
      <c r="Q852" s="3"/>
      <c r="T852" s="3"/>
      <c r="U852" s="3"/>
      <c r="W852" s="37"/>
      <c r="X852" s="3"/>
      <c r="Y852" s="3"/>
      <c r="Z852" s="8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BW852" s="4"/>
      <c r="BX852" s="3"/>
      <c r="BY852" s="3"/>
      <c r="CE852" s="3"/>
      <c r="CF852" s="3"/>
      <c r="CG852" s="3"/>
      <c r="CH852" s="3"/>
      <c r="CI852" s="3"/>
      <c r="CJ852" s="32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</row>
    <row r="853" spans="9:103">
      <c r="I853" s="3"/>
      <c r="O853" s="3"/>
      <c r="P853" s="3"/>
      <c r="Q853" s="3"/>
      <c r="T853" s="3"/>
      <c r="U853" s="3"/>
      <c r="W853" s="37"/>
      <c r="X853" s="3"/>
      <c r="Y853" s="3"/>
      <c r="Z853" s="8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BW853" s="4"/>
      <c r="BX853" s="3"/>
      <c r="BY853" s="3"/>
      <c r="CE853" s="3"/>
      <c r="CF853" s="3"/>
      <c r="CG853" s="3"/>
      <c r="CH853" s="3"/>
      <c r="CI853" s="3"/>
      <c r="CJ853" s="32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</row>
    <row r="854" spans="9:103">
      <c r="I854" s="3"/>
      <c r="O854" s="3"/>
      <c r="P854" s="3"/>
      <c r="Q854" s="3"/>
      <c r="T854" s="3"/>
      <c r="U854" s="3"/>
      <c r="W854" s="37"/>
      <c r="X854" s="3"/>
      <c r="Y854" s="3"/>
      <c r="Z854" s="8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BW854" s="4"/>
      <c r="BX854" s="3"/>
      <c r="BY854" s="3"/>
      <c r="CE854" s="3"/>
      <c r="CF854" s="3"/>
      <c r="CG854" s="3"/>
      <c r="CH854" s="3"/>
      <c r="CI854" s="3"/>
      <c r="CJ854" s="32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</row>
    <row r="855" spans="9:103">
      <c r="I855" s="3"/>
      <c r="O855" s="3"/>
      <c r="P855" s="3"/>
      <c r="Q855" s="3"/>
      <c r="T855" s="3"/>
      <c r="U855" s="3"/>
      <c r="W855" s="37"/>
      <c r="X855" s="3"/>
      <c r="Y855" s="3"/>
      <c r="Z855" s="8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BW855" s="4"/>
      <c r="BX855" s="3"/>
      <c r="BY855" s="3"/>
      <c r="CE855" s="3"/>
      <c r="CF855" s="3"/>
      <c r="CG855" s="3"/>
      <c r="CH855" s="3"/>
      <c r="CI855" s="3"/>
      <c r="CJ855" s="32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</row>
    <row r="856" spans="9:103">
      <c r="I856" s="3"/>
      <c r="O856" s="3"/>
      <c r="P856" s="3"/>
      <c r="Q856" s="3"/>
      <c r="T856" s="3"/>
      <c r="U856" s="3"/>
      <c r="W856" s="37"/>
      <c r="X856" s="3"/>
      <c r="Y856" s="3"/>
      <c r="Z856" s="8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BW856" s="4"/>
      <c r="BX856" s="3"/>
      <c r="BY856" s="3"/>
      <c r="CE856" s="3"/>
      <c r="CF856" s="3"/>
      <c r="CG856" s="3"/>
      <c r="CH856" s="3"/>
      <c r="CI856" s="3"/>
      <c r="CJ856" s="32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</row>
    <row r="857" spans="9:103">
      <c r="I857" s="3"/>
      <c r="O857" s="3"/>
      <c r="P857" s="3"/>
      <c r="Q857" s="3"/>
      <c r="T857" s="3"/>
      <c r="U857" s="3"/>
      <c r="W857" s="37"/>
      <c r="X857" s="3"/>
      <c r="Y857" s="3"/>
      <c r="Z857" s="8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BW857" s="4"/>
      <c r="BX857" s="3"/>
      <c r="BY857" s="3"/>
      <c r="CE857" s="3"/>
      <c r="CF857" s="3"/>
      <c r="CG857" s="3"/>
      <c r="CH857" s="3"/>
      <c r="CI857" s="3"/>
      <c r="CJ857" s="32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</row>
    <row r="858" spans="9:103">
      <c r="I858" s="3"/>
      <c r="O858" s="3"/>
      <c r="P858" s="3"/>
      <c r="Q858" s="3"/>
      <c r="T858" s="3"/>
      <c r="U858" s="3"/>
      <c r="W858" s="37"/>
      <c r="X858" s="3"/>
      <c r="Y858" s="3"/>
      <c r="Z858" s="8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BW858" s="4"/>
      <c r="BX858" s="3"/>
      <c r="BY858" s="3"/>
      <c r="CE858" s="3"/>
      <c r="CF858" s="3"/>
      <c r="CG858" s="3"/>
      <c r="CH858" s="3"/>
      <c r="CI858" s="3"/>
      <c r="CJ858" s="32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</row>
    <row r="859" spans="9:103">
      <c r="I859" s="3"/>
      <c r="O859" s="3"/>
      <c r="P859" s="3"/>
      <c r="Q859" s="3"/>
      <c r="T859" s="3"/>
      <c r="U859" s="3"/>
      <c r="W859" s="37"/>
      <c r="X859" s="3"/>
      <c r="Y859" s="3"/>
      <c r="Z859" s="8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BW859" s="4"/>
      <c r="BX859" s="3"/>
      <c r="BY859" s="3"/>
      <c r="CE859" s="3"/>
      <c r="CF859" s="3"/>
      <c r="CG859" s="3"/>
      <c r="CH859" s="3"/>
      <c r="CI859" s="3"/>
      <c r="CJ859" s="32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</row>
    <row r="860" spans="9:103">
      <c r="I860" s="3"/>
      <c r="O860" s="3"/>
      <c r="P860" s="3"/>
      <c r="Q860" s="3"/>
      <c r="T860" s="3"/>
      <c r="U860" s="3"/>
      <c r="W860" s="37"/>
      <c r="X860" s="3"/>
      <c r="Y860" s="3"/>
      <c r="Z860" s="8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BW860" s="4"/>
      <c r="BX860" s="3"/>
      <c r="BY860" s="3"/>
      <c r="CE860" s="3"/>
      <c r="CF860" s="3"/>
      <c r="CG860" s="3"/>
      <c r="CH860" s="3"/>
      <c r="CI860" s="3"/>
      <c r="CJ860" s="32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</row>
    <row r="861" spans="9:103">
      <c r="I861" s="3"/>
      <c r="O861" s="3"/>
      <c r="P861" s="3"/>
      <c r="Q861" s="3"/>
      <c r="T861" s="3"/>
      <c r="U861" s="3"/>
      <c r="W861" s="37"/>
      <c r="X861" s="3"/>
      <c r="Y861" s="3"/>
      <c r="Z861" s="8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BW861" s="4"/>
      <c r="BX861" s="3"/>
      <c r="BY861" s="3"/>
      <c r="CE861" s="3"/>
      <c r="CF861" s="3"/>
      <c r="CG861" s="3"/>
      <c r="CH861" s="3"/>
      <c r="CI861" s="3"/>
      <c r="CJ861" s="32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</row>
    <row r="862" spans="9:103">
      <c r="I862" s="3"/>
      <c r="O862" s="3"/>
      <c r="P862" s="3"/>
      <c r="Q862" s="3"/>
      <c r="T862" s="3"/>
      <c r="U862" s="3"/>
      <c r="W862" s="37"/>
      <c r="X862" s="3"/>
      <c r="Y862" s="3"/>
      <c r="Z862" s="8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BW862" s="4"/>
      <c r="BX862" s="3"/>
      <c r="BY862" s="3"/>
      <c r="CE862" s="3"/>
      <c r="CF862" s="3"/>
      <c r="CG862" s="3"/>
      <c r="CH862" s="3"/>
      <c r="CI862" s="3"/>
      <c r="CJ862" s="32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</row>
    <row r="863" spans="9:103">
      <c r="I863" s="3"/>
      <c r="O863" s="3"/>
      <c r="P863" s="3"/>
      <c r="Q863" s="3"/>
      <c r="T863" s="3"/>
      <c r="U863" s="3"/>
      <c r="W863" s="37"/>
      <c r="X863" s="3"/>
      <c r="Y863" s="3"/>
      <c r="Z863" s="8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BW863" s="4"/>
      <c r="BX863" s="3"/>
      <c r="BY863" s="3"/>
      <c r="CE863" s="3"/>
      <c r="CF863" s="3"/>
      <c r="CG863" s="3"/>
      <c r="CH863" s="3"/>
      <c r="CI863" s="3"/>
      <c r="CJ863" s="32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</row>
    <row r="864" spans="9:103">
      <c r="I864" s="3"/>
      <c r="O864" s="3"/>
      <c r="P864" s="3"/>
      <c r="Q864" s="3"/>
      <c r="T864" s="3"/>
      <c r="U864" s="3"/>
      <c r="W864" s="37"/>
      <c r="X864" s="3"/>
      <c r="Y864" s="3"/>
      <c r="Z864" s="8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BW864" s="4"/>
      <c r="BX864" s="3"/>
      <c r="BY864" s="3"/>
      <c r="CE864" s="3"/>
      <c r="CF864" s="3"/>
      <c r="CG864" s="3"/>
      <c r="CH864" s="3"/>
      <c r="CI864" s="3"/>
      <c r="CJ864" s="32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</row>
    <row r="865" spans="9:103">
      <c r="I865" s="3"/>
      <c r="O865" s="3"/>
      <c r="P865" s="3"/>
      <c r="Q865" s="3"/>
      <c r="T865" s="3"/>
      <c r="U865" s="3"/>
      <c r="W865" s="37"/>
      <c r="X865" s="3"/>
      <c r="Y865" s="3"/>
      <c r="Z865" s="8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BW865" s="4"/>
      <c r="BX865" s="3"/>
      <c r="BY865" s="3"/>
      <c r="CE865" s="3"/>
      <c r="CF865" s="3"/>
      <c r="CG865" s="3"/>
      <c r="CH865" s="3"/>
      <c r="CI865" s="3"/>
      <c r="CJ865" s="32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</row>
    <row r="866" spans="9:103">
      <c r="I866" s="3"/>
      <c r="O866" s="3"/>
      <c r="P866" s="3"/>
      <c r="Q866" s="3"/>
      <c r="T866" s="3"/>
      <c r="U866" s="3"/>
      <c r="W866" s="37"/>
      <c r="X866" s="3"/>
      <c r="Y866" s="3"/>
      <c r="Z866" s="8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BW866" s="4"/>
      <c r="BX866" s="3"/>
      <c r="BY866" s="3"/>
      <c r="CE866" s="3"/>
      <c r="CF866" s="3"/>
      <c r="CG866" s="3"/>
      <c r="CH866" s="3"/>
      <c r="CI866" s="3"/>
      <c r="CJ866" s="32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</row>
    <row r="867" spans="9:103">
      <c r="I867" s="3"/>
      <c r="O867" s="3"/>
      <c r="P867" s="3"/>
      <c r="Q867" s="3"/>
      <c r="T867" s="3"/>
      <c r="U867" s="3"/>
      <c r="W867" s="37"/>
      <c r="X867" s="3"/>
      <c r="Y867" s="3"/>
      <c r="Z867" s="8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BW867" s="4"/>
      <c r="BX867" s="3"/>
      <c r="BY867" s="3"/>
      <c r="CE867" s="3"/>
      <c r="CF867" s="3"/>
      <c r="CG867" s="3"/>
      <c r="CH867" s="3"/>
      <c r="CI867" s="3"/>
      <c r="CJ867" s="32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</row>
    <row r="868" spans="9:103">
      <c r="I868" s="3"/>
      <c r="O868" s="3"/>
      <c r="P868" s="3"/>
      <c r="Q868" s="3"/>
      <c r="T868" s="3"/>
      <c r="U868" s="3"/>
      <c r="W868" s="37"/>
      <c r="X868" s="3"/>
      <c r="Y868" s="3"/>
      <c r="Z868" s="8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BW868" s="4"/>
      <c r="BX868" s="3"/>
      <c r="BY868" s="3"/>
      <c r="CE868" s="3"/>
      <c r="CF868" s="3"/>
      <c r="CG868" s="3"/>
      <c r="CH868" s="3"/>
      <c r="CI868" s="3"/>
      <c r="CJ868" s="32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</row>
    <row r="869" spans="9:103">
      <c r="I869" s="3"/>
      <c r="O869" s="3"/>
      <c r="P869" s="3"/>
      <c r="Q869" s="3"/>
      <c r="T869" s="3"/>
      <c r="U869" s="3"/>
      <c r="W869" s="37"/>
      <c r="X869" s="3"/>
      <c r="Y869" s="3"/>
      <c r="Z869" s="8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BW869" s="4"/>
      <c r="BX869" s="3"/>
      <c r="BY869" s="3"/>
      <c r="CE869" s="3"/>
      <c r="CF869" s="3"/>
      <c r="CG869" s="3"/>
      <c r="CH869" s="3"/>
      <c r="CI869" s="3"/>
      <c r="CJ869" s="32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</row>
    <row r="870" spans="9:103">
      <c r="I870" s="3"/>
      <c r="O870" s="3"/>
      <c r="P870" s="3"/>
      <c r="Q870" s="3"/>
      <c r="T870" s="3"/>
      <c r="U870" s="3"/>
      <c r="W870" s="37"/>
      <c r="X870" s="3"/>
      <c r="Y870" s="3"/>
      <c r="Z870" s="8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BW870" s="4"/>
      <c r="BX870" s="3"/>
      <c r="BY870" s="3"/>
      <c r="CE870" s="3"/>
      <c r="CF870" s="3"/>
      <c r="CG870" s="3"/>
      <c r="CH870" s="3"/>
      <c r="CI870" s="3"/>
      <c r="CJ870" s="32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</row>
    <row r="871" spans="9:103">
      <c r="I871" s="3"/>
      <c r="O871" s="3"/>
      <c r="P871" s="3"/>
      <c r="Q871" s="3"/>
      <c r="T871" s="3"/>
      <c r="U871" s="3"/>
      <c r="W871" s="37"/>
      <c r="X871" s="3"/>
      <c r="Y871" s="3"/>
      <c r="Z871" s="8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BW871" s="4"/>
      <c r="BX871" s="3"/>
      <c r="BY871" s="3"/>
      <c r="CE871" s="3"/>
      <c r="CF871" s="3"/>
      <c r="CG871" s="3"/>
      <c r="CH871" s="3"/>
      <c r="CI871" s="3"/>
      <c r="CJ871" s="32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</row>
    <row r="872" spans="9:103">
      <c r="I872" s="3"/>
      <c r="O872" s="3"/>
      <c r="P872" s="3"/>
      <c r="Q872" s="3"/>
      <c r="T872" s="3"/>
      <c r="U872" s="3"/>
      <c r="W872" s="37"/>
      <c r="X872" s="3"/>
      <c r="Y872" s="3"/>
      <c r="Z872" s="8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BW872" s="4"/>
      <c r="BX872" s="3"/>
      <c r="BY872" s="3"/>
      <c r="CE872" s="3"/>
      <c r="CF872" s="3"/>
      <c r="CG872" s="3"/>
      <c r="CH872" s="3"/>
      <c r="CI872" s="3"/>
      <c r="CJ872" s="32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</row>
    <row r="873" spans="9:103">
      <c r="I873" s="3"/>
      <c r="O873" s="3"/>
      <c r="P873" s="3"/>
      <c r="Q873" s="3"/>
      <c r="T873" s="3"/>
      <c r="U873" s="3"/>
      <c r="W873" s="37"/>
      <c r="X873" s="3"/>
      <c r="Y873" s="3"/>
      <c r="Z873" s="8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BW873" s="4"/>
      <c r="BX873" s="3"/>
      <c r="BY873" s="3"/>
      <c r="CE873" s="3"/>
      <c r="CF873" s="3"/>
      <c r="CG873" s="3"/>
      <c r="CH873" s="3"/>
      <c r="CI873" s="3"/>
      <c r="CJ873" s="32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</row>
    <row r="874" spans="9:103">
      <c r="I874" s="3"/>
      <c r="O874" s="3"/>
      <c r="P874" s="3"/>
      <c r="Q874" s="3"/>
      <c r="T874" s="3"/>
      <c r="U874" s="3"/>
      <c r="W874" s="37"/>
      <c r="X874" s="3"/>
      <c r="Y874" s="3"/>
      <c r="Z874" s="8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BW874" s="4"/>
      <c r="BX874" s="3"/>
      <c r="BY874" s="3"/>
      <c r="CE874" s="3"/>
      <c r="CF874" s="3"/>
      <c r="CG874" s="3"/>
      <c r="CH874" s="3"/>
      <c r="CI874" s="3"/>
      <c r="CJ874" s="32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</row>
    <row r="875" spans="9:103">
      <c r="I875" s="3"/>
      <c r="O875" s="3"/>
      <c r="P875" s="3"/>
      <c r="Q875" s="3"/>
      <c r="T875" s="3"/>
      <c r="U875" s="3"/>
      <c r="W875" s="37"/>
      <c r="X875" s="3"/>
      <c r="Y875" s="3"/>
      <c r="Z875" s="8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BW875" s="4"/>
      <c r="BX875" s="3"/>
      <c r="BY875" s="3"/>
      <c r="CE875" s="3"/>
      <c r="CF875" s="3"/>
      <c r="CG875" s="3"/>
      <c r="CH875" s="3"/>
      <c r="CI875" s="3"/>
      <c r="CJ875" s="32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</row>
    <row r="876" spans="9:103">
      <c r="I876" s="3"/>
      <c r="O876" s="3"/>
      <c r="P876" s="3"/>
      <c r="Q876" s="3"/>
      <c r="T876" s="3"/>
      <c r="U876" s="3"/>
      <c r="W876" s="37"/>
      <c r="X876" s="3"/>
      <c r="Y876" s="3"/>
      <c r="Z876" s="8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BW876" s="4"/>
      <c r="BX876" s="3"/>
      <c r="BY876" s="3"/>
      <c r="CE876" s="3"/>
      <c r="CF876" s="3"/>
      <c r="CG876" s="3"/>
      <c r="CH876" s="3"/>
      <c r="CI876" s="3"/>
      <c r="CJ876" s="32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</row>
    <row r="877" spans="9:103">
      <c r="I877" s="3"/>
      <c r="O877" s="3"/>
      <c r="P877" s="3"/>
      <c r="Q877" s="3"/>
      <c r="T877" s="3"/>
      <c r="U877" s="3"/>
      <c r="W877" s="37"/>
      <c r="X877" s="3"/>
      <c r="Y877" s="3"/>
      <c r="Z877" s="8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BW877" s="4"/>
      <c r="BX877" s="3"/>
      <c r="BY877" s="3"/>
      <c r="CE877" s="3"/>
      <c r="CF877" s="3"/>
      <c r="CG877" s="3"/>
      <c r="CH877" s="3"/>
      <c r="CI877" s="3"/>
      <c r="CJ877" s="32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</row>
    <row r="878" spans="9:103">
      <c r="I878" s="3"/>
      <c r="O878" s="3"/>
      <c r="P878" s="3"/>
      <c r="Q878" s="3"/>
      <c r="T878" s="3"/>
      <c r="U878" s="3"/>
      <c r="W878" s="37"/>
      <c r="X878" s="3"/>
      <c r="Y878" s="3"/>
      <c r="Z878" s="8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BW878" s="4"/>
      <c r="BX878" s="3"/>
      <c r="BY878" s="3"/>
      <c r="CE878" s="3"/>
      <c r="CF878" s="3"/>
      <c r="CG878" s="3"/>
      <c r="CH878" s="3"/>
      <c r="CI878" s="3"/>
      <c r="CJ878" s="32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</row>
    <row r="879" spans="9:103">
      <c r="I879" s="3"/>
      <c r="O879" s="3"/>
      <c r="P879" s="3"/>
      <c r="Q879" s="3"/>
      <c r="T879" s="3"/>
      <c r="U879" s="3"/>
      <c r="W879" s="37"/>
      <c r="X879" s="3"/>
      <c r="Y879" s="3"/>
      <c r="Z879" s="8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BW879" s="4"/>
      <c r="BX879" s="3"/>
      <c r="BY879" s="3"/>
      <c r="CE879" s="3"/>
      <c r="CF879" s="3"/>
      <c r="CG879" s="3"/>
      <c r="CH879" s="3"/>
      <c r="CI879" s="3"/>
      <c r="CJ879" s="32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</row>
    <row r="880" spans="9:103">
      <c r="I880" s="3"/>
      <c r="O880" s="3"/>
      <c r="P880" s="3"/>
      <c r="Q880" s="3"/>
      <c r="T880" s="3"/>
      <c r="U880" s="3"/>
      <c r="W880" s="37"/>
      <c r="X880" s="3"/>
      <c r="Y880" s="3"/>
      <c r="Z880" s="8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BW880" s="4"/>
      <c r="BX880" s="3"/>
      <c r="BY880" s="3"/>
      <c r="CE880" s="3"/>
      <c r="CF880" s="3"/>
      <c r="CG880" s="3"/>
      <c r="CH880" s="3"/>
      <c r="CI880" s="3"/>
      <c r="CJ880" s="32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</row>
    <row r="881" spans="9:103">
      <c r="I881" s="3"/>
      <c r="O881" s="3"/>
      <c r="P881" s="3"/>
      <c r="Q881" s="3"/>
      <c r="T881" s="3"/>
      <c r="U881" s="3"/>
      <c r="W881" s="37"/>
      <c r="X881" s="3"/>
      <c r="Y881" s="3"/>
      <c r="Z881" s="8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BW881" s="4"/>
      <c r="BX881" s="3"/>
      <c r="BY881" s="3"/>
      <c r="CE881" s="3"/>
      <c r="CF881" s="3"/>
      <c r="CG881" s="3"/>
      <c r="CH881" s="3"/>
      <c r="CI881" s="3"/>
      <c r="CJ881" s="32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</row>
    <row r="882" spans="9:103">
      <c r="I882" s="3"/>
      <c r="O882" s="3"/>
      <c r="P882" s="3"/>
      <c r="Q882" s="3"/>
      <c r="T882" s="3"/>
      <c r="U882" s="3"/>
      <c r="W882" s="37"/>
      <c r="X882" s="3"/>
      <c r="Y882" s="3"/>
      <c r="Z882" s="8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BW882" s="4"/>
      <c r="BX882" s="3"/>
      <c r="BY882" s="3"/>
      <c r="CE882" s="3"/>
      <c r="CF882" s="3"/>
      <c r="CG882" s="3"/>
      <c r="CH882" s="3"/>
      <c r="CI882" s="3"/>
      <c r="CJ882" s="32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</row>
    <row r="883" spans="9:103">
      <c r="I883" s="3"/>
      <c r="O883" s="3"/>
      <c r="P883" s="3"/>
      <c r="Q883" s="3"/>
      <c r="T883" s="3"/>
      <c r="U883" s="3"/>
      <c r="W883" s="37"/>
      <c r="X883" s="3"/>
      <c r="Y883" s="3"/>
      <c r="Z883" s="8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BW883" s="4"/>
      <c r="BX883" s="3"/>
      <c r="BY883" s="3"/>
      <c r="CE883" s="3"/>
      <c r="CF883" s="3"/>
      <c r="CG883" s="3"/>
      <c r="CH883" s="3"/>
      <c r="CI883" s="3"/>
      <c r="CJ883" s="32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</row>
    <row r="884" spans="9:103">
      <c r="I884" s="3"/>
      <c r="O884" s="3"/>
      <c r="P884" s="3"/>
      <c r="Q884" s="3"/>
      <c r="T884" s="3"/>
      <c r="U884" s="3"/>
      <c r="W884" s="37"/>
      <c r="X884" s="3"/>
      <c r="Y884" s="3"/>
      <c r="Z884" s="8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BW884" s="4"/>
      <c r="BX884" s="3"/>
      <c r="BY884" s="3"/>
      <c r="CE884" s="3"/>
      <c r="CF884" s="3"/>
      <c r="CG884" s="3"/>
      <c r="CH884" s="3"/>
      <c r="CI884" s="3"/>
      <c r="CJ884" s="32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</row>
    <row r="885" spans="9:103">
      <c r="I885" s="3"/>
      <c r="O885" s="3"/>
      <c r="P885" s="3"/>
      <c r="Q885" s="3"/>
      <c r="T885" s="3"/>
      <c r="U885" s="3"/>
      <c r="W885" s="37"/>
      <c r="X885" s="3"/>
      <c r="Y885" s="3"/>
      <c r="Z885" s="8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BW885" s="4"/>
      <c r="BX885" s="3"/>
      <c r="BY885" s="3"/>
      <c r="CE885" s="3"/>
      <c r="CF885" s="3"/>
      <c r="CG885" s="3"/>
      <c r="CH885" s="3"/>
      <c r="CI885" s="3"/>
      <c r="CJ885" s="32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</row>
    <row r="886" spans="9:103">
      <c r="I886" s="3"/>
      <c r="O886" s="3"/>
      <c r="P886" s="3"/>
      <c r="Q886" s="3"/>
      <c r="T886" s="3"/>
      <c r="U886" s="3"/>
      <c r="W886" s="37"/>
      <c r="X886" s="3"/>
      <c r="Y886" s="3"/>
      <c r="Z886" s="8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BW886" s="4"/>
      <c r="BX886" s="3"/>
      <c r="BY886" s="3"/>
      <c r="CE886" s="3"/>
      <c r="CF886" s="3"/>
      <c r="CG886" s="3"/>
      <c r="CH886" s="3"/>
      <c r="CI886" s="3"/>
      <c r="CJ886" s="32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</row>
    <row r="887" spans="9:103">
      <c r="I887" s="3"/>
      <c r="O887" s="3"/>
      <c r="P887" s="3"/>
      <c r="Q887" s="3"/>
      <c r="T887" s="3"/>
      <c r="U887" s="3"/>
      <c r="W887" s="37"/>
      <c r="X887" s="3"/>
      <c r="Y887" s="3"/>
      <c r="Z887" s="8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BW887" s="4"/>
      <c r="BX887" s="3"/>
      <c r="BY887" s="3"/>
      <c r="CE887" s="3"/>
      <c r="CF887" s="3"/>
      <c r="CG887" s="3"/>
      <c r="CH887" s="3"/>
      <c r="CI887" s="3"/>
      <c r="CJ887" s="32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</row>
    <row r="888" spans="9:103">
      <c r="I888" s="3"/>
      <c r="O888" s="3"/>
      <c r="P888" s="3"/>
      <c r="Q888" s="3"/>
      <c r="T888" s="3"/>
      <c r="U888" s="3"/>
      <c r="W888" s="37"/>
      <c r="X888" s="3"/>
      <c r="Y888" s="3"/>
      <c r="Z888" s="8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BW888" s="4"/>
      <c r="BX888" s="3"/>
      <c r="BY888" s="3"/>
      <c r="CE888" s="3"/>
      <c r="CF888" s="3"/>
      <c r="CG888" s="3"/>
      <c r="CH888" s="3"/>
      <c r="CI888" s="3"/>
      <c r="CJ888" s="32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</row>
    <row r="889" spans="9:103">
      <c r="I889" s="3"/>
      <c r="O889" s="3"/>
      <c r="P889" s="3"/>
      <c r="Q889" s="3"/>
      <c r="T889" s="3"/>
      <c r="U889" s="3"/>
      <c r="W889" s="37"/>
      <c r="X889" s="3"/>
      <c r="Y889" s="3"/>
      <c r="Z889" s="8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BW889" s="4"/>
      <c r="BX889" s="3"/>
      <c r="BY889" s="3"/>
      <c r="CE889" s="3"/>
      <c r="CF889" s="3"/>
      <c r="CG889" s="3"/>
      <c r="CH889" s="3"/>
      <c r="CI889" s="3"/>
      <c r="CJ889" s="32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</row>
    <row r="890" spans="9:103">
      <c r="I890" s="3"/>
      <c r="O890" s="3"/>
      <c r="P890" s="3"/>
      <c r="Q890" s="3"/>
      <c r="T890" s="3"/>
      <c r="U890" s="3"/>
      <c r="W890" s="37"/>
      <c r="X890" s="3"/>
      <c r="Y890" s="3"/>
      <c r="Z890" s="8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BW890" s="4"/>
      <c r="BX890" s="3"/>
      <c r="BY890" s="3"/>
      <c r="CE890" s="3"/>
      <c r="CF890" s="3"/>
      <c r="CG890" s="3"/>
      <c r="CH890" s="3"/>
      <c r="CI890" s="3"/>
      <c r="CJ890" s="32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</row>
    <row r="891" spans="9:103">
      <c r="I891" s="3"/>
      <c r="O891" s="3"/>
      <c r="P891" s="3"/>
      <c r="Q891" s="3"/>
      <c r="T891" s="3"/>
      <c r="U891" s="3"/>
      <c r="W891" s="37"/>
      <c r="X891" s="3"/>
      <c r="Y891" s="3"/>
      <c r="Z891" s="8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BW891" s="4"/>
      <c r="BX891" s="3"/>
      <c r="BY891" s="3"/>
      <c r="CE891" s="3"/>
      <c r="CF891" s="3"/>
      <c r="CG891" s="3"/>
      <c r="CH891" s="3"/>
      <c r="CI891" s="3"/>
      <c r="CJ891" s="32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</row>
    <row r="892" spans="9:103">
      <c r="I892" s="3"/>
      <c r="O892" s="3"/>
      <c r="P892" s="3"/>
      <c r="Q892" s="3"/>
      <c r="T892" s="3"/>
      <c r="U892" s="3"/>
      <c r="W892" s="37"/>
      <c r="X892" s="3"/>
      <c r="Y892" s="3"/>
      <c r="Z892" s="8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BW892" s="4"/>
      <c r="BX892" s="3"/>
      <c r="BY892" s="3"/>
      <c r="CE892" s="3"/>
      <c r="CF892" s="3"/>
      <c r="CG892" s="3"/>
      <c r="CH892" s="3"/>
      <c r="CI892" s="3"/>
      <c r="CJ892" s="32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</row>
    <row r="893" spans="9:103">
      <c r="I893" s="3"/>
      <c r="O893" s="3"/>
      <c r="P893" s="3"/>
      <c r="Q893" s="3"/>
      <c r="T893" s="3"/>
      <c r="U893" s="3"/>
      <c r="W893" s="37"/>
      <c r="X893" s="3"/>
      <c r="Y893" s="3"/>
      <c r="Z893" s="8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BW893" s="4"/>
      <c r="BX893" s="3"/>
      <c r="BY893" s="3"/>
      <c r="CE893" s="3"/>
      <c r="CF893" s="3"/>
      <c r="CG893" s="3"/>
      <c r="CH893" s="3"/>
      <c r="CI893" s="3"/>
      <c r="CJ893" s="32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</row>
    <row r="894" spans="9:103">
      <c r="I894" s="3"/>
      <c r="O894" s="3"/>
      <c r="P894" s="3"/>
      <c r="Q894" s="3"/>
      <c r="T894" s="3"/>
      <c r="U894" s="3"/>
      <c r="W894" s="37"/>
      <c r="X894" s="3"/>
      <c r="Y894" s="3"/>
      <c r="Z894" s="8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BW894" s="4"/>
      <c r="BX894" s="3"/>
      <c r="BY894" s="3"/>
      <c r="CE894" s="3"/>
      <c r="CF894" s="3"/>
      <c r="CG894" s="3"/>
      <c r="CH894" s="3"/>
      <c r="CI894" s="3"/>
      <c r="CJ894" s="32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</row>
    <row r="895" spans="9:103">
      <c r="I895" s="3"/>
      <c r="O895" s="3"/>
      <c r="P895" s="3"/>
      <c r="Q895" s="3"/>
      <c r="T895" s="3"/>
      <c r="U895" s="3"/>
      <c r="W895" s="37"/>
      <c r="X895" s="3"/>
      <c r="Y895" s="3"/>
      <c r="Z895" s="8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BW895" s="4"/>
      <c r="BX895" s="3"/>
      <c r="BY895" s="3"/>
      <c r="CE895" s="3"/>
      <c r="CF895" s="3"/>
      <c r="CG895" s="3"/>
      <c r="CH895" s="3"/>
      <c r="CI895" s="3"/>
      <c r="CJ895" s="32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</row>
    <row r="896" spans="9:103">
      <c r="I896" s="3"/>
      <c r="O896" s="3"/>
      <c r="P896" s="3"/>
      <c r="Q896" s="3"/>
      <c r="T896" s="3"/>
      <c r="U896" s="3"/>
      <c r="W896" s="37"/>
      <c r="X896" s="3"/>
      <c r="Y896" s="3"/>
      <c r="Z896" s="8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BW896" s="4"/>
      <c r="BX896" s="3"/>
      <c r="BY896" s="3"/>
      <c r="CE896" s="3"/>
      <c r="CF896" s="3"/>
      <c r="CG896" s="3"/>
      <c r="CH896" s="3"/>
      <c r="CI896" s="3"/>
      <c r="CJ896" s="32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</row>
    <row r="897" spans="9:103">
      <c r="I897" s="3"/>
      <c r="O897" s="3"/>
      <c r="P897" s="3"/>
      <c r="Q897" s="3"/>
      <c r="T897" s="3"/>
      <c r="U897" s="3"/>
      <c r="W897" s="37"/>
      <c r="X897" s="3"/>
      <c r="Y897" s="3"/>
      <c r="Z897" s="8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BW897" s="4"/>
      <c r="BX897" s="3"/>
      <c r="BY897" s="3"/>
      <c r="CE897" s="3"/>
      <c r="CF897" s="3"/>
      <c r="CG897" s="3"/>
      <c r="CH897" s="3"/>
      <c r="CI897" s="3"/>
      <c r="CJ897" s="32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</row>
    <row r="898" spans="9:103">
      <c r="I898" s="3"/>
      <c r="O898" s="3"/>
      <c r="P898" s="3"/>
      <c r="Q898" s="3"/>
      <c r="T898" s="3"/>
      <c r="U898" s="3"/>
      <c r="W898" s="37"/>
      <c r="X898" s="3"/>
      <c r="Y898" s="3"/>
      <c r="Z898" s="8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BW898" s="4"/>
      <c r="BX898" s="3"/>
      <c r="BY898" s="3"/>
      <c r="CE898" s="3"/>
      <c r="CF898" s="3"/>
      <c r="CG898" s="3"/>
      <c r="CH898" s="3"/>
      <c r="CI898" s="3"/>
      <c r="CJ898" s="32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</row>
    <row r="899" spans="9:103">
      <c r="I899" s="3"/>
      <c r="O899" s="3"/>
      <c r="P899" s="3"/>
      <c r="Q899" s="3"/>
      <c r="T899" s="3"/>
      <c r="U899" s="3"/>
      <c r="W899" s="37"/>
      <c r="X899" s="3"/>
      <c r="Y899" s="3"/>
      <c r="Z899" s="8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BW899" s="4"/>
      <c r="BX899" s="3"/>
      <c r="BY899" s="3"/>
      <c r="CE899" s="3"/>
      <c r="CF899" s="3"/>
      <c r="CG899" s="3"/>
      <c r="CH899" s="3"/>
      <c r="CI899" s="3"/>
      <c r="CJ899" s="32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</row>
    <row r="900" spans="9:103">
      <c r="I900" s="3"/>
      <c r="O900" s="3"/>
      <c r="P900" s="3"/>
      <c r="Q900" s="3"/>
      <c r="T900" s="3"/>
      <c r="U900" s="3"/>
      <c r="W900" s="37"/>
      <c r="X900" s="3"/>
      <c r="Y900" s="3"/>
      <c r="Z900" s="8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BW900" s="4"/>
      <c r="BX900" s="3"/>
      <c r="BY900" s="3"/>
      <c r="CE900" s="3"/>
      <c r="CF900" s="3"/>
      <c r="CG900" s="3"/>
      <c r="CH900" s="3"/>
      <c r="CI900" s="3"/>
      <c r="CJ900" s="32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</row>
    <row r="901" spans="9:103">
      <c r="I901" s="3"/>
      <c r="O901" s="3"/>
      <c r="P901" s="3"/>
      <c r="Q901" s="3"/>
      <c r="T901" s="3"/>
      <c r="U901" s="3"/>
      <c r="W901" s="37"/>
      <c r="X901" s="3"/>
      <c r="Y901" s="3"/>
      <c r="Z901" s="8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BW901" s="4"/>
      <c r="BX901" s="3"/>
      <c r="BY901" s="3"/>
      <c r="CE901" s="3"/>
      <c r="CF901" s="3"/>
      <c r="CG901" s="3"/>
      <c r="CH901" s="3"/>
      <c r="CI901" s="3"/>
      <c r="CJ901" s="32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</row>
    <row r="902" spans="9:103">
      <c r="I902" s="3"/>
      <c r="O902" s="3"/>
      <c r="P902" s="3"/>
      <c r="Q902" s="3"/>
      <c r="T902" s="3"/>
      <c r="U902" s="3"/>
      <c r="W902" s="37"/>
      <c r="X902" s="3"/>
      <c r="Y902" s="3"/>
      <c r="Z902" s="8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BW902" s="4"/>
      <c r="BX902" s="3"/>
      <c r="BY902" s="3"/>
      <c r="CE902" s="3"/>
      <c r="CF902" s="3"/>
      <c r="CG902" s="3"/>
      <c r="CH902" s="3"/>
      <c r="CI902" s="3"/>
      <c r="CJ902" s="32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</row>
    <row r="903" spans="9:103">
      <c r="I903" s="3"/>
      <c r="O903" s="3"/>
      <c r="P903" s="3"/>
      <c r="Q903" s="3"/>
      <c r="T903" s="3"/>
      <c r="U903" s="3"/>
      <c r="W903" s="37"/>
      <c r="X903" s="3"/>
      <c r="Y903" s="3"/>
      <c r="Z903" s="8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BW903" s="4"/>
      <c r="BX903" s="3"/>
      <c r="BY903" s="3"/>
      <c r="CE903" s="3"/>
      <c r="CF903" s="3"/>
      <c r="CG903" s="3"/>
      <c r="CH903" s="3"/>
      <c r="CI903" s="3"/>
      <c r="CJ903" s="32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</row>
    <row r="904" spans="9:103">
      <c r="I904" s="3"/>
      <c r="O904" s="3"/>
      <c r="P904" s="3"/>
      <c r="Q904" s="3"/>
      <c r="T904" s="3"/>
      <c r="U904" s="3"/>
      <c r="W904" s="37"/>
      <c r="X904" s="3"/>
      <c r="Y904" s="3"/>
      <c r="Z904" s="8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BW904" s="4"/>
      <c r="BX904" s="3"/>
      <c r="BY904" s="3"/>
      <c r="CE904" s="3"/>
      <c r="CF904" s="3"/>
      <c r="CG904" s="3"/>
      <c r="CH904" s="3"/>
      <c r="CI904" s="3"/>
      <c r="CJ904" s="32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</row>
    <row r="905" spans="9:103">
      <c r="I905" s="3"/>
      <c r="O905" s="3"/>
      <c r="P905" s="3"/>
      <c r="Q905" s="3"/>
      <c r="T905" s="3"/>
      <c r="U905" s="3"/>
      <c r="W905" s="37"/>
      <c r="X905" s="3"/>
      <c r="Y905" s="3"/>
      <c r="Z905" s="8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BW905" s="4"/>
      <c r="BX905" s="3"/>
      <c r="BY905" s="3"/>
      <c r="CE905" s="3"/>
      <c r="CF905" s="3"/>
      <c r="CG905" s="3"/>
      <c r="CH905" s="3"/>
      <c r="CI905" s="3"/>
      <c r="CJ905" s="32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</row>
    <row r="906" spans="9:103">
      <c r="I906" s="3"/>
      <c r="O906" s="3"/>
      <c r="P906" s="3"/>
      <c r="Q906" s="3"/>
      <c r="T906" s="3"/>
      <c r="U906" s="3"/>
      <c r="W906" s="37"/>
      <c r="X906" s="3"/>
      <c r="Y906" s="3"/>
      <c r="Z906" s="8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BW906" s="4"/>
      <c r="BX906" s="3"/>
      <c r="BY906" s="3"/>
      <c r="CE906" s="3"/>
      <c r="CF906" s="3"/>
      <c r="CG906" s="3"/>
      <c r="CH906" s="3"/>
      <c r="CI906" s="3"/>
      <c r="CJ906" s="32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</row>
    <row r="907" spans="9:103">
      <c r="I907" s="3"/>
      <c r="O907" s="3"/>
      <c r="P907" s="3"/>
      <c r="Q907" s="3"/>
      <c r="T907" s="3"/>
      <c r="U907" s="3"/>
      <c r="W907" s="37"/>
      <c r="X907" s="3"/>
      <c r="Y907" s="3"/>
      <c r="Z907" s="8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BW907" s="4"/>
      <c r="BX907" s="3"/>
      <c r="BY907" s="3"/>
      <c r="CE907" s="3"/>
      <c r="CF907" s="3"/>
      <c r="CG907" s="3"/>
      <c r="CH907" s="3"/>
      <c r="CI907" s="3"/>
      <c r="CJ907" s="32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</row>
    <row r="908" spans="9:103">
      <c r="I908" s="3"/>
      <c r="O908" s="3"/>
      <c r="P908" s="3"/>
      <c r="Q908" s="3"/>
      <c r="T908" s="3"/>
      <c r="U908" s="3"/>
      <c r="W908" s="37"/>
      <c r="X908" s="3"/>
      <c r="Y908" s="3"/>
      <c r="Z908" s="8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BW908" s="4"/>
      <c r="BX908" s="3"/>
      <c r="BY908" s="3"/>
      <c r="CE908" s="3"/>
      <c r="CF908" s="3"/>
      <c r="CG908" s="3"/>
      <c r="CH908" s="3"/>
      <c r="CI908" s="3"/>
      <c r="CJ908" s="32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</row>
    <row r="909" spans="9:103">
      <c r="I909" s="3"/>
      <c r="O909" s="3"/>
      <c r="P909" s="3"/>
      <c r="Q909" s="3"/>
      <c r="T909" s="3"/>
      <c r="U909" s="3"/>
      <c r="W909" s="37"/>
      <c r="X909" s="3"/>
      <c r="Y909" s="3"/>
      <c r="Z909" s="8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BW909" s="4"/>
      <c r="BX909" s="3"/>
      <c r="BY909" s="3"/>
      <c r="CE909" s="3"/>
      <c r="CF909" s="3"/>
      <c r="CG909" s="3"/>
      <c r="CH909" s="3"/>
      <c r="CI909" s="3"/>
      <c r="CJ909" s="32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</row>
    <row r="910" spans="9:103">
      <c r="I910" s="3"/>
      <c r="O910" s="3"/>
      <c r="P910" s="3"/>
      <c r="Q910" s="3"/>
      <c r="T910" s="3"/>
      <c r="U910" s="3"/>
      <c r="W910" s="37"/>
      <c r="X910" s="3"/>
      <c r="Y910" s="3"/>
      <c r="Z910" s="8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BW910" s="4"/>
      <c r="BX910" s="3"/>
      <c r="BY910" s="3"/>
      <c r="CE910" s="3"/>
      <c r="CF910" s="3"/>
      <c r="CG910" s="3"/>
      <c r="CH910" s="3"/>
      <c r="CI910" s="3"/>
      <c r="CJ910" s="32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</row>
    <row r="911" spans="9:103">
      <c r="I911" s="3"/>
      <c r="O911" s="3"/>
      <c r="P911" s="3"/>
      <c r="Q911" s="3"/>
      <c r="T911" s="3"/>
      <c r="U911" s="3"/>
      <c r="W911" s="37"/>
      <c r="X911" s="3"/>
      <c r="Y911" s="3"/>
      <c r="Z911" s="8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BW911" s="4"/>
      <c r="BX911" s="3"/>
      <c r="BY911" s="3"/>
      <c r="CE911" s="3"/>
      <c r="CF911" s="3"/>
      <c r="CG911" s="3"/>
      <c r="CH911" s="3"/>
      <c r="CI911" s="3"/>
      <c r="CJ911" s="32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</row>
    <row r="912" spans="9:103">
      <c r="I912" s="3"/>
      <c r="O912" s="3"/>
      <c r="P912" s="3"/>
      <c r="Q912" s="3"/>
      <c r="T912" s="3"/>
      <c r="U912" s="3"/>
      <c r="W912" s="37"/>
      <c r="X912" s="3"/>
      <c r="Y912" s="3"/>
      <c r="Z912" s="8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BW912" s="4"/>
      <c r="BX912" s="3"/>
      <c r="BY912" s="3"/>
      <c r="CE912" s="3"/>
      <c r="CF912" s="3"/>
      <c r="CG912" s="3"/>
      <c r="CH912" s="3"/>
      <c r="CI912" s="3"/>
      <c r="CJ912" s="32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</row>
    <row r="913" spans="9:103">
      <c r="I913" s="3"/>
      <c r="O913" s="3"/>
      <c r="P913" s="3"/>
      <c r="Q913" s="3"/>
      <c r="T913" s="3"/>
      <c r="U913" s="3"/>
      <c r="W913" s="37"/>
      <c r="X913" s="3"/>
      <c r="Y913" s="3"/>
      <c r="Z913" s="8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BW913" s="4"/>
      <c r="BX913" s="3"/>
      <c r="BY913" s="3"/>
      <c r="CE913" s="3"/>
      <c r="CF913" s="3"/>
      <c r="CG913" s="3"/>
      <c r="CH913" s="3"/>
      <c r="CI913" s="3"/>
      <c r="CJ913" s="32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</row>
    <row r="914" spans="9:103">
      <c r="I914" s="3"/>
      <c r="O914" s="3"/>
      <c r="P914" s="3"/>
      <c r="Q914" s="3"/>
      <c r="T914" s="3"/>
      <c r="U914" s="3"/>
      <c r="W914" s="37"/>
      <c r="X914" s="3"/>
      <c r="Y914" s="3"/>
      <c r="Z914" s="8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BW914" s="4"/>
      <c r="BX914" s="3"/>
      <c r="BY914" s="3"/>
      <c r="CE914" s="3"/>
      <c r="CF914" s="3"/>
      <c r="CG914" s="3"/>
      <c r="CH914" s="3"/>
      <c r="CI914" s="3"/>
      <c r="CJ914" s="32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</row>
    <row r="915" spans="9:103">
      <c r="I915" s="3"/>
      <c r="O915" s="3"/>
      <c r="P915" s="3"/>
      <c r="Q915" s="3"/>
      <c r="T915" s="3"/>
      <c r="U915" s="3"/>
      <c r="W915" s="37"/>
      <c r="X915" s="3"/>
      <c r="Y915" s="3"/>
      <c r="Z915" s="8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BW915" s="4"/>
      <c r="BX915" s="3"/>
      <c r="BY915" s="3"/>
      <c r="CE915" s="3"/>
      <c r="CF915" s="3"/>
      <c r="CG915" s="3"/>
      <c r="CH915" s="3"/>
      <c r="CI915" s="3"/>
      <c r="CJ915" s="32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</row>
    <row r="916" spans="9:103">
      <c r="I916" s="3"/>
      <c r="O916" s="3"/>
      <c r="P916" s="3"/>
      <c r="Q916" s="3"/>
      <c r="T916" s="3"/>
      <c r="U916" s="3"/>
      <c r="W916" s="37"/>
      <c r="X916" s="3"/>
      <c r="Y916" s="3"/>
      <c r="Z916" s="8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BW916" s="4"/>
      <c r="BX916" s="3"/>
      <c r="BY916" s="3"/>
      <c r="CE916" s="3"/>
      <c r="CF916" s="3"/>
      <c r="CG916" s="3"/>
      <c r="CH916" s="3"/>
      <c r="CI916" s="3"/>
      <c r="CJ916" s="32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</row>
    <row r="917" spans="9:103">
      <c r="I917" s="3"/>
      <c r="O917" s="3"/>
      <c r="P917" s="3"/>
      <c r="Q917" s="3"/>
      <c r="T917" s="3"/>
      <c r="U917" s="3"/>
      <c r="W917" s="37"/>
      <c r="X917" s="3"/>
      <c r="Y917" s="3"/>
      <c r="Z917" s="8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BW917" s="4"/>
      <c r="BX917" s="3"/>
      <c r="BY917" s="3"/>
      <c r="CE917" s="3"/>
      <c r="CF917" s="3"/>
      <c r="CG917" s="3"/>
      <c r="CH917" s="3"/>
      <c r="CI917" s="3"/>
      <c r="CJ917" s="32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</row>
    <row r="918" spans="9:103">
      <c r="I918" s="3"/>
      <c r="O918" s="3"/>
      <c r="P918" s="3"/>
      <c r="Q918" s="3"/>
      <c r="T918" s="3"/>
      <c r="U918" s="3"/>
      <c r="W918" s="37"/>
      <c r="X918" s="3"/>
      <c r="Y918" s="3"/>
      <c r="Z918" s="8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BW918" s="4"/>
      <c r="BX918" s="3"/>
      <c r="BY918" s="3"/>
      <c r="CE918" s="3"/>
      <c r="CF918" s="3"/>
      <c r="CG918" s="3"/>
      <c r="CH918" s="3"/>
      <c r="CI918" s="3"/>
      <c r="CJ918" s="32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</row>
    <row r="919" spans="9:103">
      <c r="I919" s="3"/>
      <c r="O919" s="3"/>
      <c r="P919" s="3"/>
      <c r="Q919" s="3"/>
      <c r="T919" s="3"/>
      <c r="U919" s="3"/>
      <c r="W919" s="37"/>
      <c r="X919" s="3"/>
      <c r="Y919" s="3"/>
      <c r="Z919" s="8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BW919" s="4"/>
      <c r="BX919" s="3"/>
      <c r="BY919" s="3"/>
      <c r="CE919" s="3"/>
      <c r="CF919" s="3"/>
      <c r="CG919" s="3"/>
      <c r="CH919" s="3"/>
      <c r="CI919" s="3"/>
      <c r="CJ919" s="32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</row>
    <row r="920" spans="9:103">
      <c r="I920" s="3"/>
      <c r="O920" s="3"/>
      <c r="P920" s="3"/>
      <c r="Q920" s="3"/>
      <c r="T920" s="3"/>
      <c r="U920" s="3"/>
      <c r="W920" s="37"/>
      <c r="X920" s="3"/>
      <c r="Y920" s="3"/>
      <c r="Z920" s="8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BW920" s="4"/>
      <c r="BX920" s="3"/>
      <c r="BY920" s="3"/>
      <c r="CE920" s="3"/>
      <c r="CF920" s="3"/>
      <c r="CG920" s="3"/>
      <c r="CH920" s="3"/>
      <c r="CI920" s="3"/>
      <c r="CJ920" s="32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</row>
    <row r="921" spans="9:103">
      <c r="I921" s="3"/>
      <c r="O921" s="3"/>
      <c r="P921" s="3"/>
      <c r="Q921" s="3"/>
      <c r="T921" s="3"/>
      <c r="U921" s="3"/>
      <c r="W921" s="37"/>
      <c r="X921" s="3"/>
      <c r="Y921" s="3"/>
      <c r="Z921" s="8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BW921" s="4"/>
      <c r="BX921" s="3"/>
      <c r="BY921" s="3"/>
      <c r="CE921" s="3"/>
      <c r="CF921" s="3"/>
      <c r="CG921" s="3"/>
      <c r="CH921" s="3"/>
      <c r="CI921" s="3"/>
      <c r="CJ921" s="32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</row>
    <row r="922" spans="9:103">
      <c r="I922" s="3"/>
      <c r="O922" s="3"/>
      <c r="P922" s="3"/>
      <c r="Q922" s="3"/>
      <c r="T922" s="3"/>
      <c r="U922" s="3"/>
      <c r="W922" s="37"/>
      <c r="X922" s="3"/>
      <c r="Y922" s="3"/>
      <c r="Z922" s="8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BW922" s="4"/>
      <c r="BX922" s="3"/>
      <c r="BY922" s="3"/>
      <c r="CE922" s="3"/>
      <c r="CF922" s="3"/>
      <c r="CG922" s="3"/>
      <c r="CH922" s="3"/>
      <c r="CI922" s="3"/>
      <c r="CJ922" s="32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</row>
    <row r="923" spans="9:103">
      <c r="I923" s="3"/>
      <c r="O923" s="3"/>
      <c r="P923" s="3"/>
      <c r="Q923" s="3"/>
      <c r="T923" s="3"/>
      <c r="U923" s="3"/>
      <c r="W923" s="37"/>
      <c r="X923" s="3"/>
      <c r="Y923" s="3"/>
      <c r="Z923" s="8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BW923" s="4"/>
      <c r="BX923" s="3"/>
      <c r="BY923" s="3"/>
      <c r="CE923" s="3"/>
      <c r="CF923" s="3"/>
      <c r="CG923" s="3"/>
      <c r="CH923" s="3"/>
      <c r="CI923" s="3"/>
      <c r="CJ923" s="32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</row>
    <row r="924" spans="9:103">
      <c r="I924" s="3"/>
      <c r="O924" s="3"/>
      <c r="P924" s="3"/>
      <c r="Q924" s="3"/>
      <c r="T924" s="3"/>
      <c r="U924" s="3"/>
      <c r="W924" s="37"/>
      <c r="X924" s="3"/>
      <c r="Y924" s="3"/>
      <c r="Z924" s="8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BW924" s="4"/>
      <c r="BX924" s="3"/>
      <c r="BY924" s="3"/>
      <c r="CE924" s="3"/>
      <c r="CF924" s="3"/>
      <c r="CG924" s="3"/>
      <c r="CH924" s="3"/>
      <c r="CI924" s="3"/>
      <c r="CJ924" s="32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</row>
    <row r="925" spans="9:103">
      <c r="I925" s="3"/>
      <c r="O925" s="3"/>
      <c r="P925" s="3"/>
      <c r="Q925" s="3"/>
      <c r="T925" s="3"/>
      <c r="U925" s="3"/>
      <c r="W925" s="37"/>
      <c r="X925" s="3"/>
      <c r="Y925" s="3"/>
      <c r="Z925" s="8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BW925" s="4"/>
      <c r="BX925" s="3"/>
      <c r="BY925" s="3"/>
      <c r="CE925" s="3"/>
      <c r="CF925" s="3"/>
      <c r="CG925" s="3"/>
      <c r="CH925" s="3"/>
      <c r="CI925" s="3"/>
      <c r="CJ925" s="32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</row>
    <row r="926" spans="9:103">
      <c r="I926" s="3"/>
      <c r="O926" s="3"/>
      <c r="P926" s="3"/>
      <c r="Q926" s="3"/>
      <c r="T926" s="3"/>
      <c r="U926" s="3"/>
      <c r="W926" s="37"/>
      <c r="X926" s="3"/>
      <c r="Y926" s="3"/>
      <c r="Z926" s="8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BW926" s="4"/>
      <c r="BX926" s="3"/>
      <c r="BY926" s="3"/>
      <c r="CE926" s="3"/>
      <c r="CF926" s="3"/>
      <c r="CG926" s="3"/>
      <c r="CH926" s="3"/>
      <c r="CI926" s="3"/>
      <c r="CJ926" s="32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</row>
    <row r="927" spans="9:103">
      <c r="I927" s="3"/>
      <c r="O927" s="3"/>
      <c r="P927" s="3"/>
      <c r="Q927" s="3"/>
      <c r="T927" s="3"/>
      <c r="U927" s="3"/>
      <c r="W927" s="37"/>
      <c r="X927" s="3"/>
      <c r="Y927" s="3"/>
      <c r="Z927" s="8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BW927" s="4"/>
      <c r="BX927" s="3"/>
      <c r="BY927" s="3"/>
      <c r="CE927" s="3"/>
      <c r="CF927" s="3"/>
      <c r="CG927" s="3"/>
      <c r="CH927" s="3"/>
      <c r="CI927" s="3"/>
      <c r="CJ927" s="32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</row>
    <row r="928" spans="9:103">
      <c r="I928" s="3"/>
      <c r="O928" s="3"/>
      <c r="P928" s="3"/>
      <c r="Q928" s="3"/>
      <c r="T928" s="3"/>
      <c r="U928" s="3"/>
      <c r="W928" s="37"/>
      <c r="X928" s="3"/>
      <c r="Y928" s="3"/>
      <c r="Z928" s="8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BW928" s="4"/>
      <c r="BX928" s="3"/>
      <c r="BY928" s="3"/>
      <c r="CE928" s="3"/>
      <c r="CF928" s="3"/>
      <c r="CG928" s="3"/>
      <c r="CH928" s="3"/>
      <c r="CI928" s="3"/>
      <c r="CJ928" s="32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</row>
    <row r="929" spans="9:103">
      <c r="I929" s="3"/>
      <c r="O929" s="3"/>
      <c r="P929" s="3"/>
      <c r="Q929" s="3"/>
      <c r="T929" s="3"/>
      <c r="U929" s="3"/>
      <c r="W929" s="37"/>
      <c r="X929" s="3"/>
      <c r="Y929" s="3"/>
      <c r="Z929" s="8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BW929" s="4"/>
      <c r="BX929" s="3"/>
      <c r="BY929" s="3"/>
      <c r="CE929" s="3"/>
      <c r="CF929" s="3"/>
      <c r="CG929" s="3"/>
      <c r="CH929" s="3"/>
      <c r="CI929" s="3"/>
      <c r="CJ929" s="32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</row>
    <row r="930" spans="9:103">
      <c r="I930" s="3"/>
      <c r="O930" s="3"/>
      <c r="P930" s="3"/>
      <c r="Q930" s="3"/>
      <c r="T930" s="3"/>
      <c r="U930" s="3"/>
      <c r="W930" s="37"/>
      <c r="X930" s="3"/>
      <c r="Y930" s="3"/>
      <c r="Z930" s="8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BW930" s="4"/>
      <c r="BX930" s="3"/>
      <c r="BY930" s="3"/>
      <c r="CE930" s="3"/>
      <c r="CF930" s="3"/>
      <c r="CG930" s="3"/>
      <c r="CH930" s="3"/>
      <c r="CI930" s="3"/>
      <c r="CJ930" s="32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</row>
    <row r="931" spans="9:103">
      <c r="I931" s="3"/>
      <c r="O931" s="3"/>
      <c r="P931" s="3"/>
      <c r="Q931" s="3"/>
      <c r="T931" s="3"/>
      <c r="U931" s="3"/>
      <c r="W931" s="37"/>
      <c r="X931" s="3"/>
      <c r="Y931" s="3"/>
      <c r="Z931" s="8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BW931" s="4"/>
      <c r="BX931" s="3"/>
      <c r="BY931" s="3"/>
      <c r="CE931" s="3"/>
      <c r="CF931" s="3"/>
      <c r="CG931" s="3"/>
      <c r="CH931" s="3"/>
      <c r="CI931" s="3"/>
      <c r="CJ931" s="32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</row>
    <row r="932" spans="9:103">
      <c r="I932" s="3"/>
      <c r="O932" s="3"/>
      <c r="P932" s="3"/>
      <c r="Q932" s="3"/>
      <c r="T932" s="3"/>
      <c r="U932" s="3"/>
      <c r="W932" s="37"/>
      <c r="X932" s="3"/>
      <c r="Y932" s="3"/>
      <c r="Z932" s="8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BW932" s="4"/>
      <c r="BX932" s="3"/>
      <c r="BY932" s="3"/>
      <c r="CE932" s="3"/>
      <c r="CF932" s="3"/>
      <c r="CG932" s="3"/>
      <c r="CH932" s="3"/>
      <c r="CI932" s="3"/>
      <c r="CJ932" s="32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</row>
    <row r="933" spans="9:103">
      <c r="I933" s="3"/>
      <c r="O933" s="3"/>
      <c r="P933" s="3"/>
      <c r="Q933" s="3"/>
      <c r="T933" s="3"/>
      <c r="U933" s="3"/>
      <c r="W933" s="37"/>
      <c r="X933" s="3"/>
      <c r="Y933" s="3"/>
      <c r="Z933" s="8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BW933" s="4"/>
      <c r="BX933" s="3"/>
      <c r="BY933" s="3"/>
      <c r="CE933" s="3"/>
      <c r="CF933" s="3"/>
      <c r="CG933" s="3"/>
      <c r="CH933" s="3"/>
      <c r="CI933" s="3"/>
      <c r="CJ933" s="32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</row>
    <row r="934" spans="9:103">
      <c r="I934" s="3"/>
      <c r="O934" s="3"/>
      <c r="P934" s="3"/>
      <c r="Q934" s="3"/>
      <c r="T934" s="3"/>
      <c r="U934" s="3"/>
      <c r="W934" s="37"/>
      <c r="X934" s="3"/>
      <c r="Y934" s="3"/>
      <c r="Z934" s="8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BW934" s="4"/>
      <c r="BX934" s="3"/>
      <c r="BY934" s="3"/>
      <c r="CE934" s="3"/>
      <c r="CF934" s="3"/>
      <c r="CG934" s="3"/>
      <c r="CH934" s="3"/>
      <c r="CI934" s="3"/>
      <c r="CJ934" s="32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</row>
    <row r="935" spans="9:103">
      <c r="I935" s="3"/>
      <c r="O935" s="3"/>
      <c r="P935" s="3"/>
      <c r="Q935" s="3"/>
      <c r="T935" s="3"/>
      <c r="U935" s="3"/>
      <c r="W935" s="37"/>
      <c r="X935" s="3"/>
      <c r="Y935" s="3"/>
      <c r="Z935" s="8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BW935" s="4"/>
      <c r="BX935" s="3"/>
      <c r="BY935" s="3"/>
      <c r="CE935" s="3"/>
      <c r="CF935" s="3"/>
      <c r="CG935" s="3"/>
      <c r="CH935" s="3"/>
      <c r="CI935" s="3"/>
      <c r="CJ935" s="32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</row>
    <row r="936" spans="9:103">
      <c r="I936" s="3"/>
      <c r="O936" s="3"/>
      <c r="P936" s="3"/>
      <c r="Q936" s="3"/>
      <c r="T936" s="3"/>
      <c r="U936" s="3"/>
      <c r="W936" s="37"/>
      <c r="X936" s="3"/>
      <c r="Y936" s="3"/>
      <c r="Z936" s="8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BW936" s="4"/>
      <c r="BX936" s="3"/>
      <c r="BY936" s="3"/>
      <c r="CE936" s="3"/>
      <c r="CF936" s="3"/>
      <c r="CG936" s="3"/>
      <c r="CH936" s="3"/>
      <c r="CI936" s="3"/>
      <c r="CJ936" s="32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</row>
    <row r="937" spans="9:103">
      <c r="I937" s="3"/>
      <c r="O937" s="3"/>
      <c r="P937" s="3"/>
      <c r="Q937" s="3"/>
      <c r="T937" s="3"/>
      <c r="U937" s="3"/>
      <c r="W937" s="37"/>
      <c r="X937" s="3"/>
      <c r="Y937" s="3"/>
      <c r="Z937" s="8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BW937" s="4"/>
      <c r="BX937" s="3"/>
      <c r="BY937" s="3"/>
      <c r="CE937" s="3"/>
      <c r="CF937" s="3"/>
      <c r="CG937" s="3"/>
      <c r="CH937" s="3"/>
      <c r="CI937" s="3"/>
      <c r="CJ937" s="32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</row>
    <row r="938" spans="9:103">
      <c r="I938" s="3"/>
      <c r="O938" s="3"/>
      <c r="P938" s="3"/>
      <c r="Q938" s="3"/>
      <c r="T938" s="3"/>
      <c r="U938" s="3"/>
      <c r="W938" s="37"/>
      <c r="X938" s="3"/>
      <c r="Y938" s="3"/>
      <c r="Z938" s="8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BW938" s="4"/>
      <c r="BX938" s="3"/>
      <c r="BY938" s="3"/>
      <c r="CE938" s="3"/>
      <c r="CF938" s="3"/>
      <c r="CG938" s="3"/>
      <c r="CH938" s="3"/>
      <c r="CI938" s="3"/>
      <c r="CJ938" s="32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</row>
    <row r="939" spans="9:103">
      <c r="I939" s="3"/>
      <c r="O939" s="3"/>
      <c r="P939" s="3"/>
      <c r="Q939" s="3"/>
      <c r="T939" s="3"/>
      <c r="U939" s="3"/>
      <c r="W939" s="37"/>
      <c r="X939" s="3"/>
      <c r="Y939" s="3"/>
      <c r="Z939" s="8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BW939" s="4"/>
      <c r="BX939" s="3"/>
      <c r="BY939" s="3"/>
      <c r="CE939" s="3"/>
      <c r="CF939" s="3"/>
      <c r="CG939" s="3"/>
      <c r="CH939" s="3"/>
      <c r="CI939" s="3"/>
      <c r="CJ939" s="32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</row>
    <row r="940" spans="9:103">
      <c r="I940" s="3"/>
      <c r="O940" s="3"/>
      <c r="P940" s="3"/>
      <c r="Q940" s="3"/>
      <c r="T940" s="3"/>
      <c r="U940" s="3"/>
      <c r="W940" s="37"/>
      <c r="X940" s="3"/>
      <c r="Y940" s="3"/>
      <c r="Z940" s="8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BW940" s="4"/>
      <c r="BX940" s="3"/>
      <c r="BY940" s="3"/>
      <c r="CE940" s="3"/>
      <c r="CF940" s="3"/>
      <c r="CG940" s="3"/>
      <c r="CH940" s="3"/>
      <c r="CI940" s="3"/>
      <c r="CJ940" s="32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</row>
    <row r="941" spans="9:103">
      <c r="I941" s="3"/>
      <c r="O941" s="3"/>
      <c r="P941" s="3"/>
      <c r="Q941" s="3"/>
      <c r="T941" s="3"/>
      <c r="U941" s="3"/>
      <c r="W941" s="37"/>
      <c r="X941" s="3"/>
      <c r="Y941" s="3"/>
      <c r="Z941" s="8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BW941" s="4"/>
      <c r="BX941" s="3"/>
      <c r="BY941" s="3"/>
      <c r="CE941" s="3"/>
      <c r="CF941" s="3"/>
      <c r="CG941" s="3"/>
      <c r="CH941" s="3"/>
      <c r="CI941" s="3"/>
      <c r="CJ941" s="32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</row>
    <row r="942" spans="9:103">
      <c r="I942" s="3"/>
      <c r="O942" s="3"/>
      <c r="P942" s="3"/>
      <c r="Q942" s="3"/>
      <c r="T942" s="3"/>
      <c r="U942" s="3"/>
      <c r="W942" s="37"/>
      <c r="X942" s="3"/>
      <c r="Y942" s="3"/>
      <c r="Z942" s="8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BW942" s="4"/>
      <c r="BX942" s="3"/>
      <c r="BY942" s="3"/>
      <c r="CE942" s="3"/>
      <c r="CF942" s="3"/>
      <c r="CG942" s="3"/>
      <c r="CH942" s="3"/>
      <c r="CI942" s="3"/>
      <c r="CJ942" s="32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</row>
    <row r="943" spans="9:103">
      <c r="I943" s="3"/>
      <c r="O943" s="3"/>
      <c r="P943" s="3"/>
      <c r="Q943" s="3"/>
      <c r="T943" s="3"/>
      <c r="U943" s="3"/>
      <c r="W943" s="37"/>
      <c r="X943" s="3"/>
      <c r="Y943" s="3"/>
      <c r="Z943" s="8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BW943" s="4"/>
      <c r="BX943" s="3"/>
      <c r="BY943" s="3"/>
      <c r="CE943" s="3"/>
      <c r="CF943" s="3"/>
      <c r="CG943" s="3"/>
      <c r="CH943" s="3"/>
      <c r="CI943" s="3"/>
      <c r="CJ943" s="32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</row>
    <row r="944" spans="9:103">
      <c r="I944" s="3"/>
      <c r="O944" s="3"/>
      <c r="P944" s="3"/>
      <c r="Q944" s="3"/>
      <c r="T944" s="3"/>
      <c r="U944" s="3"/>
      <c r="W944" s="37"/>
      <c r="X944" s="3"/>
      <c r="Y944" s="3"/>
      <c r="Z944" s="8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BW944" s="4"/>
      <c r="BX944" s="3"/>
      <c r="BY944" s="3"/>
      <c r="CE944" s="3"/>
      <c r="CF944" s="3"/>
      <c r="CG944" s="3"/>
      <c r="CH944" s="3"/>
      <c r="CI944" s="3"/>
      <c r="CJ944" s="32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</row>
    <row r="945" spans="9:103">
      <c r="I945" s="3"/>
      <c r="O945" s="3"/>
      <c r="P945" s="3"/>
      <c r="Q945" s="3"/>
      <c r="T945" s="3"/>
      <c r="U945" s="3"/>
      <c r="W945" s="37"/>
      <c r="X945" s="3"/>
      <c r="Y945" s="3"/>
      <c r="Z945" s="8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BW945" s="4"/>
      <c r="BX945" s="3"/>
      <c r="BY945" s="3"/>
      <c r="CE945" s="3"/>
      <c r="CF945" s="3"/>
      <c r="CG945" s="3"/>
      <c r="CH945" s="3"/>
      <c r="CI945" s="3"/>
      <c r="CJ945" s="32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</row>
    <row r="946" spans="9:103">
      <c r="I946" s="3"/>
      <c r="O946" s="3"/>
      <c r="P946" s="3"/>
      <c r="Q946" s="3"/>
      <c r="T946" s="3"/>
      <c r="U946" s="3"/>
      <c r="W946" s="37"/>
      <c r="X946" s="3"/>
      <c r="Y946" s="3"/>
      <c r="Z946" s="8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BW946" s="4"/>
      <c r="BX946" s="3"/>
      <c r="BY946" s="3"/>
      <c r="CE946" s="3"/>
      <c r="CF946" s="3"/>
      <c r="CG946" s="3"/>
      <c r="CH946" s="3"/>
      <c r="CI946" s="3"/>
      <c r="CJ946" s="32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</row>
    <row r="947" spans="9:103">
      <c r="I947" s="3"/>
      <c r="O947" s="3"/>
      <c r="P947" s="3"/>
      <c r="Q947" s="3"/>
      <c r="T947" s="3"/>
      <c r="U947" s="3"/>
      <c r="W947" s="37"/>
      <c r="X947" s="3"/>
      <c r="Y947" s="3"/>
      <c r="Z947" s="8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BW947" s="4"/>
      <c r="BX947" s="3"/>
      <c r="BY947" s="3"/>
      <c r="CE947" s="3"/>
      <c r="CF947" s="3"/>
      <c r="CG947" s="3"/>
      <c r="CH947" s="3"/>
      <c r="CI947" s="3"/>
      <c r="CJ947" s="32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</row>
    <row r="948" spans="9:103">
      <c r="I948" s="3"/>
      <c r="O948" s="3"/>
      <c r="P948" s="3"/>
      <c r="Q948" s="3"/>
      <c r="T948" s="3"/>
      <c r="U948" s="3"/>
      <c r="W948" s="37"/>
      <c r="X948" s="3"/>
      <c r="Y948" s="3"/>
      <c r="Z948" s="8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BW948" s="4"/>
      <c r="BX948" s="3"/>
      <c r="BY948" s="3"/>
      <c r="CE948" s="3"/>
      <c r="CF948" s="3"/>
      <c r="CG948" s="3"/>
      <c r="CH948" s="3"/>
      <c r="CI948" s="3"/>
      <c r="CJ948" s="32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</row>
    <row r="949" spans="9:103">
      <c r="I949" s="3"/>
      <c r="O949" s="3"/>
      <c r="P949" s="3"/>
      <c r="Q949" s="3"/>
      <c r="T949" s="3"/>
      <c r="U949" s="3"/>
      <c r="W949" s="37"/>
      <c r="X949" s="3"/>
      <c r="Y949" s="3"/>
      <c r="Z949" s="8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BW949" s="4"/>
      <c r="BX949" s="3"/>
      <c r="BY949" s="3"/>
      <c r="CE949" s="3"/>
      <c r="CF949" s="3"/>
      <c r="CG949" s="3"/>
      <c r="CH949" s="3"/>
      <c r="CI949" s="3"/>
      <c r="CJ949" s="32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</row>
    <row r="950" spans="9:103">
      <c r="I950" s="3"/>
      <c r="O950" s="3"/>
      <c r="P950" s="3"/>
      <c r="Q950" s="3"/>
      <c r="T950" s="3"/>
      <c r="U950" s="3"/>
      <c r="W950" s="37"/>
      <c r="X950" s="3"/>
      <c r="Y950" s="3"/>
      <c r="Z950" s="8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BW950" s="4"/>
      <c r="BX950" s="3"/>
      <c r="BY950" s="3"/>
      <c r="CE950" s="3"/>
      <c r="CF950" s="3"/>
      <c r="CG950" s="3"/>
      <c r="CH950" s="3"/>
      <c r="CI950" s="3"/>
      <c r="CJ950" s="32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</row>
    <row r="951" spans="9:103">
      <c r="I951" s="3"/>
      <c r="O951" s="3"/>
      <c r="P951" s="3"/>
      <c r="Q951" s="3"/>
      <c r="T951" s="3"/>
      <c r="U951" s="3"/>
      <c r="W951" s="37"/>
      <c r="X951" s="3"/>
      <c r="Y951" s="3"/>
      <c r="Z951" s="8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BW951" s="4"/>
      <c r="BX951" s="3"/>
      <c r="BY951" s="3"/>
      <c r="CE951" s="3"/>
      <c r="CF951" s="3"/>
      <c r="CG951" s="3"/>
      <c r="CH951" s="3"/>
      <c r="CI951" s="3"/>
      <c r="CJ951" s="32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</row>
    <row r="952" spans="9:103">
      <c r="I952" s="3"/>
      <c r="O952" s="3"/>
      <c r="P952" s="3"/>
      <c r="Q952" s="3"/>
      <c r="T952" s="3"/>
      <c r="U952" s="3"/>
      <c r="W952" s="37"/>
      <c r="X952" s="3"/>
      <c r="Y952" s="3"/>
      <c r="Z952" s="8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BW952" s="4"/>
      <c r="BX952" s="3"/>
      <c r="BY952" s="3"/>
      <c r="CE952" s="3"/>
      <c r="CF952" s="3"/>
      <c r="CG952" s="3"/>
      <c r="CH952" s="3"/>
      <c r="CI952" s="3"/>
      <c r="CJ952" s="32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</row>
    <row r="953" spans="9:103">
      <c r="I953" s="3"/>
      <c r="O953" s="3"/>
      <c r="P953" s="3"/>
      <c r="Q953" s="3"/>
      <c r="T953" s="3"/>
      <c r="U953" s="3"/>
      <c r="W953" s="37"/>
      <c r="X953" s="3"/>
      <c r="Y953" s="3"/>
      <c r="Z953" s="8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BW953" s="4"/>
      <c r="BX953" s="3"/>
      <c r="BY953" s="3"/>
      <c r="CE953" s="3"/>
      <c r="CF953" s="3"/>
      <c r="CG953" s="3"/>
      <c r="CH953" s="3"/>
      <c r="CI953" s="3"/>
      <c r="CJ953" s="32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</row>
    <row r="954" spans="9:103">
      <c r="I954" s="3"/>
      <c r="O954" s="3"/>
      <c r="P954" s="3"/>
      <c r="Q954" s="3"/>
      <c r="T954" s="3"/>
      <c r="U954" s="3"/>
      <c r="W954" s="37"/>
      <c r="X954" s="3"/>
      <c r="Y954" s="3"/>
      <c r="Z954" s="8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BW954" s="4"/>
      <c r="BX954" s="3"/>
      <c r="BY954" s="3"/>
      <c r="CE954" s="3"/>
      <c r="CF954" s="3"/>
      <c r="CG954" s="3"/>
      <c r="CH954" s="3"/>
      <c r="CI954" s="3"/>
      <c r="CJ954" s="32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</row>
    <row r="955" spans="9:103">
      <c r="I955" s="3"/>
      <c r="O955" s="3"/>
      <c r="P955" s="3"/>
      <c r="Q955" s="3"/>
      <c r="T955" s="3"/>
      <c r="U955" s="3"/>
      <c r="W955" s="37"/>
      <c r="X955" s="3"/>
      <c r="Y955" s="3"/>
      <c r="Z955" s="8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BW955" s="4"/>
      <c r="BX955" s="3"/>
      <c r="BY955" s="3"/>
      <c r="CE955" s="3"/>
      <c r="CF955" s="3"/>
      <c r="CG955" s="3"/>
      <c r="CH955" s="3"/>
      <c r="CI955" s="3"/>
      <c r="CJ955" s="32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</row>
    <row r="956" spans="9:103">
      <c r="I956" s="3"/>
      <c r="O956" s="3"/>
      <c r="P956" s="3"/>
      <c r="Q956" s="3"/>
      <c r="T956" s="3"/>
      <c r="U956" s="3"/>
      <c r="W956" s="37"/>
      <c r="X956" s="3"/>
      <c r="Y956" s="3"/>
      <c r="Z956" s="8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BW956" s="4"/>
      <c r="BX956" s="3"/>
      <c r="BY956" s="3"/>
      <c r="CE956" s="3"/>
      <c r="CF956" s="3"/>
      <c r="CG956" s="3"/>
      <c r="CH956" s="3"/>
      <c r="CI956" s="3"/>
      <c r="CJ956" s="32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</row>
    <row r="957" spans="9:103">
      <c r="I957" s="3"/>
      <c r="O957" s="3"/>
      <c r="P957" s="3"/>
      <c r="Q957" s="3"/>
      <c r="T957" s="3"/>
      <c r="U957" s="3"/>
      <c r="W957" s="37"/>
      <c r="X957" s="3"/>
      <c r="Y957" s="3"/>
      <c r="Z957" s="8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BW957" s="4"/>
      <c r="BX957" s="3"/>
      <c r="BY957" s="3"/>
      <c r="CE957" s="3"/>
      <c r="CF957" s="3"/>
      <c r="CG957" s="3"/>
      <c r="CH957" s="3"/>
      <c r="CI957" s="3"/>
      <c r="CJ957" s="32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</row>
    <row r="958" spans="9:103">
      <c r="I958" s="3"/>
      <c r="O958" s="3"/>
      <c r="P958" s="3"/>
      <c r="Q958" s="3"/>
      <c r="T958" s="3"/>
      <c r="U958" s="3"/>
      <c r="W958" s="37"/>
      <c r="X958" s="3"/>
      <c r="Y958" s="3"/>
      <c r="Z958" s="8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BW958" s="4"/>
      <c r="BX958" s="3"/>
      <c r="BY958" s="3"/>
      <c r="CE958" s="3"/>
      <c r="CF958" s="3"/>
      <c r="CG958" s="3"/>
      <c r="CH958" s="3"/>
      <c r="CI958" s="3"/>
      <c r="CJ958" s="32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</row>
    <row r="959" spans="9:103">
      <c r="I959" s="3"/>
      <c r="O959" s="3"/>
      <c r="P959" s="3"/>
      <c r="Q959" s="3"/>
      <c r="T959" s="3"/>
      <c r="U959" s="3"/>
      <c r="W959" s="37"/>
      <c r="X959" s="3"/>
      <c r="Y959" s="3"/>
      <c r="Z959" s="8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BW959" s="4"/>
      <c r="BX959" s="3"/>
      <c r="BY959" s="3"/>
      <c r="CE959" s="3"/>
      <c r="CF959" s="3"/>
      <c r="CG959" s="3"/>
      <c r="CH959" s="3"/>
      <c r="CI959" s="3"/>
      <c r="CJ959" s="32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</row>
    <row r="960" spans="9:103">
      <c r="I960" s="3"/>
      <c r="O960" s="3"/>
      <c r="P960" s="3"/>
      <c r="Q960" s="3"/>
      <c r="T960" s="3"/>
      <c r="U960" s="3"/>
      <c r="W960" s="37"/>
      <c r="X960" s="3"/>
      <c r="Y960" s="3"/>
      <c r="Z960" s="8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BW960" s="4"/>
      <c r="BX960" s="3"/>
      <c r="BY960" s="3"/>
      <c r="CE960" s="3"/>
      <c r="CF960" s="3"/>
      <c r="CG960" s="3"/>
      <c r="CH960" s="3"/>
      <c r="CI960" s="3"/>
      <c r="CJ960" s="32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</row>
    <row r="961" spans="9:103">
      <c r="I961" s="3"/>
      <c r="O961" s="3"/>
      <c r="P961" s="3"/>
      <c r="Q961" s="3"/>
      <c r="T961" s="3"/>
      <c r="U961" s="3"/>
      <c r="W961" s="37"/>
      <c r="X961" s="3"/>
      <c r="Y961" s="3"/>
      <c r="Z961" s="8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BW961" s="4"/>
      <c r="BX961" s="3"/>
      <c r="BY961" s="3"/>
      <c r="CE961" s="3"/>
      <c r="CF961" s="3"/>
      <c r="CG961" s="3"/>
      <c r="CH961" s="3"/>
      <c r="CI961" s="3"/>
      <c r="CJ961" s="32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</row>
    <row r="962" spans="9:103">
      <c r="I962" s="3"/>
      <c r="O962" s="3"/>
      <c r="P962" s="3"/>
      <c r="Q962" s="3"/>
      <c r="T962" s="3"/>
      <c r="U962" s="3"/>
      <c r="W962" s="37"/>
      <c r="X962" s="3"/>
      <c r="Y962" s="3"/>
      <c r="Z962" s="8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BW962" s="4"/>
      <c r="BX962" s="3"/>
      <c r="BY962" s="3"/>
      <c r="CE962" s="3"/>
      <c r="CF962" s="3"/>
      <c r="CG962" s="3"/>
      <c r="CH962" s="3"/>
      <c r="CI962" s="3"/>
      <c r="CJ962" s="32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</row>
    <row r="963" spans="9:103">
      <c r="I963" s="3"/>
      <c r="O963" s="3"/>
      <c r="P963" s="3"/>
      <c r="Q963" s="3"/>
      <c r="T963" s="3"/>
      <c r="U963" s="3"/>
      <c r="W963" s="37"/>
      <c r="X963" s="3"/>
      <c r="Y963" s="3"/>
      <c r="Z963" s="8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BW963" s="4"/>
      <c r="BX963" s="3"/>
      <c r="BY963" s="3"/>
      <c r="CE963" s="3"/>
      <c r="CF963" s="3"/>
      <c r="CG963" s="3"/>
      <c r="CH963" s="3"/>
      <c r="CI963" s="3"/>
      <c r="CJ963" s="32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</row>
    <row r="964" spans="9:103">
      <c r="I964" s="3"/>
      <c r="O964" s="3"/>
      <c r="P964" s="3"/>
      <c r="Q964" s="3"/>
      <c r="T964" s="3"/>
      <c r="U964" s="3"/>
      <c r="W964" s="37"/>
      <c r="X964" s="3"/>
      <c r="Y964" s="3"/>
      <c r="Z964" s="8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BW964" s="4"/>
      <c r="BX964" s="3"/>
      <c r="BY964" s="3"/>
      <c r="CE964" s="3"/>
      <c r="CF964" s="3"/>
      <c r="CG964" s="3"/>
      <c r="CH964" s="3"/>
      <c r="CI964" s="3"/>
      <c r="CJ964" s="32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</row>
    <row r="965" spans="9:103">
      <c r="I965" s="3"/>
      <c r="O965" s="3"/>
      <c r="P965" s="3"/>
      <c r="Q965" s="3"/>
      <c r="T965" s="3"/>
      <c r="U965" s="3"/>
      <c r="W965" s="37"/>
      <c r="X965" s="3"/>
      <c r="Y965" s="3"/>
      <c r="Z965" s="8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BW965" s="4"/>
      <c r="BX965" s="3"/>
      <c r="BY965" s="3"/>
      <c r="CE965" s="3"/>
      <c r="CF965" s="3"/>
      <c r="CG965" s="3"/>
      <c r="CH965" s="3"/>
      <c r="CI965" s="3"/>
      <c r="CJ965" s="32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</row>
    <row r="966" spans="9:103">
      <c r="I966" s="3"/>
      <c r="O966" s="3"/>
      <c r="P966" s="3"/>
      <c r="Q966" s="3"/>
      <c r="T966" s="3"/>
      <c r="U966" s="3"/>
      <c r="W966" s="37"/>
      <c r="X966" s="3"/>
      <c r="Y966" s="3"/>
      <c r="Z966" s="8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BW966" s="4"/>
      <c r="BX966" s="3"/>
      <c r="BY966" s="3"/>
      <c r="CE966" s="3"/>
      <c r="CF966" s="3"/>
      <c r="CG966" s="3"/>
      <c r="CH966" s="3"/>
      <c r="CI966" s="3"/>
      <c r="CJ966" s="32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</row>
    <row r="967" spans="9:103">
      <c r="I967" s="3"/>
      <c r="O967" s="3"/>
      <c r="P967" s="3"/>
      <c r="Q967" s="3"/>
      <c r="T967" s="3"/>
      <c r="U967" s="3"/>
      <c r="W967" s="37"/>
      <c r="X967" s="3"/>
      <c r="Y967" s="3"/>
      <c r="Z967" s="8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BW967" s="4"/>
      <c r="BX967" s="3"/>
      <c r="BY967" s="3"/>
      <c r="CE967" s="3"/>
      <c r="CF967" s="3"/>
      <c r="CG967" s="3"/>
      <c r="CH967" s="3"/>
      <c r="CI967" s="3"/>
      <c r="CJ967" s="32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</row>
    <row r="968" spans="9:103">
      <c r="I968" s="3"/>
      <c r="O968" s="3"/>
      <c r="P968" s="3"/>
      <c r="Q968" s="3"/>
      <c r="T968" s="3"/>
      <c r="U968" s="3"/>
      <c r="W968" s="37"/>
      <c r="X968" s="3"/>
      <c r="Y968" s="3"/>
      <c r="Z968" s="8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BW968" s="4"/>
      <c r="BX968" s="3"/>
      <c r="BY968" s="3"/>
      <c r="CE968" s="3"/>
      <c r="CF968" s="3"/>
      <c r="CG968" s="3"/>
      <c r="CH968" s="3"/>
      <c r="CI968" s="3"/>
      <c r="CJ968" s="32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</row>
    <row r="969" spans="9:103">
      <c r="I969" s="3"/>
      <c r="O969" s="3"/>
      <c r="P969" s="3"/>
      <c r="Q969" s="3"/>
      <c r="T969" s="3"/>
      <c r="U969" s="3"/>
      <c r="W969" s="37"/>
      <c r="X969" s="3"/>
      <c r="Y969" s="3"/>
      <c r="Z969" s="8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BW969" s="4"/>
      <c r="BX969" s="3"/>
      <c r="BY969" s="3"/>
      <c r="CE969" s="3"/>
      <c r="CF969" s="3"/>
      <c r="CG969" s="3"/>
      <c r="CH969" s="3"/>
      <c r="CI969" s="3"/>
      <c r="CJ969" s="32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</row>
    <row r="970" spans="9:103">
      <c r="I970" s="3"/>
      <c r="O970" s="3"/>
      <c r="P970" s="3"/>
      <c r="Q970" s="3"/>
      <c r="T970" s="3"/>
      <c r="U970" s="3"/>
      <c r="W970" s="37"/>
      <c r="X970" s="3"/>
      <c r="Y970" s="3"/>
      <c r="Z970" s="8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BW970" s="4"/>
      <c r="BX970" s="3"/>
      <c r="BY970" s="3"/>
      <c r="CE970" s="3"/>
      <c r="CF970" s="3"/>
      <c r="CG970" s="3"/>
      <c r="CH970" s="3"/>
      <c r="CI970" s="3"/>
      <c r="CJ970" s="32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</row>
    <row r="971" spans="9:103">
      <c r="I971" s="3"/>
      <c r="O971" s="3"/>
      <c r="P971" s="3"/>
      <c r="Q971" s="3"/>
      <c r="T971" s="3"/>
      <c r="U971" s="3"/>
      <c r="W971" s="37"/>
      <c r="X971" s="3"/>
      <c r="Y971" s="3"/>
      <c r="Z971" s="8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BW971" s="4"/>
      <c r="BX971" s="3"/>
      <c r="BY971" s="3"/>
      <c r="CE971" s="3"/>
      <c r="CF971" s="3"/>
      <c r="CG971" s="3"/>
      <c r="CH971" s="3"/>
      <c r="CI971" s="3"/>
      <c r="CJ971" s="32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</row>
    <row r="972" spans="9:103">
      <c r="I972" s="3"/>
      <c r="O972" s="3"/>
      <c r="P972" s="3"/>
      <c r="Q972" s="3"/>
      <c r="T972" s="3"/>
      <c r="U972" s="3"/>
      <c r="W972" s="37"/>
      <c r="X972" s="3"/>
      <c r="Y972" s="3"/>
      <c r="Z972" s="8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BW972" s="4"/>
      <c r="BX972" s="3"/>
      <c r="BY972" s="3"/>
      <c r="CE972" s="3"/>
      <c r="CF972" s="3"/>
      <c r="CG972" s="3"/>
      <c r="CH972" s="3"/>
      <c r="CI972" s="3"/>
      <c r="CJ972" s="32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</row>
    <row r="973" spans="9:103">
      <c r="I973" s="3"/>
      <c r="O973" s="3"/>
      <c r="P973" s="3"/>
      <c r="Q973" s="3"/>
      <c r="T973" s="3"/>
      <c r="U973" s="3"/>
      <c r="W973" s="37"/>
      <c r="X973" s="3"/>
      <c r="Y973" s="3"/>
      <c r="Z973" s="8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BW973" s="4"/>
      <c r="BX973" s="3"/>
      <c r="BY973" s="3"/>
      <c r="CE973" s="3"/>
      <c r="CF973" s="3"/>
      <c r="CG973" s="3"/>
      <c r="CH973" s="3"/>
      <c r="CI973" s="3"/>
      <c r="CJ973" s="32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</row>
    <row r="974" spans="9:103">
      <c r="I974" s="3"/>
      <c r="O974" s="3"/>
      <c r="P974" s="3"/>
      <c r="Q974" s="3"/>
      <c r="T974" s="3"/>
      <c r="U974" s="3"/>
      <c r="W974" s="37"/>
      <c r="X974" s="3"/>
      <c r="Y974" s="3"/>
      <c r="Z974" s="8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BW974" s="4"/>
      <c r="BX974" s="3"/>
      <c r="BY974" s="3"/>
      <c r="CE974" s="3"/>
      <c r="CF974" s="3"/>
      <c r="CG974" s="3"/>
      <c r="CH974" s="3"/>
      <c r="CI974" s="3"/>
      <c r="CJ974" s="32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</row>
    <row r="975" spans="9:103">
      <c r="I975" s="3"/>
      <c r="O975" s="3"/>
      <c r="P975" s="3"/>
      <c r="Q975" s="3"/>
      <c r="T975" s="3"/>
      <c r="U975" s="3"/>
      <c r="W975" s="37"/>
      <c r="X975" s="3"/>
      <c r="Y975" s="3"/>
      <c r="Z975" s="8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BW975" s="4"/>
      <c r="BX975" s="3"/>
      <c r="BY975" s="3"/>
      <c r="CE975" s="3"/>
      <c r="CF975" s="3"/>
      <c r="CG975" s="3"/>
      <c r="CH975" s="3"/>
      <c r="CI975" s="3"/>
      <c r="CJ975" s="32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</row>
    <row r="976" spans="9:103">
      <c r="I976" s="3"/>
      <c r="O976" s="3"/>
      <c r="P976" s="3"/>
      <c r="Q976" s="3"/>
      <c r="T976" s="3"/>
      <c r="U976" s="3"/>
      <c r="W976" s="37"/>
      <c r="X976" s="3"/>
      <c r="Y976" s="3"/>
      <c r="Z976" s="8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BW976" s="4"/>
      <c r="BX976" s="3"/>
      <c r="BY976" s="3"/>
      <c r="CE976" s="3"/>
      <c r="CF976" s="3"/>
      <c r="CG976" s="3"/>
      <c r="CH976" s="3"/>
      <c r="CI976" s="3"/>
      <c r="CJ976" s="32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</row>
    <row r="977" spans="9:103">
      <c r="I977" s="3"/>
      <c r="O977" s="3"/>
      <c r="P977" s="3"/>
      <c r="Q977" s="3"/>
      <c r="T977" s="3"/>
      <c r="U977" s="3"/>
      <c r="W977" s="37"/>
      <c r="X977" s="3"/>
      <c r="Y977" s="3"/>
      <c r="Z977" s="8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BW977" s="4"/>
      <c r="BX977" s="3"/>
      <c r="BY977" s="3"/>
      <c r="CE977" s="3"/>
      <c r="CF977" s="3"/>
      <c r="CG977" s="3"/>
      <c r="CH977" s="3"/>
      <c r="CI977" s="3"/>
      <c r="CJ977" s="32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</row>
    <row r="978" spans="9:103">
      <c r="I978" s="3"/>
      <c r="O978" s="3"/>
      <c r="P978" s="3"/>
      <c r="Q978" s="3"/>
      <c r="T978" s="3"/>
      <c r="U978" s="3"/>
      <c r="W978" s="37"/>
      <c r="X978" s="3"/>
      <c r="Y978" s="3"/>
      <c r="Z978" s="8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BW978" s="4"/>
      <c r="BX978" s="3"/>
      <c r="BY978" s="3"/>
      <c r="CE978" s="3"/>
      <c r="CF978" s="3"/>
      <c r="CG978" s="3"/>
      <c r="CH978" s="3"/>
      <c r="CI978" s="3"/>
      <c r="CJ978" s="32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</row>
    <row r="979" spans="9:103">
      <c r="I979" s="3"/>
      <c r="O979" s="3"/>
      <c r="P979" s="3"/>
      <c r="Q979" s="3"/>
      <c r="T979" s="3"/>
      <c r="U979" s="3"/>
      <c r="W979" s="37"/>
      <c r="X979" s="3"/>
      <c r="Y979" s="3"/>
      <c r="Z979" s="8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BW979" s="4"/>
      <c r="BX979" s="3"/>
      <c r="BY979" s="3"/>
      <c r="CE979" s="3"/>
      <c r="CF979" s="3"/>
      <c r="CG979" s="3"/>
      <c r="CH979" s="3"/>
      <c r="CI979" s="3"/>
      <c r="CJ979" s="32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</row>
    <row r="980" spans="9:103">
      <c r="I980" s="3"/>
      <c r="O980" s="3"/>
      <c r="P980" s="3"/>
      <c r="Q980" s="3"/>
      <c r="T980" s="3"/>
      <c r="U980" s="3"/>
      <c r="W980" s="37"/>
      <c r="X980" s="3"/>
      <c r="Y980" s="3"/>
      <c r="Z980" s="8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BW980" s="4"/>
      <c r="BX980" s="3"/>
      <c r="BY980" s="3"/>
      <c r="CE980" s="3"/>
      <c r="CF980" s="3"/>
      <c r="CG980" s="3"/>
      <c r="CH980" s="3"/>
      <c r="CI980" s="3"/>
      <c r="CJ980" s="32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</row>
    <row r="981" spans="9:103">
      <c r="I981" s="3"/>
      <c r="O981" s="3"/>
      <c r="P981" s="3"/>
      <c r="Q981" s="3"/>
      <c r="T981" s="3"/>
      <c r="U981" s="3"/>
      <c r="W981" s="37"/>
      <c r="X981" s="3"/>
      <c r="Y981" s="3"/>
      <c r="Z981" s="8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BW981" s="4"/>
      <c r="BX981" s="3"/>
      <c r="BY981" s="3"/>
      <c r="CE981" s="3"/>
      <c r="CF981" s="3"/>
      <c r="CG981" s="3"/>
      <c r="CH981" s="3"/>
      <c r="CI981" s="3"/>
      <c r="CJ981" s="32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</row>
    <row r="982" spans="9:103">
      <c r="I982" s="3"/>
      <c r="O982" s="3"/>
      <c r="P982" s="3"/>
      <c r="Q982" s="3"/>
      <c r="T982" s="3"/>
      <c r="U982" s="3"/>
      <c r="W982" s="37"/>
      <c r="X982" s="3"/>
      <c r="Y982" s="3"/>
      <c r="Z982" s="8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BW982" s="4"/>
      <c r="BX982" s="3"/>
      <c r="BY982" s="3"/>
      <c r="CE982" s="3"/>
      <c r="CF982" s="3"/>
      <c r="CG982" s="3"/>
      <c r="CH982" s="3"/>
      <c r="CI982" s="3"/>
      <c r="CJ982" s="32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</row>
    <row r="983" spans="9:103">
      <c r="I983" s="3"/>
      <c r="O983" s="3"/>
      <c r="P983" s="3"/>
      <c r="Q983" s="3"/>
      <c r="T983" s="3"/>
      <c r="U983" s="3"/>
      <c r="W983" s="37"/>
      <c r="X983" s="3"/>
      <c r="Y983" s="3"/>
      <c r="Z983" s="8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BW983" s="4"/>
      <c r="BX983" s="3"/>
      <c r="BY983" s="3"/>
      <c r="CE983" s="3"/>
      <c r="CF983" s="3"/>
      <c r="CG983" s="3"/>
      <c r="CH983" s="3"/>
      <c r="CI983" s="3"/>
      <c r="CJ983" s="32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</row>
    <row r="984" spans="9:103">
      <c r="I984" s="3"/>
      <c r="O984" s="3"/>
      <c r="P984" s="3"/>
      <c r="Q984" s="3"/>
      <c r="T984" s="3"/>
      <c r="U984" s="3"/>
      <c r="W984" s="37"/>
      <c r="X984" s="3"/>
      <c r="Y984" s="3"/>
      <c r="Z984" s="8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BW984" s="4"/>
      <c r="BX984" s="3"/>
      <c r="BY984" s="3"/>
      <c r="CE984" s="3"/>
      <c r="CF984" s="3"/>
      <c r="CG984" s="3"/>
      <c r="CH984" s="3"/>
      <c r="CI984" s="3"/>
      <c r="CJ984" s="32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</row>
    <row r="985" spans="9:103">
      <c r="I985" s="3"/>
      <c r="O985" s="3"/>
      <c r="P985" s="3"/>
      <c r="Q985" s="3"/>
      <c r="T985" s="3"/>
      <c r="U985" s="3"/>
      <c r="W985" s="37"/>
      <c r="X985" s="3"/>
      <c r="Y985" s="3"/>
      <c r="Z985" s="8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BW985" s="4"/>
      <c r="BX985" s="3"/>
      <c r="BY985" s="3"/>
      <c r="CE985" s="3"/>
      <c r="CF985" s="3"/>
      <c r="CG985" s="3"/>
      <c r="CH985" s="3"/>
      <c r="CI985" s="3"/>
      <c r="CJ985" s="32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</row>
    <row r="986" spans="9:103">
      <c r="I986" s="3"/>
      <c r="O986" s="3"/>
      <c r="P986" s="3"/>
      <c r="Q986" s="3"/>
      <c r="T986" s="3"/>
      <c r="U986" s="3"/>
      <c r="W986" s="37"/>
      <c r="X986" s="3"/>
      <c r="Y986" s="3"/>
      <c r="Z986" s="8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BW986" s="4"/>
      <c r="BX986" s="3"/>
      <c r="BY986" s="3"/>
      <c r="CE986" s="3"/>
      <c r="CF986" s="3"/>
      <c r="CG986" s="3"/>
      <c r="CH986" s="3"/>
      <c r="CI986" s="3"/>
      <c r="CJ986" s="32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</row>
    <row r="987" spans="9:103">
      <c r="I987" s="3"/>
      <c r="O987" s="3"/>
      <c r="P987" s="3"/>
      <c r="Q987" s="3"/>
      <c r="T987" s="3"/>
      <c r="U987" s="3"/>
      <c r="W987" s="37"/>
      <c r="X987" s="3"/>
      <c r="Y987" s="3"/>
      <c r="Z987" s="8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BW987" s="4"/>
      <c r="BX987" s="3"/>
      <c r="BY987" s="3"/>
      <c r="CE987" s="3"/>
      <c r="CF987" s="3"/>
      <c r="CG987" s="3"/>
      <c r="CH987" s="3"/>
      <c r="CI987" s="3"/>
      <c r="CJ987" s="32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</row>
    <row r="988" spans="9:103">
      <c r="I988" s="3"/>
      <c r="O988" s="3"/>
      <c r="P988" s="3"/>
      <c r="Q988" s="3"/>
      <c r="T988" s="3"/>
      <c r="U988" s="3"/>
      <c r="W988" s="37"/>
      <c r="X988" s="3"/>
      <c r="Y988" s="3"/>
      <c r="Z988" s="8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BW988" s="4"/>
      <c r="BX988" s="3"/>
      <c r="BY988" s="3"/>
      <c r="CE988" s="3"/>
      <c r="CF988" s="3"/>
      <c r="CG988" s="3"/>
      <c r="CH988" s="3"/>
      <c r="CI988" s="3"/>
      <c r="CJ988" s="32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</row>
    <row r="989" spans="9:103">
      <c r="I989" s="3"/>
      <c r="O989" s="3"/>
      <c r="P989" s="3"/>
      <c r="Q989" s="3"/>
      <c r="T989" s="3"/>
      <c r="U989" s="3"/>
      <c r="W989" s="37"/>
      <c r="X989" s="3"/>
      <c r="Y989" s="3"/>
      <c r="Z989" s="8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BW989" s="4"/>
      <c r="BX989" s="3"/>
      <c r="BY989" s="3"/>
      <c r="CE989" s="3"/>
      <c r="CF989" s="3"/>
      <c r="CG989" s="3"/>
      <c r="CH989" s="3"/>
      <c r="CI989" s="3"/>
      <c r="CJ989" s="32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</row>
    <row r="990" spans="9:103">
      <c r="I990" s="3"/>
      <c r="O990" s="3"/>
      <c r="P990" s="3"/>
      <c r="Q990" s="3"/>
      <c r="T990" s="3"/>
      <c r="U990" s="3"/>
      <c r="W990" s="37"/>
      <c r="X990" s="3"/>
      <c r="Y990" s="3"/>
      <c r="Z990" s="8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BW990" s="4"/>
      <c r="BX990" s="3"/>
      <c r="BY990" s="3"/>
      <c r="CE990" s="3"/>
      <c r="CF990" s="3"/>
      <c r="CG990" s="3"/>
      <c r="CH990" s="3"/>
      <c r="CI990" s="3"/>
      <c r="CJ990" s="32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</row>
    <row r="991" spans="9:103">
      <c r="I991" s="3"/>
      <c r="O991" s="3"/>
      <c r="P991" s="3"/>
      <c r="Q991" s="3"/>
      <c r="T991" s="3"/>
      <c r="U991" s="3"/>
      <c r="W991" s="37"/>
      <c r="X991" s="3"/>
      <c r="Y991" s="3"/>
      <c r="Z991" s="8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BW991" s="4"/>
      <c r="BX991" s="3"/>
      <c r="BY991" s="3"/>
      <c r="CE991" s="3"/>
      <c r="CF991" s="3"/>
      <c r="CG991" s="3"/>
      <c r="CH991" s="3"/>
      <c r="CI991" s="3"/>
      <c r="CJ991" s="32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</row>
    <row r="992" spans="9:103">
      <c r="I992" s="3"/>
      <c r="O992" s="3"/>
      <c r="P992" s="3"/>
      <c r="Q992" s="3"/>
      <c r="T992" s="3"/>
      <c r="U992" s="3"/>
      <c r="W992" s="37"/>
      <c r="X992" s="3"/>
      <c r="Y992" s="3"/>
      <c r="Z992" s="8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BW992" s="4"/>
      <c r="BX992" s="3"/>
      <c r="BY992" s="3"/>
      <c r="CE992" s="3"/>
      <c r="CF992" s="3"/>
      <c r="CG992" s="3"/>
      <c r="CH992" s="3"/>
      <c r="CI992" s="3"/>
      <c r="CJ992" s="32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</row>
    <row r="993" spans="9:103">
      <c r="I993" s="3"/>
      <c r="O993" s="3"/>
      <c r="P993" s="3"/>
      <c r="Q993" s="3"/>
      <c r="T993" s="3"/>
      <c r="U993" s="3"/>
      <c r="W993" s="37"/>
      <c r="X993" s="3"/>
      <c r="Y993" s="3"/>
      <c r="Z993" s="8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BW993" s="4"/>
      <c r="BX993" s="3"/>
      <c r="BY993" s="3"/>
      <c r="CE993" s="3"/>
      <c r="CF993" s="3"/>
      <c r="CG993" s="3"/>
      <c r="CH993" s="3"/>
      <c r="CI993" s="3"/>
      <c r="CJ993" s="32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</row>
    <row r="994" spans="9:103">
      <c r="I994" s="3"/>
      <c r="O994" s="3"/>
      <c r="P994" s="3"/>
      <c r="Q994" s="3"/>
      <c r="T994" s="3"/>
      <c r="U994" s="3"/>
      <c r="W994" s="37"/>
      <c r="X994" s="3"/>
      <c r="Y994" s="3"/>
      <c r="Z994" s="8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BW994" s="4"/>
      <c r="BX994" s="3"/>
      <c r="BY994" s="3"/>
      <c r="CE994" s="3"/>
      <c r="CF994" s="3"/>
      <c r="CG994" s="3"/>
      <c r="CH994" s="3"/>
      <c r="CI994" s="3"/>
      <c r="CJ994" s="32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</row>
    <row r="995" spans="9:103">
      <c r="I995" s="3"/>
      <c r="O995" s="3"/>
      <c r="P995" s="3"/>
      <c r="Q995" s="3"/>
      <c r="T995" s="3"/>
      <c r="U995" s="3"/>
      <c r="W995" s="37"/>
      <c r="X995" s="3"/>
      <c r="Y995" s="3"/>
      <c r="Z995" s="8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BW995" s="4"/>
      <c r="BX995" s="3"/>
      <c r="BY995" s="3"/>
      <c r="CE995" s="3"/>
      <c r="CF995" s="3"/>
      <c r="CG995" s="3"/>
      <c r="CH995" s="3"/>
      <c r="CI995" s="3"/>
      <c r="CJ995" s="32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</row>
    <row r="996" spans="9:103">
      <c r="I996" s="3"/>
      <c r="O996" s="3"/>
      <c r="P996" s="3"/>
      <c r="Q996" s="3"/>
      <c r="T996" s="3"/>
      <c r="U996" s="3"/>
      <c r="W996" s="37"/>
      <c r="X996" s="3"/>
      <c r="Y996" s="3"/>
      <c r="Z996" s="8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BW996" s="4"/>
      <c r="BX996" s="3"/>
      <c r="BY996" s="3"/>
      <c r="CE996" s="3"/>
      <c r="CF996" s="3"/>
      <c r="CG996" s="3"/>
      <c r="CH996" s="3"/>
      <c r="CI996" s="3"/>
      <c r="CJ996" s="32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</row>
    <row r="997" spans="9:103">
      <c r="I997" s="3"/>
      <c r="O997" s="3"/>
      <c r="P997" s="3"/>
      <c r="Q997" s="3"/>
      <c r="T997" s="3"/>
      <c r="U997" s="3"/>
      <c r="W997" s="37"/>
      <c r="X997" s="3"/>
      <c r="Y997" s="3"/>
      <c r="Z997" s="8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BW997" s="4"/>
      <c r="BX997" s="3"/>
      <c r="BY997" s="3"/>
      <c r="CE997" s="3"/>
      <c r="CF997" s="3"/>
      <c r="CG997" s="3"/>
      <c r="CH997" s="3"/>
      <c r="CI997" s="3"/>
      <c r="CJ997" s="32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</row>
    <row r="998" spans="9:103">
      <c r="I998" s="3"/>
      <c r="O998" s="3"/>
      <c r="P998" s="3"/>
      <c r="Q998" s="3"/>
      <c r="T998" s="3"/>
      <c r="U998" s="3"/>
      <c r="W998" s="37"/>
      <c r="X998" s="3"/>
      <c r="Y998" s="3"/>
      <c r="Z998" s="8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BW998" s="4"/>
      <c r="BX998" s="3"/>
      <c r="BY998" s="3"/>
      <c r="CE998" s="3"/>
      <c r="CF998" s="3"/>
      <c r="CG998" s="3"/>
      <c r="CH998" s="3"/>
      <c r="CI998" s="3"/>
      <c r="CJ998" s="32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</row>
    <row r="999" spans="9:103">
      <c r="I999" s="3"/>
      <c r="O999" s="3"/>
      <c r="P999" s="3"/>
      <c r="Q999" s="3"/>
      <c r="T999" s="3"/>
      <c r="U999" s="3"/>
      <c r="W999" s="37"/>
      <c r="X999" s="3"/>
      <c r="Y999" s="3"/>
      <c r="Z999" s="8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BW999" s="4"/>
      <c r="BX999" s="3"/>
      <c r="BY999" s="3"/>
      <c r="CE999" s="3"/>
      <c r="CF999" s="3"/>
      <c r="CG999" s="3"/>
      <c r="CH999" s="3"/>
      <c r="CI999" s="3"/>
      <c r="CJ999" s="32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</row>
    <row r="1000" spans="9:103">
      <c r="I1000" s="3"/>
      <c r="O1000" s="3"/>
      <c r="P1000" s="3"/>
      <c r="Q1000" s="3"/>
      <c r="T1000" s="3"/>
      <c r="U1000" s="3"/>
      <c r="W1000" s="37"/>
      <c r="X1000" s="3"/>
      <c r="Y1000" s="3"/>
      <c r="Z1000" s="8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BW1000" s="4"/>
      <c r="BX1000" s="3"/>
      <c r="BY1000" s="3"/>
      <c r="CE1000" s="3"/>
      <c r="CF1000" s="3"/>
      <c r="CG1000" s="3"/>
      <c r="CH1000" s="3"/>
      <c r="CI1000" s="3"/>
      <c r="CJ1000" s="32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</row>
    <row r="1001" spans="9:103">
      <c r="I1001" s="3"/>
      <c r="O1001" s="3"/>
      <c r="P1001" s="3"/>
      <c r="Q1001" s="3"/>
      <c r="T1001" s="3"/>
      <c r="U1001" s="3"/>
      <c r="W1001" s="37"/>
      <c r="X1001" s="3"/>
      <c r="Y1001" s="3"/>
      <c r="Z1001" s="8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BW1001" s="4"/>
      <c r="BX1001" s="3"/>
      <c r="BY1001" s="3"/>
      <c r="CE1001" s="3"/>
      <c r="CF1001" s="3"/>
      <c r="CG1001" s="3"/>
      <c r="CH1001" s="3"/>
      <c r="CI1001" s="3"/>
      <c r="CJ1001" s="32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</row>
    <row r="1002" spans="9:103">
      <c r="I1002" s="3"/>
      <c r="O1002" s="3"/>
      <c r="P1002" s="3"/>
      <c r="Q1002" s="3"/>
      <c r="T1002" s="3"/>
      <c r="U1002" s="3"/>
      <c r="W1002" s="37"/>
      <c r="X1002" s="3"/>
      <c r="Y1002" s="3"/>
      <c r="Z1002" s="8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BW1002" s="4"/>
      <c r="BX1002" s="3"/>
      <c r="BY1002" s="3"/>
      <c r="CE1002" s="3"/>
      <c r="CF1002" s="3"/>
      <c r="CG1002" s="3"/>
      <c r="CH1002" s="3"/>
      <c r="CI1002" s="3"/>
      <c r="CJ1002" s="32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</row>
    <row r="1003" spans="9:103">
      <c r="I1003" s="3"/>
      <c r="O1003" s="3"/>
      <c r="P1003" s="3"/>
      <c r="Q1003" s="3"/>
      <c r="T1003" s="3"/>
      <c r="U1003" s="3"/>
      <c r="W1003" s="37"/>
      <c r="X1003" s="3"/>
      <c r="Y1003" s="3"/>
      <c r="Z1003" s="8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BW1003" s="4"/>
      <c r="BX1003" s="3"/>
      <c r="BY1003" s="3"/>
      <c r="CE1003" s="3"/>
      <c r="CF1003" s="3"/>
      <c r="CG1003" s="3"/>
      <c r="CH1003" s="3"/>
      <c r="CI1003" s="3"/>
      <c r="CJ1003" s="32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</row>
    <row r="1004" spans="9:103">
      <c r="I1004" s="3"/>
      <c r="O1004" s="3"/>
      <c r="P1004" s="3"/>
      <c r="Q1004" s="3"/>
      <c r="T1004" s="3"/>
      <c r="U1004" s="3"/>
      <c r="W1004" s="37"/>
      <c r="X1004" s="3"/>
      <c r="Y1004" s="3"/>
      <c r="Z1004" s="8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BW1004" s="4"/>
      <c r="BX1004" s="3"/>
      <c r="BY1004" s="3"/>
      <c r="CE1004" s="3"/>
      <c r="CF1004" s="3"/>
      <c r="CG1004" s="3"/>
      <c r="CH1004" s="3"/>
      <c r="CI1004" s="3"/>
      <c r="CJ1004" s="32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</row>
    <row r="1005" spans="9:103">
      <c r="I1005" s="3"/>
      <c r="O1005" s="3"/>
      <c r="P1005" s="3"/>
      <c r="Q1005" s="3"/>
      <c r="T1005" s="3"/>
      <c r="U1005" s="3"/>
      <c r="W1005" s="37"/>
      <c r="X1005" s="3"/>
      <c r="Y1005" s="3"/>
      <c r="Z1005" s="8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BW1005" s="4"/>
      <c r="BX1005" s="3"/>
      <c r="BY1005" s="3"/>
      <c r="CE1005" s="3"/>
      <c r="CF1005" s="3"/>
      <c r="CG1005" s="3"/>
      <c r="CH1005" s="3"/>
      <c r="CI1005" s="3"/>
      <c r="CJ1005" s="32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</row>
    <row r="1006" spans="9:103">
      <c r="I1006" s="3"/>
      <c r="O1006" s="3"/>
      <c r="P1006" s="3"/>
      <c r="Q1006" s="3"/>
      <c r="T1006" s="3"/>
      <c r="U1006" s="3"/>
      <c r="W1006" s="37"/>
      <c r="X1006" s="3"/>
      <c r="Y1006" s="3"/>
      <c r="Z1006" s="8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BW1006" s="4"/>
      <c r="BX1006" s="3"/>
      <c r="BY1006" s="3"/>
      <c r="CE1006" s="3"/>
      <c r="CF1006" s="3"/>
      <c r="CG1006" s="3"/>
      <c r="CH1006" s="3"/>
      <c r="CI1006" s="3"/>
      <c r="CJ1006" s="32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</row>
    <row r="1007" spans="9:103">
      <c r="I1007" s="3"/>
      <c r="O1007" s="3"/>
      <c r="P1007" s="3"/>
      <c r="Q1007" s="3"/>
      <c r="T1007" s="3"/>
      <c r="U1007" s="3"/>
      <c r="W1007" s="37"/>
      <c r="X1007" s="3"/>
      <c r="Y1007" s="3"/>
      <c r="Z1007" s="8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BW1007" s="4"/>
      <c r="BX1007" s="3"/>
      <c r="BY1007" s="3"/>
      <c r="CE1007" s="3"/>
      <c r="CF1007" s="3"/>
      <c r="CG1007" s="3"/>
      <c r="CH1007" s="3"/>
      <c r="CI1007" s="3"/>
      <c r="CJ1007" s="32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</row>
    <row r="1008" spans="9:103">
      <c r="I1008" s="3"/>
      <c r="O1008" s="3"/>
      <c r="P1008" s="3"/>
      <c r="Q1008" s="3"/>
      <c r="T1008" s="3"/>
      <c r="U1008" s="3"/>
      <c r="W1008" s="37"/>
      <c r="X1008" s="3"/>
      <c r="Y1008" s="3"/>
      <c r="Z1008" s="8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BW1008" s="4"/>
      <c r="BX1008" s="3"/>
      <c r="BY1008" s="3"/>
      <c r="CE1008" s="3"/>
      <c r="CF1008" s="3"/>
      <c r="CG1008" s="3"/>
      <c r="CH1008" s="3"/>
      <c r="CI1008" s="3"/>
      <c r="CJ1008" s="32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</row>
    <row r="1009" spans="9:103">
      <c r="I1009" s="3"/>
      <c r="O1009" s="3"/>
      <c r="P1009" s="3"/>
      <c r="Q1009" s="3"/>
      <c r="T1009" s="3"/>
      <c r="U1009" s="3"/>
      <c r="W1009" s="37"/>
      <c r="X1009" s="3"/>
      <c r="Y1009" s="3"/>
      <c r="Z1009" s="8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BW1009" s="4"/>
      <c r="BX1009" s="3"/>
      <c r="BY1009" s="3"/>
      <c r="CE1009" s="3"/>
      <c r="CF1009" s="3"/>
      <c r="CG1009" s="3"/>
      <c r="CH1009" s="3"/>
      <c r="CI1009" s="3"/>
      <c r="CJ1009" s="32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</row>
    <row r="1010" spans="9:103">
      <c r="I1010" s="3"/>
      <c r="O1010" s="3"/>
      <c r="P1010" s="3"/>
      <c r="Q1010" s="3"/>
      <c r="T1010" s="3"/>
      <c r="U1010" s="3"/>
      <c r="W1010" s="37"/>
      <c r="X1010" s="3"/>
      <c r="Y1010" s="3"/>
      <c r="Z1010" s="8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BW1010" s="4"/>
      <c r="BX1010" s="3"/>
      <c r="BY1010" s="3"/>
      <c r="CE1010" s="3"/>
      <c r="CF1010" s="3"/>
      <c r="CG1010" s="3"/>
      <c r="CH1010" s="3"/>
      <c r="CI1010" s="3"/>
      <c r="CJ1010" s="32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</row>
    <row r="1011" spans="9:103">
      <c r="I1011" s="3"/>
      <c r="O1011" s="3"/>
      <c r="P1011" s="3"/>
      <c r="Q1011" s="3"/>
      <c r="T1011" s="3"/>
      <c r="U1011" s="3"/>
      <c r="W1011" s="37"/>
      <c r="X1011" s="3"/>
      <c r="Y1011" s="3"/>
      <c r="Z1011" s="8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BW1011" s="4"/>
      <c r="BX1011" s="3"/>
      <c r="BY1011" s="3"/>
      <c r="CE1011" s="3"/>
      <c r="CF1011" s="3"/>
      <c r="CG1011" s="3"/>
      <c r="CH1011" s="3"/>
      <c r="CI1011" s="3"/>
      <c r="CJ1011" s="32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</row>
    <row r="1012" spans="9:103">
      <c r="I1012" s="3"/>
      <c r="O1012" s="3"/>
      <c r="P1012" s="3"/>
      <c r="Q1012" s="3"/>
      <c r="T1012" s="3"/>
      <c r="U1012" s="3"/>
      <c r="W1012" s="37"/>
      <c r="X1012" s="3"/>
      <c r="Y1012" s="3"/>
      <c r="Z1012" s="8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BW1012" s="4"/>
      <c r="BX1012" s="3"/>
      <c r="BY1012" s="3"/>
      <c r="CE1012" s="3"/>
      <c r="CF1012" s="3"/>
      <c r="CG1012" s="3"/>
      <c r="CH1012" s="3"/>
      <c r="CI1012" s="3"/>
      <c r="CJ1012" s="32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</row>
    <row r="1013" spans="9:103">
      <c r="I1013" s="3"/>
      <c r="O1013" s="3"/>
      <c r="P1013" s="3"/>
      <c r="Q1013" s="3"/>
      <c r="T1013" s="3"/>
      <c r="U1013" s="3"/>
      <c r="W1013" s="37"/>
      <c r="X1013" s="3"/>
      <c r="Y1013" s="3"/>
      <c r="Z1013" s="8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BW1013" s="4"/>
      <c r="BX1013" s="3"/>
      <c r="BY1013" s="3"/>
      <c r="CE1013" s="3"/>
      <c r="CF1013" s="3"/>
      <c r="CG1013" s="3"/>
      <c r="CH1013" s="3"/>
      <c r="CI1013" s="3"/>
      <c r="CJ1013" s="32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</row>
    <row r="1014" spans="9:103">
      <c r="I1014" s="3"/>
      <c r="O1014" s="3"/>
      <c r="P1014" s="3"/>
      <c r="Q1014" s="3"/>
      <c r="T1014" s="3"/>
      <c r="U1014" s="3"/>
      <c r="W1014" s="37"/>
      <c r="X1014" s="3"/>
      <c r="Y1014" s="3"/>
      <c r="Z1014" s="8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BW1014" s="4"/>
      <c r="BX1014" s="3"/>
      <c r="BY1014" s="3"/>
      <c r="CE1014" s="3"/>
      <c r="CF1014" s="3"/>
      <c r="CG1014" s="3"/>
      <c r="CH1014" s="3"/>
      <c r="CI1014" s="3"/>
      <c r="CJ1014" s="32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</row>
    <row r="1015" spans="9:103">
      <c r="I1015" s="3"/>
      <c r="O1015" s="3"/>
      <c r="P1015" s="3"/>
      <c r="Q1015" s="3"/>
      <c r="T1015" s="3"/>
      <c r="U1015" s="3"/>
      <c r="W1015" s="37"/>
      <c r="X1015" s="3"/>
      <c r="Y1015" s="3"/>
      <c r="Z1015" s="8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BW1015" s="4"/>
      <c r="BX1015" s="3"/>
      <c r="BY1015" s="3"/>
      <c r="CE1015" s="3"/>
      <c r="CF1015" s="3"/>
      <c r="CG1015" s="3"/>
      <c r="CH1015" s="3"/>
      <c r="CI1015" s="3"/>
      <c r="CJ1015" s="32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</row>
    <row r="1016" spans="9:103">
      <c r="I1016" s="3"/>
      <c r="O1016" s="3"/>
      <c r="P1016" s="3"/>
      <c r="Q1016" s="3"/>
      <c r="T1016" s="3"/>
      <c r="U1016" s="3"/>
      <c r="W1016" s="37"/>
      <c r="X1016" s="3"/>
      <c r="Y1016" s="3"/>
      <c r="Z1016" s="8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BW1016" s="4"/>
      <c r="BX1016" s="3"/>
      <c r="BY1016" s="3"/>
      <c r="CE1016" s="3"/>
      <c r="CF1016" s="3"/>
      <c r="CG1016" s="3"/>
      <c r="CH1016" s="3"/>
      <c r="CI1016" s="3"/>
      <c r="CJ1016" s="32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</row>
    <row r="1017" spans="9:103">
      <c r="I1017" s="3"/>
      <c r="O1017" s="3"/>
      <c r="P1017" s="3"/>
      <c r="Q1017" s="3"/>
      <c r="T1017" s="3"/>
      <c r="U1017" s="3"/>
      <c r="W1017" s="37"/>
      <c r="X1017" s="3"/>
      <c r="Y1017" s="3"/>
      <c r="Z1017" s="8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BW1017" s="4"/>
      <c r="BX1017" s="3"/>
      <c r="BY1017" s="3"/>
      <c r="CE1017" s="3"/>
      <c r="CF1017" s="3"/>
      <c r="CG1017" s="3"/>
      <c r="CH1017" s="3"/>
      <c r="CI1017" s="3"/>
      <c r="CJ1017" s="32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</row>
    <row r="1018" spans="9:103">
      <c r="I1018" s="3"/>
      <c r="O1018" s="3"/>
      <c r="P1018" s="3"/>
      <c r="Q1018" s="3"/>
      <c r="T1018" s="3"/>
      <c r="U1018" s="3"/>
      <c r="W1018" s="37"/>
      <c r="X1018" s="3"/>
      <c r="Y1018" s="3"/>
      <c r="Z1018" s="8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BW1018" s="4"/>
      <c r="BX1018" s="3"/>
      <c r="BY1018" s="3"/>
      <c r="CE1018" s="3"/>
      <c r="CF1018" s="3"/>
      <c r="CG1018" s="3"/>
      <c r="CH1018" s="3"/>
      <c r="CI1018" s="3"/>
      <c r="CJ1018" s="32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</row>
    <row r="1019" spans="9:103">
      <c r="I1019" s="3"/>
      <c r="O1019" s="3"/>
      <c r="P1019" s="3"/>
      <c r="Q1019" s="3"/>
      <c r="T1019" s="3"/>
      <c r="U1019" s="3"/>
      <c r="W1019" s="37"/>
      <c r="X1019" s="3"/>
      <c r="Y1019" s="3"/>
      <c r="Z1019" s="8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BW1019" s="4"/>
      <c r="BX1019" s="3"/>
      <c r="BY1019" s="3"/>
      <c r="CE1019" s="3"/>
      <c r="CF1019" s="3"/>
      <c r="CG1019" s="3"/>
      <c r="CH1019" s="3"/>
      <c r="CI1019" s="3"/>
      <c r="CJ1019" s="32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</row>
    <row r="1020" spans="9:103">
      <c r="I1020" s="3"/>
      <c r="O1020" s="3"/>
      <c r="P1020" s="3"/>
      <c r="Q1020" s="3"/>
      <c r="T1020" s="3"/>
      <c r="U1020" s="3"/>
      <c r="W1020" s="37"/>
      <c r="X1020" s="3"/>
      <c r="Y1020" s="3"/>
      <c r="Z1020" s="8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BW1020" s="4"/>
      <c r="BX1020" s="3"/>
      <c r="BY1020" s="3"/>
      <c r="CE1020" s="3"/>
      <c r="CF1020" s="3"/>
      <c r="CG1020" s="3"/>
      <c r="CH1020" s="3"/>
      <c r="CI1020" s="3"/>
      <c r="CJ1020" s="32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</row>
    <row r="1021" spans="9:103">
      <c r="I1021" s="3"/>
      <c r="O1021" s="3"/>
      <c r="P1021" s="3"/>
      <c r="Q1021" s="3"/>
      <c r="T1021" s="3"/>
      <c r="U1021" s="3"/>
      <c r="W1021" s="37"/>
      <c r="X1021" s="3"/>
      <c r="Y1021" s="3"/>
      <c r="Z1021" s="8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BW1021" s="4"/>
      <c r="BX1021" s="3"/>
      <c r="BY1021" s="3"/>
      <c r="CE1021" s="3"/>
      <c r="CF1021" s="3"/>
      <c r="CG1021" s="3"/>
      <c r="CH1021" s="3"/>
      <c r="CI1021" s="3"/>
      <c r="CJ1021" s="32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</row>
    <row r="1022" spans="9:103">
      <c r="I1022" s="3"/>
      <c r="O1022" s="3"/>
      <c r="P1022" s="3"/>
      <c r="Q1022" s="3"/>
      <c r="T1022" s="3"/>
      <c r="U1022" s="3"/>
      <c r="W1022" s="37"/>
      <c r="X1022" s="3"/>
      <c r="Y1022" s="3"/>
      <c r="Z1022" s="8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BW1022" s="4"/>
      <c r="BX1022" s="3"/>
      <c r="BY1022" s="3"/>
      <c r="CE1022" s="3"/>
      <c r="CF1022" s="3"/>
      <c r="CG1022" s="3"/>
      <c r="CH1022" s="3"/>
      <c r="CI1022" s="3"/>
      <c r="CJ1022" s="32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</row>
    <row r="1023" spans="9:103">
      <c r="I1023" s="3"/>
      <c r="O1023" s="3"/>
      <c r="P1023" s="3"/>
      <c r="Q1023" s="3"/>
      <c r="T1023" s="3"/>
      <c r="U1023" s="3"/>
      <c r="W1023" s="37"/>
      <c r="X1023" s="3"/>
      <c r="Y1023" s="3"/>
      <c r="Z1023" s="8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BW1023" s="4"/>
      <c r="BX1023" s="3"/>
      <c r="BY1023" s="3"/>
      <c r="CE1023" s="3"/>
      <c r="CF1023" s="3"/>
      <c r="CG1023" s="3"/>
      <c r="CH1023" s="3"/>
      <c r="CI1023" s="3"/>
      <c r="CJ1023" s="32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</row>
    <row r="1024" spans="9:103">
      <c r="I1024" s="3"/>
      <c r="O1024" s="3"/>
      <c r="P1024" s="3"/>
      <c r="Q1024" s="3"/>
      <c r="T1024" s="3"/>
      <c r="U1024" s="3"/>
      <c r="W1024" s="37"/>
      <c r="X1024" s="3"/>
      <c r="Y1024" s="3"/>
      <c r="Z1024" s="8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BW1024" s="4"/>
      <c r="BX1024" s="3"/>
      <c r="BY1024" s="3"/>
      <c r="CE1024" s="3"/>
      <c r="CF1024" s="3"/>
      <c r="CG1024" s="3"/>
      <c r="CH1024" s="3"/>
      <c r="CI1024" s="3"/>
      <c r="CJ1024" s="32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</row>
    <row r="1025" spans="9:103">
      <c r="I1025" s="3"/>
      <c r="O1025" s="3"/>
      <c r="P1025" s="3"/>
      <c r="Q1025" s="3"/>
      <c r="T1025" s="3"/>
      <c r="U1025" s="3"/>
      <c r="W1025" s="37"/>
      <c r="X1025" s="3"/>
      <c r="Y1025" s="3"/>
      <c r="Z1025" s="8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BW1025" s="4"/>
      <c r="BX1025" s="3"/>
      <c r="BY1025" s="3"/>
      <c r="CE1025" s="3"/>
      <c r="CF1025" s="3"/>
      <c r="CG1025" s="3"/>
      <c r="CH1025" s="3"/>
      <c r="CI1025" s="3"/>
      <c r="CJ1025" s="32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</row>
    <row r="1026" spans="9:103">
      <c r="I1026" s="3"/>
      <c r="O1026" s="3"/>
      <c r="P1026" s="3"/>
      <c r="Q1026" s="3"/>
      <c r="T1026" s="3"/>
      <c r="U1026" s="3"/>
      <c r="W1026" s="37"/>
      <c r="X1026" s="3"/>
      <c r="Y1026" s="3"/>
      <c r="Z1026" s="8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BW1026" s="4"/>
      <c r="BX1026" s="3"/>
      <c r="BY1026" s="3"/>
      <c r="CE1026" s="3"/>
      <c r="CF1026" s="3"/>
      <c r="CG1026" s="3"/>
      <c r="CH1026" s="3"/>
      <c r="CI1026" s="3"/>
      <c r="CJ1026" s="32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</row>
    <row r="1027" spans="9:103">
      <c r="I1027" s="3"/>
      <c r="O1027" s="3"/>
      <c r="P1027" s="3"/>
      <c r="Q1027" s="3"/>
      <c r="T1027" s="3"/>
      <c r="U1027" s="3"/>
      <c r="W1027" s="37"/>
      <c r="X1027" s="3"/>
      <c r="Y1027" s="3"/>
      <c r="Z1027" s="8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BW1027" s="4"/>
      <c r="BX1027" s="3"/>
      <c r="BY1027" s="3"/>
      <c r="CE1027" s="3"/>
      <c r="CF1027" s="3"/>
      <c r="CG1027" s="3"/>
      <c r="CH1027" s="3"/>
      <c r="CI1027" s="3"/>
      <c r="CJ1027" s="32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</row>
    <row r="1028" spans="9:103">
      <c r="I1028" s="3"/>
      <c r="O1028" s="3"/>
      <c r="P1028" s="3"/>
      <c r="Q1028" s="3"/>
      <c r="T1028" s="3"/>
      <c r="U1028" s="3"/>
      <c r="W1028" s="37"/>
      <c r="X1028" s="3"/>
      <c r="Y1028" s="3"/>
      <c r="Z1028" s="8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BW1028" s="4"/>
      <c r="BX1028" s="3"/>
      <c r="BY1028" s="3"/>
      <c r="CE1028" s="3"/>
      <c r="CF1028" s="3"/>
      <c r="CG1028" s="3"/>
      <c r="CH1028" s="3"/>
      <c r="CI1028" s="3"/>
      <c r="CJ1028" s="32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</row>
    <row r="1029" spans="9:103">
      <c r="I1029" s="3"/>
      <c r="O1029" s="3"/>
      <c r="P1029" s="3"/>
      <c r="Q1029" s="3"/>
      <c r="T1029" s="3"/>
      <c r="U1029" s="3"/>
      <c r="W1029" s="37"/>
      <c r="X1029" s="3"/>
      <c r="Y1029" s="3"/>
      <c r="Z1029" s="8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BW1029" s="4"/>
      <c r="BX1029" s="3"/>
      <c r="BY1029" s="3"/>
      <c r="CE1029" s="3"/>
      <c r="CF1029" s="3"/>
      <c r="CG1029" s="3"/>
      <c r="CH1029" s="3"/>
      <c r="CI1029" s="3"/>
      <c r="CJ1029" s="32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</row>
    <row r="1030" spans="9:103">
      <c r="I1030" s="3"/>
      <c r="O1030" s="3"/>
      <c r="P1030" s="3"/>
      <c r="Q1030" s="3"/>
      <c r="T1030" s="3"/>
      <c r="U1030" s="3"/>
      <c r="W1030" s="37"/>
      <c r="X1030" s="3"/>
      <c r="Y1030" s="3"/>
      <c r="Z1030" s="8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BW1030" s="4"/>
      <c r="BX1030" s="3"/>
      <c r="BY1030" s="3"/>
      <c r="CE1030" s="3"/>
      <c r="CF1030" s="3"/>
      <c r="CG1030" s="3"/>
      <c r="CH1030" s="3"/>
      <c r="CI1030" s="3"/>
      <c r="CJ1030" s="32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</row>
    <row r="1031" spans="9:103">
      <c r="I1031" s="3"/>
      <c r="O1031" s="3"/>
      <c r="P1031" s="3"/>
      <c r="Q1031" s="3"/>
      <c r="T1031" s="3"/>
      <c r="U1031" s="3"/>
      <c r="W1031" s="37"/>
      <c r="X1031" s="3"/>
      <c r="Y1031" s="3"/>
      <c r="Z1031" s="8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BW1031" s="4"/>
      <c r="BX1031" s="3"/>
      <c r="BY1031" s="3"/>
      <c r="CE1031" s="3"/>
      <c r="CF1031" s="3"/>
      <c r="CG1031" s="3"/>
      <c r="CH1031" s="3"/>
      <c r="CI1031" s="3"/>
      <c r="CJ1031" s="32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</row>
    <row r="1032" spans="9:103">
      <c r="I1032" s="3"/>
      <c r="O1032" s="3"/>
      <c r="P1032" s="3"/>
      <c r="Q1032" s="3"/>
      <c r="T1032" s="3"/>
      <c r="U1032" s="3"/>
      <c r="W1032" s="37"/>
      <c r="X1032" s="3"/>
      <c r="Y1032" s="3"/>
      <c r="Z1032" s="8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BW1032" s="4"/>
      <c r="BX1032" s="3"/>
      <c r="BY1032" s="3"/>
      <c r="CE1032" s="3"/>
      <c r="CF1032" s="3"/>
      <c r="CG1032" s="3"/>
      <c r="CH1032" s="3"/>
      <c r="CI1032" s="3"/>
      <c r="CJ1032" s="32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</row>
    <row r="1033" spans="9:103">
      <c r="I1033" s="3"/>
      <c r="O1033" s="3"/>
      <c r="P1033" s="3"/>
      <c r="Q1033" s="3"/>
      <c r="T1033" s="3"/>
      <c r="U1033" s="3"/>
      <c r="W1033" s="37"/>
      <c r="X1033" s="3"/>
      <c r="Y1033" s="3"/>
      <c r="Z1033" s="8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BW1033" s="4"/>
      <c r="BX1033" s="3"/>
      <c r="BY1033" s="3"/>
      <c r="CE1033" s="3"/>
      <c r="CF1033" s="3"/>
      <c r="CG1033" s="3"/>
      <c r="CH1033" s="3"/>
      <c r="CI1033" s="3"/>
      <c r="CJ1033" s="32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</row>
    <row r="1034" spans="9:103">
      <c r="I1034" s="3"/>
      <c r="O1034" s="3"/>
      <c r="P1034" s="3"/>
      <c r="Q1034" s="3"/>
      <c r="T1034" s="3"/>
      <c r="U1034" s="3"/>
      <c r="W1034" s="37"/>
      <c r="X1034" s="3"/>
      <c r="Y1034" s="3"/>
      <c r="Z1034" s="8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BW1034" s="4"/>
      <c r="BX1034" s="3"/>
      <c r="BY1034" s="3"/>
      <c r="CE1034" s="3"/>
      <c r="CF1034" s="3"/>
      <c r="CG1034" s="3"/>
      <c r="CH1034" s="3"/>
      <c r="CI1034" s="3"/>
      <c r="CJ1034" s="32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</row>
    <row r="1035" spans="9:103">
      <c r="I1035" s="3"/>
      <c r="O1035" s="3"/>
      <c r="P1035" s="3"/>
      <c r="Q1035" s="3"/>
      <c r="T1035" s="3"/>
      <c r="U1035" s="3"/>
      <c r="W1035" s="37"/>
      <c r="X1035" s="3"/>
      <c r="Y1035" s="3"/>
      <c r="Z1035" s="8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BW1035" s="4"/>
      <c r="BX1035" s="3"/>
      <c r="BY1035" s="3"/>
      <c r="CE1035" s="3"/>
      <c r="CF1035" s="3"/>
      <c r="CG1035" s="3"/>
      <c r="CH1035" s="3"/>
      <c r="CI1035" s="3"/>
      <c r="CJ1035" s="32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</row>
    <row r="1036" spans="9:103">
      <c r="I1036" s="3"/>
      <c r="O1036" s="3"/>
      <c r="P1036" s="3"/>
      <c r="Q1036" s="3"/>
      <c r="T1036" s="3"/>
      <c r="U1036" s="3"/>
      <c r="W1036" s="37"/>
      <c r="X1036" s="3"/>
      <c r="Y1036" s="3"/>
      <c r="Z1036" s="8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BW1036" s="4"/>
      <c r="BX1036" s="3"/>
      <c r="BY1036" s="3"/>
      <c r="CE1036" s="3"/>
      <c r="CF1036" s="3"/>
      <c r="CG1036" s="3"/>
      <c r="CH1036" s="3"/>
      <c r="CI1036" s="3"/>
      <c r="CJ1036" s="32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</row>
    <row r="1037" spans="9:103">
      <c r="I1037" s="3"/>
      <c r="O1037" s="3"/>
      <c r="P1037" s="3"/>
      <c r="Q1037" s="3"/>
      <c r="T1037" s="3"/>
      <c r="U1037" s="3"/>
      <c r="W1037" s="37"/>
      <c r="X1037" s="3"/>
      <c r="Y1037" s="3"/>
      <c r="Z1037" s="8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BW1037" s="4"/>
      <c r="BX1037" s="3"/>
      <c r="BY1037" s="3"/>
      <c r="CE1037" s="3"/>
      <c r="CF1037" s="3"/>
      <c r="CG1037" s="3"/>
      <c r="CH1037" s="3"/>
      <c r="CI1037" s="3"/>
      <c r="CJ1037" s="32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</row>
    <row r="1038" spans="9:103">
      <c r="I1038" s="3"/>
      <c r="O1038" s="3"/>
      <c r="P1038" s="3"/>
      <c r="Q1038" s="3"/>
      <c r="T1038" s="3"/>
      <c r="U1038" s="3"/>
      <c r="W1038" s="37"/>
      <c r="X1038" s="3"/>
      <c r="Y1038" s="3"/>
      <c r="Z1038" s="8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BW1038" s="4"/>
      <c r="BX1038" s="3"/>
      <c r="BY1038" s="3"/>
      <c r="CE1038" s="3"/>
      <c r="CF1038" s="3"/>
      <c r="CG1038" s="3"/>
      <c r="CH1038" s="3"/>
      <c r="CI1038" s="3"/>
      <c r="CJ1038" s="32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</row>
    <row r="1039" spans="9:103">
      <c r="I1039" s="3"/>
      <c r="O1039" s="3"/>
      <c r="P1039" s="3"/>
      <c r="Q1039" s="3"/>
      <c r="T1039" s="3"/>
      <c r="U1039" s="3"/>
      <c r="W1039" s="37"/>
      <c r="X1039" s="3"/>
      <c r="Y1039" s="3"/>
      <c r="Z1039" s="8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BW1039" s="4"/>
      <c r="BX1039" s="3"/>
      <c r="BY1039" s="3"/>
      <c r="CE1039" s="3"/>
      <c r="CF1039" s="3"/>
      <c r="CG1039" s="3"/>
      <c r="CH1039" s="3"/>
      <c r="CI1039" s="3"/>
      <c r="CJ1039" s="32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</row>
    <row r="1040" spans="9:103">
      <c r="I1040" s="3"/>
      <c r="O1040" s="3"/>
      <c r="P1040" s="3"/>
      <c r="Q1040" s="3"/>
      <c r="T1040" s="3"/>
      <c r="U1040" s="3"/>
      <c r="W1040" s="37"/>
      <c r="X1040" s="3"/>
      <c r="Y1040" s="3"/>
      <c r="Z1040" s="8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BW1040" s="4"/>
      <c r="BX1040" s="3"/>
      <c r="BY1040" s="3"/>
      <c r="CE1040" s="3"/>
      <c r="CF1040" s="3"/>
      <c r="CG1040" s="3"/>
      <c r="CH1040" s="3"/>
      <c r="CI1040" s="3"/>
      <c r="CJ1040" s="32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</row>
    <row r="1041" spans="9:103">
      <c r="I1041" s="3"/>
      <c r="O1041" s="3"/>
      <c r="P1041" s="3"/>
      <c r="Q1041" s="3"/>
      <c r="T1041" s="3"/>
      <c r="U1041" s="3"/>
      <c r="W1041" s="37"/>
      <c r="X1041" s="3"/>
      <c r="Y1041" s="3"/>
      <c r="Z1041" s="8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BW1041" s="4"/>
      <c r="BX1041" s="3"/>
      <c r="BY1041" s="3"/>
      <c r="CE1041" s="3"/>
      <c r="CF1041" s="3"/>
      <c r="CG1041" s="3"/>
      <c r="CH1041" s="3"/>
      <c r="CI1041" s="3"/>
      <c r="CJ1041" s="32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</row>
    <row r="1042" spans="9:103">
      <c r="I1042" s="3"/>
      <c r="O1042" s="3"/>
      <c r="P1042" s="3"/>
      <c r="Q1042" s="3"/>
      <c r="T1042" s="3"/>
      <c r="U1042" s="3"/>
      <c r="W1042" s="37"/>
      <c r="X1042" s="3"/>
      <c r="Y1042" s="3"/>
      <c r="Z1042" s="8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BW1042" s="4"/>
      <c r="BX1042" s="3"/>
      <c r="BY1042" s="3"/>
      <c r="CE1042" s="3"/>
      <c r="CF1042" s="3"/>
      <c r="CG1042" s="3"/>
      <c r="CH1042" s="3"/>
      <c r="CI1042" s="3"/>
      <c r="CJ1042" s="32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</row>
    <row r="1043" spans="9:103">
      <c r="I1043" s="3"/>
      <c r="O1043" s="3"/>
      <c r="P1043" s="3"/>
      <c r="Q1043" s="3"/>
      <c r="T1043" s="3"/>
      <c r="U1043" s="3"/>
      <c r="W1043" s="37"/>
      <c r="X1043" s="3"/>
      <c r="Y1043" s="3"/>
      <c r="Z1043" s="8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BW1043" s="4"/>
      <c r="BX1043" s="3"/>
      <c r="BY1043" s="3"/>
      <c r="CE1043" s="3"/>
      <c r="CF1043" s="3"/>
      <c r="CG1043" s="3"/>
      <c r="CH1043" s="3"/>
      <c r="CI1043" s="3"/>
      <c r="CJ1043" s="32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</row>
    <row r="1044" spans="9:103">
      <c r="I1044" s="3"/>
      <c r="O1044" s="3"/>
      <c r="P1044" s="3"/>
      <c r="Q1044" s="3"/>
      <c r="T1044" s="3"/>
      <c r="U1044" s="3"/>
      <c r="W1044" s="37"/>
      <c r="X1044" s="3"/>
      <c r="Y1044" s="3"/>
      <c r="Z1044" s="8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BW1044" s="4"/>
      <c r="BX1044" s="3"/>
      <c r="BY1044" s="3"/>
      <c r="CE1044" s="3"/>
      <c r="CF1044" s="3"/>
      <c r="CG1044" s="3"/>
      <c r="CH1044" s="3"/>
      <c r="CI1044" s="3"/>
      <c r="CJ1044" s="32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</row>
    <row r="1045" spans="9:103">
      <c r="I1045" s="3"/>
      <c r="O1045" s="3"/>
      <c r="P1045" s="3"/>
      <c r="Q1045" s="3"/>
      <c r="T1045" s="3"/>
      <c r="U1045" s="3"/>
      <c r="W1045" s="37"/>
      <c r="X1045" s="3"/>
      <c r="Y1045" s="3"/>
      <c r="Z1045" s="8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BW1045" s="4"/>
      <c r="BX1045" s="3"/>
      <c r="BY1045" s="3"/>
      <c r="CE1045" s="3"/>
      <c r="CF1045" s="3"/>
      <c r="CG1045" s="3"/>
      <c r="CH1045" s="3"/>
      <c r="CI1045" s="3"/>
      <c r="CJ1045" s="32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</row>
    <row r="1046" spans="9:103">
      <c r="I1046" s="3"/>
      <c r="O1046" s="3"/>
      <c r="P1046" s="3"/>
      <c r="Q1046" s="3"/>
      <c r="T1046" s="3"/>
      <c r="U1046" s="3"/>
      <c r="W1046" s="37"/>
      <c r="X1046" s="3"/>
      <c r="Y1046" s="3"/>
      <c r="Z1046" s="8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BW1046" s="4"/>
      <c r="BX1046" s="3"/>
      <c r="BY1046" s="3"/>
      <c r="CE1046" s="3"/>
      <c r="CF1046" s="3"/>
      <c r="CG1046" s="3"/>
      <c r="CH1046" s="3"/>
      <c r="CI1046" s="3"/>
      <c r="CJ1046" s="32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</row>
    <row r="1047" spans="9:103">
      <c r="I1047" s="3"/>
      <c r="O1047" s="3"/>
      <c r="P1047" s="3"/>
      <c r="Q1047" s="3"/>
      <c r="T1047" s="3"/>
      <c r="U1047" s="3"/>
      <c r="W1047" s="37"/>
      <c r="X1047" s="3"/>
      <c r="Y1047" s="3"/>
      <c r="Z1047" s="8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BW1047" s="4"/>
      <c r="BX1047" s="3"/>
      <c r="BY1047" s="3"/>
      <c r="CE1047" s="3"/>
      <c r="CF1047" s="3"/>
      <c r="CG1047" s="3"/>
      <c r="CH1047" s="3"/>
      <c r="CI1047" s="3"/>
      <c r="CJ1047" s="32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</row>
    <row r="1048" spans="9:103">
      <c r="I1048" s="3"/>
      <c r="O1048" s="3"/>
      <c r="P1048" s="3"/>
      <c r="Q1048" s="3"/>
      <c r="T1048" s="3"/>
      <c r="U1048" s="3"/>
      <c r="W1048" s="37"/>
      <c r="X1048" s="3"/>
      <c r="Y1048" s="3"/>
      <c r="Z1048" s="8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BW1048" s="4"/>
      <c r="BX1048" s="3"/>
      <c r="BY1048" s="3"/>
      <c r="CE1048" s="3"/>
      <c r="CF1048" s="3"/>
      <c r="CG1048" s="3"/>
      <c r="CH1048" s="3"/>
      <c r="CI1048" s="3"/>
      <c r="CJ1048" s="32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</row>
    <row r="1049" spans="9:103">
      <c r="I1049" s="3"/>
      <c r="O1049" s="3"/>
      <c r="P1049" s="3"/>
      <c r="Q1049" s="3"/>
      <c r="T1049" s="3"/>
      <c r="U1049" s="3"/>
      <c r="W1049" s="37"/>
      <c r="X1049" s="3"/>
      <c r="Y1049" s="3"/>
      <c r="Z1049" s="8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BW1049" s="4"/>
      <c r="BX1049" s="3"/>
      <c r="BY1049" s="3"/>
      <c r="CE1049" s="3"/>
      <c r="CF1049" s="3"/>
      <c r="CG1049" s="3"/>
      <c r="CH1049" s="3"/>
      <c r="CI1049" s="3"/>
      <c r="CJ1049" s="32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</row>
    <row r="1050" spans="9:103">
      <c r="I1050" s="3"/>
      <c r="O1050" s="3"/>
      <c r="P1050" s="3"/>
      <c r="Q1050" s="3"/>
      <c r="T1050" s="3"/>
      <c r="U1050" s="3"/>
      <c r="W1050" s="37"/>
      <c r="X1050" s="3"/>
      <c r="Y1050" s="3"/>
      <c r="Z1050" s="8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BW1050" s="4"/>
      <c r="BX1050" s="3"/>
      <c r="BY1050" s="3"/>
      <c r="CE1050" s="3"/>
      <c r="CF1050" s="3"/>
      <c r="CG1050" s="3"/>
      <c r="CH1050" s="3"/>
      <c r="CI1050" s="3"/>
      <c r="CJ1050" s="32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</row>
    <row r="1051" spans="9:103">
      <c r="I1051" s="3"/>
      <c r="O1051" s="3"/>
      <c r="P1051" s="3"/>
      <c r="Q1051" s="3"/>
      <c r="T1051" s="3"/>
      <c r="U1051" s="3"/>
      <c r="W1051" s="37"/>
      <c r="X1051" s="3"/>
      <c r="Y1051" s="3"/>
      <c r="Z1051" s="8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BW1051" s="4"/>
      <c r="BX1051" s="3"/>
      <c r="BY1051" s="3"/>
      <c r="CE1051" s="3"/>
      <c r="CF1051" s="3"/>
      <c r="CG1051" s="3"/>
      <c r="CH1051" s="3"/>
      <c r="CI1051" s="3"/>
      <c r="CJ1051" s="32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</row>
    <row r="1052" spans="9:103">
      <c r="I1052" s="3"/>
      <c r="O1052" s="3"/>
      <c r="P1052" s="3"/>
      <c r="Q1052" s="3"/>
      <c r="T1052" s="3"/>
      <c r="U1052" s="3"/>
      <c r="W1052" s="37"/>
      <c r="X1052" s="3"/>
      <c r="Y1052" s="3"/>
      <c r="Z1052" s="8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BW1052" s="4"/>
      <c r="BX1052" s="3"/>
      <c r="BY1052" s="3"/>
      <c r="CE1052" s="3"/>
      <c r="CF1052" s="3"/>
      <c r="CG1052" s="3"/>
      <c r="CH1052" s="3"/>
      <c r="CI1052" s="3"/>
      <c r="CJ1052" s="32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</row>
    <row r="1053" spans="9:103">
      <c r="I1053" s="3"/>
      <c r="O1053" s="3"/>
      <c r="P1053" s="3"/>
      <c r="Q1053" s="3"/>
      <c r="T1053" s="3"/>
      <c r="U1053" s="3"/>
      <c r="W1053" s="37"/>
      <c r="X1053" s="3"/>
      <c r="Y1053" s="3"/>
      <c r="Z1053" s="8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BW1053" s="4"/>
      <c r="BX1053" s="3"/>
      <c r="BY1053" s="3"/>
      <c r="CE1053" s="3"/>
      <c r="CF1053" s="3"/>
      <c r="CG1053" s="3"/>
      <c r="CH1053" s="3"/>
      <c r="CI1053" s="3"/>
      <c r="CJ1053" s="32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</row>
    <row r="1054" spans="9:103">
      <c r="I1054" s="3"/>
      <c r="O1054" s="3"/>
      <c r="P1054" s="3"/>
      <c r="Q1054" s="3"/>
      <c r="T1054" s="3"/>
      <c r="U1054" s="3"/>
      <c r="W1054" s="37"/>
      <c r="X1054" s="3"/>
      <c r="Y1054" s="3"/>
      <c r="Z1054" s="8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BW1054" s="4"/>
      <c r="BX1054" s="3"/>
      <c r="BY1054" s="3"/>
      <c r="CE1054" s="3"/>
      <c r="CF1054" s="3"/>
      <c r="CG1054" s="3"/>
      <c r="CH1054" s="3"/>
      <c r="CI1054" s="3"/>
      <c r="CJ1054" s="32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</row>
    <row r="1055" spans="9:103">
      <c r="I1055" s="3"/>
      <c r="O1055" s="3"/>
      <c r="P1055" s="3"/>
      <c r="Q1055" s="3"/>
      <c r="T1055" s="3"/>
      <c r="U1055" s="3"/>
      <c r="W1055" s="37"/>
      <c r="X1055" s="3"/>
      <c r="Y1055" s="3"/>
      <c r="Z1055" s="8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BW1055" s="4"/>
      <c r="BX1055" s="3"/>
      <c r="BY1055" s="3"/>
      <c r="CE1055" s="3"/>
      <c r="CF1055" s="3"/>
      <c r="CG1055" s="3"/>
      <c r="CH1055" s="3"/>
      <c r="CI1055" s="3"/>
      <c r="CJ1055" s="32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</row>
    <row r="1056" spans="9:103">
      <c r="I1056" s="3"/>
      <c r="O1056" s="3"/>
      <c r="P1056" s="3"/>
      <c r="Q1056" s="3"/>
      <c r="T1056" s="3"/>
      <c r="U1056" s="3"/>
      <c r="W1056" s="37"/>
      <c r="X1056" s="3"/>
      <c r="Y1056" s="3"/>
      <c r="Z1056" s="8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BW1056" s="4"/>
      <c r="BX1056" s="3"/>
      <c r="BY1056" s="3"/>
      <c r="CE1056" s="3"/>
      <c r="CF1056" s="3"/>
      <c r="CG1056" s="3"/>
      <c r="CH1056" s="3"/>
      <c r="CI1056" s="3"/>
      <c r="CJ1056" s="32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</row>
    <row r="1057" spans="9:103">
      <c r="I1057" s="3"/>
      <c r="O1057" s="3"/>
      <c r="P1057" s="3"/>
      <c r="Q1057" s="3"/>
      <c r="T1057" s="3"/>
      <c r="U1057" s="3"/>
      <c r="W1057" s="37"/>
      <c r="X1057" s="3"/>
      <c r="Y1057" s="3"/>
      <c r="Z1057" s="8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BW1057" s="4"/>
      <c r="BX1057" s="3"/>
      <c r="BY1057" s="3"/>
      <c r="CE1057" s="3"/>
      <c r="CF1057" s="3"/>
      <c r="CG1057" s="3"/>
      <c r="CH1057" s="3"/>
      <c r="CI1057" s="3"/>
      <c r="CJ1057" s="32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</row>
    <row r="1058" spans="9:103">
      <c r="I1058" s="3"/>
      <c r="O1058" s="3"/>
      <c r="P1058" s="3"/>
      <c r="Q1058" s="3"/>
      <c r="T1058" s="3"/>
      <c r="U1058" s="3"/>
      <c r="W1058" s="37"/>
      <c r="X1058" s="3"/>
      <c r="Y1058" s="3"/>
      <c r="Z1058" s="8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BW1058" s="4"/>
      <c r="BX1058" s="3"/>
      <c r="BY1058" s="3"/>
      <c r="CE1058" s="3"/>
      <c r="CF1058" s="3"/>
      <c r="CG1058" s="3"/>
      <c r="CH1058" s="3"/>
      <c r="CI1058" s="3"/>
      <c r="CJ1058" s="32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</row>
    <row r="1059" spans="9:103">
      <c r="I1059" s="3"/>
      <c r="O1059" s="3"/>
      <c r="P1059" s="3"/>
      <c r="Q1059" s="3"/>
      <c r="T1059" s="3"/>
      <c r="U1059" s="3"/>
      <c r="W1059" s="37"/>
      <c r="X1059" s="3"/>
      <c r="Y1059" s="3"/>
      <c r="Z1059" s="8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BW1059" s="4"/>
      <c r="BX1059" s="3"/>
      <c r="BY1059" s="3"/>
      <c r="CE1059" s="3"/>
      <c r="CF1059" s="3"/>
      <c r="CG1059" s="3"/>
      <c r="CH1059" s="3"/>
      <c r="CI1059" s="3"/>
      <c r="CJ1059" s="32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</row>
    <row r="1060" spans="9:103">
      <c r="I1060" s="3"/>
      <c r="O1060" s="3"/>
      <c r="P1060" s="3"/>
      <c r="Q1060" s="3"/>
      <c r="T1060" s="3"/>
      <c r="U1060" s="3"/>
      <c r="W1060" s="37"/>
      <c r="X1060" s="3"/>
      <c r="Y1060" s="3"/>
      <c r="Z1060" s="8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BW1060" s="4"/>
      <c r="BX1060" s="3"/>
      <c r="BY1060" s="3"/>
      <c r="CE1060" s="3"/>
      <c r="CF1060" s="3"/>
      <c r="CG1060" s="3"/>
      <c r="CH1060" s="3"/>
      <c r="CI1060" s="3"/>
      <c r="CJ1060" s="32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</row>
    <row r="1061" spans="9:103">
      <c r="I1061" s="3"/>
      <c r="O1061" s="3"/>
      <c r="P1061" s="3"/>
      <c r="Q1061" s="3"/>
      <c r="T1061" s="3"/>
      <c r="U1061" s="3"/>
      <c r="W1061" s="37"/>
      <c r="X1061" s="3"/>
      <c r="Y1061" s="3"/>
      <c r="Z1061" s="8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BW1061" s="4"/>
      <c r="BX1061" s="3"/>
      <c r="BY1061" s="3"/>
      <c r="CE1061" s="3"/>
      <c r="CF1061" s="3"/>
      <c r="CG1061" s="3"/>
      <c r="CH1061" s="3"/>
      <c r="CI1061" s="3"/>
      <c r="CJ1061" s="32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</row>
    <row r="1062" spans="9:103">
      <c r="I1062" s="3"/>
      <c r="O1062" s="3"/>
      <c r="P1062" s="3"/>
      <c r="Q1062" s="3"/>
      <c r="T1062" s="3"/>
      <c r="U1062" s="3"/>
      <c r="W1062" s="37"/>
      <c r="X1062" s="3"/>
      <c r="Y1062" s="3"/>
      <c r="Z1062" s="8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BW1062" s="4"/>
      <c r="BX1062" s="3"/>
      <c r="BY1062" s="3"/>
      <c r="CE1062" s="3"/>
      <c r="CF1062" s="3"/>
      <c r="CG1062" s="3"/>
      <c r="CH1062" s="3"/>
      <c r="CI1062" s="3"/>
      <c r="CJ1062" s="32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</row>
    <row r="1063" spans="9:103">
      <c r="I1063" s="3"/>
      <c r="O1063" s="3"/>
      <c r="P1063" s="3"/>
      <c r="Q1063" s="3"/>
      <c r="T1063" s="3"/>
      <c r="U1063" s="3"/>
      <c r="W1063" s="37"/>
      <c r="X1063" s="3"/>
      <c r="Y1063" s="3"/>
      <c r="Z1063" s="8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BW1063" s="4"/>
      <c r="BX1063" s="3"/>
      <c r="BY1063" s="3"/>
      <c r="CE1063" s="3"/>
      <c r="CF1063" s="3"/>
      <c r="CG1063" s="3"/>
      <c r="CH1063" s="3"/>
      <c r="CI1063" s="3"/>
      <c r="CJ1063" s="32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</row>
    <row r="1064" spans="9:103">
      <c r="I1064" s="3"/>
      <c r="O1064" s="3"/>
      <c r="P1064" s="3"/>
      <c r="Q1064" s="3"/>
      <c r="T1064" s="3"/>
      <c r="U1064" s="3"/>
      <c r="W1064" s="37"/>
      <c r="X1064" s="3"/>
      <c r="Y1064" s="3"/>
      <c r="Z1064" s="8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BW1064" s="4"/>
      <c r="BX1064" s="3"/>
      <c r="BY1064" s="3"/>
      <c r="CE1064" s="3"/>
      <c r="CF1064" s="3"/>
      <c r="CG1064" s="3"/>
      <c r="CH1064" s="3"/>
      <c r="CI1064" s="3"/>
      <c r="CJ1064" s="32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</row>
    <row r="1065" spans="9:103">
      <c r="I1065" s="3"/>
      <c r="O1065" s="3"/>
      <c r="P1065" s="3"/>
      <c r="Q1065" s="3"/>
      <c r="T1065" s="3"/>
      <c r="U1065" s="3"/>
      <c r="W1065" s="37"/>
      <c r="X1065" s="3"/>
      <c r="Y1065" s="3"/>
      <c r="Z1065" s="8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BW1065" s="4"/>
      <c r="BX1065" s="3"/>
      <c r="BY1065" s="3"/>
      <c r="CE1065" s="3"/>
      <c r="CF1065" s="3"/>
      <c r="CG1065" s="3"/>
      <c r="CH1065" s="3"/>
      <c r="CI1065" s="3"/>
      <c r="CJ1065" s="32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</row>
    <row r="1066" spans="9:103">
      <c r="I1066" s="3"/>
      <c r="O1066" s="3"/>
      <c r="P1066" s="3"/>
      <c r="Q1066" s="3"/>
      <c r="T1066" s="3"/>
      <c r="U1066" s="3"/>
      <c r="W1066" s="37"/>
      <c r="X1066" s="3"/>
      <c r="Y1066" s="3"/>
      <c r="Z1066" s="8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BW1066" s="4"/>
      <c r="BX1066" s="3"/>
      <c r="BY1066" s="3"/>
      <c r="CE1066" s="3"/>
      <c r="CF1066" s="3"/>
      <c r="CG1066" s="3"/>
      <c r="CH1066" s="3"/>
      <c r="CI1066" s="3"/>
      <c r="CJ1066" s="32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</row>
    <row r="1067" spans="9:103">
      <c r="I1067" s="3"/>
      <c r="O1067" s="3"/>
      <c r="P1067" s="3"/>
      <c r="Q1067" s="3"/>
      <c r="T1067" s="3"/>
      <c r="U1067" s="3"/>
      <c r="W1067" s="37"/>
      <c r="X1067" s="3"/>
      <c r="Y1067" s="3"/>
      <c r="Z1067" s="8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BW1067" s="4"/>
      <c r="BX1067" s="3"/>
      <c r="BY1067" s="3"/>
      <c r="CE1067" s="3"/>
      <c r="CF1067" s="3"/>
      <c r="CG1067" s="3"/>
      <c r="CH1067" s="3"/>
      <c r="CI1067" s="3"/>
      <c r="CJ1067" s="32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</row>
    <row r="1068" spans="9:103">
      <c r="I1068" s="3"/>
      <c r="O1068" s="3"/>
      <c r="P1068" s="3"/>
      <c r="Q1068" s="3"/>
      <c r="T1068" s="3"/>
      <c r="U1068" s="3"/>
      <c r="W1068" s="37"/>
      <c r="X1068" s="3"/>
      <c r="Y1068" s="3"/>
      <c r="Z1068" s="8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BW1068" s="4"/>
      <c r="BX1068" s="3"/>
      <c r="BY1068" s="3"/>
      <c r="CE1068" s="3"/>
      <c r="CF1068" s="3"/>
      <c r="CG1068" s="3"/>
      <c r="CH1068" s="3"/>
      <c r="CI1068" s="3"/>
      <c r="CJ1068" s="32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</row>
    <row r="1069" spans="9:103">
      <c r="I1069" s="3"/>
      <c r="O1069" s="3"/>
      <c r="P1069" s="3"/>
      <c r="Q1069" s="3"/>
      <c r="T1069" s="3"/>
      <c r="U1069" s="3"/>
      <c r="W1069" s="37"/>
      <c r="X1069" s="3"/>
      <c r="Y1069" s="3"/>
      <c r="Z1069" s="8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BW1069" s="4"/>
      <c r="BX1069" s="3"/>
      <c r="BY1069" s="3"/>
      <c r="CE1069" s="3"/>
      <c r="CF1069" s="3"/>
      <c r="CG1069" s="3"/>
      <c r="CH1069" s="3"/>
      <c r="CI1069" s="3"/>
      <c r="CJ1069" s="32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</row>
    <row r="1070" spans="9:103">
      <c r="I1070" s="3"/>
      <c r="O1070" s="3"/>
      <c r="P1070" s="3"/>
      <c r="Q1070" s="3"/>
      <c r="T1070" s="3"/>
      <c r="U1070" s="3"/>
      <c r="W1070" s="37"/>
      <c r="X1070" s="3"/>
      <c r="Y1070" s="3"/>
      <c r="Z1070" s="8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BW1070" s="4"/>
      <c r="BX1070" s="3"/>
      <c r="BY1070" s="3"/>
      <c r="CE1070" s="3"/>
      <c r="CF1070" s="3"/>
      <c r="CG1070" s="3"/>
      <c r="CH1070" s="3"/>
      <c r="CI1070" s="3"/>
      <c r="CJ1070" s="32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</row>
    <row r="1071" spans="9:103">
      <c r="I1071" s="3"/>
      <c r="O1071" s="3"/>
      <c r="P1071" s="3"/>
      <c r="Q1071" s="3"/>
      <c r="T1071" s="3"/>
      <c r="U1071" s="3"/>
      <c r="W1071" s="37"/>
      <c r="X1071" s="3"/>
      <c r="Y1071" s="3"/>
      <c r="Z1071" s="8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BW1071" s="4"/>
      <c r="BX1071" s="3"/>
      <c r="BY1071" s="3"/>
      <c r="CE1071" s="3"/>
      <c r="CF1071" s="3"/>
      <c r="CG1071" s="3"/>
      <c r="CH1071" s="3"/>
      <c r="CI1071" s="3"/>
      <c r="CJ1071" s="32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</row>
    <row r="1072" spans="9:103">
      <c r="I1072" s="3"/>
      <c r="O1072" s="3"/>
      <c r="P1072" s="3"/>
      <c r="Q1072" s="3"/>
      <c r="T1072" s="3"/>
      <c r="U1072" s="3"/>
      <c r="W1072" s="37"/>
      <c r="X1072" s="3"/>
      <c r="Y1072" s="3"/>
      <c r="Z1072" s="8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BW1072" s="4"/>
      <c r="BX1072" s="3"/>
      <c r="BY1072" s="3"/>
      <c r="CE1072" s="3"/>
      <c r="CF1072" s="3"/>
      <c r="CG1072" s="3"/>
      <c r="CH1072" s="3"/>
      <c r="CI1072" s="3"/>
      <c r="CJ1072" s="32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</row>
    <row r="1073" spans="9:103">
      <c r="I1073" s="3"/>
      <c r="O1073" s="3"/>
      <c r="P1073" s="3"/>
      <c r="Q1073" s="3"/>
      <c r="T1073" s="3"/>
      <c r="U1073" s="3"/>
      <c r="W1073" s="37"/>
      <c r="X1073" s="3"/>
      <c r="Y1073" s="3"/>
      <c r="Z1073" s="8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BW1073" s="4"/>
      <c r="BX1073" s="3"/>
      <c r="BY1073" s="3"/>
      <c r="CE1073" s="3"/>
      <c r="CF1073" s="3"/>
      <c r="CG1073" s="3"/>
      <c r="CH1073" s="3"/>
      <c r="CI1073" s="3"/>
      <c r="CJ1073" s="32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</row>
    <row r="1074" spans="9:103">
      <c r="I1074" s="3"/>
      <c r="O1074" s="3"/>
      <c r="P1074" s="3"/>
      <c r="Q1074" s="3"/>
      <c r="T1074" s="3"/>
      <c r="U1074" s="3"/>
      <c r="W1074" s="37"/>
      <c r="X1074" s="3"/>
      <c r="Y1074" s="3"/>
      <c r="Z1074" s="8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BW1074" s="4"/>
      <c r="BX1074" s="3"/>
      <c r="BY1074" s="3"/>
      <c r="CE1074" s="3"/>
      <c r="CF1074" s="3"/>
      <c r="CG1074" s="3"/>
      <c r="CH1074" s="3"/>
      <c r="CI1074" s="3"/>
      <c r="CJ1074" s="32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</row>
    <row r="1075" spans="9:103">
      <c r="I1075" s="3"/>
      <c r="O1075" s="3"/>
      <c r="P1075" s="3"/>
      <c r="Q1075" s="3"/>
      <c r="T1075" s="3"/>
      <c r="U1075" s="3"/>
      <c r="W1075" s="37"/>
      <c r="X1075" s="3"/>
      <c r="Y1075" s="3"/>
      <c r="Z1075" s="8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BW1075" s="4"/>
      <c r="BX1075" s="3"/>
      <c r="BY1075" s="3"/>
      <c r="CE1075" s="3"/>
      <c r="CF1075" s="3"/>
      <c r="CG1075" s="3"/>
      <c r="CH1075" s="3"/>
      <c r="CI1075" s="3"/>
      <c r="CJ1075" s="32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</row>
    <row r="1076" spans="9:103">
      <c r="I1076" s="3"/>
      <c r="O1076" s="3"/>
      <c r="P1076" s="3"/>
      <c r="Q1076" s="3"/>
      <c r="T1076" s="3"/>
      <c r="U1076" s="3"/>
      <c r="W1076" s="37"/>
      <c r="X1076" s="3"/>
      <c r="Y1076" s="3"/>
      <c r="Z1076" s="8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BW1076" s="4"/>
      <c r="BX1076" s="3"/>
      <c r="BY1076" s="3"/>
      <c r="CE1076" s="3"/>
      <c r="CF1076" s="3"/>
      <c r="CG1076" s="3"/>
      <c r="CH1076" s="3"/>
      <c r="CI1076" s="3"/>
      <c r="CJ1076" s="32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</row>
    <row r="1077" spans="9:103">
      <c r="I1077" s="3"/>
      <c r="O1077" s="3"/>
      <c r="P1077" s="3"/>
      <c r="Q1077" s="3"/>
      <c r="T1077" s="3"/>
      <c r="U1077" s="3"/>
      <c r="W1077" s="37"/>
      <c r="X1077" s="3"/>
      <c r="Y1077" s="3"/>
      <c r="Z1077" s="8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BW1077" s="4"/>
      <c r="BX1077" s="3"/>
      <c r="BY1077" s="3"/>
      <c r="CE1077" s="3"/>
      <c r="CF1077" s="3"/>
      <c r="CG1077" s="3"/>
      <c r="CH1077" s="3"/>
      <c r="CI1077" s="3"/>
      <c r="CJ1077" s="32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</row>
    <row r="1078" spans="9:103">
      <c r="I1078" s="3"/>
      <c r="O1078" s="3"/>
      <c r="P1078" s="3"/>
      <c r="Q1078" s="3"/>
      <c r="T1078" s="3"/>
      <c r="U1078" s="3"/>
      <c r="W1078" s="37"/>
      <c r="X1078" s="3"/>
      <c r="Y1078" s="3"/>
      <c r="Z1078" s="8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BW1078" s="4"/>
      <c r="BX1078" s="3"/>
      <c r="BY1078" s="3"/>
      <c r="CE1078" s="3"/>
      <c r="CF1078" s="3"/>
      <c r="CG1078" s="3"/>
      <c r="CH1078" s="3"/>
      <c r="CI1078" s="3"/>
      <c r="CJ1078" s="32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</row>
    <row r="1079" spans="9:103">
      <c r="I1079" s="3"/>
      <c r="O1079" s="3"/>
      <c r="P1079" s="3"/>
      <c r="Q1079" s="3"/>
      <c r="T1079" s="3"/>
      <c r="U1079" s="3"/>
      <c r="W1079" s="37"/>
      <c r="X1079" s="3"/>
      <c r="Y1079" s="3"/>
      <c r="Z1079" s="8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BW1079" s="4"/>
      <c r="BX1079" s="3"/>
      <c r="BY1079" s="3"/>
      <c r="CE1079" s="3"/>
      <c r="CF1079" s="3"/>
      <c r="CG1079" s="3"/>
      <c r="CH1079" s="3"/>
      <c r="CI1079" s="3"/>
      <c r="CJ1079" s="32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</row>
    <row r="1080" spans="9:103">
      <c r="I1080" s="3"/>
      <c r="O1080" s="3"/>
      <c r="P1080" s="3"/>
      <c r="Q1080" s="3"/>
      <c r="T1080" s="3"/>
      <c r="U1080" s="3"/>
      <c r="W1080" s="37"/>
      <c r="X1080" s="3"/>
      <c r="Y1080" s="3"/>
      <c r="Z1080" s="8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BW1080" s="4"/>
      <c r="BX1080" s="3"/>
      <c r="BY1080" s="3"/>
      <c r="CE1080" s="3"/>
      <c r="CF1080" s="3"/>
      <c r="CG1080" s="3"/>
      <c r="CH1080" s="3"/>
      <c r="CI1080" s="3"/>
      <c r="CJ1080" s="32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</row>
    <row r="1081" spans="9:103">
      <c r="I1081" s="3"/>
      <c r="O1081" s="3"/>
      <c r="P1081" s="3"/>
      <c r="Q1081" s="3"/>
      <c r="T1081" s="3"/>
      <c r="U1081" s="3"/>
      <c r="W1081" s="37"/>
      <c r="X1081" s="3"/>
      <c r="Y1081" s="3"/>
      <c r="Z1081" s="8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BW1081" s="4"/>
      <c r="BX1081" s="3"/>
      <c r="BY1081" s="3"/>
      <c r="CE1081" s="3"/>
      <c r="CF1081" s="3"/>
      <c r="CG1081" s="3"/>
      <c r="CH1081" s="3"/>
      <c r="CI1081" s="3"/>
      <c r="CJ1081" s="32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</row>
    <row r="1082" spans="9:103">
      <c r="I1082" s="3"/>
      <c r="O1082" s="3"/>
      <c r="P1082" s="3"/>
      <c r="Q1082" s="3"/>
      <c r="T1082" s="3"/>
      <c r="U1082" s="3"/>
      <c r="W1082" s="37"/>
      <c r="X1082" s="3"/>
      <c r="Y1082" s="3"/>
      <c r="Z1082" s="8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BW1082" s="4"/>
      <c r="BX1082" s="3"/>
      <c r="BY1082" s="3"/>
      <c r="CE1082" s="3"/>
      <c r="CF1082" s="3"/>
      <c r="CG1082" s="3"/>
      <c r="CH1082" s="3"/>
      <c r="CI1082" s="3"/>
      <c r="CJ1082" s="32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</row>
    <row r="1083" spans="9:103">
      <c r="I1083" s="3"/>
      <c r="O1083" s="3"/>
      <c r="P1083" s="3"/>
      <c r="Q1083" s="3"/>
      <c r="T1083" s="3"/>
      <c r="U1083" s="3"/>
      <c r="W1083" s="37"/>
      <c r="X1083" s="3"/>
      <c r="Y1083" s="3"/>
      <c r="Z1083" s="8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BW1083" s="4"/>
      <c r="BX1083" s="3"/>
      <c r="BY1083" s="3"/>
      <c r="CE1083" s="3"/>
      <c r="CF1083" s="3"/>
      <c r="CG1083" s="3"/>
      <c r="CH1083" s="3"/>
      <c r="CI1083" s="3"/>
      <c r="CJ1083" s="32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</row>
    <row r="1084" spans="9:103">
      <c r="I1084" s="3"/>
      <c r="O1084" s="3"/>
      <c r="P1084" s="3"/>
      <c r="Q1084" s="3"/>
      <c r="T1084" s="3"/>
      <c r="U1084" s="3"/>
      <c r="W1084" s="37"/>
      <c r="X1084" s="3"/>
      <c r="Y1084" s="3"/>
      <c r="Z1084" s="8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BW1084" s="4"/>
      <c r="BX1084" s="3"/>
      <c r="BY1084" s="3"/>
      <c r="CE1084" s="3"/>
      <c r="CF1084" s="3"/>
      <c r="CG1084" s="3"/>
      <c r="CH1084" s="3"/>
      <c r="CI1084" s="3"/>
      <c r="CJ1084" s="32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</row>
    <row r="1085" spans="9:103">
      <c r="I1085" s="3"/>
      <c r="O1085" s="3"/>
      <c r="P1085" s="3"/>
      <c r="Q1085" s="3"/>
      <c r="T1085" s="3"/>
      <c r="U1085" s="3"/>
      <c r="W1085" s="37"/>
      <c r="X1085" s="3"/>
      <c r="Y1085" s="3"/>
      <c r="Z1085" s="8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BW1085" s="4"/>
      <c r="BX1085" s="3"/>
      <c r="BY1085" s="3"/>
      <c r="CE1085" s="3"/>
      <c r="CF1085" s="3"/>
      <c r="CG1085" s="3"/>
      <c r="CH1085" s="3"/>
      <c r="CI1085" s="3"/>
      <c r="CJ1085" s="32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</row>
    <row r="1086" spans="9:103">
      <c r="I1086" s="3"/>
      <c r="O1086" s="3"/>
      <c r="P1086" s="3"/>
      <c r="Q1086" s="3"/>
      <c r="T1086" s="3"/>
      <c r="U1086" s="3"/>
      <c r="W1086" s="37"/>
      <c r="X1086" s="3"/>
      <c r="Y1086" s="3"/>
      <c r="Z1086" s="8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BW1086" s="4"/>
      <c r="BX1086" s="3"/>
      <c r="BY1086" s="3"/>
      <c r="CE1086" s="3"/>
      <c r="CF1086" s="3"/>
      <c r="CG1086" s="3"/>
      <c r="CH1086" s="3"/>
      <c r="CI1086" s="3"/>
      <c r="CJ1086" s="32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</row>
    <row r="1087" spans="9:103">
      <c r="I1087" s="3"/>
      <c r="O1087" s="3"/>
      <c r="P1087" s="3"/>
      <c r="Q1087" s="3"/>
      <c r="T1087" s="3"/>
      <c r="U1087" s="3"/>
      <c r="W1087" s="37"/>
      <c r="X1087" s="3"/>
      <c r="Y1087" s="3"/>
      <c r="Z1087" s="8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BW1087" s="4"/>
      <c r="BX1087" s="3"/>
      <c r="BY1087" s="3"/>
      <c r="CE1087" s="3"/>
      <c r="CF1087" s="3"/>
      <c r="CG1087" s="3"/>
      <c r="CH1087" s="3"/>
      <c r="CI1087" s="3"/>
      <c r="CJ1087" s="32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</row>
    <row r="1088" spans="9:103">
      <c r="I1088" s="3"/>
      <c r="O1088" s="3"/>
      <c r="P1088" s="3"/>
      <c r="Q1088" s="3"/>
      <c r="T1088" s="3"/>
      <c r="U1088" s="3"/>
      <c r="W1088" s="37"/>
      <c r="X1088" s="3"/>
      <c r="Y1088" s="3"/>
      <c r="Z1088" s="8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BW1088" s="4"/>
      <c r="BX1088" s="3"/>
      <c r="BY1088" s="3"/>
      <c r="CE1088" s="3"/>
      <c r="CF1088" s="3"/>
      <c r="CG1088" s="3"/>
      <c r="CH1088" s="3"/>
      <c r="CI1088" s="3"/>
      <c r="CJ1088" s="32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</row>
    <row r="1089" spans="9:103">
      <c r="I1089" s="3"/>
      <c r="O1089" s="3"/>
      <c r="P1089" s="3"/>
      <c r="Q1089" s="3"/>
      <c r="T1089" s="3"/>
      <c r="U1089" s="3"/>
      <c r="W1089" s="37"/>
      <c r="X1089" s="3"/>
      <c r="Y1089" s="3"/>
      <c r="Z1089" s="8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BW1089" s="4"/>
      <c r="BX1089" s="3"/>
      <c r="BY1089" s="3"/>
      <c r="CE1089" s="3"/>
      <c r="CF1089" s="3"/>
      <c r="CG1089" s="3"/>
      <c r="CH1089" s="3"/>
      <c r="CI1089" s="3"/>
      <c r="CJ1089" s="32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</row>
    <row r="1090" spans="9:103">
      <c r="I1090" s="3"/>
      <c r="O1090" s="3"/>
      <c r="P1090" s="3"/>
      <c r="Q1090" s="3"/>
      <c r="T1090" s="3"/>
      <c r="U1090" s="3"/>
      <c r="W1090" s="37"/>
      <c r="X1090" s="3"/>
      <c r="Y1090" s="3"/>
      <c r="Z1090" s="8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BW1090" s="4"/>
      <c r="BX1090" s="3"/>
      <c r="BY1090" s="3"/>
      <c r="CE1090" s="3"/>
      <c r="CF1090" s="3"/>
      <c r="CG1090" s="3"/>
      <c r="CH1090" s="3"/>
      <c r="CI1090" s="3"/>
      <c r="CJ1090" s="32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</row>
    <row r="1091" spans="9:103">
      <c r="I1091" s="3"/>
      <c r="O1091" s="3"/>
      <c r="P1091" s="3"/>
      <c r="Q1091" s="3"/>
      <c r="T1091" s="3"/>
      <c r="U1091" s="3"/>
      <c r="W1091" s="37"/>
      <c r="X1091" s="3"/>
      <c r="Y1091" s="3"/>
      <c r="Z1091" s="8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BW1091" s="4"/>
      <c r="BX1091" s="3"/>
      <c r="BY1091" s="3"/>
      <c r="CE1091" s="3"/>
      <c r="CF1091" s="3"/>
      <c r="CG1091" s="3"/>
      <c r="CH1091" s="3"/>
      <c r="CI1091" s="3"/>
      <c r="CJ1091" s="32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</row>
    <row r="1092" spans="9:103">
      <c r="I1092" s="3"/>
      <c r="O1092" s="3"/>
      <c r="P1092" s="3"/>
      <c r="Q1092" s="3"/>
      <c r="T1092" s="3"/>
      <c r="U1092" s="3"/>
      <c r="W1092" s="37"/>
      <c r="X1092" s="3"/>
      <c r="Y1092" s="3"/>
      <c r="Z1092" s="8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BW1092" s="4"/>
      <c r="BX1092" s="3"/>
      <c r="BY1092" s="3"/>
      <c r="CE1092" s="3"/>
      <c r="CF1092" s="3"/>
      <c r="CG1092" s="3"/>
      <c r="CH1092" s="3"/>
      <c r="CI1092" s="3"/>
      <c r="CJ1092" s="32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</row>
    <row r="1093" spans="9:103">
      <c r="I1093" s="3"/>
      <c r="O1093" s="3"/>
      <c r="P1093" s="3"/>
      <c r="Q1093" s="3"/>
      <c r="T1093" s="3"/>
      <c r="U1093" s="3"/>
      <c r="W1093" s="37"/>
      <c r="X1093" s="3"/>
      <c r="Y1093" s="3"/>
      <c r="Z1093" s="8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BW1093" s="4"/>
      <c r="BX1093" s="3"/>
      <c r="BY1093" s="3"/>
      <c r="CE1093" s="3"/>
      <c r="CF1093" s="3"/>
      <c r="CG1093" s="3"/>
      <c r="CH1093" s="3"/>
      <c r="CI1093" s="3"/>
      <c r="CJ1093" s="32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</row>
    <row r="1094" spans="9:103">
      <c r="I1094" s="3"/>
      <c r="O1094" s="3"/>
      <c r="P1094" s="3"/>
      <c r="Q1094" s="3"/>
      <c r="T1094" s="3"/>
      <c r="U1094" s="3"/>
      <c r="W1094" s="37"/>
      <c r="X1094" s="3"/>
      <c r="Y1094" s="3"/>
      <c r="Z1094" s="8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BW1094" s="4"/>
      <c r="BX1094" s="3"/>
      <c r="BY1094" s="3"/>
      <c r="CE1094" s="3"/>
      <c r="CF1094" s="3"/>
      <c r="CG1094" s="3"/>
      <c r="CH1094" s="3"/>
      <c r="CI1094" s="3"/>
      <c r="CJ1094" s="32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</row>
    <row r="1095" spans="9:103">
      <c r="I1095" s="3"/>
      <c r="O1095" s="3"/>
      <c r="P1095" s="3"/>
      <c r="Q1095" s="3"/>
      <c r="T1095" s="3"/>
      <c r="U1095" s="3"/>
      <c r="W1095" s="37"/>
      <c r="X1095" s="3"/>
      <c r="Y1095" s="3"/>
      <c r="Z1095" s="8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BW1095" s="4"/>
      <c r="BX1095" s="3"/>
      <c r="BY1095" s="3"/>
      <c r="CE1095" s="3"/>
      <c r="CF1095" s="3"/>
      <c r="CG1095" s="3"/>
      <c r="CH1095" s="3"/>
      <c r="CI1095" s="3"/>
      <c r="CJ1095" s="32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</row>
    <row r="1096" spans="9:103">
      <c r="I1096" s="3"/>
      <c r="O1096" s="3"/>
      <c r="P1096" s="3"/>
      <c r="Q1096" s="3"/>
      <c r="T1096" s="3"/>
      <c r="U1096" s="3"/>
      <c r="W1096" s="37"/>
      <c r="X1096" s="3"/>
      <c r="Y1096" s="3"/>
      <c r="Z1096" s="8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BW1096" s="4"/>
      <c r="BX1096" s="3"/>
      <c r="BY1096" s="3"/>
      <c r="CE1096" s="3"/>
      <c r="CF1096" s="3"/>
      <c r="CG1096" s="3"/>
      <c r="CH1096" s="3"/>
      <c r="CI1096" s="3"/>
      <c r="CJ1096" s="32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</row>
    <row r="1097" spans="9:103">
      <c r="I1097" s="3"/>
      <c r="O1097" s="3"/>
      <c r="P1097" s="3"/>
      <c r="Q1097" s="3"/>
      <c r="T1097" s="3"/>
      <c r="U1097" s="3"/>
      <c r="W1097" s="37"/>
      <c r="X1097" s="3"/>
      <c r="Y1097" s="3"/>
      <c r="Z1097" s="8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BW1097" s="4"/>
      <c r="BX1097" s="3"/>
      <c r="BY1097" s="3"/>
      <c r="CE1097" s="3"/>
      <c r="CF1097" s="3"/>
      <c r="CG1097" s="3"/>
      <c r="CH1097" s="3"/>
      <c r="CI1097" s="3"/>
      <c r="CJ1097" s="32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</row>
    <row r="1098" spans="9:103">
      <c r="I1098" s="3"/>
      <c r="O1098" s="3"/>
      <c r="P1098" s="3"/>
      <c r="Q1098" s="3"/>
      <c r="T1098" s="3"/>
      <c r="U1098" s="3"/>
      <c r="W1098" s="37"/>
      <c r="X1098" s="3"/>
      <c r="Y1098" s="3"/>
      <c r="Z1098" s="8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BW1098" s="4"/>
      <c r="BX1098" s="3"/>
      <c r="BY1098" s="3"/>
      <c r="CE1098" s="3"/>
      <c r="CF1098" s="3"/>
      <c r="CG1098" s="3"/>
      <c r="CH1098" s="3"/>
      <c r="CI1098" s="3"/>
      <c r="CJ1098" s="32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</row>
    <row r="1099" spans="9:103">
      <c r="I1099" s="3"/>
      <c r="O1099" s="3"/>
      <c r="P1099" s="3"/>
      <c r="Q1099" s="3"/>
      <c r="T1099" s="3"/>
      <c r="U1099" s="3"/>
      <c r="W1099" s="37"/>
      <c r="X1099" s="3"/>
      <c r="Y1099" s="3"/>
      <c r="Z1099" s="8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BW1099" s="4"/>
      <c r="BX1099" s="3"/>
      <c r="BY1099" s="3"/>
      <c r="CE1099" s="3"/>
      <c r="CF1099" s="3"/>
      <c r="CG1099" s="3"/>
      <c r="CH1099" s="3"/>
      <c r="CI1099" s="3"/>
      <c r="CJ1099" s="32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</row>
    <row r="1100" spans="9:103">
      <c r="I1100" s="3"/>
      <c r="O1100" s="3"/>
      <c r="P1100" s="3"/>
      <c r="Q1100" s="3"/>
      <c r="T1100" s="3"/>
      <c r="U1100" s="3"/>
      <c r="W1100" s="37"/>
      <c r="X1100" s="3"/>
      <c r="Y1100" s="3"/>
      <c r="Z1100" s="8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BW1100" s="4"/>
      <c r="BX1100" s="3"/>
      <c r="BY1100" s="3"/>
      <c r="CE1100" s="3"/>
      <c r="CF1100" s="3"/>
      <c r="CG1100" s="3"/>
      <c r="CH1100" s="3"/>
      <c r="CI1100" s="3"/>
      <c r="CJ1100" s="32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</row>
    <row r="1101" spans="9:103">
      <c r="I1101" s="3"/>
      <c r="O1101" s="3"/>
      <c r="P1101" s="3"/>
      <c r="Q1101" s="3"/>
      <c r="T1101" s="3"/>
      <c r="U1101" s="3"/>
      <c r="W1101" s="37"/>
      <c r="X1101" s="3"/>
      <c r="Y1101" s="3"/>
      <c r="Z1101" s="8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BW1101" s="4"/>
      <c r="BX1101" s="3"/>
      <c r="BY1101" s="3"/>
      <c r="CE1101" s="3"/>
      <c r="CF1101" s="3"/>
      <c r="CG1101" s="3"/>
      <c r="CH1101" s="3"/>
      <c r="CI1101" s="3"/>
      <c r="CJ1101" s="32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</row>
    <row r="1102" spans="9:103">
      <c r="I1102" s="3"/>
      <c r="O1102" s="3"/>
      <c r="P1102" s="3"/>
      <c r="Q1102" s="3"/>
      <c r="T1102" s="3"/>
      <c r="U1102" s="3"/>
      <c r="W1102" s="37"/>
      <c r="X1102" s="3"/>
      <c r="Y1102" s="3"/>
      <c r="Z1102" s="8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BW1102" s="4"/>
      <c r="BX1102" s="3"/>
      <c r="BY1102" s="3"/>
      <c r="CE1102" s="3"/>
      <c r="CF1102" s="3"/>
      <c r="CG1102" s="3"/>
      <c r="CH1102" s="3"/>
      <c r="CI1102" s="3"/>
      <c r="CJ1102" s="32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</row>
    <row r="1103" spans="9:103">
      <c r="I1103" s="3"/>
      <c r="O1103" s="3"/>
      <c r="P1103" s="3"/>
      <c r="Q1103" s="3"/>
      <c r="T1103" s="3"/>
      <c r="U1103" s="3"/>
      <c r="W1103" s="37"/>
      <c r="X1103" s="3"/>
      <c r="Y1103" s="3"/>
      <c r="Z1103" s="8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BW1103" s="4"/>
      <c r="BX1103" s="3"/>
      <c r="BY1103" s="3"/>
      <c r="CE1103" s="3"/>
      <c r="CF1103" s="3"/>
      <c r="CG1103" s="3"/>
      <c r="CH1103" s="3"/>
      <c r="CI1103" s="3"/>
      <c r="CJ1103" s="32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</row>
    <row r="1104" spans="9:103">
      <c r="I1104" s="3"/>
      <c r="O1104" s="3"/>
      <c r="P1104" s="3"/>
      <c r="Q1104" s="3"/>
      <c r="T1104" s="3"/>
      <c r="U1104" s="3"/>
      <c r="W1104" s="37"/>
      <c r="X1104" s="3"/>
      <c r="Y1104" s="3"/>
      <c r="Z1104" s="8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BW1104" s="4"/>
      <c r="BX1104" s="3"/>
      <c r="BY1104" s="3"/>
      <c r="CE1104" s="3"/>
      <c r="CF1104" s="3"/>
      <c r="CG1104" s="3"/>
      <c r="CH1104" s="3"/>
      <c r="CI1104" s="3"/>
      <c r="CJ1104" s="32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</row>
    <row r="1105" spans="9:103">
      <c r="I1105" s="3"/>
      <c r="O1105" s="3"/>
      <c r="P1105" s="3"/>
      <c r="Q1105" s="3"/>
      <c r="T1105" s="3"/>
      <c r="U1105" s="3"/>
      <c r="W1105" s="37"/>
      <c r="X1105" s="3"/>
      <c r="Y1105" s="3"/>
      <c r="Z1105" s="8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BW1105" s="4"/>
      <c r="BX1105" s="3"/>
      <c r="BY1105" s="3"/>
      <c r="CE1105" s="3"/>
      <c r="CF1105" s="3"/>
      <c r="CG1105" s="3"/>
      <c r="CH1105" s="3"/>
      <c r="CI1105" s="3"/>
      <c r="CJ1105" s="32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</row>
    <row r="1106" spans="9:103">
      <c r="I1106" s="3"/>
      <c r="O1106" s="3"/>
      <c r="P1106" s="3"/>
      <c r="Q1106" s="3"/>
      <c r="T1106" s="3"/>
      <c r="U1106" s="3"/>
      <c r="W1106" s="37"/>
      <c r="X1106" s="3"/>
      <c r="Y1106" s="3"/>
      <c r="Z1106" s="8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BW1106" s="4"/>
      <c r="BX1106" s="3"/>
      <c r="BY1106" s="3"/>
      <c r="CE1106" s="3"/>
      <c r="CF1106" s="3"/>
      <c r="CG1106" s="3"/>
      <c r="CH1106" s="3"/>
      <c r="CI1106" s="3"/>
      <c r="CJ1106" s="32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</row>
    <row r="1107" spans="9:103">
      <c r="I1107" s="3"/>
      <c r="O1107" s="3"/>
      <c r="P1107" s="3"/>
      <c r="Q1107" s="3"/>
      <c r="T1107" s="3"/>
      <c r="U1107" s="3"/>
      <c r="W1107" s="37"/>
      <c r="X1107" s="3"/>
      <c r="Y1107" s="3"/>
      <c r="Z1107" s="8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BW1107" s="4"/>
      <c r="BX1107" s="3"/>
      <c r="BY1107" s="3"/>
      <c r="CE1107" s="3"/>
      <c r="CF1107" s="3"/>
      <c r="CG1107" s="3"/>
      <c r="CH1107" s="3"/>
      <c r="CI1107" s="3"/>
      <c r="CJ1107" s="32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</row>
    <row r="1108" spans="9:103">
      <c r="I1108" s="3"/>
      <c r="O1108" s="3"/>
      <c r="P1108" s="3"/>
      <c r="Q1108" s="3"/>
      <c r="T1108" s="3"/>
      <c r="U1108" s="3"/>
      <c r="W1108" s="37"/>
      <c r="X1108" s="3"/>
      <c r="Y1108" s="3"/>
      <c r="Z1108" s="8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BW1108" s="4"/>
      <c r="BX1108" s="3"/>
      <c r="BY1108" s="3"/>
      <c r="CE1108" s="3"/>
      <c r="CF1108" s="3"/>
      <c r="CG1108" s="3"/>
      <c r="CH1108" s="3"/>
      <c r="CI1108" s="3"/>
      <c r="CJ1108" s="32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</row>
    <row r="1109" spans="9:103">
      <c r="I1109" s="3"/>
      <c r="O1109" s="3"/>
      <c r="P1109" s="3"/>
      <c r="Q1109" s="3"/>
      <c r="T1109" s="3"/>
      <c r="U1109" s="3"/>
      <c r="W1109" s="37"/>
      <c r="X1109" s="3"/>
      <c r="Y1109" s="3"/>
      <c r="Z1109" s="8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BW1109" s="4"/>
      <c r="BX1109" s="3"/>
      <c r="BY1109" s="3"/>
      <c r="CE1109" s="3"/>
      <c r="CF1109" s="3"/>
      <c r="CG1109" s="3"/>
      <c r="CH1109" s="3"/>
      <c r="CI1109" s="3"/>
      <c r="CJ1109" s="32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</row>
    <row r="1110" spans="9:103">
      <c r="I1110" s="3"/>
      <c r="O1110" s="3"/>
      <c r="P1110" s="3"/>
      <c r="Q1110" s="3"/>
      <c r="T1110" s="3"/>
      <c r="U1110" s="3"/>
      <c r="W1110" s="37"/>
      <c r="X1110" s="3"/>
      <c r="Y1110" s="3"/>
      <c r="Z1110" s="8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BW1110" s="4"/>
      <c r="BX1110" s="3"/>
      <c r="BY1110" s="3"/>
      <c r="CE1110" s="3"/>
      <c r="CF1110" s="3"/>
      <c r="CG1110" s="3"/>
      <c r="CH1110" s="3"/>
      <c r="CI1110" s="3"/>
      <c r="CJ1110" s="32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</row>
    <row r="1111" spans="9:103">
      <c r="I1111" s="3"/>
      <c r="O1111" s="3"/>
      <c r="P1111" s="3"/>
      <c r="Q1111" s="3"/>
      <c r="T1111" s="3"/>
      <c r="U1111" s="3"/>
      <c r="W1111" s="37"/>
      <c r="X1111" s="3"/>
      <c r="Y1111" s="3"/>
      <c r="Z1111" s="8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BW1111" s="4"/>
      <c r="BX1111" s="3"/>
      <c r="BY1111" s="3"/>
      <c r="CE1111" s="3"/>
      <c r="CF1111" s="3"/>
      <c r="CG1111" s="3"/>
      <c r="CH1111" s="3"/>
      <c r="CI1111" s="3"/>
      <c r="CJ1111" s="32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</row>
    <row r="1112" spans="9:103">
      <c r="I1112" s="3"/>
      <c r="O1112" s="3"/>
      <c r="P1112" s="3"/>
      <c r="Q1112" s="3"/>
      <c r="T1112" s="3"/>
      <c r="U1112" s="3"/>
      <c r="W1112" s="37"/>
      <c r="X1112" s="3"/>
      <c r="Y1112" s="3"/>
      <c r="Z1112" s="8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BW1112" s="4"/>
      <c r="BX1112" s="3"/>
      <c r="BY1112" s="3"/>
      <c r="CE1112" s="3"/>
      <c r="CF1112" s="3"/>
      <c r="CG1112" s="3"/>
      <c r="CH1112" s="3"/>
      <c r="CI1112" s="3"/>
      <c r="CJ1112" s="32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</row>
    <row r="1113" spans="9:103">
      <c r="I1113" s="3"/>
      <c r="O1113" s="3"/>
      <c r="P1113" s="3"/>
      <c r="Q1113" s="3"/>
      <c r="T1113" s="3"/>
      <c r="U1113" s="3"/>
      <c r="W1113" s="37"/>
      <c r="X1113" s="3"/>
      <c r="Y1113" s="3"/>
      <c r="Z1113" s="8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BW1113" s="4"/>
      <c r="BX1113" s="3"/>
      <c r="BY1113" s="3"/>
      <c r="CE1113" s="3"/>
      <c r="CF1113" s="3"/>
      <c r="CG1113" s="3"/>
      <c r="CH1113" s="3"/>
      <c r="CI1113" s="3"/>
      <c r="CJ1113" s="32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</row>
    <row r="1114" spans="9:103">
      <c r="I1114" s="3"/>
      <c r="O1114" s="3"/>
      <c r="P1114" s="3"/>
      <c r="Q1114" s="3"/>
      <c r="T1114" s="3"/>
      <c r="U1114" s="3"/>
      <c r="W1114" s="37"/>
      <c r="X1114" s="3"/>
      <c r="Y1114" s="3"/>
      <c r="Z1114" s="8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BW1114" s="4"/>
      <c r="BX1114" s="3"/>
      <c r="BY1114" s="3"/>
      <c r="CE1114" s="3"/>
      <c r="CF1114" s="3"/>
      <c r="CG1114" s="3"/>
      <c r="CH1114" s="3"/>
      <c r="CI1114" s="3"/>
      <c r="CJ1114" s="32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</row>
    <row r="1115" spans="9:103">
      <c r="I1115" s="3"/>
      <c r="O1115" s="3"/>
      <c r="P1115" s="3"/>
      <c r="Q1115" s="3"/>
      <c r="T1115" s="3"/>
      <c r="U1115" s="3"/>
      <c r="W1115" s="37"/>
      <c r="X1115" s="3"/>
      <c r="Y1115" s="3"/>
      <c r="Z1115" s="8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BW1115" s="4"/>
      <c r="BX1115" s="3"/>
      <c r="BY1115" s="3"/>
      <c r="CE1115" s="3"/>
      <c r="CF1115" s="3"/>
      <c r="CG1115" s="3"/>
      <c r="CH1115" s="3"/>
      <c r="CI1115" s="3"/>
      <c r="CJ1115" s="32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</row>
    <row r="1116" spans="9:103">
      <c r="I1116" s="3"/>
      <c r="O1116" s="3"/>
      <c r="P1116" s="3"/>
      <c r="Q1116" s="3"/>
      <c r="T1116" s="3"/>
      <c r="U1116" s="3"/>
      <c r="W1116" s="37"/>
      <c r="X1116" s="3"/>
      <c r="Y1116" s="3"/>
      <c r="Z1116" s="8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BW1116" s="4"/>
      <c r="BX1116" s="3"/>
      <c r="BY1116" s="3"/>
      <c r="CE1116" s="3"/>
      <c r="CF1116" s="3"/>
      <c r="CG1116" s="3"/>
      <c r="CH1116" s="3"/>
      <c r="CI1116" s="3"/>
      <c r="CJ1116" s="32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</row>
    <row r="1117" spans="9:103">
      <c r="I1117" s="3"/>
      <c r="O1117" s="3"/>
      <c r="P1117" s="3"/>
      <c r="Q1117" s="3"/>
      <c r="T1117" s="3"/>
      <c r="U1117" s="3"/>
      <c r="W1117" s="37"/>
      <c r="X1117" s="3"/>
      <c r="Y1117" s="3"/>
      <c r="Z1117" s="8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BW1117" s="4"/>
      <c r="BX1117" s="3"/>
      <c r="BY1117" s="3"/>
      <c r="CE1117" s="3"/>
      <c r="CF1117" s="3"/>
      <c r="CG1117" s="3"/>
      <c r="CH1117" s="3"/>
      <c r="CI1117" s="3"/>
      <c r="CJ1117" s="32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</row>
    <row r="1118" spans="9:103">
      <c r="I1118" s="3"/>
      <c r="O1118" s="3"/>
      <c r="P1118" s="3"/>
      <c r="Q1118" s="3"/>
      <c r="T1118" s="3"/>
      <c r="U1118" s="3"/>
      <c r="W1118" s="37"/>
      <c r="X1118" s="3"/>
      <c r="Y1118" s="3"/>
      <c r="Z1118" s="8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BW1118" s="4"/>
      <c r="BX1118" s="3"/>
      <c r="BY1118" s="3"/>
      <c r="CE1118" s="3"/>
      <c r="CF1118" s="3"/>
      <c r="CG1118" s="3"/>
      <c r="CH1118" s="3"/>
      <c r="CI1118" s="3"/>
      <c r="CJ1118" s="32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</row>
    <row r="1119" spans="9:103">
      <c r="I1119" s="3"/>
      <c r="O1119" s="3"/>
      <c r="P1119" s="3"/>
      <c r="Q1119" s="3"/>
      <c r="T1119" s="3"/>
      <c r="U1119" s="3"/>
      <c r="W1119" s="37"/>
      <c r="X1119" s="3"/>
      <c r="Y1119" s="3"/>
      <c r="Z1119" s="8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BW1119" s="4"/>
      <c r="BX1119" s="3"/>
      <c r="BY1119" s="3"/>
      <c r="CE1119" s="3"/>
      <c r="CF1119" s="3"/>
      <c r="CG1119" s="3"/>
      <c r="CH1119" s="3"/>
      <c r="CI1119" s="3"/>
      <c r="CJ1119" s="32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</row>
    <row r="1120" spans="9:103">
      <c r="I1120" s="3"/>
      <c r="O1120" s="3"/>
      <c r="P1120" s="3"/>
      <c r="Q1120" s="3"/>
      <c r="T1120" s="3"/>
      <c r="U1120" s="3"/>
      <c r="W1120" s="37"/>
      <c r="X1120" s="3"/>
      <c r="Y1120" s="3"/>
      <c r="Z1120" s="8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BW1120" s="4"/>
      <c r="BX1120" s="3"/>
      <c r="BY1120" s="3"/>
      <c r="CE1120" s="3"/>
      <c r="CF1120" s="3"/>
      <c r="CG1120" s="3"/>
      <c r="CH1120" s="3"/>
      <c r="CI1120" s="3"/>
      <c r="CJ1120" s="32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</row>
    <row r="1121" spans="9:103">
      <c r="I1121" s="3"/>
      <c r="O1121" s="3"/>
      <c r="P1121" s="3"/>
      <c r="Q1121" s="3"/>
      <c r="T1121" s="3"/>
      <c r="U1121" s="3"/>
      <c r="W1121" s="37"/>
      <c r="X1121" s="3"/>
      <c r="Y1121" s="3"/>
      <c r="Z1121" s="8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BW1121" s="4"/>
      <c r="BX1121" s="3"/>
      <c r="BY1121" s="3"/>
      <c r="CE1121" s="3"/>
      <c r="CF1121" s="3"/>
      <c r="CG1121" s="3"/>
      <c r="CH1121" s="3"/>
      <c r="CI1121" s="3"/>
      <c r="CJ1121" s="32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</row>
    <row r="1122" spans="9:103">
      <c r="I1122" s="3"/>
      <c r="O1122" s="3"/>
      <c r="P1122" s="3"/>
      <c r="Q1122" s="3"/>
      <c r="T1122" s="3"/>
      <c r="U1122" s="3"/>
      <c r="W1122" s="37"/>
      <c r="X1122" s="3"/>
      <c r="Y1122" s="3"/>
      <c r="Z1122" s="8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BW1122" s="4"/>
      <c r="BX1122" s="3"/>
      <c r="BY1122" s="3"/>
      <c r="CE1122" s="3"/>
      <c r="CF1122" s="3"/>
      <c r="CG1122" s="3"/>
      <c r="CH1122" s="3"/>
      <c r="CI1122" s="3"/>
      <c r="CJ1122" s="32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</row>
    <row r="1123" spans="9:103">
      <c r="I1123" s="3"/>
      <c r="O1123" s="3"/>
      <c r="P1123" s="3"/>
      <c r="Q1123" s="3"/>
      <c r="T1123" s="3"/>
      <c r="U1123" s="3"/>
      <c r="W1123" s="37"/>
      <c r="X1123" s="3"/>
      <c r="Y1123" s="3"/>
      <c r="Z1123" s="8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BW1123" s="4"/>
      <c r="BX1123" s="3"/>
      <c r="BY1123" s="3"/>
      <c r="CE1123" s="3"/>
      <c r="CF1123" s="3"/>
      <c r="CG1123" s="3"/>
      <c r="CH1123" s="3"/>
      <c r="CI1123" s="3"/>
      <c r="CJ1123" s="32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</row>
    <row r="1124" spans="9:103">
      <c r="I1124" s="3"/>
      <c r="O1124" s="3"/>
      <c r="P1124" s="3"/>
      <c r="Q1124" s="3"/>
      <c r="T1124" s="3"/>
      <c r="U1124" s="3"/>
      <c r="W1124" s="37"/>
      <c r="X1124" s="3"/>
      <c r="Y1124" s="3"/>
      <c r="Z1124" s="8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BW1124" s="4"/>
      <c r="BX1124" s="3"/>
      <c r="BY1124" s="3"/>
      <c r="CE1124" s="3"/>
      <c r="CF1124" s="3"/>
      <c r="CG1124" s="3"/>
      <c r="CH1124" s="3"/>
      <c r="CI1124" s="3"/>
      <c r="CJ1124" s="32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</row>
    <row r="1125" spans="9:103">
      <c r="I1125" s="3"/>
      <c r="O1125" s="3"/>
      <c r="P1125" s="3"/>
      <c r="Q1125" s="3"/>
      <c r="T1125" s="3"/>
      <c r="U1125" s="3"/>
      <c r="W1125" s="37"/>
      <c r="X1125" s="3"/>
      <c r="Y1125" s="3"/>
      <c r="Z1125" s="8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BW1125" s="4"/>
      <c r="BX1125" s="3"/>
      <c r="BY1125" s="3"/>
      <c r="CE1125" s="3"/>
      <c r="CF1125" s="3"/>
      <c r="CG1125" s="3"/>
      <c r="CH1125" s="3"/>
      <c r="CI1125" s="3"/>
      <c r="CJ1125" s="32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</row>
    <row r="1126" spans="9:103">
      <c r="I1126" s="3"/>
      <c r="O1126" s="3"/>
      <c r="P1126" s="3"/>
      <c r="Q1126" s="3"/>
      <c r="T1126" s="3"/>
      <c r="U1126" s="3"/>
      <c r="W1126" s="37"/>
      <c r="X1126" s="3"/>
      <c r="Y1126" s="3"/>
      <c r="Z1126" s="8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BW1126" s="4"/>
      <c r="BX1126" s="3"/>
      <c r="BY1126" s="3"/>
      <c r="CE1126" s="3"/>
      <c r="CF1126" s="3"/>
      <c r="CG1126" s="3"/>
      <c r="CH1126" s="3"/>
      <c r="CI1126" s="3"/>
      <c r="CJ1126" s="32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</row>
    <row r="1127" spans="9:103">
      <c r="I1127" s="3"/>
      <c r="O1127" s="3"/>
      <c r="P1127" s="3"/>
      <c r="Q1127" s="3"/>
      <c r="T1127" s="3"/>
      <c r="U1127" s="3"/>
      <c r="W1127" s="37"/>
      <c r="X1127" s="3"/>
      <c r="Y1127" s="3"/>
      <c r="Z1127" s="8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BW1127" s="4"/>
      <c r="BX1127" s="3"/>
      <c r="BY1127" s="3"/>
      <c r="CE1127" s="3"/>
      <c r="CF1127" s="3"/>
      <c r="CG1127" s="3"/>
      <c r="CH1127" s="3"/>
      <c r="CI1127" s="3"/>
      <c r="CJ1127" s="32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</row>
    <row r="1128" spans="9:103">
      <c r="I1128" s="3"/>
      <c r="O1128" s="3"/>
      <c r="P1128" s="3"/>
      <c r="Q1128" s="3"/>
      <c r="T1128" s="3"/>
      <c r="U1128" s="3"/>
      <c r="W1128" s="37"/>
      <c r="X1128" s="3"/>
      <c r="Y1128" s="3"/>
      <c r="Z1128" s="8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BW1128" s="4"/>
      <c r="BX1128" s="3"/>
      <c r="BY1128" s="3"/>
      <c r="CE1128" s="3"/>
      <c r="CF1128" s="3"/>
      <c r="CG1128" s="3"/>
      <c r="CH1128" s="3"/>
      <c r="CI1128" s="3"/>
      <c r="CJ1128" s="32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</row>
    <row r="1129" spans="9:103">
      <c r="I1129" s="3"/>
      <c r="O1129" s="3"/>
      <c r="P1129" s="3"/>
      <c r="Q1129" s="3"/>
      <c r="T1129" s="3"/>
      <c r="U1129" s="3"/>
      <c r="W1129" s="37"/>
      <c r="X1129" s="3"/>
      <c r="Y1129" s="3"/>
      <c r="Z1129" s="8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BW1129" s="4"/>
      <c r="BX1129" s="3"/>
      <c r="BY1129" s="3"/>
      <c r="CE1129" s="3"/>
      <c r="CF1129" s="3"/>
      <c r="CG1129" s="3"/>
      <c r="CH1129" s="3"/>
      <c r="CI1129" s="3"/>
      <c r="CJ1129" s="32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</row>
    <row r="1130" spans="9:103">
      <c r="I1130" s="3"/>
      <c r="O1130" s="3"/>
      <c r="P1130" s="3"/>
      <c r="Q1130" s="3"/>
      <c r="T1130" s="3"/>
      <c r="U1130" s="3"/>
      <c r="W1130" s="37"/>
      <c r="X1130" s="3"/>
      <c r="Y1130" s="3"/>
      <c r="Z1130" s="8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BW1130" s="4"/>
      <c r="BX1130" s="3"/>
      <c r="BY1130" s="3"/>
      <c r="CE1130" s="3"/>
      <c r="CF1130" s="3"/>
      <c r="CG1130" s="3"/>
      <c r="CH1130" s="3"/>
      <c r="CI1130" s="3"/>
      <c r="CJ1130" s="32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</row>
    <row r="1131" spans="9:103">
      <c r="I1131" s="3"/>
      <c r="O1131" s="3"/>
      <c r="P1131" s="3"/>
      <c r="Q1131" s="3"/>
      <c r="T1131" s="3"/>
      <c r="U1131" s="3"/>
      <c r="W1131" s="37"/>
      <c r="X1131" s="3"/>
      <c r="Y1131" s="3"/>
      <c r="Z1131" s="8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BW1131" s="4"/>
      <c r="BX1131" s="3"/>
      <c r="BY1131" s="3"/>
      <c r="CE1131" s="3"/>
      <c r="CF1131" s="3"/>
      <c r="CG1131" s="3"/>
      <c r="CH1131" s="3"/>
      <c r="CI1131" s="3"/>
      <c r="CJ1131" s="32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</row>
    <row r="1132" spans="9:103">
      <c r="I1132" s="3"/>
      <c r="O1132" s="3"/>
      <c r="P1132" s="3"/>
      <c r="Q1132" s="3"/>
      <c r="T1132" s="3"/>
      <c r="U1132" s="3"/>
      <c r="W1132" s="37"/>
      <c r="X1132" s="3"/>
      <c r="Y1132" s="3"/>
      <c r="Z1132" s="8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BW1132" s="4"/>
      <c r="BX1132" s="3"/>
      <c r="BY1132" s="3"/>
      <c r="CE1132" s="3"/>
      <c r="CF1132" s="3"/>
      <c r="CG1132" s="3"/>
      <c r="CH1132" s="3"/>
      <c r="CI1132" s="3"/>
      <c r="CJ1132" s="32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</row>
    <row r="1133" spans="9:103">
      <c r="I1133" s="3"/>
      <c r="O1133" s="3"/>
      <c r="P1133" s="3"/>
      <c r="Q1133" s="3"/>
      <c r="T1133" s="3"/>
      <c r="U1133" s="3"/>
      <c r="W1133" s="37"/>
      <c r="X1133" s="3"/>
      <c r="Y1133" s="3"/>
      <c r="Z1133" s="8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BW1133" s="4"/>
      <c r="BX1133" s="3"/>
      <c r="BY1133" s="3"/>
      <c r="CE1133" s="3"/>
      <c r="CF1133" s="3"/>
      <c r="CG1133" s="3"/>
      <c r="CH1133" s="3"/>
      <c r="CI1133" s="3"/>
      <c r="CJ1133" s="32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</row>
    <row r="1134" spans="9:103">
      <c r="I1134" s="3"/>
      <c r="O1134" s="3"/>
      <c r="P1134" s="3"/>
      <c r="Q1134" s="3"/>
      <c r="T1134" s="3"/>
      <c r="U1134" s="3"/>
      <c r="W1134" s="37"/>
      <c r="X1134" s="3"/>
      <c r="Y1134" s="3"/>
      <c r="Z1134" s="8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BW1134" s="4"/>
      <c r="BX1134" s="3"/>
      <c r="BY1134" s="3"/>
      <c r="CE1134" s="3"/>
      <c r="CF1134" s="3"/>
      <c r="CG1134" s="3"/>
      <c r="CH1134" s="3"/>
      <c r="CI1134" s="3"/>
      <c r="CJ1134" s="32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</row>
    <row r="1135" spans="9:103">
      <c r="I1135" s="3"/>
      <c r="O1135" s="3"/>
      <c r="P1135" s="3"/>
      <c r="Q1135" s="3"/>
      <c r="T1135" s="3"/>
      <c r="U1135" s="3"/>
      <c r="W1135" s="37"/>
      <c r="X1135" s="3"/>
      <c r="Y1135" s="3"/>
      <c r="Z1135" s="8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BW1135" s="4"/>
      <c r="BX1135" s="3"/>
      <c r="BY1135" s="3"/>
      <c r="CE1135" s="3"/>
      <c r="CF1135" s="3"/>
      <c r="CG1135" s="3"/>
      <c r="CH1135" s="3"/>
      <c r="CI1135" s="3"/>
      <c r="CJ1135" s="32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</row>
    <row r="1136" spans="9:103">
      <c r="I1136" s="3"/>
      <c r="O1136" s="3"/>
      <c r="P1136" s="3"/>
      <c r="Q1136" s="3"/>
      <c r="T1136" s="3"/>
      <c r="U1136" s="3"/>
      <c r="W1136" s="37"/>
      <c r="X1136" s="3"/>
      <c r="Y1136" s="3"/>
      <c r="Z1136" s="8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BW1136" s="4"/>
      <c r="BX1136" s="3"/>
      <c r="BY1136" s="3"/>
      <c r="CE1136" s="3"/>
      <c r="CF1136" s="3"/>
      <c r="CG1136" s="3"/>
      <c r="CH1136" s="3"/>
      <c r="CI1136" s="3"/>
      <c r="CJ1136" s="32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</row>
    <row r="1137" spans="9:103">
      <c r="I1137" s="3"/>
      <c r="O1137" s="3"/>
      <c r="P1137" s="3"/>
      <c r="Q1137" s="3"/>
      <c r="T1137" s="3"/>
      <c r="U1137" s="3"/>
      <c r="W1137" s="37"/>
      <c r="X1137" s="3"/>
      <c r="Y1137" s="3"/>
      <c r="Z1137" s="8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BW1137" s="4"/>
      <c r="BX1137" s="3"/>
      <c r="BY1137" s="3"/>
      <c r="CE1137" s="3"/>
      <c r="CF1137" s="3"/>
      <c r="CG1137" s="3"/>
      <c r="CH1137" s="3"/>
      <c r="CI1137" s="3"/>
      <c r="CJ1137" s="32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</row>
    <row r="1138" spans="9:103">
      <c r="I1138" s="3"/>
      <c r="O1138" s="3"/>
      <c r="P1138" s="3"/>
      <c r="Q1138" s="3"/>
      <c r="T1138" s="3"/>
      <c r="U1138" s="3"/>
      <c r="W1138" s="37"/>
      <c r="X1138" s="3"/>
      <c r="Y1138" s="3"/>
      <c r="Z1138" s="8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BW1138" s="4"/>
      <c r="BX1138" s="3"/>
      <c r="BY1138" s="3"/>
      <c r="CE1138" s="3"/>
      <c r="CF1138" s="3"/>
      <c r="CG1138" s="3"/>
      <c r="CH1138" s="3"/>
      <c r="CI1138" s="3"/>
      <c r="CJ1138" s="32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</row>
    <row r="1139" spans="9:103">
      <c r="I1139" s="3"/>
      <c r="O1139" s="3"/>
      <c r="P1139" s="3"/>
      <c r="Q1139" s="3"/>
      <c r="T1139" s="3"/>
      <c r="U1139" s="3"/>
      <c r="W1139" s="37"/>
      <c r="X1139" s="3"/>
      <c r="Y1139" s="3"/>
      <c r="Z1139" s="8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BW1139" s="4"/>
      <c r="BX1139" s="3"/>
      <c r="BY1139" s="3"/>
      <c r="CE1139" s="3"/>
      <c r="CF1139" s="3"/>
      <c r="CG1139" s="3"/>
      <c r="CH1139" s="3"/>
      <c r="CI1139" s="3"/>
      <c r="CJ1139" s="32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</row>
    <row r="1140" spans="9:103">
      <c r="I1140" s="3"/>
      <c r="O1140" s="3"/>
      <c r="P1140" s="3"/>
      <c r="Q1140" s="3"/>
      <c r="T1140" s="3"/>
      <c r="U1140" s="3"/>
      <c r="W1140" s="37"/>
      <c r="X1140" s="3"/>
      <c r="Y1140" s="3"/>
      <c r="Z1140" s="8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BW1140" s="4"/>
      <c r="BX1140" s="3"/>
      <c r="BY1140" s="3"/>
      <c r="CE1140" s="3"/>
      <c r="CF1140" s="3"/>
      <c r="CG1140" s="3"/>
      <c r="CH1140" s="3"/>
      <c r="CI1140" s="3"/>
      <c r="CJ1140" s="32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</row>
    <row r="1141" spans="9:103">
      <c r="I1141" s="3"/>
      <c r="O1141" s="3"/>
      <c r="P1141" s="3"/>
      <c r="Q1141" s="3"/>
      <c r="T1141" s="3"/>
      <c r="U1141" s="3"/>
      <c r="W1141" s="37"/>
      <c r="X1141" s="3"/>
      <c r="Y1141" s="3"/>
      <c r="Z1141" s="8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BW1141" s="4"/>
      <c r="BX1141" s="3"/>
      <c r="BY1141" s="3"/>
      <c r="CE1141" s="3"/>
      <c r="CF1141" s="3"/>
      <c r="CG1141" s="3"/>
      <c r="CH1141" s="3"/>
      <c r="CI1141" s="3"/>
      <c r="CJ1141" s="32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</row>
    <row r="1142" spans="9:103">
      <c r="I1142" s="3"/>
      <c r="O1142" s="3"/>
      <c r="P1142" s="3"/>
      <c r="Q1142" s="3"/>
      <c r="T1142" s="3"/>
      <c r="U1142" s="3"/>
      <c r="W1142" s="37"/>
      <c r="X1142" s="3"/>
      <c r="Y1142" s="3"/>
      <c r="Z1142" s="8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BW1142" s="4"/>
      <c r="BX1142" s="3"/>
      <c r="BY1142" s="3"/>
      <c r="CE1142" s="3"/>
      <c r="CF1142" s="3"/>
      <c r="CG1142" s="3"/>
      <c r="CH1142" s="3"/>
      <c r="CI1142" s="3"/>
      <c r="CJ1142" s="32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</row>
    <row r="1143" spans="9:103">
      <c r="I1143" s="3"/>
      <c r="O1143" s="3"/>
      <c r="P1143" s="3"/>
      <c r="Q1143" s="3"/>
      <c r="T1143" s="3"/>
      <c r="U1143" s="3"/>
      <c r="W1143" s="37"/>
      <c r="X1143" s="3"/>
      <c r="Y1143" s="3"/>
      <c r="Z1143" s="8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BW1143" s="4"/>
      <c r="BX1143" s="3"/>
      <c r="BY1143" s="3"/>
      <c r="CE1143" s="3"/>
      <c r="CF1143" s="3"/>
      <c r="CG1143" s="3"/>
      <c r="CH1143" s="3"/>
      <c r="CI1143" s="3"/>
      <c r="CJ1143" s="32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</row>
    <row r="1144" spans="9:103">
      <c r="I1144" s="3"/>
      <c r="O1144" s="3"/>
      <c r="P1144" s="3"/>
      <c r="Q1144" s="3"/>
      <c r="T1144" s="3"/>
      <c r="U1144" s="3"/>
      <c r="W1144" s="37"/>
      <c r="X1144" s="3"/>
      <c r="Y1144" s="3"/>
      <c r="Z1144" s="8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BW1144" s="4"/>
      <c r="BX1144" s="3"/>
      <c r="BY1144" s="3"/>
      <c r="CE1144" s="3"/>
      <c r="CF1144" s="3"/>
      <c r="CG1144" s="3"/>
      <c r="CH1144" s="3"/>
      <c r="CI1144" s="3"/>
      <c r="CJ1144" s="32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</row>
    <row r="1145" spans="9:103">
      <c r="I1145" s="3"/>
      <c r="O1145" s="3"/>
      <c r="P1145" s="3"/>
      <c r="Q1145" s="3"/>
      <c r="T1145" s="3"/>
      <c r="U1145" s="3"/>
      <c r="W1145" s="37"/>
      <c r="X1145" s="3"/>
      <c r="Y1145" s="3"/>
      <c r="Z1145" s="8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BW1145" s="4"/>
      <c r="BX1145" s="3"/>
      <c r="BY1145" s="3"/>
      <c r="CE1145" s="3"/>
      <c r="CF1145" s="3"/>
      <c r="CG1145" s="3"/>
      <c r="CH1145" s="3"/>
      <c r="CI1145" s="3"/>
      <c r="CJ1145" s="32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</row>
    <row r="1146" spans="9:103">
      <c r="I1146" s="3"/>
      <c r="O1146" s="3"/>
      <c r="P1146" s="3"/>
      <c r="Q1146" s="3"/>
      <c r="T1146" s="3"/>
      <c r="U1146" s="3"/>
      <c r="W1146" s="37"/>
      <c r="X1146" s="3"/>
      <c r="Y1146" s="3"/>
      <c r="Z1146" s="8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BW1146" s="4"/>
      <c r="BX1146" s="3"/>
      <c r="BY1146" s="3"/>
      <c r="CE1146" s="3"/>
      <c r="CF1146" s="3"/>
      <c r="CG1146" s="3"/>
      <c r="CH1146" s="3"/>
      <c r="CI1146" s="3"/>
      <c r="CJ1146" s="32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</row>
    <row r="1147" spans="9:103">
      <c r="I1147" s="3"/>
      <c r="O1147" s="3"/>
      <c r="P1147" s="3"/>
      <c r="Q1147" s="3"/>
      <c r="T1147" s="3"/>
      <c r="U1147" s="3"/>
      <c r="W1147" s="37"/>
      <c r="X1147" s="3"/>
      <c r="Y1147" s="3"/>
      <c r="Z1147" s="8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BW1147" s="4"/>
      <c r="BX1147" s="3"/>
      <c r="BY1147" s="3"/>
      <c r="CE1147" s="3"/>
      <c r="CF1147" s="3"/>
      <c r="CG1147" s="3"/>
      <c r="CH1147" s="3"/>
      <c r="CI1147" s="3"/>
      <c r="CJ1147" s="32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</row>
    <row r="1148" spans="9:103">
      <c r="I1148" s="3"/>
      <c r="O1148" s="3"/>
      <c r="P1148" s="3"/>
      <c r="Q1148" s="3"/>
      <c r="T1148" s="3"/>
      <c r="U1148" s="3"/>
      <c r="W1148" s="37"/>
      <c r="X1148" s="3"/>
      <c r="Y1148" s="3"/>
      <c r="Z1148" s="8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BW1148" s="4"/>
      <c r="BX1148" s="3"/>
      <c r="BY1148" s="3"/>
      <c r="CE1148" s="3"/>
      <c r="CF1148" s="3"/>
      <c r="CG1148" s="3"/>
      <c r="CH1148" s="3"/>
      <c r="CI1148" s="3"/>
      <c r="CJ1148" s="32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</row>
    <row r="1149" spans="9:103">
      <c r="I1149" s="3"/>
      <c r="O1149" s="3"/>
      <c r="P1149" s="3"/>
      <c r="Q1149" s="3"/>
      <c r="T1149" s="3"/>
      <c r="U1149" s="3"/>
      <c r="W1149" s="37"/>
      <c r="X1149" s="3"/>
      <c r="Y1149" s="3"/>
      <c r="Z1149" s="8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BW1149" s="4"/>
      <c r="BX1149" s="3"/>
      <c r="BY1149" s="3"/>
      <c r="CE1149" s="3"/>
      <c r="CF1149" s="3"/>
      <c r="CG1149" s="3"/>
      <c r="CH1149" s="3"/>
      <c r="CI1149" s="3"/>
      <c r="CJ1149" s="32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</row>
    <row r="1150" spans="9:103">
      <c r="I1150" s="3"/>
      <c r="O1150" s="3"/>
      <c r="P1150" s="3"/>
      <c r="Q1150" s="3"/>
      <c r="T1150" s="3"/>
      <c r="U1150" s="3"/>
      <c r="W1150" s="37"/>
      <c r="X1150" s="3"/>
      <c r="Y1150" s="3"/>
      <c r="Z1150" s="8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BW1150" s="4"/>
      <c r="BX1150" s="3"/>
      <c r="BY1150" s="3"/>
      <c r="CE1150" s="3"/>
      <c r="CF1150" s="3"/>
      <c r="CG1150" s="3"/>
      <c r="CH1150" s="3"/>
      <c r="CI1150" s="3"/>
      <c r="CJ1150" s="32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</row>
    <row r="1151" spans="9:103">
      <c r="I1151" s="3"/>
      <c r="O1151" s="3"/>
      <c r="P1151" s="3"/>
      <c r="Q1151" s="3"/>
      <c r="T1151" s="3"/>
      <c r="U1151" s="3"/>
      <c r="W1151" s="37"/>
      <c r="X1151" s="3"/>
      <c r="Y1151" s="3"/>
      <c r="Z1151" s="8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BW1151" s="4"/>
      <c r="BX1151" s="3"/>
      <c r="BY1151" s="3"/>
      <c r="CE1151" s="3"/>
      <c r="CF1151" s="3"/>
      <c r="CG1151" s="3"/>
      <c r="CH1151" s="3"/>
      <c r="CI1151" s="3"/>
      <c r="CJ1151" s="32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</row>
    <row r="1152" spans="9:103">
      <c r="I1152" s="3"/>
      <c r="O1152" s="3"/>
      <c r="P1152" s="3"/>
      <c r="Q1152" s="3"/>
      <c r="T1152" s="3"/>
      <c r="U1152" s="3"/>
      <c r="W1152" s="37"/>
      <c r="X1152" s="3"/>
      <c r="Y1152" s="3"/>
      <c r="Z1152" s="8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BW1152" s="4"/>
      <c r="BX1152" s="3"/>
      <c r="BY1152" s="3"/>
      <c r="CE1152" s="3"/>
      <c r="CF1152" s="3"/>
      <c r="CG1152" s="3"/>
      <c r="CH1152" s="3"/>
      <c r="CI1152" s="3"/>
      <c r="CJ1152" s="32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</row>
    <row r="1153" spans="9:103">
      <c r="I1153" s="3"/>
      <c r="O1153" s="3"/>
      <c r="P1153" s="3"/>
      <c r="Q1153" s="3"/>
      <c r="T1153" s="3"/>
      <c r="U1153" s="3"/>
      <c r="W1153" s="37"/>
      <c r="X1153" s="3"/>
      <c r="Y1153" s="3"/>
      <c r="Z1153" s="8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BW1153" s="4"/>
      <c r="BX1153" s="3"/>
      <c r="BY1153" s="3"/>
      <c r="CE1153" s="3"/>
      <c r="CF1153" s="3"/>
      <c r="CG1153" s="3"/>
      <c r="CH1153" s="3"/>
      <c r="CI1153" s="3"/>
      <c r="CJ1153" s="32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</row>
    <row r="1154" spans="9:103">
      <c r="I1154" s="3"/>
      <c r="O1154" s="3"/>
      <c r="P1154" s="3"/>
      <c r="Q1154" s="3"/>
      <c r="T1154" s="3"/>
      <c r="U1154" s="3"/>
      <c r="W1154" s="37"/>
      <c r="X1154" s="3"/>
      <c r="Y1154" s="3"/>
      <c r="Z1154" s="8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BW1154" s="4"/>
      <c r="BX1154" s="3"/>
      <c r="BY1154" s="3"/>
      <c r="CE1154" s="3"/>
      <c r="CF1154" s="3"/>
      <c r="CG1154" s="3"/>
      <c r="CH1154" s="3"/>
      <c r="CI1154" s="3"/>
      <c r="CJ1154" s="32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</row>
    <row r="1155" spans="9:103">
      <c r="I1155" s="3"/>
      <c r="O1155" s="3"/>
      <c r="P1155" s="3"/>
      <c r="Q1155" s="3"/>
      <c r="T1155" s="3"/>
      <c r="U1155" s="3"/>
      <c r="W1155" s="37"/>
      <c r="X1155" s="3"/>
      <c r="Y1155" s="3"/>
      <c r="Z1155" s="8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BW1155" s="4"/>
      <c r="BX1155" s="3"/>
      <c r="BY1155" s="3"/>
      <c r="CE1155" s="3"/>
      <c r="CF1155" s="3"/>
      <c r="CG1155" s="3"/>
      <c r="CH1155" s="3"/>
      <c r="CI1155" s="3"/>
      <c r="CJ1155" s="32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</row>
    <row r="1156" spans="9:103">
      <c r="I1156" s="3"/>
      <c r="O1156" s="3"/>
      <c r="P1156" s="3"/>
      <c r="Q1156" s="3"/>
      <c r="T1156" s="3"/>
      <c r="U1156" s="3"/>
      <c r="W1156" s="37"/>
      <c r="X1156" s="3"/>
      <c r="Y1156" s="3"/>
      <c r="Z1156" s="8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BW1156" s="4"/>
      <c r="BX1156" s="3"/>
      <c r="BY1156" s="3"/>
      <c r="CE1156" s="3"/>
      <c r="CF1156" s="3"/>
      <c r="CG1156" s="3"/>
      <c r="CH1156" s="3"/>
      <c r="CI1156" s="3"/>
      <c r="CJ1156" s="32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</row>
    <row r="1157" spans="9:103">
      <c r="I1157" s="3"/>
      <c r="O1157" s="3"/>
      <c r="P1157" s="3"/>
      <c r="Q1157" s="3"/>
      <c r="T1157" s="3"/>
      <c r="U1157" s="3"/>
      <c r="W1157" s="37"/>
      <c r="X1157" s="3"/>
      <c r="Y1157" s="3"/>
      <c r="Z1157" s="8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BW1157" s="4"/>
      <c r="BX1157" s="3"/>
      <c r="BY1157" s="3"/>
      <c r="CE1157" s="3"/>
      <c r="CF1157" s="3"/>
      <c r="CG1157" s="3"/>
      <c r="CH1157" s="3"/>
      <c r="CI1157" s="3"/>
      <c r="CJ1157" s="32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</row>
    <row r="1158" spans="9:103">
      <c r="I1158" s="3"/>
      <c r="O1158" s="3"/>
      <c r="P1158" s="3"/>
      <c r="Q1158" s="3"/>
      <c r="T1158" s="3"/>
      <c r="U1158" s="3"/>
      <c r="W1158" s="37"/>
      <c r="X1158" s="3"/>
      <c r="Y1158" s="3"/>
      <c r="Z1158" s="8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BW1158" s="4"/>
      <c r="BX1158" s="3"/>
      <c r="BY1158" s="3"/>
      <c r="CE1158" s="3"/>
      <c r="CF1158" s="3"/>
      <c r="CG1158" s="3"/>
      <c r="CH1158" s="3"/>
      <c r="CI1158" s="3"/>
      <c r="CJ1158" s="32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</row>
    <row r="1159" spans="9:103">
      <c r="I1159" s="3"/>
      <c r="O1159" s="3"/>
      <c r="P1159" s="3"/>
      <c r="Q1159" s="3"/>
      <c r="T1159" s="3"/>
      <c r="U1159" s="3"/>
      <c r="W1159" s="37"/>
      <c r="X1159" s="3"/>
      <c r="Y1159" s="3"/>
      <c r="Z1159" s="8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BW1159" s="4"/>
      <c r="BX1159" s="3"/>
      <c r="BY1159" s="3"/>
      <c r="CE1159" s="3"/>
      <c r="CF1159" s="3"/>
      <c r="CG1159" s="3"/>
      <c r="CH1159" s="3"/>
      <c r="CI1159" s="3"/>
      <c r="CJ1159" s="32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</row>
    <row r="1160" spans="9:103">
      <c r="I1160" s="3"/>
      <c r="O1160" s="3"/>
      <c r="P1160" s="3"/>
      <c r="Q1160" s="3"/>
      <c r="T1160" s="3"/>
      <c r="U1160" s="3"/>
      <c r="W1160" s="37"/>
      <c r="X1160" s="3"/>
      <c r="Y1160" s="3"/>
      <c r="Z1160" s="8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BW1160" s="4"/>
      <c r="BX1160" s="3"/>
      <c r="BY1160" s="3"/>
      <c r="CE1160" s="3"/>
      <c r="CF1160" s="3"/>
      <c r="CG1160" s="3"/>
      <c r="CH1160" s="3"/>
      <c r="CI1160" s="3"/>
      <c r="CJ1160" s="32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</row>
    <row r="1161" spans="9:103">
      <c r="I1161" s="3"/>
      <c r="O1161" s="3"/>
      <c r="P1161" s="3"/>
      <c r="Q1161" s="3"/>
      <c r="T1161" s="3"/>
      <c r="U1161" s="3"/>
      <c r="W1161" s="37"/>
      <c r="X1161" s="3"/>
      <c r="Y1161" s="3"/>
      <c r="Z1161" s="8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BW1161" s="4"/>
      <c r="BX1161" s="3"/>
      <c r="BY1161" s="3"/>
      <c r="CE1161" s="3"/>
      <c r="CF1161" s="3"/>
      <c r="CG1161" s="3"/>
      <c r="CH1161" s="3"/>
      <c r="CI1161" s="3"/>
      <c r="CJ1161" s="32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</row>
    <row r="1162" spans="9:103">
      <c r="I1162" s="3"/>
      <c r="O1162" s="3"/>
      <c r="P1162" s="3"/>
      <c r="Q1162" s="3"/>
      <c r="T1162" s="3"/>
      <c r="U1162" s="3"/>
      <c r="W1162" s="37"/>
      <c r="X1162" s="3"/>
      <c r="Y1162" s="3"/>
      <c r="Z1162" s="8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BW1162" s="4"/>
      <c r="BX1162" s="3"/>
      <c r="BY1162" s="3"/>
      <c r="CE1162" s="3"/>
      <c r="CF1162" s="3"/>
      <c r="CG1162" s="3"/>
      <c r="CH1162" s="3"/>
      <c r="CI1162" s="3"/>
      <c r="CJ1162" s="32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</row>
    <row r="1163" spans="9:103">
      <c r="I1163" s="3"/>
      <c r="O1163" s="3"/>
      <c r="P1163" s="3"/>
      <c r="Q1163" s="3"/>
      <c r="T1163" s="3"/>
      <c r="U1163" s="3"/>
      <c r="W1163" s="37"/>
      <c r="X1163" s="3"/>
      <c r="Y1163" s="3"/>
      <c r="Z1163" s="8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BW1163" s="4"/>
      <c r="BX1163" s="3"/>
      <c r="BY1163" s="3"/>
      <c r="CE1163" s="3"/>
      <c r="CF1163" s="3"/>
      <c r="CG1163" s="3"/>
      <c r="CH1163" s="3"/>
      <c r="CI1163" s="3"/>
      <c r="CJ1163" s="32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</row>
    <row r="1164" spans="9:103">
      <c r="I1164" s="3"/>
      <c r="O1164" s="3"/>
      <c r="P1164" s="3"/>
      <c r="Q1164" s="3"/>
      <c r="T1164" s="3"/>
      <c r="U1164" s="3"/>
      <c r="W1164" s="37"/>
      <c r="X1164" s="3"/>
      <c r="Y1164" s="3"/>
      <c r="Z1164" s="8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BW1164" s="4"/>
      <c r="BX1164" s="3"/>
      <c r="BY1164" s="3"/>
      <c r="CE1164" s="3"/>
      <c r="CF1164" s="3"/>
      <c r="CG1164" s="3"/>
      <c r="CH1164" s="3"/>
      <c r="CI1164" s="3"/>
      <c r="CJ1164" s="32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</row>
    <row r="1165" spans="9:103">
      <c r="I1165" s="3"/>
      <c r="O1165" s="3"/>
      <c r="P1165" s="3"/>
      <c r="Q1165" s="3"/>
      <c r="T1165" s="3"/>
      <c r="U1165" s="3"/>
      <c r="W1165" s="37"/>
      <c r="X1165" s="3"/>
      <c r="Y1165" s="3"/>
      <c r="Z1165" s="8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BW1165" s="4"/>
      <c r="BX1165" s="3"/>
      <c r="BY1165" s="3"/>
      <c r="CE1165" s="3"/>
      <c r="CF1165" s="3"/>
      <c r="CG1165" s="3"/>
      <c r="CH1165" s="3"/>
      <c r="CI1165" s="3"/>
      <c r="CJ1165" s="32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</row>
    <row r="1166" spans="9:103">
      <c r="I1166" s="3"/>
      <c r="O1166" s="3"/>
      <c r="P1166" s="3"/>
      <c r="Q1166" s="3"/>
      <c r="T1166" s="3"/>
      <c r="U1166" s="3"/>
      <c r="W1166" s="37"/>
      <c r="X1166" s="3"/>
      <c r="Y1166" s="3"/>
      <c r="Z1166" s="8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BW1166" s="4"/>
      <c r="BX1166" s="3"/>
      <c r="BY1166" s="3"/>
      <c r="CE1166" s="3"/>
      <c r="CF1166" s="3"/>
      <c r="CG1166" s="3"/>
      <c r="CH1166" s="3"/>
      <c r="CI1166" s="3"/>
      <c r="CJ1166" s="32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</row>
    <row r="1167" spans="9:103">
      <c r="I1167" s="3"/>
      <c r="O1167" s="3"/>
      <c r="P1167" s="3"/>
      <c r="Q1167" s="3"/>
      <c r="T1167" s="3"/>
      <c r="U1167" s="3"/>
      <c r="W1167" s="37"/>
      <c r="X1167" s="3"/>
      <c r="Y1167" s="3"/>
      <c r="Z1167" s="8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BW1167" s="4"/>
      <c r="BX1167" s="3"/>
      <c r="BY1167" s="3"/>
      <c r="CE1167" s="3"/>
      <c r="CF1167" s="3"/>
      <c r="CG1167" s="3"/>
      <c r="CH1167" s="3"/>
      <c r="CI1167" s="3"/>
      <c r="CJ1167" s="32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</row>
    <row r="1168" spans="9:103">
      <c r="I1168" s="3"/>
      <c r="O1168" s="3"/>
      <c r="P1168" s="3"/>
      <c r="Q1168" s="3"/>
      <c r="T1168" s="3"/>
      <c r="U1168" s="3"/>
      <c r="W1168" s="37"/>
      <c r="X1168" s="3"/>
      <c r="Y1168" s="3"/>
      <c r="Z1168" s="8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BW1168" s="4"/>
      <c r="BX1168" s="3"/>
      <c r="BY1168" s="3"/>
      <c r="CE1168" s="3"/>
      <c r="CF1168" s="3"/>
      <c r="CG1168" s="3"/>
      <c r="CH1168" s="3"/>
      <c r="CI1168" s="3"/>
      <c r="CJ1168" s="32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</row>
    <row r="1169" spans="9:103">
      <c r="I1169" s="3"/>
      <c r="O1169" s="3"/>
      <c r="P1169" s="3"/>
      <c r="Q1169" s="3"/>
      <c r="T1169" s="3"/>
      <c r="U1169" s="3"/>
      <c r="W1169" s="37"/>
      <c r="X1169" s="3"/>
      <c r="Y1169" s="3"/>
      <c r="Z1169" s="8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BW1169" s="4"/>
      <c r="BX1169" s="3"/>
      <c r="BY1169" s="3"/>
      <c r="CE1169" s="3"/>
      <c r="CF1169" s="3"/>
      <c r="CG1169" s="3"/>
      <c r="CH1169" s="3"/>
      <c r="CI1169" s="3"/>
      <c r="CJ1169" s="32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</row>
    <row r="1170" spans="9:103">
      <c r="I1170" s="3"/>
      <c r="O1170" s="3"/>
      <c r="P1170" s="3"/>
      <c r="Q1170" s="3"/>
      <c r="T1170" s="3"/>
      <c r="U1170" s="3"/>
      <c r="W1170" s="37"/>
      <c r="X1170" s="3"/>
      <c r="Y1170" s="3"/>
      <c r="Z1170" s="8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BW1170" s="4"/>
      <c r="BX1170" s="3"/>
      <c r="BY1170" s="3"/>
      <c r="CE1170" s="3"/>
      <c r="CF1170" s="3"/>
      <c r="CG1170" s="3"/>
      <c r="CH1170" s="3"/>
      <c r="CI1170" s="3"/>
      <c r="CJ1170" s="32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</row>
    <row r="1171" spans="9:103">
      <c r="I1171" s="3"/>
      <c r="O1171" s="3"/>
      <c r="P1171" s="3"/>
      <c r="Q1171" s="3"/>
      <c r="T1171" s="3"/>
      <c r="U1171" s="3"/>
      <c r="W1171" s="37"/>
      <c r="X1171" s="3"/>
      <c r="Y1171" s="3"/>
      <c r="Z1171" s="8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BW1171" s="4"/>
      <c r="BX1171" s="3"/>
      <c r="BY1171" s="3"/>
      <c r="CE1171" s="3"/>
      <c r="CF1171" s="3"/>
      <c r="CG1171" s="3"/>
      <c r="CH1171" s="3"/>
      <c r="CI1171" s="3"/>
      <c r="CJ1171" s="32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</row>
    <row r="1172" spans="9:103">
      <c r="I1172" s="3"/>
      <c r="O1172" s="3"/>
      <c r="P1172" s="3"/>
      <c r="Q1172" s="3"/>
      <c r="T1172" s="3"/>
      <c r="U1172" s="3"/>
      <c r="W1172" s="37"/>
      <c r="X1172" s="3"/>
      <c r="Y1172" s="3"/>
      <c r="Z1172" s="8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BW1172" s="4"/>
      <c r="BX1172" s="3"/>
      <c r="BY1172" s="3"/>
      <c r="CE1172" s="3"/>
      <c r="CF1172" s="3"/>
      <c r="CG1172" s="3"/>
      <c r="CH1172" s="3"/>
      <c r="CI1172" s="3"/>
      <c r="CJ1172" s="32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</row>
    <row r="1173" spans="9:103">
      <c r="I1173" s="3"/>
      <c r="O1173" s="3"/>
      <c r="P1173" s="3"/>
      <c r="Q1173" s="3"/>
      <c r="T1173" s="3"/>
      <c r="U1173" s="3"/>
      <c r="W1173" s="37"/>
      <c r="X1173" s="3"/>
      <c r="Y1173" s="3"/>
      <c r="Z1173" s="8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BW1173" s="4"/>
      <c r="BX1173" s="3"/>
      <c r="BY1173" s="3"/>
      <c r="CE1173" s="3"/>
      <c r="CF1173" s="3"/>
      <c r="CG1173" s="3"/>
      <c r="CH1173" s="3"/>
      <c r="CI1173" s="3"/>
      <c r="CJ1173" s="32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</row>
    <row r="1174" spans="9:103">
      <c r="I1174" s="3"/>
      <c r="O1174" s="3"/>
      <c r="P1174" s="3"/>
      <c r="Q1174" s="3"/>
      <c r="T1174" s="3"/>
      <c r="U1174" s="3"/>
      <c r="W1174" s="37"/>
      <c r="X1174" s="3"/>
      <c r="Y1174" s="3"/>
      <c r="Z1174" s="8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BW1174" s="4"/>
      <c r="BX1174" s="3"/>
      <c r="BY1174" s="3"/>
      <c r="CE1174" s="3"/>
      <c r="CF1174" s="3"/>
      <c r="CG1174" s="3"/>
      <c r="CH1174" s="3"/>
      <c r="CI1174" s="3"/>
      <c r="CJ1174" s="32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</row>
    <row r="1175" spans="9:103">
      <c r="I1175" s="3"/>
      <c r="O1175" s="3"/>
      <c r="P1175" s="3"/>
      <c r="Q1175" s="3"/>
      <c r="T1175" s="3"/>
      <c r="U1175" s="3"/>
      <c r="W1175" s="37"/>
      <c r="X1175" s="3"/>
      <c r="Y1175" s="3"/>
      <c r="Z1175" s="8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BW1175" s="4"/>
      <c r="BX1175" s="3"/>
      <c r="BY1175" s="3"/>
      <c r="CE1175" s="3"/>
      <c r="CF1175" s="3"/>
      <c r="CG1175" s="3"/>
      <c r="CH1175" s="3"/>
      <c r="CI1175" s="3"/>
      <c r="CJ1175" s="32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</row>
    <row r="1176" spans="9:103">
      <c r="I1176" s="3"/>
      <c r="O1176" s="3"/>
      <c r="P1176" s="3"/>
      <c r="Q1176" s="3"/>
      <c r="T1176" s="3"/>
      <c r="U1176" s="3"/>
      <c r="W1176" s="37"/>
      <c r="X1176" s="3"/>
      <c r="Y1176" s="3"/>
      <c r="Z1176" s="8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BW1176" s="4"/>
      <c r="BX1176" s="3"/>
      <c r="BY1176" s="3"/>
      <c r="CE1176" s="3"/>
      <c r="CF1176" s="3"/>
      <c r="CG1176" s="3"/>
      <c r="CH1176" s="3"/>
      <c r="CI1176" s="3"/>
      <c r="CJ1176" s="32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</row>
    <row r="1177" spans="9:103">
      <c r="I1177" s="3"/>
      <c r="O1177" s="3"/>
      <c r="P1177" s="3"/>
      <c r="Q1177" s="3"/>
      <c r="T1177" s="3"/>
      <c r="U1177" s="3"/>
      <c r="W1177" s="37"/>
      <c r="X1177" s="3"/>
      <c r="Y1177" s="3"/>
      <c r="Z1177" s="8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BW1177" s="4"/>
      <c r="BX1177" s="3"/>
      <c r="BY1177" s="3"/>
      <c r="CE1177" s="3"/>
      <c r="CF1177" s="3"/>
      <c r="CG1177" s="3"/>
      <c r="CH1177" s="3"/>
      <c r="CI1177" s="3"/>
      <c r="CJ1177" s="32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</row>
    <row r="1178" spans="9:103">
      <c r="I1178" s="3"/>
      <c r="O1178" s="3"/>
      <c r="P1178" s="3"/>
      <c r="Q1178" s="3"/>
      <c r="T1178" s="3"/>
      <c r="U1178" s="3"/>
      <c r="W1178" s="37"/>
      <c r="X1178" s="3"/>
      <c r="Y1178" s="3"/>
      <c r="Z1178" s="8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BW1178" s="4"/>
      <c r="BX1178" s="3"/>
      <c r="BY1178" s="3"/>
      <c r="CE1178" s="3"/>
      <c r="CF1178" s="3"/>
      <c r="CG1178" s="3"/>
      <c r="CH1178" s="3"/>
      <c r="CI1178" s="3"/>
      <c r="CJ1178" s="32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</row>
    <row r="1179" spans="9:103">
      <c r="I1179" s="3"/>
      <c r="O1179" s="3"/>
      <c r="P1179" s="3"/>
      <c r="Q1179" s="3"/>
      <c r="T1179" s="3"/>
      <c r="U1179" s="3"/>
      <c r="W1179" s="37"/>
      <c r="X1179" s="3"/>
      <c r="Y1179" s="3"/>
      <c r="Z1179" s="8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BW1179" s="4"/>
      <c r="BX1179" s="3"/>
      <c r="BY1179" s="3"/>
      <c r="CE1179" s="3"/>
      <c r="CF1179" s="3"/>
      <c r="CG1179" s="3"/>
      <c r="CH1179" s="3"/>
      <c r="CI1179" s="3"/>
      <c r="CJ1179" s="32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</row>
    <row r="1180" spans="9:103">
      <c r="I1180" s="3"/>
      <c r="O1180" s="3"/>
      <c r="P1180" s="3"/>
      <c r="Q1180" s="3"/>
      <c r="T1180" s="3"/>
      <c r="U1180" s="3"/>
      <c r="W1180" s="37"/>
      <c r="X1180" s="3"/>
      <c r="Y1180" s="3"/>
      <c r="Z1180" s="8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BW1180" s="4"/>
      <c r="BX1180" s="3"/>
      <c r="BY1180" s="3"/>
      <c r="CE1180" s="3"/>
      <c r="CF1180" s="3"/>
      <c r="CG1180" s="3"/>
      <c r="CH1180" s="3"/>
      <c r="CI1180" s="3"/>
      <c r="CJ1180" s="32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</row>
    <row r="1181" spans="9:103">
      <c r="I1181" s="3"/>
      <c r="O1181" s="3"/>
      <c r="P1181" s="3"/>
      <c r="Q1181" s="3"/>
      <c r="T1181" s="3"/>
      <c r="U1181" s="3"/>
      <c r="W1181" s="37"/>
      <c r="X1181" s="3"/>
      <c r="Y1181" s="3"/>
      <c r="Z1181" s="8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BW1181" s="4"/>
      <c r="BX1181" s="3"/>
      <c r="BY1181" s="3"/>
      <c r="CE1181" s="3"/>
      <c r="CF1181" s="3"/>
      <c r="CG1181" s="3"/>
      <c r="CH1181" s="3"/>
      <c r="CI1181" s="3"/>
      <c r="CJ1181" s="32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</row>
    <row r="1182" spans="9:103">
      <c r="I1182" s="3"/>
      <c r="O1182" s="3"/>
      <c r="P1182" s="3"/>
      <c r="Q1182" s="3"/>
      <c r="T1182" s="3"/>
      <c r="U1182" s="3"/>
      <c r="W1182" s="37"/>
      <c r="X1182" s="3"/>
      <c r="Y1182" s="3"/>
      <c r="Z1182" s="8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BW1182" s="4"/>
      <c r="BX1182" s="3"/>
      <c r="BY1182" s="3"/>
      <c r="CE1182" s="3"/>
      <c r="CF1182" s="3"/>
      <c r="CG1182" s="3"/>
      <c r="CH1182" s="3"/>
      <c r="CI1182" s="3"/>
      <c r="CJ1182" s="32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</row>
    <row r="1183" spans="9:103">
      <c r="I1183" s="3"/>
      <c r="O1183" s="3"/>
      <c r="P1183" s="3"/>
      <c r="Q1183" s="3"/>
      <c r="T1183" s="3"/>
      <c r="U1183" s="3"/>
      <c r="W1183" s="37"/>
      <c r="X1183" s="3"/>
      <c r="Y1183" s="3"/>
      <c r="Z1183" s="8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BW1183" s="4"/>
      <c r="BX1183" s="3"/>
      <c r="BY1183" s="3"/>
      <c r="CE1183" s="3"/>
      <c r="CF1183" s="3"/>
      <c r="CG1183" s="3"/>
      <c r="CH1183" s="3"/>
      <c r="CI1183" s="3"/>
      <c r="CJ1183" s="32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</row>
    <row r="1184" spans="9:103">
      <c r="I1184" s="3"/>
      <c r="O1184" s="3"/>
      <c r="P1184" s="3"/>
      <c r="Q1184" s="3"/>
      <c r="T1184" s="3"/>
      <c r="U1184" s="3"/>
      <c r="W1184" s="37"/>
      <c r="X1184" s="3"/>
      <c r="Y1184" s="3"/>
      <c r="Z1184" s="8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BW1184" s="4"/>
      <c r="BX1184" s="3"/>
      <c r="BY1184" s="3"/>
      <c r="CE1184" s="3"/>
      <c r="CF1184" s="3"/>
      <c r="CG1184" s="3"/>
      <c r="CH1184" s="3"/>
      <c r="CI1184" s="3"/>
      <c r="CJ1184" s="32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</row>
    <row r="1185" spans="9:103">
      <c r="I1185" s="3"/>
      <c r="O1185" s="3"/>
      <c r="P1185" s="3"/>
      <c r="Q1185" s="3"/>
      <c r="T1185" s="3"/>
      <c r="U1185" s="3"/>
      <c r="W1185" s="37"/>
      <c r="X1185" s="3"/>
      <c r="Y1185" s="3"/>
      <c r="Z1185" s="8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BW1185" s="4"/>
      <c r="BX1185" s="3"/>
      <c r="BY1185" s="3"/>
      <c r="CE1185" s="3"/>
      <c r="CF1185" s="3"/>
      <c r="CG1185" s="3"/>
      <c r="CH1185" s="3"/>
      <c r="CI1185" s="3"/>
      <c r="CJ1185" s="32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</row>
    <row r="1186" spans="9:103">
      <c r="I1186" s="3"/>
      <c r="O1186" s="3"/>
      <c r="P1186" s="3"/>
      <c r="Q1186" s="3"/>
      <c r="T1186" s="3"/>
      <c r="U1186" s="3"/>
      <c r="W1186" s="37"/>
      <c r="X1186" s="3"/>
      <c r="Y1186" s="3"/>
      <c r="Z1186" s="8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BW1186" s="4"/>
      <c r="BX1186" s="3"/>
      <c r="BY1186" s="3"/>
      <c r="CE1186" s="3"/>
      <c r="CF1186" s="3"/>
      <c r="CG1186" s="3"/>
      <c r="CH1186" s="3"/>
      <c r="CI1186" s="3"/>
      <c r="CJ1186" s="32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</row>
    <row r="1187" spans="9:103">
      <c r="I1187" s="3"/>
      <c r="O1187" s="3"/>
      <c r="P1187" s="3"/>
      <c r="Q1187" s="3"/>
      <c r="T1187" s="3"/>
      <c r="U1187" s="3"/>
      <c r="W1187" s="37"/>
      <c r="X1187" s="3"/>
      <c r="Y1187" s="3"/>
      <c r="Z1187" s="8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BW1187" s="4"/>
      <c r="BX1187" s="3"/>
      <c r="BY1187" s="3"/>
      <c r="CE1187" s="3"/>
      <c r="CF1187" s="3"/>
      <c r="CG1187" s="3"/>
      <c r="CH1187" s="3"/>
      <c r="CI1187" s="3"/>
      <c r="CJ1187" s="32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</row>
    <row r="1188" spans="9:103">
      <c r="I1188" s="3"/>
      <c r="O1188" s="3"/>
      <c r="P1188" s="3"/>
      <c r="Q1188" s="3"/>
      <c r="T1188" s="3"/>
      <c r="U1188" s="3"/>
      <c r="W1188" s="37"/>
      <c r="X1188" s="3"/>
      <c r="Y1188" s="3"/>
      <c r="Z1188" s="8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BW1188" s="4"/>
      <c r="BX1188" s="3"/>
      <c r="BY1188" s="3"/>
      <c r="CE1188" s="3"/>
      <c r="CF1188" s="3"/>
      <c r="CG1188" s="3"/>
      <c r="CH1188" s="3"/>
      <c r="CI1188" s="3"/>
      <c r="CJ1188" s="32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</row>
    <row r="1189" spans="9:103">
      <c r="I1189" s="3"/>
      <c r="O1189" s="3"/>
      <c r="P1189" s="3"/>
      <c r="Q1189" s="3"/>
      <c r="T1189" s="3"/>
      <c r="U1189" s="3"/>
      <c r="W1189" s="37"/>
      <c r="X1189" s="3"/>
      <c r="Y1189" s="3"/>
      <c r="Z1189" s="8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BW1189" s="4"/>
      <c r="BX1189" s="3"/>
      <c r="BY1189" s="3"/>
      <c r="CE1189" s="3"/>
      <c r="CF1189" s="3"/>
      <c r="CG1189" s="3"/>
      <c r="CH1189" s="3"/>
      <c r="CI1189" s="3"/>
      <c r="CJ1189" s="32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</row>
    <row r="1190" spans="9:103">
      <c r="I1190" s="3"/>
      <c r="O1190" s="3"/>
      <c r="P1190" s="3"/>
      <c r="Q1190" s="3"/>
      <c r="T1190" s="3"/>
      <c r="U1190" s="3"/>
      <c r="W1190" s="37"/>
      <c r="X1190" s="3"/>
      <c r="Y1190" s="3"/>
      <c r="Z1190" s="8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BW1190" s="4"/>
      <c r="BX1190" s="3"/>
      <c r="BY1190" s="3"/>
      <c r="CE1190" s="3"/>
      <c r="CF1190" s="3"/>
      <c r="CG1190" s="3"/>
      <c r="CH1190" s="3"/>
      <c r="CI1190" s="3"/>
      <c r="CJ1190" s="32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</row>
    <row r="1191" spans="9:103">
      <c r="I1191" s="3"/>
      <c r="O1191" s="3"/>
      <c r="P1191" s="3"/>
      <c r="Q1191" s="3"/>
      <c r="T1191" s="3"/>
      <c r="U1191" s="3"/>
      <c r="W1191" s="37"/>
      <c r="X1191" s="3"/>
      <c r="Y1191" s="3"/>
      <c r="Z1191" s="8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BW1191" s="4"/>
      <c r="BX1191" s="3"/>
      <c r="BY1191" s="3"/>
      <c r="CE1191" s="3"/>
      <c r="CF1191" s="3"/>
      <c r="CG1191" s="3"/>
      <c r="CH1191" s="3"/>
      <c r="CI1191" s="3"/>
      <c r="CJ1191" s="32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</row>
    <row r="1192" spans="9:103">
      <c r="I1192" s="3"/>
      <c r="O1192" s="3"/>
      <c r="P1192" s="3"/>
      <c r="Q1192" s="3"/>
      <c r="T1192" s="3"/>
      <c r="U1192" s="3"/>
      <c r="W1192" s="37"/>
      <c r="X1192" s="3"/>
      <c r="Y1192" s="3"/>
      <c r="Z1192" s="8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BW1192" s="4"/>
      <c r="BX1192" s="3"/>
      <c r="BY1192" s="3"/>
      <c r="CE1192" s="3"/>
      <c r="CF1192" s="3"/>
      <c r="CG1192" s="3"/>
      <c r="CH1192" s="3"/>
      <c r="CI1192" s="3"/>
      <c r="CJ1192" s="32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</row>
    <row r="1193" spans="9:103">
      <c r="I1193" s="3"/>
      <c r="O1193" s="3"/>
      <c r="P1193" s="3"/>
      <c r="Q1193" s="3"/>
      <c r="T1193" s="3"/>
      <c r="U1193" s="3"/>
      <c r="W1193" s="37"/>
      <c r="X1193" s="3"/>
      <c r="Y1193" s="3"/>
      <c r="Z1193" s="8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BW1193" s="4"/>
      <c r="BX1193" s="3"/>
      <c r="BY1193" s="3"/>
      <c r="CE1193" s="3"/>
      <c r="CF1193" s="3"/>
      <c r="CG1193" s="3"/>
      <c r="CH1193" s="3"/>
      <c r="CI1193" s="3"/>
      <c r="CJ1193" s="32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</row>
    <row r="1194" spans="9:103">
      <c r="I1194" s="3"/>
      <c r="O1194" s="3"/>
      <c r="P1194" s="3"/>
      <c r="Q1194" s="3"/>
      <c r="T1194" s="3"/>
      <c r="U1194" s="3"/>
      <c r="W1194" s="37"/>
      <c r="X1194" s="3"/>
      <c r="Y1194" s="3"/>
      <c r="Z1194" s="8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BW1194" s="4"/>
      <c r="BX1194" s="3"/>
      <c r="BY1194" s="3"/>
      <c r="CE1194" s="3"/>
      <c r="CF1194" s="3"/>
      <c r="CG1194" s="3"/>
      <c r="CH1194" s="3"/>
      <c r="CI1194" s="3"/>
      <c r="CJ1194" s="32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</row>
    <row r="1195" spans="9:103">
      <c r="I1195" s="3"/>
      <c r="O1195" s="3"/>
      <c r="P1195" s="3"/>
      <c r="Q1195" s="3"/>
      <c r="T1195" s="3"/>
      <c r="U1195" s="3"/>
      <c r="W1195" s="37"/>
      <c r="X1195" s="3"/>
      <c r="Y1195" s="3"/>
      <c r="Z1195" s="8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BW1195" s="4"/>
      <c r="BX1195" s="3"/>
      <c r="BY1195" s="3"/>
      <c r="CE1195" s="3"/>
      <c r="CF1195" s="3"/>
      <c r="CG1195" s="3"/>
      <c r="CH1195" s="3"/>
      <c r="CI1195" s="3"/>
      <c r="CJ1195" s="32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</row>
    <row r="1196" spans="9:103">
      <c r="I1196" s="3"/>
      <c r="O1196" s="3"/>
      <c r="P1196" s="3"/>
      <c r="Q1196" s="3"/>
      <c r="T1196" s="3"/>
      <c r="U1196" s="3"/>
      <c r="W1196" s="37"/>
      <c r="X1196" s="3"/>
      <c r="Y1196" s="3"/>
      <c r="Z1196" s="8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BW1196" s="4"/>
      <c r="BX1196" s="3"/>
      <c r="BY1196" s="3"/>
      <c r="CE1196" s="3"/>
      <c r="CF1196" s="3"/>
      <c r="CG1196" s="3"/>
      <c r="CH1196" s="3"/>
      <c r="CI1196" s="3"/>
      <c r="CJ1196" s="32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</row>
    <row r="1197" spans="9:103">
      <c r="I1197" s="3"/>
      <c r="O1197" s="3"/>
      <c r="P1197" s="3"/>
      <c r="Q1197" s="3"/>
      <c r="T1197" s="3"/>
      <c r="U1197" s="3"/>
      <c r="W1197" s="37"/>
      <c r="X1197" s="3"/>
      <c r="Y1197" s="3"/>
      <c r="Z1197" s="8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BW1197" s="4"/>
      <c r="BX1197" s="3"/>
      <c r="BY1197" s="3"/>
      <c r="CE1197" s="3"/>
      <c r="CF1197" s="3"/>
      <c r="CG1197" s="3"/>
      <c r="CH1197" s="3"/>
      <c r="CI1197" s="3"/>
      <c r="CJ1197" s="32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</row>
    <row r="1198" spans="9:103">
      <c r="I1198" s="3"/>
      <c r="O1198" s="3"/>
      <c r="P1198" s="3"/>
      <c r="Q1198" s="3"/>
      <c r="T1198" s="3"/>
      <c r="U1198" s="3"/>
      <c r="W1198" s="37"/>
      <c r="X1198" s="3"/>
      <c r="Y1198" s="3"/>
      <c r="Z1198" s="8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BW1198" s="4"/>
      <c r="BX1198" s="3"/>
      <c r="BY1198" s="3"/>
      <c r="CE1198" s="3"/>
      <c r="CF1198" s="3"/>
      <c r="CG1198" s="3"/>
      <c r="CH1198" s="3"/>
      <c r="CI1198" s="3"/>
      <c r="CJ1198" s="32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</row>
    <row r="1199" spans="9:103">
      <c r="I1199" s="3"/>
      <c r="O1199" s="3"/>
      <c r="P1199" s="3"/>
      <c r="Q1199" s="3"/>
      <c r="T1199" s="3"/>
      <c r="U1199" s="3"/>
      <c r="W1199" s="37"/>
      <c r="X1199" s="3"/>
      <c r="Y1199" s="3"/>
      <c r="Z1199" s="8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BW1199" s="4"/>
      <c r="BX1199" s="3"/>
      <c r="BY1199" s="3"/>
      <c r="CE1199" s="3"/>
      <c r="CF1199" s="3"/>
      <c r="CG1199" s="3"/>
      <c r="CH1199" s="3"/>
      <c r="CI1199" s="3"/>
      <c r="CJ1199" s="32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</row>
    <row r="1200" spans="9:103">
      <c r="I1200" s="3"/>
      <c r="O1200" s="3"/>
      <c r="P1200" s="3"/>
      <c r="Q1200" s="3"/>
      <c r="T1200" s="3"/>
      <c r="U1200" s="3"/>
      <c r="W1200" s="37"/>
      <c r="X1200" s="3"/>
      <c r="Y1200" s="3"/>
      <c r="Z1200" s="8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BW1200" s="4"/>
      <c r="BX1200" s="3"/>
      <c r="BY1200" s="3"/>
      <c r="CE1200" s="3"/>
      <c r="CF1200" s="3"/>
      <c r="CG1200" s="3"/>
      <c r="CH1200" s="3"/>
      <c r="CI1200" s="3"/>
      <c r="CJ1200" s="32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</row>
    <row r="1201" spans="9:103">
      <c r="I1201" s="3"/>
      <c r="O1201" s="3"/>
      <c r="P1201" s="3"/>
      <c r="Q1201" s="3"/>
      <c r="T1201" s="3"/>
      <c r="U1201" s="3"/>
      <c r="W1201" s="37"/>
      <c r="X1201" s="3"/>
      <c r="Y1201" s="3"/>
      <c r="Z1201" s="8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BW1201" s="4"/>
      <c r="BX1201" s="3"/>
      <c r="BY1201" s="3"/>
      <c r="CE1201" s="3"/>
      <c r="CF1201" s="3"/>
      <c r="CG1201" s="3"/>
      <c r="CH1201" s="3"/>
      <c r="CI1201" s="3"/>
      <c r="CJ1201" s="32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</row>
    <row r="1202" spans="9:103">
      <c r="I1202" s="3"/>
      <c r="O1202" s="3"/>
      <c r="P1202" s="3"/>
      <c r="Q1202" s="3"/>
      <c r="T1202" s="3"/>
      <c r="U1202" s="3"/>
      <c r="W1202" s="37"/>
      <c r="X1202" s="3"/>
      <c r="Y1202" s="3"/>
      <c r="Z1202" s="8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BW1202" s="4"/>
      <c r="BX1202" s="3"/>
      <c r="BY1202" s="3"/>
      <c r="CE1202" s="3"/>
      <c r="CF1202" s="3"/>
      <c r="CG1202" s="3"/>
      <c r="CH1202" s="3"/>
      <c r="CI1202" s="3"/>
      <c r="CJ1202" s="32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</row>
    <row r="1203" spans="9:103">
      <c r="I1203" s="3"/>
      <c r="O1203" s="3"/>
      <c r="P1203" s="3"/>
      <c r="Q1203" s="3"/>
      <c r="T1203" s="3"/>
      <c r="U1203" s="3"/>
      <c r="W1203" s="37"/>
      <c r="X1203" s="3"/>
      <c r="Y1203" s="3"/>
      <c r="Z1203" s="8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BW1203" s="4"/>
      <c r="BX1203" s="3"/>
      <c r="BY1203" s="3"/>
      <c r="CE1203" s="3"/>
      <c r="CF1203" s="3"/>
      <c r="CG1203" s="3"/>
      <c r="CH1203" s="3"/>
      <c r="CI1203" s="3"/>
      <c r="CJ1203" s="32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</row>
    <row r="1204" spans="9:103">
      <c r="I1204" s="3"/>
      <c r="O1204" s="3"/>
      <c r="P1204" s="3"/>
      <c r="Q1204" s="3"/>
      <c r="T1204" s="3"/>
      <c r="U1204" s="3"/>
      <c r="W1204" s="37"/>
      <c r="X1204" s="3"/>
      <c r="Y1204" s="3"/>
      <c r="Z1204" s="8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BW1204" s="4"/>
      <c r="BX1204" s="3"/>
      <c r="BY1204" s="3"/>
      <c r="CE1204" s="3"/>
      <c r="CF1204" s="3"/>
      <c r="CG1204" s="3"/>
      <c r="CH1204" s="3"/>
      <c r="CI1204" s="3"/>
      <c r="CJ1204" s="32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</row>
    <row r="1205" spans="9:103">
      <c r="I1205" s="3"/>
      <c r="O1205" s="3"/>
      <c r="P1205" s="3"/>
      <c r="Q1205" s="3"/>
      <c r="T1205" s="3"/>
      <c r="U1205" s="3"/>
      <c r="W1205" s="37"/>
      <c r="X1205" s="3"/>
      <c r="Y1205" s="3"/>
      <c r="Z1205" s="8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BW1205" s="4"/>
      <c r="BX1205" s="3"/>
      <c r="BY1205" s="3"/>
      <c r="CE1205" s="3"/>
      <c r="CF1205" s="3"/>
      <c r="CG1205" s="3"/>
      <c r="CH1205" s="3"/>
      <c r="CI1205" s="3"/>
      <c r="CJ1205" s="32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</row>
    <row r="1206" spans="9:103">
      <c r="I1206" s="3"/>
      <c r="O1206" s="3"/>
      <c r="P1206" s="3"/>
      <c r="Q1206" s="3"/>
      <c r="T1206" s="3"/>
      <c r="U1206" s="3"/>
      <c r="W1206" s="37"/>
      <c r="X1206" s="3"/>
      <c r="Y1206" s="3"/>
      <c r="Z1206" s="8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BW1206" s="4"/>
      <c r="BX1206" s="3"/>
      <c r="BY1206" s="3"/>
      <c r="CE1206" s="3"/>
      <c r="CF1206" s="3"/>
      <c r="CG1206" s="3"/>
      <c r="CH1206" s="3"/>
      <c r="CI1206" s="3"/>
      <c r="CJ1206" s="32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</row>
    <row r="1207" spans="9:103">
      <c r="I1207" s="3"/>
      <c r="O1207" s="3"/>
      <c r="P1207" s="3"/>
      <c r="Q1207" s="3"/>
      <c r="T1207" s="3"/>
      <c r="U1207" s="3"/>
      <c r="W1207" s="37"/>
      <c r="X1207" s="3"/>
      <c r="Y1207" s="3"/>
      <c r="Z1207" s="8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BW1207" s="4"/>
      <c r="BX1207" s="3"/>
      <c r="BY1207" s="3"/>
      <c r="CE1207" s="3"/>
      <c r="CF1207" s="3"/>
      <c r="CG1207" s="3"/>
      <c r="CH1207" s="3"/>
      <c r="CI1207" s="3"/>
      <c r="CJ1207" s="32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</row>
    <row r="1208" spans="9:103">
      <c r="I1208" s="3"/>
      <c r="O1208" s="3"/>
      <c r="P1208" s="3"/>
      <c r="Q1208" s="3"/>
      <c r="T1208" s="3"/>
      <c r="U1208" s="3"/>
      <c r="W1208" s="37"/>
      <c r="X1208" s="3"/>
      <c r="Y1208" s="3"/>
      <c r="Z1208" s="8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BW1208" s="4"/>
      <c r="BX1208" s="3"/>
      <c r="BY1208" s="3"/>
      <c r="CE1208" s="3"/>
      <c r="CF1208" s="3"/>
      <c r="CG1208" s="3"/>
      <c r="CH1208" s="3"/>
      <c r="CI1208" s="3"/>
      <c r="CJ1208" s="32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</row>
    <row r="1209" spans="9:103">
      <c r="I1209" s="3"/>
      <c r="O1209" s="3"/>
      <c r="P1209" s="3"/>
      <c r="Q1209" s="3"/>
      <c r="T1209" s="3"/>
      <c r="U1209" s="3"/>
      <c r="W1209" s="37"/>
      <c r="X1209" s="3"/>
      <c r="Y1209" s="3"/>
      <c r="Z1209" s="8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BW1209" s="4"/>
      <c r="BX1209" s="3"/>
      <c r="BY1209" s="3"/>
      <c r="CE1209" s="3"/>
      <c r="CF1209" s="3"/>
      <c r="CG1209" s="3"/>
      <c r="CH1209" s="3"/>
      <c r="CI1209" s="3"/>
      <c r="CJ1209" s="32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</row>
    <row r="1210" spans="9:103">
      <c r="I1210" s="3"/>
      <c r="O1210" s="3"/>
      <c r="P1210" s="3"/>
      <c r="Q1210" s="3"/>
      <c r="T1210" s="3"/>
      <c r="U1210" s="3"/>
      <c r="W1210" s="37"/>
      <c r="X1210" s="3"/>
      <c r="Y1210" s="3"/>
      <c r="Z1210" s="8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BW1210" s="4"/>
      <c r="BX1210" s="3"/>
      <c r="BY1210" s="3"/>
      <c r="CE1210" s="3"/>
      <c r="CF1210" s="3"/>
      <c r="CG1210" s="3"/>
      <c r="CH1210" s="3"/>
      <c r="CI1210" s="3"/>
      <c r="CJ1210" s="32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</row>
    <row r="1211" spans="9:103">
      <c r="I1211" s="3"/>
      <c r="O1211" s="3"/>
      <c r="P1211" s="3"/>
      <c r="Q1211" s="3"/>
      <c r="T1211" s="3"/>
      <c r="U1211" s="3"/>
      <c r="W1211" s="37"/>
      <c r="X1211" s="3"/>
      <c r="Y1211" s="3"/>
      <c r="Z1211" s="8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BW1211" s="4"/>
      <c r="BX1211" s="3"/>
      <c r="BY1211" s="3"/>
      <c r="CE1211" s="3"/>
      <c r="CF1211" s="3"/>
      <c r="CG1211" s="3"/>
      <c r="CH1211" s="3"/>
      <c r="CI1211" s="3"/>
      <c r="CJ1211" s="32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</row>
    <row r="1212" spans="9:103">
      <c r="I1212" s="3"/>
      <c r="O1212" s="3"/>
      <c r="P1212" s="3"/>
      <c r="Q1212" s="3"/>
      <c r="T1212" s="3"/>
      <c r="U1212" s="3"/>
      <c r="W1212" s="37"/>
      <c r="X1212" s="3"/>
      <c r="Y1212" s="3"/>
      <c r="Z1212" s="8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BW1212" s="4"/>
      <c r="BX1212" s="3"/>
      <c r="BY1212" s="3"/>
      <c r="CE1212" s="3"/>
      <c r="CF1212" s="3"/>
      <c r="CG1212" s="3"/>
      <c r="CH1212" s="3"/>
      <c r="CI1212" s="3"/>
      <c r="CJ1212" s="32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</row>
    <row r="1213" spans="9:103">
      <c r="I1213" s="3"/>
      <c r="O1213" s="3"/>
      <c r="P1213" s="3"/>
      <c r="Q1213" s="3"/>
      <c r="T1213" s="3"/>
      <c r="U1213" s="3"/>
      <c r="W1213" s="37"/>
      <c r="X1213" s="3"/>
      <c r="Y1213" s="3"/>
      <c r="Z1213" s="8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BW1213" s="4"/>
      <c r="BX1213" s="3"/>
      <c r="BY1213" s="3"/>
      <c r="CE1213" s="3"/>
      <c r="CF1213" s="3"/>
      <c r="CG1213" s="3"/>
      <c r="CH1213" s="3"/>
      <c r="CI1213" s="3"/>
      <c r="CJ1213" s="32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</row>
    <row r="1214" spans="9:103">
      <c r="I1214" s="3"/>
      <c r="O1214" s="3"/>
      <c r="P1214" s="3"/>
      <c r="Q1214" s="3"/>
      <c r="T1214" s="3"/>
      <c r="U1214" s="3"/>
      <c r="W1214" s="37"/>
      <c r="X1214" s="3"/>
      <c r="Y1214" s="3"/>
      <c r="Z1214" s="8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BW1214" s="4"/>
      <c r="BX1214" s="3"/>
      <c r="BY1214" s="3"/>
      <c r="CE1214" s="3"/>
      <c r="CF1214" s="3"/>
      <c r="CG1214" s="3"/>
      <c r="CH1214" s="3"/>
      <c r="CI1214" s="3"/>
      <c r="CJ1214" s="32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</row>
    <row r="1215" spans="9:103">
      <c r="I1215" s="3"/>
      <c r="O1215" s="3"/>
      <c r="P1215" s="3"/>
      <c r="Q1215" s="3"/>
      <c r="T1215" s="3"/>
      <c r="U1215" s="3"/>
      <c r="W1215" s="37"/>
      <c r="X1215" s="3"/>
      <c r="Y1215" s="3"/>
      <c r="Z1215" s="8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BW1215" s="4"/>
      <c r="BX1215" s="3"/>
      <c r="BY1215" s="3"/>
      <c r="CE1215" s="3"/>
      <c r="CF1215" s="3"/>
      <c r="CG1215" s="3"/>
      <c r="CH1215" s="3"/>
      <c r="CI1215" s="3"/>
      <c r="CJ1215" s="32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</row>
    <row r="1216" spans="9:103">
      <c r="I1216" s="3"/>
      <c r="O1216" s="3"/>
      <c r="P1216" s="3"/>
      <c r="Q1216" s="3"/>
      <c r="T1216" s="3"/>
      <c r="U1216" s="3"/>
      <c r="W1216" s="37"/>
      <c r="X1216" s="3"/>
      <c r="Y1216" s="3"/>
      <c r="Z1216" s="8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BW1216" s="4"/>
      <c r="BX1216" s="3"/>
      <c r="BY1216" s="3"/>
      <c r="CE1216" s="3"/>
      <c r="CF1216" s="3"/>
      <c r="CG1216" s="3"/>
      <c r="CH1216" s="3"/>
      <c r="CI1216" s="3"/>
      <c r="CJ1216" s="32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</row>
    <row r="1217" spans="9:103">
      <c r="I1217" s="3"/>
      <c r="O1217" s="3"/>
      <c r="P1217" s="3"/>
      <c r="Q1217" s="3"/>
      <c r="T1217" s="3"/>
      <c r="U1217" s="3"/>
      <c r="W1217" s="37"/>
      <c r="X1217" s="3"/>
      <c r="Y1217" s="3"/>
      <c r="Z1217" s="8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BW1217" s="4"/>
      <c r="BX1217" s="3"/>
      <c r="BY1217" s="3"/>
      <c r="CE1217" s="3"/>
      <c r="CF1217" s="3"/>
      <c r="CG1217" s="3"/>
      <c r="CH1217" s="3"/>
      <c r="CI1217" s="3"/>
      <c r="CJ1217" s="32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</row>
    <row r="1218" spans="9:103">
      <c r="I1218" s="3"/>
      <c r="O1218" s="3"/>
      <c r="P1218" s="3"/>
      <c r="Q1218" s="3"/>
      <c r="T1218" s="3"/>
      <c r="U1218" s="3"/>
      <c r="W1218" s="37"/>
      <c r="X1218" s="3"/>
      <c r="Y1218" s="3"/>
      <c r="Z1218" s="8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BW1218" s="4"/>
      <c r="BX1218" s="3"/>
      <c r="BY1218" s="3"/>
      <c r="CE1218" s="3"/>
      <c r="CF1218" s="3"/>
      <c r="CG1218" s="3"/>
      <c r="CH1218" s="3"/>
      <c r="CI1218" s="3"/>
      <c r="CJ1218" s="32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</row>
    <row r="1219" spans="9:103">
      <c r="I1219" s="3"/>
      <c r="O1219" s="3"/>
      <c r="P1219" s="3"/>
      <c r="Q1219" s="3"/>
      <c r="T1219" s="3"/>
      <c r="U1219" s="3"/>
      <c r="W1219" s="37"/>
      <c r="X1219" s="3"/>
      <c r="Y1219" s="3"/>
      <c r="Z1219" s="8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BW1219" s="4"/>
      <c r="BX1219" s="3"/>
      <c r="BY1219" s="3"/>
      <c r="CE1219" s="3"/>
      <c r="CF1219" s="3"/>
      <c r="CG1219" s="3"/>
      <c r="CH1219" s="3"/>
      <c r="CI1219" s="3"/>
      <c r="CJ1219" s="32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</row>
    <row r="1220" spans="9:103">
      <c r="I1220" s="3"/>
      <c r="O1220" s="3"/>
      <c r="P1220" s="3"/>
      <c r="Q1220" s="3"/>
      <c r="T1220" s="3"/>
      <c r="U1220" s="3"/>
      <c r="W1220" s="37"/>
      <c r="X1220" s="3"/>
      <c r="Y1220" s="3"/>
      <c r="Z1220" s="8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BW1220" s="4"/>
      <c r="BX1220" s="3"/>
      <c r="BY1220" s="3"/>
      <c r="CE1220" s="3"/>
      <c r="CF1220" s="3"/>
      <c r="CG1220" s="3"/>
      <c r="CH1220" s="3"/>
      <c r="CI1220" s="3"/>
      <c r="CJ1220" s="32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</row>
    <row r="1221" spans="9:103">
      <c r="I1221" s="3"/>
      <c r="O1221" s="3"/>
      <c r="P1221" s="3"/>
      <c r="Q1221" s="3"/>
      <c r="T1221" s="3"/>
      <c r="U1221" s="3"/>
      <c r="W1221" s="37"/>
      <c r="X1221" s="3"/>
      <c r="Y1221" s="3"/>
      <c r="Z1221" s="8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BW1221" s="4"/>
      <c r="BX1221" s="3"/>
      <c r="BY1221" s="3"/>
      <c r="CE1221" s="3"/>
      <c r="CF1221" s="3"/>
      <c r="CG1221" s="3"/>
      <c r="CH1221" s="3"/>
      <c r="CI1221" s="3"/>
      <c r="CJ1221" s="32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</row>
    <row r="1222" spans="9:103">
      <c r="I1222" s="3"/>
      <c r="O1222" s="3"/>
      <c r="P1222" s="3"/>
      <c r="Q1222" s="3"/>
      <c r="T1222" s="3"/>
      <c r="U1222" s="3"/>
      <c r="W1222" s="37"/>
      <c r="X1222" s="3"/>
      <c r="Y1222" s="3"/>
      <c r="Z1222" s="8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BW1222" s="4"/>
      <c r="BX1222" s="3"/>
      <c r="BY1222" s="3"/>
      <c r="CE1222" s="3"/>
      <c r="CF1222" s="3"/>
      <c r="CG1222" s="3"/>
      <c r="CH1222" s="3"/>
      <c r="CI1222" s="3"/>
      <c r="CJ1222" s="32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</row>
    <row r="1223" spans="9:103">
      <c r="I1223" s="3"/>
      <c r="O1223" s="3"/>
      <c r="P1223" s="3"/>
      <c r="Q1223" s="3"/>
      <c r="T1223" s="3"/>
      <c r="U1223" s="3"/>
      <c r="W1223" s="37"/>
      <c r="X1223" s="3"/>
      <c r="Y1223" s="3"/>
      <c r="Z1223" s="8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BW1223" s="4"/>
      <c r="BX1223" s="3"/>
      <c r="BY1223" s="3"/>
      <c r="CE1223" s="3"/>
      <c r="CF1223" s="3"/>
      <c r="CG1223" s="3"/>
      <c r="CH1223" s="3"/>
      <c r="CI1223" s="3"/>
      <c r="CJ1223" s="32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</row>
    <row r="1224" spans="9:103">
      <c r="I1224" s="3"/>
      <c r="O1224" s="3"/>
      <c r="P1224" s="3"/>
      <c r="Q1224" s="3"/>
      <c r="T1224" s="3"/>
      <c r="U1224" s="3"/>
      <c r="W1224" s="37"/>
      <c r="X1224" s="3"/>
      <c r="Y1224" s="3"/>
      <c r="Z1224" s="8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BW1224" s="4"/>
      <c r="BX1224" s="3"/>
      <c r="BY1224" s="3"/>
      <c r="CE1224" s="3"/>
      <c r="CF1224" s="3"/>
      <c r="CG1224" s="3"/>
      <c r="CH1224" s="3"/>
      <c r="CI1224" s="3"/>
      <c r="CJ1224" s="32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</row>
    <row r="1225" spans="9:103">
      <c r="I1225" s="3"/>
      <c r="O1225" s="3"/>
      <c r="P1225" s="3"/>
      <c r="Q1225" s="3"/>
      <c r="T1225" s="3"/>
      <c r="U1225" s="3"/>
      <c r="W1225" s="37"/>
      <c r="X1225" s="3"/>
      <c r="Y1225" s="3"/>
      <c r="Z1225" s="8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BW1225" s="4"/>
      <c r="BX1225" s="3"/>
      <c r="BY1225" s="3"/>
      <c r="CE1225" s="3"/>
      <c r="CF1225" s="3"/>
      <c r="CG1225" s="3"/>
      <c r="CH1225" s="3"/>
      <c r="CI1225" s="3"/>
      <c r="CJ1225" s="32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</row>
    <row r="1226" spans="9:103">
      <c r="I1226" s="3"/>
      <c r="O1226" s="3"/>
      <c r="P1226" s="3"/>
      <c r="Q1226" s="3"/>
      <c r="T1226" s="3"/>
      <c r="U1226" s="3"/>
      <c r="W1226" s="37"/>
      <c r="X1226" s="3"/>
      <c r="Y1226" s="3"/>
      <c r="Z1226" s="8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BW1226" s="4"/>
      <c r="BX1226" s="3"/>
      <c r="BY1226" s="3"/>
      <c r="CE1226" s="3"/>
      <c r="CF1226" s="3"/>
      <c r="CG1226" s="3"/>
      <c r="CH1226" s="3"/>
      <c r="CI1226" s="3"/>
      <c r="CJ1226" s="32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</row>
    <row r="1227" spans="9:103">
      <c r="I1227" s="3"/>
      <c r="O1227" s="3"/>
      <c r="P1227" s="3"/>
      <c r="Q1227" s="3"/>
      <c r="T1227" s="3"/>
      <c r="U1227" s="3"/>
      <c r="W1227" s="37"/>
      <c r="X1227" s="3"/>
      <c r="Y1227" s="3"/>
      <c r="Z1227" s="8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BW1227" s="4"/>
      <c r="BX1227" s="3"/>
      <c r="BY1227" s="3"/>
      <c r="CE1227" s="3"/>
      <c r="CF1227" s="3"/>
      <c r="CG1227" s="3"/>
      <c r="CH1227" s="3"/>
      <c r="CI1227" s="3"/>
      <c r="CJ1227" s="32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</row>
    <row r="1228" spans="9:103">
      <c r="I1228" s="3"/>
      <c r="O1228" s="3"/>
      <c r="P1228" s="3"/>
      <c r="Q1228" s="3"/>
      <c r="T1228" s="3"/>
      <c r="U1228" s="3"/>
      <c r="W1228" s="37"/>
      <c r="X1228" s="3"/>
      <c r="Y1228" s="3"/>
      <c r="Z1228" s="8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BW1228" s="4"/>
      <c r="BX1228" s="3"/>
      <c r="BY1228" s="3"/>
      <c r="CE1228" s="3"/>
      <c r="CF1228" s="3"/>
      <c r="CG1228" s="3"/>
      <c r="CH1228" s="3"/>
      <c r="CI1228" s="3"/>
      <c r="CJ1228" s="32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</row>
    <row r="1229" spans="9:103">
      <c r="I1229" s="3"/>
      <c r="O1229" s="3"/>
      <c r="P1229" s="3"/>
      <c r="Q1229" s="3"/>
      <c r="T1229" s="3"/>
      <c r="U1229" s="3"/>
      <c r="W1229" s="37"/>
      <c r="X1229" s="3"/>
      <c r="Y1229" s="3"/>
      <c r="Z1229" s="8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BW1229" s="4"/>
      <c r="BX1229" s="3"/>
      <c r="BY1229" s="3"/>
      <c r="CE1229" s="3"/>
      <c r="CF1229" s="3"/>
      <c r="CG1229" s="3"/>
      <c r="CH1229" s="3"/>
      <c r="CI1229" s="3"/>
      <c r="CJ1229" s="32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</row>
    <row r="1230" spans="9:103">
      <c r="I1230" s="3"/>
      <c r="O1230" s="3"/>
      <c r="P1230" s="3"/>
      <c r="Q1230" s="3"/>
      <c r="T1230" s="3"/>
      <c r="U1230" s="3"/>
      <c r="W1230" s="37"/>
      <c r="X1230" s="3"/>
      <c r="Y1230" s="3"/>
      <c r="Z1230" s="8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BW1230" s="4"/>
      <c r="BX1230" s="3"/>
      <c r="BY1230" s="3"/>
      <c r="CE1230" s="3"/>
      <c r="CF1230" s="3"/>
      <c r="CG1230" s="3"/>
      <c r="CH1230" s="3"/>
      <c r="CI1230" s="3"/>
      <c r="CJ1230" s="32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</row>
    <row r="1231" spans="9:103">
      <c r="I1231" s="3"/>
      <c r="O1231" s="3"/>
      <c r="P1231" s="3"/>
      <c r="Q1231" s="3"/>
      <c r="T1231" s="3"/>
      <c r="U1231" s="3"/>
      <c r="W1231" s="37"/>
      <c r="X1231" s="3"/>
      <c r="Y1231" s="3"/>
      <c r="Z1231" s="8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BW1231" s="4"/>
      <c r="BX1231" s="3"/>
      <c r="BY1231" s="3"/>
      <c r="CE1231" s="3"/>
      <c r="CF1231" s="3"/>
      <c r="CG1231" s="3"/>
      <c r="CH1231" s="3"/>
      <c r="CI1231" s="3"/>
      <c r="CJ1231" s="32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</row>
    <row r="1232" spans="9:103">
      <c r="I1232" s="3"/>
      <c r="O1232" s="3"/>
      <c r="P1232" s="3"/>
      <c r="Q1232" s="3"/>
      <c r="T1232" s="3"/>
      <c r="U1232" s="3"/>
      <c r="W1232" s="37"/>
      <c r="X1232" s="3"/>
      <c r="Y1232" s="3"/>
      <c r="Z1232" s="8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BW1232" s="4"/>
      <c r="BX1232" s="3"/>
      <c r="BY1232" s="3"/>
      <c r="CE1232" s="3"/>
      <c r="CF1232" s="3"/>
      <c r="CG1232" s="3"/>
      <c r="CH1232" s="3"/>
      <c r="CI1232" s="3"/>
      <c r="CJ1232" s="32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</row>
    <row r="1233" spans="9:103">
      <c r="I1233" s="3"/>
      <c r="O1233" s="3"/>
      <c r="P1233" s="3"/>
      <c r="Q1233" s="3"/>
      <c r="T1233" s="3"/>
      <c r="U1233" s="3"/>
      <c r="W1233" s="37"/>
      <c r="X1233" s="3"/>
      <c r="Y1233" s="3"/>
      <c r="Z1233" s="8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BW1233" s="4"/>
      <c r="BX1233" s="3"/>
      <c r="BY1233" s="3"/>
      <c r="CE1233" s="3"/>
      <c r="CF1233" s="3"/>
      <c r="CG1233" s="3"/>
      <c r="CH1233" s="3"/>
      <c r="CI1233" s="3"/>
      <c r="CJ1233" s="32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</row>
    <row r="1234" spans="9:103">
      <c r="I1234" s="3"/>
      <c r="O1234" s="3"/>
      <c r="P1234" s="3"/>
      <c r="Q1234" s="3"/>
      <c r="T1234" s="3"/>
      <c r="U1234" s="3"/>
      <c r="W1234" s="37"/>
      <c r="X1234" s="3"/>
      <c r="Y1234" s="3"/>
      <c r="Z1234" s="8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BW1234" s="4"/>
      <c r="BX1234" s="3"/>
      <c r="BY1234" s="3"/>
      <c r="CE1234" s="3"/>
      <c r="CF1234" s="3"/>
      <c r="CG1234" s="3"/>
      <c r="CH1234" s="3"/>
      <c r="CI1234" s="3"/>
      <c r="CJ1234" s="32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</row>
    <row r="1235" spans="9:103">
      <c r="I1235" s="3"/>
      <c r="O1235" s="3"/>
      <c r="P1235" s="3"/>
      <c r="Q1235" s="3"/>
      <c r="T1235" s="3"/>
      <c r="U1235" s="3"/>
      <c r="W1235" s="37"/>
      <c r="X1235" s="3"/>
      <c r="Y1235" s="3"/>
      <c r="Z1235" s="8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BW1235" s="4"/>
      <c r="BX1235" s="3"/>
      <c r="BY1235" s="3"/>
      <c r="CE1235" s="3"/>
      <c r="CF1235" s="3"/>
      <c r="CG1235" s="3"/>
      <c r="CH1235" s="3"/>
      <c r="CI1235" s="3"/>
      <c r="CJ1235" s="32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</row>
    <row r="1236" spans="9:103">
      <c r="I1236" s="3"/>
      <c r="O1236" s="3"/>
      <c r="P1236" s="3"/>
      <c r="Q1236" s="3"/>
      <c r="T1236" s="3"/>
      <c r="U1236" s="3"/>
      <c r="W1236" s="37"/>
      <c r="X1236" s="3"/>
      <c r="Y1236" s="3"/>
      <c r="Z1236" s="8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BW1236" s="4"/>
      <c r="BX1236" s="3"/>
      <c r="BY1236" s="3"/>
      <c r="CE1236" s="3"/>
      <c r="CF1236" s="3"/>
      <c r="CG1236" s="3"/>
      <c r="CH1236" s="3"/>
      <c r="CI1236" s="3"/>
      <c r="CJ1236" s="32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</row>
    <row r="1237" spans="9:103">
      <c r="I1237" s="3"/>
      <c r="O1237" s="3"/>
      <c r="P1237" s="3"/>
      <c r="Q1237" s="3"/>
      <c r="T1237" s="3"/>
      <c r="U1237" s="3"/>
      <c r="W1237" s="37"/>
      <c r="X1237" s="3"/>
      <c r="Y1237" s="3"/>
      <c r="Z1237" s="8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BW1237" s="4"/>
      <c r="BX1237" s="3"/>
      <c r="BY1237" s="3"/>
      <c r="CE1237" s="3"/>
      <c r="CF1237" s="3"/>
      <c r="CG1237" s="3"/>
      <c r="CH1237" s="3"/>
      <c r="CI1237" s="3"/>
      <c r="CJ1237" s="32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</row>
    <row r="1238" spans="9:103">
      <c r="I1238" s="3"/>
      <c r="O1238" s="3"/>
      <c r="P1238" s="3"/>
      <c r="Q1238" s="3"/>
      <c r="T1238" s="3"/>
      <c r="U1238" s="3"/>
      <c r="W1238" s="37"/>
      <c r="X1238" s="3"/>
      <c r="Y1238" s="3"/>
      <c r="Z1238" s="8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BW1238" s="4"/>
      <c r="BX1238" s="3"/>
      <c r="BY1238" s="3"/>
      <c r="CE1238" s="3"/>
      <c r="CF1238" s="3"/>
      <c r="CG1238" s="3"/>
      <c r="CH1238" s="3"/>
      <c r="CI1238" s="3"/>
      <c r="CJ1238" s="32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</row>
    <row r="1239" spans="9:103">
      <c r="I1239" s="3"/>
      <c r="O1239" s="3"/>
      <c r="P1239" s="3"/>
      <c r="Q1239" s="3"/>
      <c r="T1239" s="3"/>
      <c r="U1239" s="3"/>
      <c r="W1239" s="37"/>
      <c r="X1239" s="3"/>
      <c r="Y1239" s="3"/>
      <c r="Z1239" s="8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BW1239" s="4"/>
      <c r="BX1239" s="3"/>
      <c r="BY1239" s="3"/>
      <c r="CE1239" s="3"/>
      <c r="CF1239" s="3"/>
      <c r="CG1239" s="3"/>
      <c r="CH1239" s="3"/>
      <c r="CI1239" s="3"/>
      <c r="CJ1239" s="32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</row>
    <row r="1240" spans="9:103">
      <c r="I1240" s="3"/>
      <c r="O1240" s="3"/>
      <c r="P1240" s="3"/>
      <c r="Q1240" s="3"/>
      <c r="T1240" s="3"/>
      <c r="U1240" s="3"/>
      <c r="W1240" s="37"/>
      <c r="X1240" s="3"/>
      <c r="Y1240" s="3"/>
      <c r="Z1240" s="8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BW1240" s="4"/>
      <c r="BX1240" s="3"/>
      <c r="BY1240" s="3"/>
      <c r="CE1240" s="3"/>
      <c r="CF1240" s="3"/>
      <c r="CG1240" s="3"/>
      <c r="CH1240" s="3"/>
      <c r="CI1240" s="3"/>
      <c r="CJ1240" s="32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</row>
    <row r="1241" spans="9:103">
      <c r="I1241" s="3"/>
      <c r="O1241" s="3"/>
      <c r="P1241" s="3"/>
      <c r="Q1241" s="3"/>
      <c r="T1241" s="3"/>
      <c r="U1241" s="3"/>
      <c r="W1241" s="37"/>
      <c r="X1241" s="3"/>
      <c r="Y1241" s="3"/>
      <c r="Z1241" s="8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BW1241" s="4"/>
      <c r="BX1241" s="3"/>
      <c r="BY1241" s="3"/>
      <c r="CE1241" s="3"/>
      <c r="CF1241" s="3"/>
      <c r="CG1241" s="3"/>
      <c r="CH1241" s="3"/>
      <c r="CI1241" s="3"/>
      <c r="CJ1241" s="32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</row>
    <row r="1242" spans="9:103">
      <c r="I1242" s="3"/>
      <c r="O1242" s="3"/>
      <c r="P1242" s="3"/>
      <c r="Q1242" s="3"/>
      <c r="T1242" s="3"/>
      <c r="U1242" s="3"/>
      <c r="W1242" s="37"/>
      <c r="X1242" s="3"/>
      <c r="Y1242" s="3"/>
      <c r="Z1242" s="8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BW1242" s="4"/>
      <c r="BX1242" s="3"/>
      <c r="BY1242" s="3"/>
      <c r="CE1242" s="3"/>
      <c r="CF1242" s="3"/>
      <c r="CG1242" s="3"/>
      <c r="CH1242" s="3"/>
      <c r="CI1242" s="3"/>
      <c r="CJ1242" s="32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</row>
    <row r="1243" spans="9:103">
      <c r="I1243" s="3"/>
      <c r="O1243" s="3"/>
      <c r="P1243" s="3"/>
      <c r="Q1243" s="3"/>
      <c r="T1243" s="3"/>
      <c r="U1243" s="3"/>
      <c r="W1243" s="37"/>
      <c r="X1243" s="3"/>
      <c r="Y1243" s="3"/>
      <c r="Z1243" s="8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BW1243" s="4"/>
      <c r="BX1243" s="3"/>
      <c r="BY1243" s="3"/>
      <c r="CE1243" s="3"/>
      <c r="CF1243" s="3"/>
      <c r="CG1243" s="3"/>
      <c r="CH1243" s="3"/>
      <c r="CI1243" s="3"/>
      <c r="CJ1243" s="32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</row>
    <row r="1244" spans="9:103">
      <c r="I1244" s="3"/>
      <c r="O1244" s="3"/>
      <c r="P1244" s="3"/>
      <c r="Q1244" s="3"/>
      <c r="T1244" s="3"/>
      <c r="U1244" s="3"/>
      <c r="W1244" s="37"/>
      <c r="X1244" s="3"/>
      <c r="Y1244" s="3"/>
      <c r="Z1244" s="8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BW1244" s="4"/>
      <c r="BX1244" s="3"/>
      <c r="BY1244" s="3"/>
      <c r="CE1244" s="3"/>
      <c r="CF1244" s="3"/>
      <c r="CG1244" s="3"/>
      <c r="CH1244" s="3"/>
      <c r="CI1244" s="3"/>
      <c r="CJ1244" s="32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</row>
    <row r="1245" spans="9:103">
      <c r="I1245" s="3"/>
      <c r="O1245" s="3"/>
      <c r="P1245" s="3"/>
      <c r="Q1245" s="3"/>
      <c r="T1245" s="3"/>
      <c r="U1245" s="3"/>
      <c r="W1245" s="37"/>
      <c r="X1245" s="3"/>
      <c r="Y1245" s="3"/>
      <c r="Z1245" s="8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BW1245" s="4"/>
      <c r="BX1245" s="3"/>
      <c r="BY1245" s="3"/>
      <c r="CE1245" s="3"/>
      <c r="CF1245" s="3"/>
      <c r="CG1245" s="3"/>
      <c r="CH1245" s="3"/>
      <c r="CI1245" s="3"/>
      <c r="CJ1245" s="32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</row>
    <row r="1246" spans="9:103">
      <c r="I1246" s="3"/>
      <c r="O1246" s="3"/>
      <c r="P1246" s="3"/>
      <c r="Q1246" s="3"/>
      <c r="T1246" s="3"/>
      <c r="U1246" s="3"/>
      <c r="W1246" s="37"/>
      <c r="X1246" s="3"/>
      <c r="Y1246" s="3"/>
      <c r="Z1246" s="8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BW1246" s="4"/>
      <c r="BX1246" s="3"/>
      <c r="BY1246" s="3"/>
      <c r="CE1246" s="3"/>
      <c r="CF1246" s="3"/>
      <c r="CG1246" s="3"/>
      <c r="CH1246" s="3"/>
      <c r="CI1246" s="3"/>
      <c r="CJ1246" s="32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</row>
    <row r="1247" spans="9:103">
      <c r="I1247" s="3"/>
      <c r="O1247" s="3"/>
      <c r="P1247" s="3"/>
      <c r="Q1247" s="3"/>
      <c r="T1247" s="3"/>
      <c r="U1247" s="3"/>
      <c r="W1247" s="37"/>
      <c r="X1247" s="3"/>
      <c r="Y1247" s="3"/>
      <c r="Z1247" s="8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BW1247" s="4"/>
      <c r="BX1247" s="3"/>
      <c r="BY1247" s="3"/>
      <c r="CE1247" s="3"/>
      <c r="CF1247" s="3"/>
      <c r="CG1247" s="3"/>
      <c r="CH1247" s="3"/>
      <c r="CI1247" s="3"/>
      <c r="CJ1247" s="32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</row>
    <row r="1248" spans="9:103">
      <c r="I1248" s="3"/>
      <c r="O1248" s="3"/>
      <c r="P1248" s="3"/>
      <c r="Q1248" s="3"/>
      <c r="T1248" s="3"/>
      <c r="U1248" s="3"/>
      <c r="W1248" s="37"/>
      <c r="X1248" s="3"/>
      <c r="Y1248" s="3"/>
      <c r="Z1248" s="8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BW1248" s="4"/>
      <c r="BX1248" s="3"/>
      <c r="BY1248" s="3"/>
      <c r="CE1248" s="3"/>
      <c r="CF1248" s="3"/>
      <c r="CG1248" s="3"/>
      <c r="CH1248" s="3"/>
      <c r="CI1248" s="3"/>
      <c r="CJ1248" s="32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</row>
    <row r="1249" spans="9:103">
      <c r="I1249" s="3"/>
      <c r="O1249" s="3"/>
      <c r="P1249" s="3"/>
      <c r="Q1249" s="3"/>
      <c r="T1249" s="3"/>
      <c r="U1249" s="3"/>
      <c r="W1249" s="37"/>
      <c r="X1249" s="3"/>
      <c r="Y1249" s="3"/>
      <c r="Z1249" s="8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BW1249" s="4"/>
      <c r="BX1249" s="3"/>
      <c r="BY1249" s="3"/>
      <c r="CE1249" s="3"/>
      <c r="CF1249" s="3"/>
      <c r="CG1249" s="3"/>
      <c r="CH1249" s="3"/>
      <c r="CI1249" s="3"/>
      <c r="CJ1249" s="32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</row>
    <row r="1250" spans="9:103">
      <c r="I1250" s="3"/>
      <c r="O1250" s="3"/>
      <c r="P1250" s="3"/>
      <c r="Q1250" s="3"/>
      <c r="T1250" s="3"/>
      <c r="U1250" s="3"/>
      <c r="W1250" s="37"/>
      <c r="X1250" s="3"/>
      <c r="Y1250" s="3"/>
      <c r="Z1250" s="8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BW1250" s="4"/>
      <c r="BX1250" s="3"/>
      <c r="BY1250" s="3"/>
      <c r="CE1250" s="3"/>
      <c r="CF1250" s="3"/>
      <c r="CG1250" s="3"/>
      <c r="CH1250" s="3"/>
      <c r="CI1250" s="3"/>
      <c r="CJ1250" s="32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</row>
    <row r="1251" spans="9:103">
      <c r="I1251" s="3"/>
      <c r="O1251" s="3"/>
      <c r="P1251" s="3"/>
      <c r="Q1251" s="3"/>
      <c r="T1251" s="3"/>
      <c r="U1251" s="3"/>
      <c r="W1251" s="37"/>
      <c r="X1251" s="3"/>
      <c r="Y1251" s="3"/>
      <c r="Z1251" s="8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BW1251" s="4"/>
      <c r="BX1251" s="3"/>
      <c r="BY1251" s="3"/>
      <c r="CE1251" s="3"/>
      <c r="CF1251" s="3"/>
      <c r="CG1251" s="3"/>
      <c r="CH1251" s="3"/>
      <c r="CI1251" s="3"/>
      <c r="CJ1251" s="32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</row>
  </sheetData>
  <dataValidations count="9">
    <dataValidation type="list" allowBlank="1" showInputMessage="1" showErrorMessage="1" sqref="A6:A12 CA1:CA1048576 A3">
      <formula1>Titre</formula1>
    </dataValidation>
    <dataValidation type="list" allowBlank="1" showInputMessage="1" showErrorMessage="1" sqref="BP6:BP12 BP3">
      <formula1>Internat</formula1>
    </dataValidation>
    <dataValidation type="list" allowBlank="1" showInputMessage="1" showErrorMessage="1" sqref="V6:V12 V3">
      <formula1>Clause</formula1>
    </dataValidation>
    <dataValidation type="list" allowBlank="1" showInputMessage="1" showErrorMessage="1" sqref="R6:R12 R1:R3">
      <formula1>Cadre</formula1>
    </dataValidation>
    <dataValidation type="list" allowBlank="1" showInputMessage="1" showErrorMessage="1" sqref="CD1:CD3 CD6:CD65241">
      <formula1>motifremplacement</formula1>
    </dataValidation>
    <dataValidation type="list" allowBlank="1" showInputMessage="1" showErrorMessage="1" sqref="N1:N3 CC1:CC1048576 N6:N65241">
      <formula1>Fonctions</formula1>
    </dataValidation>
    <dataValidation type="list" allowBlank="1" showInputMessage="1" showErrorMessage="1" sqref="BZ1:BZ3 BZ6:BZ65241">
      <formula1>Motif</formula1>
    </dataValidation>
    <dataValidation type="list" allowBlank="1" showInputMessage="1" showErrorMessage="1" sqref="BQ1:BQ3 BQ6:BQ65241">
      <formula1>annualisé</formula1>
    </dataValidation>
    <dataValidation type="list" allowBlank="1" showInputMessage="1" showErrorMessage="1" sqref="S1:S3 S6:S65241">
      <formula1>Typecontrat</formula1>
    </dataValidation>
  </dataValidations>
  <pageMargins left="0.11811023622047245" right="0.11811023622047245" top="0.15748031496062992" bottom="0.15748031496062992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10" sqref="A10"/>
    </sheetView>
  </sheetViews>
  <sheetFormatPr baseColWidth="10" defaultRowHeight="15"/>
  <cols>
    <col min="1" max="1" width="32" customWidth="1"/>
  </cols>
  <sheetData>
    <row r="1" spans="1:5">
      <c r="A1" s="1" t="s">
        <v>30</v>
      </c>
      <c r="B1" s="12"/>
      <c r="C1" s="12"/>
      <c r="D1" s="12"/>
      <c r="E1" s="12" t="s">
        <v>33</v>
      </c>
    </row>
    <row r="2" spans="1:5">
      <c r="A2" s="1" t="s">
        <v>192</v>
      </c>
      <c r="B2" s="12" t="s">
        <v>193</v>
      </c>
      <c r="C2" s="12"/>
      <c r="D2" s="12"/>
      <c r="E2" s="12" t="s">
        <v>33</v>
      </c>
    </row>
    <row r="3" spans="1:5">
      <c r="A3" s="1" t="s">
        <v>41</v>
      </c>
      <c r="B3" s="12"/>
      <c r="C3" s="12"/>
      <c r="D3" s="12"/>
      <c r="E3" s="12" t="s">
        <v>33</v>
      </c>
    </row>
    <row r="4" spans="1:5">
      <c r="A4" s="1" t="s">
        <v>31</v>
      </c>
      <c r="B4" s="12"/>
      <c r="C4" s="12"/>
      <c r="D4" s="12"/>
      <c r="E4" s="12" t="s">
        <v>33</v>
      </c>
    </row>
    <row r="5" spans="1:5">
      <c r="A5" s="1" t="s">
        <v>32</v>
      </c>
      <c r="B5" s="12" t="s">
        <v>200</v>
      </c>
      <c r="C5" s="12"/>
      <c r="D5" s="12"/>
      <c r="E5" s="12" t="s">
        <v>33</v>
      </c>
    </row>
    <row r="6" spans="1:5">
      <c r="A6" s="1" t="s">
        <v>174</v>
      </c>
      <c r="B6" s="12" t="s">
        <v>175</v>
      </c>
      <c r="C6" s="12"/>
      <c r="D6" s="12"/>
      <c r="E6" s="12" t="s">
        <v>33</v>
      </c>
    </row>
    <row r="7" spans="1:5">
      <c r="A7" s="10" t="s">
        <v>34</v>
      </c>
      <c r="B7" s="12"/>
      <c r="C7" s="12"/>
      <c r="D7" s="12"/>
      <c r="E7" s="12" t="s">
        <v>33</v>
      </c>
    </row>
    <row r="8" spans="1:5">
      <c r="A8" s="1" t="s">
        <v>35</v>
      </c>
      <c r="B8" s="12"/>
      <c r="C8" s="12"/>
      <c r="D8" s="12"/>
      <c r="E8" s="12" t="s">
        <v>33</v>
      </c>
    </row>
    <row r="9" spans="1:5">
      <c r="A9" s="2">
        <v>3.74</v>
      </c>
      <c r="B9" s="12"/>
      <c r="C9" s="12"/>
      <c r="D9" s="12"/>
      <c r="E9" s="12" t="s">
        <v>39</v>
      </c>
    </row>
    <row r="10" spans="1:5">
      <c r="A10" s="1" t="s">
        <v>160</v>
      </c>
      <c r="B10" s="12"/>
      <c r="C10" s="12"/>
      <c r="D10" s="12"/>
      <c r="E10" s="12" t="s">
        <v>33</v>
      </c>
    </row>
  </sheetData>
  <dataValidations count="1">
    <dataValidation type="list" allowBlank="1" showInputMessage="1" showErrorMessage="1" sqref="A6">
      <formula1>Article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1"/>
  <sheetViews>
    <sheetView topLeftCell="A4" workbookViewId="0">
      <selection activeCell="A19" sqref="A19"/>
    </sheetView>
  </sheetViews>
  <sheetFormatPr baseColWidth="10" defaultRowHeight="15"/>
  <cols>
    <col min="1" max="3" width="31.42578125" customWidth="1"/>
  </cols>
  <sheetData>
    <row r="1" spans="1:14">
      <c r="A1" s="12" t="s">
        <v>38</v>
      </c>
      <c r="B1" s="12" t="s">
        <v>36</v>
      </c>
      <c r="C1" s="12" t="s">
        <v>37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>
      <c r="A2" s="12">
        <v>5</v>
      </c>
      <c r="B2" s="12">
        <v>5</v>
      </c>
      <c r="C2" s="12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>
      <c r="A3" s="12">
        <v>6</v>
      </c>
      <c r="B3" s="12">
        <v>6</v>
      </c>
      <c r="C3" s="12">
        <v>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>
      <c r="A4" s="12">
        <v>7</v>
      </c>
      <c r="B4" s="12">
        <v>7</v>
      </c>
      <c r="C4" s="12">
        <v>6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>
      <c r="A5" s="12">
        <v>8</v>
      </c>
      <c r="B5" s="12">
        <v>8</v>
      </c>
      <c r="C5" s="12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>
      <c r="A6" s="12">
        <v>9</v>
      </c>
      <c r="B6" s="12">
        <v>9</v>
      </c>
      <c r="C6" s="12">
        <v>8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>
      <c r="A7" s="12">
        <v>10</v>
      </c>
      <c r="B7" s="12">
        <v>10</v>
      </c>
      <c r="C7" s="12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>
      <c r="A8" s="12">
        <v>11</v>
      </c>
      <c r="B8" s="12">
        <v>11</v>
      </c>
      <c r="C8" s="12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>
      <c r="A9" s="12">
        <v>12</v>
      </c>
      <c r="B9" s="12">
        <v>12</v>
      </c>
      <c r="C9" s="12">
        <v>11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>
      <c r="A10" s="12">
        <v>13</v>
      </c>
      <c r="B10" s="12">
        <v>13</v>
      </c>
      <c r="C10" s="12">
        <v>12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>
      <c r="A11" s="12">
        <v>14</v>
      </c>
      <c r="B11" s="12">
        <v>14</v>
      </c>
      <c r="C11" s="12">
        <v>13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>
      <c r="A13" s="12" t="s">
        <v>108</v>
      </c>
      <c r="B13" s="12" t="s">
        <v>108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>
      <c r="A15" s="12" t="s">
        <v>45</v>
      </c>
      <c r="B15" s="12" t="s">
        <v>43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60">
      <c r="A17" s="38" t="s">
        <v>203</v>
      </c>
      <c r="B17" s="12" t="s">
        <v>44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>
      <c r="A18" s="12" t="s">
        <v>202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>
      <c r="A20" s="76" t="s">
        <v>144</v>
      </c>
      <c r="B20" s="76"/>
      <c r="C20" s="76"/>
      <c r="D20" s="76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ht="28.5" customHeight="1">
      <c r="A21" s="76"/>
      <c r="B21" s="76"/>
      <c r="C21" s="76"/>
      <c r="D21" s="76"/>
      <c r="E21" s="12"/>
      <c r="F21" s="12"/>
      <c r="G21" s="12"/>
      <c r="H21" s="12"/>
      <c r="I21" s="12"/>
      <c r="J21" s="12"/>
      <c r="K21" s="12"/>
      <c r="L21" s="12"/>
      <c r="M21" s="12"/>
      <c r="N21" s="12"/>
    </row>
  </sheetData>
  <sheetProtection password="DF13" sheet="1"/>
  <mergeCells count="1">
    <mergeCell ref="A20:D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G21" sqref="G21"/>
    </sheetView>
  </sheetViews>
  <sheetFormatPr baseColWidth="10" defaultRowHeight="15"/>
  <cols>
    <col min="1" max="1" width="16.85546875" style="12" customWidth="1"/>
    <col min="2" max="3" width="11.42578125" style="12"/>
    <col min="4" max="4" width="32.28515625" style="12" customWidth="1"/>
    <col min="5" max="16384" width="11.42578125" style="12"/>
  </cols>
  <sheetData>
    <row r="1" spans="1:7">
      <c r="A1" s="12" t="s">
        <v>0</v>
      </c>
      <c r="B1" s="12" t="s">
        <v>76</v>
      </c>
      <c r="C1" s="12" t="s">
        <v>79</v>
      </c>
      <c r="D1" s="12" t="s">
        <v>94</v>
      </c>
      <c r="E1" s="12" t="s">
        <v>101</v>
      </c>
      <c r="F1" s="12" t="s">
        <v>102</v>
      </c>
    </row>
    <row r="2" spans="1:7">
      <c r="A2" s="12" t="s">
        <v>24</v>
      </c>
      <c r="B2" s="12" t="s">
        <v>19</v>
      </c>
      <c r="C2" s="12">
        <v>1</v>
      </c>
      <c r="D2" s="12" t="s">
        <v>115</v>
      </c>
      <c r="E2" s="12" t="s">
        <v>103</v>
      </c>
      <c r="F2" s="12" t="s">
        <v>105</v>
      </c>
    </row>
    <row r="3" spans="1:7">
      <c r="A3" s="12" t="s">
        <v>22</v>
      </c>
      <c r="B3" s="12" t="s">
        <v>174</v>
      </c>
      <c r="C3" s="12">
        <v>2</v>
      </c>
      <c r="D3" s="12" t="s">
        <v>116</v>
      </c>
      <c r="E3" s="12" t="s">
        <v>104</v>
      </c>
      <c r="F3" s="12" t="s">
        <v>106</v>
      </c>
    </row>
    <row r="4" spans="1:7">
      <c r="A4" s="12" t="s">
        <v>16</v>
      </c>
      <c r="B4" s="12" t="s">
        <v>99</v>
      </c>
      <c r="C4" s="12">
        <v>3</v>
      </c>
    </row>
    <row r="5" spans="1:7">
      <c r="B5" s="12" t="s">
        <v>184</v>
      </c>
    </row>
    <row r="8" spans="1:7">
      <c r="A8" s="12" t="s">
        <v>111</v>
      </c>
      <c r="D8" s="12" t="s">
        <v>123</v>
      </c>
      <c r="G8" s="12" t="s">
        <v>137</v>
      </c>
    </row>
    <row r="9" spans="1:7">
      <c r="A9" s="12" t="s">
        <v>112</v>
      </c>
      <c r="D9" s="12" t="s">
        <v>177</v>
      </c>
      <c r="G9" s="12" t="s">
        <v>213</v>
      </c>
    </row>
    <row r="10" spans="1:7">
      <c r="A10" s="12" t="s">
        <v>113</v>
      </c>
      <c r="B10" s="12" t="s">
        <v>114</v>
      </c>
      <c r="D10" s="12" t="s">
        <v>109</v>
      </c>
      <c r="G10" s="12" t="s">
        <v>214</v>
      </c>
    </row>
    <row r="11" spans="1:7">
      <c r="B11" s="12" t="s">
        <v>115</v>
      </c>
      <c r="D11" s="5" t="s">
        <v>122</v>
      </c>
      <c r="G11" s="12" t="s">
        <v>145</v>
      </c>
    </row>
    <row r="12" spans="1:7">
      <c r="B12" s="12" t="s">
        <v>116</v>
      </c>
      <c r="D12" s="12" t="s">
        <v>167</v>
      </c>
      <c r="G12" s="12" t="s">
        <v>146</v>
      </c>
    </row>
    <row r="13" spans="1:7">
      <c r="D13" s="12" t="s">
        <v>143</v>
      </c>
      <c r="G13" s="12" t="s">
        <v>147</v>
      </c>
    </row>
    <row r="14" spans="1:7">
      <c r="D14" s="12" t="s">
        <v>171</v>
      </c>
      <c r="G14" s="12" t="s">
        <v>148</v>
      </c>
    </row>
    <row r="15" spans="1:7">
      <c r="D15" s="12" t="s">
        <v>189</v>
      </c>
      <c r="G15" s="12" t="s">
        <v>149</v>
      </c>
    </row>
    <row r="16" spans="1:7">
      <c r="D16" s="12" t="s">
        <v>204</v>
      </c>
      <c r="G16" s="12" t="s">
        <v>150</v>
      </c>
    </row>
    <row r="17" spans="4:7">
      <c r="D17" s="12" t="s">
        <v>180</v>
      </c>
      <c r="G17" s="12" t="s">
        <v>151</v>
      </c>
    </row>
    <row r="18" spans="4:7">
      <c r="D18" s="12" t="s">
        <v>125</v>
      </c>
      <c r="G18" s="12" t="s">
        <v>152</v>
      </c>
    </row>
    <row r="19" spans="4:7">
      <c r="D19" s="12" t="s">
        <v>183</v>
      </c>
      <c r="G19" s="12" t="s">
        <v>153</v>
      </c>
    </row>
    <row r="20" spans="4:7">
      <c r="D20" s="12" t="s">
        <v>181</v>
      </c>
      <c r="G20" s="12" t="s">
        <v>220</v>
      </c>
    </row>
    <row r="21" spans="4:7">
      <c r="D21" s="12" t="s">
        <v>182</v>
      </c>
      <c r="G21" s="12" t="s">
        <v>215</v>
      </c>
    </row>
    <row r="22" spans="4:7">
      <c r="D22" s="5" t="s">
        <v>121</v>
      </c>
      <c r="G22" s="12" t="s">
        <v>207</v>
      </c>
    </row>
    <row r="23" spans="4:7">
      <c r="D23" s="5" t="s">
        <v>176</v>
      </c>
      <c r="G23" s="12" t="s">
        <v>216</v>
      </c>
    </row>
    <row r="24" spans="4:7">
      <c r="D24" s="5" t="s">
        <v>179</v>
      </c>
      <c r="G24" s="12" t="s">
        <v>154</v>
      </c>
    </row>
    <row r="25" spans="4:7">
      <c r="D25" s="12" t="s">
        <v>124</v>
      </c>
      <c r="G25" s="12" t="s">
        <v>155</v>
      </c>
    </row>
    <row r="26" spans="4:7">
      <c r="D26" s="12" t="s">
        <v>165</v>
      </c>
      <c r="G26" s="12" t="s">
        <v>190</v>
      </c>
    </row>
    <row r="27" spans="4:7">
      <c r="D27" s="12" t="s">
        <v>166</v>
      </c>
      <c r="G27" s="12" t="s">
        <v>191</v>
      </c>
    </row>
    <row r="28" spans="4:7">
      <c r="D28" s="12" t="s">
        <v>131</v>
      </c>
      <c r="G28" s="12" t="s">
        <v>212</v>
      </c>
    </row>
    <row r="29" spans="4:7">
      <c r="D29" s="12" t="s">
        <v>126</v>
      </c>
      <c r="G29" s="12" t="s">
        <v>172</v>
      </c>
    </row>
    <row r="30" spans="4:7">
      <c r="D30" s="12" t="s">
        <v>178</v>
      </c>
      <c r="G30" s="12" t="s">
        <v>142</v>
      </c>
    </row>
    <row r="31" spans="4:7">
      <c r="D31" s="12" t="s">
        <v>127</v>
      </c>
      <c r="G31" s="12" t="s">
        <v>141</v>
      </c>
    </row>
    <row r="32" spans="4:7">
      <c r="D32" s="12" t="s">
        <v>218</v>
      </c>
      <c r="G32" s="12" t="s">
        <v>205</v>
      </c>
    </row>
    <row r="33" spans="7:7">
      <c r="G33" s="12" t="s">
        <v>206</v>
      </c>
    </row>
    <row r="34" spans="7:7">
      <c r="G34" s="12" t="s">
        <v>140</v>
      </c>
    </row>
    <row r="35" spans="7:7">
      <c r="G35" s="12" t="s">
        <v>139</v>
      </c>
    </row>
    <row r="36" spans="7:7">
      <c r="G36" s="12" t="s">
        <v>217</v>
      </c>
    </row>
    <row r="37" spans="7:7">
      <c r="G37" s="12" t="s">
        <v>208</v>
      </c>
    </row>
  </sheetData>
  <sheetProtection password="DF13"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info contrats</vt:lpstr>
      <vt:lpstr>informations générales</vt:lpstr>
      <vt:lpstr>période essai</vt:lpstr>
      <vt:lpstr>champs imposés</vt:lpstr>
      <vt:lpstr>annualisé</vt:lpstr>
      <vt:lpstr>Article</vt:lpstr>
      <vt:lpstr>Cadre</vt:lpstr>
      <vt:lpstr>Clause</vt:lpstr>
      <vt:lpstr>Fonctions</vt:lpstr>
      <vt:lpstr>'info contrats'!Impression_des_titres</vt:lpstr>
      <vt:lpstr>Internat</vt:lpstr>
      <vt:lpstr>Motif</vt:lpstr>
      <vt:lpstr>Motifcontrat</vt:lpstr>
      <vt:lpstr>motifremplacement</vt:lpstr>
      <vt:lpstr>Titre</vt:lpstr>
      <vt:lpstr>Typecontrat</vt:lpstr>
      <vt:lpstr>'info contrats'!Zone_d_impression</vt:lpstr>
    </vt:vector>
  </TitlesOfParts>
  <Company>AGIVR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Du Domaine</dc:creator>
  <cp:lastModifiedBy>Manager Du Domaine</cp:lastModifiedBy>
  <cp:lastPrinted>2010-07-08T07:34:08Z</cp:lastPrinted>
  <dcterms:created xsi:type="dcterms:W3CDTF">2009-10-26T12:47:36Z</dcterms:created>
  <dcterms:modified xsi:type="dcterms:W3CDTF">2011-09-12T09:36:16Z</dcterms:modified>
</cp:coreProperties>
</file>