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arcu\Desktop\"/>
    </mc:Choice>
  </mc:AlternateContent>
  <xr:revisionPtr revIDLastSave="0" documentId="13_ncr:1_{6505E74D-7054-4AF1-8AB1-BE12BFB1309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CONFIG" sheetId="1" r:id="rId1"/>
    <sheet name="OCTOBRE 2025" sheetId="2" r:id="rId2"/>
    <sheet name="NOVEMBRE 2025" sheetId="3" r:id="rId3"/>
    <sheet name="DECEMBRE 2025" sheetId="4" r:id="rId4"/>
  </sheets>
  <definedNames>
    <definedName name="_xleta.COUNTIF" hidden="1" xlm="1">#NAME?</definedName>
    <definedName name="_xleta.DAY" hidden="1" xlm="1">#NAME?</definedName>
    <definedName name="_xleta.SUM" hidden="1" xlm="1">#NAME?</definedName>
    <definedName name="_xleta.WEEKDAY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35" i="4" l="1"/>
  <c r="AJ35" i="4"/>
  <c r="AI35" i="4"/>
  <c r="AH35" i="4"/>
  <c r="AG35" i="4"/>
  <c r="AF35" i="4"/>
  <c r="AE35" i="4"/>
  <c r="AD35" i="4"/>
  <c r="AC35" i="4"/>
  <c r="AB35" i="4"/>
  <c r="AA35" i="4"/>
  <c r="Z35" i="4"/>
  <c r="Y35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AK34" i="4"/>
  <c r="AJ34" i="4"/>
  <c r="AI34" i="4"/>
  <c r="AH34" i="4"/>
  <c r="AG34" i="4"/>
  <c r="AF34" i="4"/>
  <c r="AE34" i="4"/>
  <c r="AD34" i="4"/>
  <c r="AC34" i="4"/>
  <c r="AB34" i="4"/>
  <c r="AA34" i="4"/>
  <c r="Z34" i="4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3" i="4"/>
  <c r="E33" i="4"/>
  <c r="C33" i="4"/>
  <c r="B33" i="4"/>
  <c r="F32" i="4"/>
  <c r="E32" i="4"/>
  <c r="C32" i="4"/>
  <c r="B32" i="4"/>
  <c r="F31" i="4"/>
  <c r="E31" i="4"/>
  <c r="C31" i="4"/>
  <c r="B31" i="4"/>
  <c r="F30" i="4"/>
  <c r="E30" i="4"/>
  <c r="C30" i="4"/>
  <c r="B30" i="4"/>
  <c r="F29" i="4"/>
  <c r="E29" i="4"/>
  <c r="C29" i="4"/>
  <c r="B29" i="4"/>
  <c r="F28" i="4"/>
  <c r="E28" i="4"/>
  <c r="C28" i="4"/>
  <c r="B28" i="4"/>
  <c r="F27" i="4"/>
  <c r="E27" i="4"/>
  <c r="C27" i="4"/>
  <c r="B27" i="4"/>
  <c r="F26" i="4"/>
  <c r="E26" i="4"/>
  <c r="C26" i="4"/>
  <c r="B26" i="4"/>
  <c r="F25" i="4"/>
  <c r="E25" i="4"/>
  <c r="C25" i="4"/>
  <c r="B25" i="4"/>
  <c r="F24" i="4"/>
  <c r="E24" i="4"/>
  <c r="C24" i="4"/>
  <c r="B24" i="4"/>
  <c r="F23" i="4"/>
  <c r="E23" i="4"/>
  <c r="C23" i="4"/>
  <c r="B23" i="4"/>
  <c r="F22" i="4"/>
  <c r="E22" i="4"/>
  <c r="C22" i="4"/>
  <c r="B22" i="4"/>
  <c r="F21" i="4"/>
  <c r="E21" i="4"/>
  <c r="C21" i="4"/>
  <c r="B21" i="4"/>
  <c r="F20" i="4"/>
  <c r="E20" i="4"/>
  <c r="C20" i="4"/>
  <c r="B20" i="4"/>
  <c r="F19" i="4"/>
  <c r="E19" i="4"/>
  <c r="C19" i="4"/>
  <c r="B19" i="4"/>
  <c r="F18" i="4"/>
  <c r="E18" i="4"/>
  <c r="C18" i="4"/>
  <c r="B18" i="4"/>
  <c r="F17" i="4"/>
  <c r="E17" i="4"/>
  <c r="C17" i="4"/>
  <c r="B17" i="4"/>
  <c r="F16" i="4"/>
  <c r="E16" i="4"/>
  <c r="C16" i="4"/>
  <c r="B16" i="4"/>
  <c r="F15" i="4"/>
  <c r="E15" i="4"/>
  <c r="C15" i="4"/>
  <c r="B15" i="4"/>
  <c r="F14" i="4"/>
  <c r="E14" i="4"/>
  <c r="C14" i="4"/>
  <c r="B14" i="4"/>
  <c r="F13" i="4"/>
  <c r="E13" i="4"/>
  <c r="C13" i="4"/>
  <c r="B13" i="4"/>
  <c r="F12" i="4"/>
  <c r="E12" i="4"/>
  <c r="C12" i="4"/>
  <c r="B12" i="4"/>
  <c r="G3" i="4"/>
  <c r="G11" i="4" s="1"/>
  <c r="A2" i="4"/>
  <c r="A1" i="4"/>
  <c r="AK35" i="3"/>
  <c r="AJ35" i="3"/>
  <c r="AI35" i="3"/>
  <c r="AH35" i="3"/>
  <c r="AG35" i="3"/>
  <c r="AF35" i="3"/>
  <c r="AE35" i="3"/>
  <c r="AD35" i="3"/>
  <c r="AC35" i="3"/>
  <c r="AB35" i="3"/>
  <c r="AA35" i="3"/>
  <c r="Z35" i="3"/>
  <c r="Y35" i="3"/>
  <c r="X35" i="3"/>
  <c r="W35" i="3"/>
  <c r="V35" i="3"/>
  <c r="U35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AK34" i="3"/>
  <c r="AJ34" i="3"/>
  <c r="AI34" i="3"/>
  <c r="AH34" i="3"/>
  <c r="AG34" i="3"/>
  <c r="AF34" i="3"/>
  <c r="AE34" i="3"/>
  <c r="AD34" i="3"/>
  <c r="AC34" i="3"/>
  <c r="AB34" i="3"/>
  <c r="AA34" i="3"/>
  <c r="Z34" i="3"/>
  <c r="Y34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F33" i="3"/>
  <c r="E33" i="3"/>
  <c r="C33" i="3"/>
  <c r="B33" i="3"/>
  <c r="F32" i="3"/>
  <c r="E32" i="3"/>
  <c r="C32" i="3"/>
  <c r="B32" i="3"/>
  <c r="F31" i="3"/>
  <c r="E31" i="3"/>
  <c r="C31" i="3"/>
  <c r="B31" i="3"/>
  <c r="F30" i="3"/>
  <c r="E30" i="3"/>
  <c r="C30" i="3"/>
  <c r="B30" i="3"/>
  <c r="F29" i="3"/>
  <c r="E29" i="3"/>
  <c r="C29" i="3"/>
  <c r="B29" i="3"/>
  <c r="F28" i="3"/>
  <c r="E28" i="3"/>
  <c r="C28" i="3"/>
  <c r="B28" i="3"/>
  <c r="F27" i="3"/>
  <c r="E27" i="3"/>
  <c r="C27" i="3"/>
  <c r="B27" i="3"/>
  <c r="F26" i="3"/>
  <c r="E26" i="3"/>
  <c r="C26" i="3"/>
  <c r="B26" i="3"/>
  <c r="F25" i="3"/>
  <c r="E25" i="3"/>
  <c r="C25" i="3"/>
  <c r="B25" i="3"/>
  <c r="F24" i="3"/>
  <c r="E24" i="3"/>
  <c r="C24" i="3"/>
  <c r="B24" i="3"/>
  <c r="F23" i="3"/>
  <c r="E23" i="3"/>
  <c r="C23" i="3"/>
  <c r="B23" i="3"/>
  <c r="F22" i="3"/>
  <c r="E22" i="3"/>
  <c r="C22" i="3"/>
  <c r="B22" i="3"/>
  <c r="F21" i="3"/>
  <c r="E21" i="3"/>
  <c r="C21" i="3"/>
  <c r="B21" i="3"/>
  <c r="F20" i="3"/>
  <c r="E20" i="3"/>
  <c r="C20" i="3"/>
  <c r="B20" i="3"/>
  <c r="F19" i="3"/>
  <c r="E19" i="3"/>
  <c r="C19" i="3"/>
  <c r="B19" i="3"/>
  <c r="F18" i="3"/>
  <c r="E18" i="3"/>
  <c r="C18" i="3"/>
  <c r="B18" i="3"/>
  <c r="F17" i="3"/>
  <c r="E17" i="3"/>
  <c r="C17" i="3"/>
  <c r="B17" i="3"/>
  <c r="F16" i="3"/>
  <c r="E16" i="3"/>
  <c r="C16" i="3"/>
  <c r="B16" i="3"/>
  <c r="F15" i="3"/>
  <c r="E15" i="3"/>
  <c r="C15" i="3"/>
  <c r="B15" i="3"/>
  <c r="F14" i="3"/>
  <c r="E14" i="3"/>
  <c r="C14" i="3"/>
  <c r="B14" i="3"/>
  <c r="F13" i="3"/>
  <c r="E13" i="3"/>
  <c r="C13" i="3"/>
  <c r="B13" i="3"/>
  <c r="F12" i="3"/>
  <c r="E12" i="3"/>
  <c r="C12" i="3"/>
  <c r="B12" i="3"/>
  <c r="G3" i="3"/>
  <c r="G11" i="3" s="1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G35" i="2"/>
  <c r="J11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G34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12" i="2"/>
  <c r="H3" i="4" l="1"/>
  <c r="H3" i="3"/>
  <c r="D6" i="1"/>
  <c r="A1" i="2" s="1"/>
  <c r="G3" i="2" s="1"/>
  <c r="B33" i="2"/>
  <c r="B30" i="2"/>
  <c r="B31" i="2"/>
  <c r="B32" i="2"/>
  <c r="B26" i="2"/>
  <c r="B27" i="2"/>
  <c r="B28" i="2"/>
  <c r="B29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12" i="2"/>
  <c r="I3" i="4" l="1"/>
  <c r="H11" i="4"/>
  <c r="I3" i="3"/>
  <c r="H11" i="3"/>
  <c r="H3" i="2"/>
  <c r="H11" i="2" s="1"/>
  <c r="G11" i="2"/>
  <c r="D7" i="1"/>
  <c r="E6" i="1"/>
  <c r="A2" i="2" s="1"/>
  <c r="J3" i="4" l="1"/>
  <c r="I11" i="4"/>
  <c r="I11" i="3"/>
  <c r="J3" i="3"/>
  <c r="I3" i="2"/>
  <c r="I11" i="2" s="1"/>
  <c r="E7" i="1"/>
  <c r="D8" i="1"/>
  <c r="K3" i="4" l="1"/>
  <c r="J11" i="4"/>
  <c r="J11" i="3"/>
  <c r="K3" i="3"/>
  <c r="J3" i="2"/>
  <c r="E8" i="1"/>
  <c r="D9" i="1"/>
  <c r="K11" i="4" l="1"/>
  <c r="L3" i="4"/>
  <c r="K11" i="3"/>
  <c r="L3" i="3"/>
  <c r="K3" i="2"/>
  <c r="K11" i="2" s="1"/>
  <c r="E9" i="1"/>
  <c r="D10" i="1"/>
  <c r="M3" i="4" l="1"/>
  <c r="L11" i="4"/>
  <c r="L11" i="3"/>
  <c r="M3" i="3"/>
  <c r="L3" i="2"/>
  <c r="L11" i="2" s="1"/>
  <c r="E10" i="1"/>
  <c r="D11" i="1"/>
  <c r="N3" i="4" l="1"/>
  <c r="M11" i="4"/>
  <c r="M11" i="3"/>
  <c r="N3" i="3"/>
  <c r="M3" i="2"/>
  <c r="M11" i="2" s="1"/>
  <c r="E11" i="1"/>
  <c r="D12" i="1"/>
  <c r="N11" i="4" l="1"/>
  <c r="O3" i="4"/>
  <c r="N11" i="3"/>
  <c r="O3" i="3"/>
  <c r="N3" i="2"/>
  <c r="N11" i="2" s="1"/>
  <c r="E12" i="1"/>
  <c r="D13" i="1"/>
  <c r="O11" i="4" l="1"/>
  <c r="P3" i="4"/>
  <c r="O11" i="3"/>
  <c r="P3" i="3"/>
  <c r="O3" i="2"/>
  <c r="O11" i="2" s="1"/>
  <c r="E13" i="1"/>
  <c r="D14" i="1"/>
  <c r="P11" i="4" l="1"/>
  <c r="Q3" i="4"/>
  <c r="Q3" i="3"/>
  <c r="P11" i="3"/>
  <c r="P3" i="2"/>
  <c r="P11" i="2" s="1"/>
  <c r="E14" i="1"/>
  <c r="D15" i="1"/>
  <c r="Q11" i="4" l="1"/>
  <c r="R3" i="4"/>
  <c r="Q11" i="3"/>
  <c r="R3" i="3"/>
  <c r="Q3" i="2"/>
  <c r="Q11" i="2" s="1"/>
  <c r="E15" i="1"/>
  <c r="D16" i="1"/>
  <c r="R11" i="4" l="1"/>
  <c r="S3" i="4"/>
  <c r="R11" i="3"/>
  <c r="S3" i="3"/>
  <c r="R3" i="2"/>
  <c r="R11" i="2" s="1"/>
  <c r="E16" i="1"/>
  <c r="D17" i="1"/>
  <c r="E17" i="1" s="1"/>
  <c r="S11" i="4" l="1"/>
  <c r="T3" i="4"/>
  <c r="S11" i="3"/>
  <c r="T3" i="3"/>
  <c r="S3" i="2"/>
  <c r="S11" i="2" s="1"/>
  <c r="T11" i="4" l="1"/>
  <c r="U3" i="4"/>
  <c r="U3" i="3"/>
  <c r="T11" i="3"/>
  <c r="T3" i="2"/>
  <c r="T11" i="2" s="1"/>
  <c r="V3" i="4" l="1"/>
  <c r="U11" i="4"/>
  <c r="U11" i="3"/>
  <c r="V3" i="3"/>
  <c r="U3" i="2"/>
  <c r="U11" i="2" s="1"/>
  <c r="W3" i="4" l="1"/>
  <c r="V11" i="4"/>
  <c r="V11" i="3"/>
  <c r="W3" i="3"/>
  <c r="V3" i="2"/>
  <c r="V11" i="2" s="1"/>
  <c r="X3" i="4" l="1"/>
  <c r="W11" i="4"/>
  <c r="W11" i="3"/>
  <c r="X3" i="3"/>
  <c r="W3" i="2"/>
  <c r="W11" i="2" s="1"/>
  <c r="Y3" i="4" l="1"/>
  <c r="X11" i="4"/>
  <c r="X11" i="3"/>
  <c r="Y3" i="3"/>
  <c r="X3" i="2"/>
  <c r="X11" i="2" s="1"/>
  <c r="Z3" i="4" l="1"/>
  <c r="Y11" i="4"/>
  <c r="Y11" i="3"/>
  <c r="Z3" i="3"/>
  <c r="Y3" i="2"/>
  <c r="Y11" i="2" s="1"/>
  <c r="AA3" i="4" l="1"/>
  <c r="Z11" i="4"/>
  <c r="Z11" i="3"/>
  <c r="AA3" i="3"/>
  <c r="Z3" i="2"/>
  <c r="Z11" i="2" s="1"/>
  <c r="AA11" i="4" l="1"/>
  <c r="AB3" i="4"/>
  <c r="AA11" i="3"/>
  <c r="AB3" i="3"/>
  <c r="AA3" i="2"/>
  <c r="AA11" i="2" s="1"/>
  <c r="AB11" i="4" l="1"/>
  <c r="AC3" i="4"/>
  <c r="AC3" i="3"/>
  <c r="AB11" i="3"/>
  <c r="AB3" i="2"/>
  <c r="AB11" i="2" s="1"/>
  <c r="AC11" i="4" l="1"/>
  <c r="AD3" i="4"/>
  <c r="AC11" i="3"/>
  <c r="AD3" i="3"/>
  <c r="AC3" i="2"/>
  <c r="AC11" i="2" s="1"/>
  <c r="AD11" i="4" l="1"/>
  <c r="AE3" i="4"/>
  <c r="AD11" i="3"/>
  <c r="AE3" i="3"/>
  <c r="AD3" i="2"/>
  <c r="AD11" i="2" s="1"/>
  <c r="AE11" i="4" l="1"/>
  <c r="AF3" i="4"/>
  <c r="AE11" i="3"/>
  <c r="AF3" i="3"/>
  <c r="AE3" i="2"/>
  <c r="AE11" i="2" s="1"/>
  <c r="AG3" i="4" l="1"/>
  <c r="AF11" i="4"/>
  <c r="AG3" i="3"/>
  <c r="AF11" i="3"/>
  <c r="AF3" i="2"/>
  <c r="AF11" i="2" s="1"/>
  <c r="AH3" i="4" l="1"/>
  <c r="AG11" i="4"/>
  <c r="AG11" i="3"/>
  <c r="AH3" i="3"/>
  <c r="AG3" i="2"/>
  <c r="AG11" i="2" s="1"/>
  <c r="AI3" i="4" l="1"/>
  <c r="AH11" i="4"/>
  <c r="AH11" i="3"/>
  <c r="AI3" i="3"/>
  <c r="AH3" i="2"/>
  <c r="AH11" i="2" s="1"/>
  <c r="AJ3" i="4" l="1"/>
  <c r="AI11" i="4"/>
  <c r="AJ3" i="3"/>
  <c r="AI11" i="3"/>
  <c r="AI3" i="2"/>
  <c r="AI11" i="2" s="1"/>
  <c r="AK3" i="4" l="1"/>
  <c r="AK11" i="4" s="1"/>
  <c r="AJ11" i="4"/>
  <c r="AJ11" i="3"/>
  <c r="AK3" i="3"/>
  <c r="AJ3" i="2"/>
  <c r="AJ11" i="2" s="1"/>
  <c r="AK11" i="3" l="1"/>
  <c r="AK3" i="2"/>
  <c r="AK11" i="2" l="1"/>
</calcChain>
</file>

<file path=xl/sharedStrings.xml><?xml version="1.0" encoding="utf-8"?>
<sst xmlns="http://schemas.openxmlformats.org/spreadsheetml/2006/main" count="343" uniqueCount="47">
  <si>
    <t>CHEF DE QUART</t>
  </si>
  <si>
    <t>DATE D ENTREE</t>
  </si>
  <si>
    <t>EMPLOYE 1</t>
  </si>
  <si>
    <t>EMPLOYE 2</t>
  </si>
  <si>
    <t>EMPLOYE 3</t>
  </si>
  <si>
    <t>START</t>
  </si>
  <si>
    <t>STOP</t>
  </si>
  <si>
    <t>EMPLOYE 4</t>
  </si>
  <si>
    <t>JANVIER</t>
  </si>
  <si>
    <t>EMPLOYE 5</t>
  </si>
  <si>
    <t>FÉVRIER</t>
  </si>
  <si>
    <t>EMPLOYE 6</t>
  </si>
  <si>
    <t>MARS</t>
  </si>
  <si>
    <t>EMPLOYE 7</t>
  </si>
  <si>
    <t>AVRIL</t>
  </si>
  <si>
    <t>EMPLOYE 8</t>
  </si>
  <si>
    <t>MAI</t>
  </si>
  <si>
    <t>EMPLOYE 9</t>
  </si>
  <si>
    <t>JUIN</t>
  </si>
  <si>
    <t>EMPLOYE 10</t>
  </si>
  <si>
    <t>JUILLET</t>
  </si>
  <si>
    <t>EMPLOYE 11</t>
  </si>
  <si>
    <t>AOÛT</t>
  </si>
  <si>
    <t>EMPLOYE 12</t>
  </si>
  <si>
    <t>SEPTEMBRE</t>
  </si>
  <si>
    <t>EMPLOYE 13</t>
  </si>
  <si>
    <t>OCTOBRE</t>
  </si>
  <si>
    <t>EMPLOYE 14</t>
  </si>
  <si>
    <t>NOVEMBRE</t>
  </si>
  <si>
    <t>EMPLOYE 15</t>
  </si>
  <si>
    <t>DÉCEMBRE</t>
  </si>
  <si>
    <t>EMPLOYE 16</t>
  </si>
  <si>
    <t>EMPLOYE 17</t>
  </si>
  <si>
    <t>EMPLOYE 18</t>
  </si>
  <si>
    <t>EMPLOYE 19</t>
  </si>
  <si>
    <t>EMPLOYE 20</t>
  </si>
  <si>
    <t>EMPLOYE 21</t>
  </si>
  <si>
    <t>EMPLOYE 22</t>
  </si>
  <si>
    <t>SERVICE</t>
  </si>
  <si>
    <t>SPARE</t>
  </si>
  <si>
    <t>INDISPONIBILITE</t>
  </si>
  <si>
    <t>S</t>
  </si>
  <si>
    <t>P</t>
  </si>
  <si>
    <t>I</t>
  </si>
  <si>
    <t>W-E</t>
  </si>
  <si>
    <t>TOTAL SERVICE :</t>
  </si>
  <si>
    <t>TOTAL SPARE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</si>
</sst>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"/>
  </numFmts>
  <fonts count="7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0"/>
      <color theme="1"/>
      <name val="Arial"/>
      <family val="2"/>
    </font>
    <font>
      <sz val="20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20"/>
      <color rgb="FF000000"/>
      <name val="Aptos Narrow"/>
      <family val="2"/>
      <scheme val="minor"/>
    </font>
    <font>
      <sz val="22"/>
      <color theme="1"/>
      <name val="Aptos Narrow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7" borderId="0" xfId="0" applyFill="1"/>
    <xf numFmtId="0" fontId="0" fillId="4" borderId="0" xfId="0" applyFill="1"/>
    <xf numFmtId="0" fontId="0" fillId="13" borderId="0" xfId="0" applyFill="1"/>
    <xf numFmtId="0" fontId="3" fillId="0" borderId="0" xfId="0" applyFont="1"/>
    <xf numFmtId="0" fontId="5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textRotation="90"/>
    </xf>
    <xf numFmtId="14" fontId="6" fillId="0" borderId="0" xfId="0" applyNumberFormat="1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15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4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164" fontId="4" fillId="0" borderId="11" xfId="0" applyNumberFormat="1" applyFont="1" applyBorder="1" applyAlignment="1">
      <alignment horizontal="center" vertical="center"/>
    </xf>
    <xf numFmtId="164" fontId="4" fillId="2" borderId="11" xfId="0" applyNumberFormat="1" applyFont="1" applyFill="1" applyBorder="1" applyAlignment="1">
      <alignment horizontal="center" vertical="center"/>
    </xf>
    <xf numFmtId="22" fontId="3" fillId="7" borderId="11" xfId="0" applyNumberFormat="1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22" fontId="3" fillId="0" borderId="11" xfId="0" applyNumberFormat="1" applyFont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22" fontId="3" fillId="3" borderId="11" xfId="0" applyNumberFormat="1" applyFont="1" applyFill="1" applyBorder="1" applyAlignment="1">
      <alignment horizontal="center" vertical="center"/>
    </xf>
    <xf numFmtId="22" fontId="3" fillId="4" borderId="11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vertical="center"/>
    </xf>
    <xf numFmtId="0" fontId="4" fillId="9" borderId="5" xfId="0" applyFont="1" applyFill="1" applyBorder="1" applyAlignment="1">
      <alignment vertical="center"/>
    </xf>
    <xf numFmtId="0" fontId="4" fillId="10" borderId="5" xfId="0" applyFont="1" applyFill="1" applyBorder="1" applyAlignment="1">
      <alignment vertical="center"/>
    </xf>
    <xf numFmtId="0" fontId="4" fillId="11" borderId="5" xfId="0" applyFont="1" applyFill="1" applyBorder="1" applyAlignment="1">
      <alignment vertical="center"/>
    </xf>
    <xf numFmtId="0" fontId="4" fillId="12" borderId="5" xfId="0" applyFont="1" applyFill="1" applyBorder="1" applyAlignment="1">
      <alignment vertical="center"/>
    </xf>
    <xf numFmtId="0" fontId="4" fillId="7" borderId="5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0" fontId="4" fillId="14" borderId="5" xfId="0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8" borderId="16" xfId="0" applyFont="1" applyFill="1" applyBorder="1" applyAlignment="1">
      <alignment vertical="center"/>
    </xf>
    <xf numFmtId="0" fontId="4" fillId="15" borderId="8" xfId="0" applyFont="1" applyFill="1" applyBorder="1" applyAlignment="1">
      <alignment horizontal="center" vertical="center"/>
    </xf>
    <xf numFmtId="0" fontId="4" fillId="15" borderId="9" xfId="0" quotePrefix="1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horizontal="center" vertical="center"/>
    </xf>
    <xf numFmtId="0" fontId="4" fillId="15" borderId="17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8"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1190625</xdr:colOff>
      <xdr:row>15</xdr:row>
      <xdr:rowOff>28575</xdr:rowOff>
    </xdr:from>
    <xdr:to>
      <xdr:col>37</xdr:col>
      <xdr:colOff>3495675</xdr:colOff>
      <xdr:row>18</xdr:row>
      <xdr:rowOff>76200</xdr:rowOff>
    </xdr:to>
    <xdr:sp macro="[0]!EFFACER" textlink="">
      <xdr:nvSpPr>
        <xdr:cNvPr id="3" name="Rectangle arrondi 2">
          <a:extLst>
            <a:ext uri="{FF2B5EF4-FFF2-40B4-BE49-F238E27FC236}">
              <a16:creationId xmlns:a16="http://schemas.microsoft.com/office/drawing/2014/main" id="{8AD0EEE5-7708-4901-B4B6-0A948351E282}"/>
            </a:ext>
            <a:ext uri="{147F2762-F138-4A5C-976F-8EAC2B608ADB}">
              <a16:predDERef xmlns:a16="http://schemas.microsoft.com/office/drawing/2014/main" pred="{06855FEB-E4E5-4AFC-41F7-1D4F08388E9F}"/>
            </a:ext>
          </a:extLst>
        </xdr:cNvPr>
        <xdr:cNvSpPr/>
      </xdr:nvSpPr>
      <xdr:spPr>
        <a:xfrm>
          <a:off x="23983950" y="4552950"/>
          <a:ext cx="2305050" cy="762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ctr"/>
          <a:r>
            <a:rPr lang="en-US" sz="1400" b="1" i="0" u="none" strike="noStrike">
              <a:solidFill>
                <a:srgbClr val="FF0000"/>
              </a:solidFill>
              <a:latin typeface="Aptos Narrow" panose="020B0004020202020204" pitchFamily="34" charset="0"/>
            </a:rPr>
            <a:t>EFFACER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1190625</xdr:colOff>
      <xdr:row>15</xdr:row>
      <xdr:rowOff>28575</xdr:rowOff>
    </xdr:from>
    <xdr:to>
      <xdr:col>37</xdr:col>
      <xdr:colOff>3495675</xdr:colOff>
      <xdr:row>18</xdr:row>
      <xdr:rowOff>76200</xdr:rowOff>
    </xdr:to>
    <xdr:sp macro="[0]!EFFACER" textlink="">
      <xdr:nvSpPr>
        <xdr:cNvPr id="2" name="Rectangle arrondi 2">
          <a:extLst>
            <a:ext uri="{FF2B5EF4-FFF2-40B4-BE49-F238E27FC236}">
              <a16:creationId xmlns:a16="http://schemas.microsoft.com/office/drawing/2014/main" id="{3BB0CA27-E0D7-45D7-AAD9-A36060840F6C}"/>
            </a:ext>
            <a:ext uri="{147F2762-F138-4A5C-976F-8EAC2B608ADB}">
              <a16:predDERef xmlns:a16="http://schemas.microsoft.com/office/drawing/2014/main" pred="{06855FEB-E4E5-4AFC-41F7-1D4F08388E9F}"/>
            </a:ext>
          </a:extLst>
        </xdr:cNvPr>
        <xdr:cNvSpPr/>
      </xdr:nvSpPr>
      <xdr:spPr>
        <a:xfrm>
          <a:off x="26199465" y="5568315"/>
          <a:ext cx="2305050" cy="1076325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ctr"/>
          <a:r>
            <a:rPr lang="en-US" sz="1400" b="1" i="0" u="none" strike="noStrike">
              <a:solidFill>
                <a:srgbClr val="FF0000"/>
              </a:solidFill>
              <a:latin typeface="Aptos Narrow" panose="020B0004020202020204" pitchFamily="34" charset="0"/>
            </a:rPr>
            <a:t>EFFACER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1190625</xdr:colOff>
      <xdr:row>15</xdr:row>
      <xdr:rowOff>28575</xdr:rowOff>
    </xdr:from>
    <xdr:to>
      <xdr:col>37</xdr:col>
      <xdr:colOff>3495675</xdr:colOff>
      <xdr:row>18</xdr:row>
      <xdr:rowOff>76200</xdr:rowOff>
    </xdr:to>
    <xdr:sp macro="[0]!EFFACER" textlink="">
      <xdr:nvSpPr>
        <xdr:cNvPr id="2" name="Rectangle arrondi 2">
          <a:extLst>
            <a:ext uri="{FF2B5EF4-FFF2-40B4-BE49-F238E27FC236}">
              <a16:creationId xmlns:a16="http://schemas.microsoft.com/office/drawing/2014/main" id="{3126551A-52CF-4E4A-A556-55CD93ED3813}"/>
            </a:ext>
            <a:ext uri="{147F2762-F138-4A5C-976F-8EAC2B608ADB}">
              <a16:predDERef xmlns:a16="http://schemas.microsoft.com/office/drawing/2014/main" pred="{06855FEB-E4E5-4AFC-41F7-1D4F08388E9F}"/>
            </a:ext>
          </a:extLst>
        </xdr:cNvPr>
        <xdr:cNvSpPr/>
      </xdr:nvSpPr>
      <xdr:spPr>
        <a:xfrm>
          <a:off x="26199465" y="5568315"/>
          <a:ext cx="2305050" cy="1076325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ctr"/>
          <a:r>
            <a:rPr lang="en-US" sz="1400" b="1" i="0" u="none" strike="noStrike">
              <a:solidFill>
                <a:srgbClr val="FF0000"/>
              </a:solidFill>
              <a:latin typeface="Aptos Narrow" panose="020B0004020202020204" pitchFamily="34" charset="0"/>
            </a:rPr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B3387F-A3F0-40F8-BF3F-5E573AC77586}" name="Tableau1" displayName="Tableau1" ref="A2:A24" totalsRowShown="0" headerRowDxfId="27">
  <autoFilter ref="A2:A24" xr:uid="{FDB3387F-A3F0-40F8-BF3F-5E573AC77586}"/>
  <tableColumns count="1">
    <tableColumn id="1" xr3:uid="{FD419E1E-64DA-440A-BFC7-41D42330E43A}" name="CHEF DE QUAR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G24"/>
  <sheetViews>
    <sheetView workbookViewId="0">
      <selection activeCell="E3" sqref="E3"/>
    </sheetView>
  </sheetViews>
  <sheetFormatPr baseColWidth="10" defaultColWidth="8.77734375" defaultRowHeight="14.4" x14ac:dyDescent="0.3"/>
  <cols>
    <col min="1" max="1" width="17.44140625" bestFit="1" customWidth="1"/>
    <col min="2" max="2" width="11.33203125" bestFit="1" customWidth="1"/>
    <col min="3" max="3" width="14.33203125" bestFit="1" customWidth="1"/>
    <col min="4" max="5" width="10.88671875" bestFit="1" customWidth="1"/>
    <col min="6" max="6" width="8.6640625" bestFit="1" customWidth="1"/>
  </cols>
  <sheetData>
    <row r="2" spans="1:7" x14ac:dyDescent="0.3">
      <c r="A2" s="1" t="s">
        <v>0</v>
      </c>
      <c r="B2" s="1"/>
      <c r="C2" s="1" t="s">
        <v>1</v>
      </c>
      <c r="D2" s="2">
        <v>45931</v>
      </c>
      <c r="E2" s="1"/>
      <c r="F2" s="1"/>
      <c r="G2" s="1"/>
    </row>
    <row r="3" spans="1:7" x14ac:dyDescent="0.3">
      <c r="A3" s="4" t="s">
        <v>2</v>
      </c>
    </row>
    <row r="4" spans="1:7" x14ac:dyDescent="0.3">
      <c r="A4" s="4" t="s">
        <v>3</v>
      </c>
    </row>
    <row r="5" spans="1:7" x14ac:dyDescent="0.3">
      <c r="A5" s="5" t="s">
        <v>4</v>
      </c>
      <c r="D5" t="s">
        <v>5</v>
      </c>
      <c r="E5" t="s">
        <v>6</v>
      </c>
    </row>
    <row r="6" spans="1:7" x14ac:dyDescent="0.3">
      <c r="A6" s="6" t="s">
        <v>7</v>
      </c>
      <c r="C6" t="s">
        <v>8</v>
      </c>
      <c r="D6" s="3">
        <f>D2</f>
        <v>45931</v>
      </c>
      <c r="E6" s="3">
        <f>EOMONTH(D6,0)</f>
        <v>45961</v>
      </c>
    </row>
    <row r="7" spans="1:7" x14ac:dyDescent="0.3">
      <c r="A7" s="6" t="s">
        <v>9</v>
      </c>
      <c r="C7" t="s">
        <v>10</v>
      </c>
      <c r="D7" s="3">
        <f>EDATE(D6,1)</f>
        <v>45962</v>
      </c>
      <c r="E7" s="3">
        <f t="shared" ref="E7:E17" si="0">EOMONTH(D7,0)</f>
        <v>45991</v>
      </c>
    </row>
    <row r="8" spans="1:7" x14ac:dyDescent="0.3">
      <c r="A8" s="6" t="s">
        <v>11</v>
      </c>
      <c r="C8" t="s">
        <v>12</v>
      </c>
      <c r="D8" s="3">
        <f t="shared" ref="D8:D17" si="1">EDATE(D7,1)</f>
        <v>45992</v>
      </c>
      <c r="E8" s="3">
        <f t="shared" si="0"/>
        <v>46022</v>
      </c>
    </row>
    <row r="9" spans="1:7" x14ac:dyDescent="0.3">
      <c r="A9" s="6" t="s">
        <v>13</v>
      </c>
      <c r="C9" t="s">
        <v>14</v>
      </c>
      <c r="D9" s="3">
        <f t="shared" si="1"/>
        <v>46023</v>
      </c>
      <c r="E9" s="3">
        <f t="shared" si="0"/>
        <v>46053</v>
      </c>
    </row>
    <row r="10" spans="1:7" x14ac:dyDescent="0.3">
      <c r="A10" s="7" t="s">
        <v>15</v>
      </c>
      <c r="C10" t="s">
        <v>16</v>
      </c>
      <c r="D10" s="3">
        <f t="shared" si="1"/>
        <v>46054</v>
      </c>
      <c r="E10" s="3">
        <f t="shared" si="0"/>
        <v>46081</v>
      </c>
    </row>
    <row r="11" spans="1:7" x14ac:dyDescent="0.3">
      <c r="A11" s="7" t="s">
        <v>17</v>
      </c>
      <c r="C11" t="s">
        <v>18</v>
      </c>
      <c r="D11" s="3">
        <f t="shared" si="1"/>
        <v>46082</v>
      </c>
      <c r="E11" s="3">
        <f t="shared" si="0"/>
        <v>46112</v>
      </c>
    </row>
    <row r="12" spans="1:7" x14ac:dyDescent="0.3">
      <c r="A12" s="7" t="s">
        <v>19</v>
      </c>
      <c r="C12" t="s">
        <v>20</v>
      </c>
      <c r="D12" s="3">
        <f t="shared" si="1"/>
        <v>46113</v>
      </c>
      <c r="E12" s="3">
        <f t="shared" si="0"/>
        <v>46142</v>
      </c>
    </row>
    <row r="13" spans="1:7" x14ac:dyDescent="0.3">
      <c r="A13" s="8" t="s">
        <v>21</v>
      </c>
      <c r="C13" t="s">
        <v>22</v>
      </c>
      <c r="D13" s="3">
        <f t="shared" si="1"/>
        <v>46143</v>
      </c>
      <c r="E13" s="3">
        <f t="shared" si="0"/>
        <v>46173</v>
      </c>
    </row>
    <row r="14" spans="1:7" x14ac:dyDescent="0.3">
      <c r="A14" s="8" t="s">
        <v>23</v>
      </c>
      <c r="C14" t="s">
        <v>24</v>
      </c>
      <c r="D14" s="3">
        <f t="shared" si="1"/>
        <v>46174</v>
      </c>
      <c r="E14" s="3">
        <f t="shared" si="0"/>
        <v>46203</v>
      </c>
    </row>
    <row r="15" spans="1:7" x14ac:dyDescent="0.3">
      <c r="A15" s="8" t="s">
        <v>25</v>
      </c>
      <c r="C15" t="s">
        <v>26</v>
      </c>
      <c r="D15" s="3">
        <f t="shared" si="1"/>
        <v>46204</v>
      </c>
      <c r="E15" s="3">
        <f t="shared" si="0"/>
        <v>46234</v>
      </c>
    </row>
    <row r="16" spans="1:7" x14ac:dyDescent="0.3">
      <c r="A16" s="9" t="s">
        <v>27</v>
      </c>
      <c r="C16" t="s">
        <v>28</v>
      </c>
      <c r="D16" s="3">
        <f t="shared" si="1"/>
        <v>46235</v>
      </c>
      <c r="E16" s="3">
        <f t="shared" si="0"/>
        <v>46265</v>
      </c>
    </row>
    <row r="17" spans="1:5" x14ac:dyDescent="0.3">
      <c r="A17" s="9" t="s">
        <v>29</v>
      </c>
      <c r="C17" t="s">
        <v>30</v>
      </c>
      <c r="D17" s="3">
        <f t="shared" si="1"/>
        <v>46266</v>
      </c>
      <c r="E17" s="3">
        <f t="shared" si="0"/>
        <v>46295</v>
      </c>
    </row>
    <row r="18" spans="1:5" x14ac:dyDescent="0.3">
      <c r="A18" s="9" t="s">
        <v>31</v>
      </c>
    </row>
    <row r="19" spans="1:5" x14ac:dyDescent="0.3">
      <c r="A19" s="10" t="s">
        <v>32</v>
      </c>
    </row>
    <row r="20" spans="1:5" x14ac:dyDescent="0.3">
      <c r="A20" s="10" t="s">
        <v>33</v>
      </c>
    </row>
    <row r="21" spans="1:5" x14ac:dyDescent="0.3">
      <c r="A21" s="10" t="s">
        <v>34</v>
      </c>
    </row>
    <row r="22" spans="1:5" x14ac:dyDescent="0.3">
      <c r="A22" s="10" t="s">
        <v>35</v>
      </c>
    </row>
    <row r="23" spans="1:5" x14ac:dyDescent="0.3">
      <c r="A23" s="11" t="s">
        <v>36</v>
      </c>
    </row>
    <row r="24" spans="1:5" x14ac:dyDescent="0.3">
      <c r="A24" s="11" t="s">
        <v>37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18776-6A01-4173-8462-262CEEB38DFE}">
  <sheetPr codeName="Feuil2"/>
  <dimension ref="A1:AK38"/>
  <sheetViews>
    <sheetView tabSelected="1" topLeftCell="A2" zoomScale="40" zoomScaleNormal="40" workbookViewId="0">
      <selection activeCell="AL6" sqref="AL6"/>
    </sheetView>
  </sheetViews>
  <sheetFormatPr baseColWidth="10" defaultColWidth="9.109375" defaultRowHeight="14.4" x14ac:dyDescent="0.3"/>
  <cols>
    <col min="1" max="1" width="22" customWidth="1"/>
    <col min="2" max="2" width="29.21875" customWidth="1"/>
    <col min="3" max="3" width="14.5546875" customWidth="1"/>
    <col min="4" max="4" width="13.88671875" customWidth="1"/>
    <col min="5" max="5" width="14.77734375" customWidth="1"/>
    <col min="6" max="6" width="32.5546875" customWidth="1"/>
    <col min="7" max="37" width="7.6640625" customWidth="1"/>
    <col min="38" max="38" width="68.44140625" customWidth="1"/>
  </cols>
  <sheetData>
    <row r="1" spans="1:37" ht="28.8" x14ac:dyDescent="0.55000000000000004">
      <c r="A1" s="18">
        <f>CONFIG!D6</f>
        <v>45931</v>
      </c>
    </row>
    <row r="2" spans="1:37" ht="28.8" x14ac:dyDescent="0.55000000000000004">
      <c r="A2" s="18">
        <f>CONFIG!E6</f>
        <v>45961</v>
      </c>
    </row>
    <row r="3" spans="1:37" ht="130.5" customHeight="1" x14ac:dyDescent="0.3">
      <c r="F3" s="3"/>
      <c r="G3" s="17">
        <f>A1</f>
        <v>45931</v>
      </c>
      <c r="H3" s="17">
        <f>G3+1</f>
        <v>45932</v>
      </c>
      <c r="I3" s="17">
        <f t="shared" ref="I3:AK3" si="0">H3+1</f>
        <v>45933</v>
      </c>
      <c r="J3" s="17">
        <f t="shared" si="0"/>
        <v>45934</v>
      </c>
      <c r="K3" s="17">
        <f t="shared" si="0"/>
        <v>45935</v>
      </c>
      <c r="L3" s="17">
        <f t="shared" si="0"/>
        <v>45936</v>
      </c>
      <c r="M3" s="17">
        <f t="shared" si="0"/>
        <v>45937</v>
      </c>
      <c r="N3" s="17">
        <f t="shared" si="0"/>
        <v>45938</v>
      </c>
      <c r="O3" s="17">
        <f t="shared" si="0"/>
        <v>45939</v>
      </c>
      <c r="P3" s="17">
        <f t="shared" si="0"/>
        <v>45940</v>
      </c>
      <c r="Q3" s="17">
        <f t="shared" si="0"/>
        <v>45941</v>
      </c>
      <c r="R3" s="17">
        <f t="shared" si="0"/>
        <v>45942</v>
      </c>
      <c r="S3" s="17">
        <f t="shared" si="0"/>
        <v>45943</v>
      </c>
      <c r="T3" s="17">
        <f t="shared" si="0"/>
        <v>45944</v>
      </c>
      <c r="U3" s="17">
        <f t="shared" si="0"/>
        <v>45945</v>
      </c>
      <c r="V3" s="17">
        <f t="shared" si="0"/>
        <v>45946</v>
      </c>
      <c r="W3" s="17">
        <f t="shared" si="0"/>
        <v>45947</v>
      </c>
      <c r="X3" s="17">
        <f t="shared" si="0"/>
        <v>45948</v>
      </c>
      <c r="Y3" s="17">
        <f t="shared" si="0"/>
        <v>45949</v>
      </c>
      <c r="Z3" s="17">
        <f t="shared" si="0"/>
        <v>45950</v>
      </c>
      <c r="AA3" s="17">
        <f t="shared" si="0"/>
        <v>45951</v>
      </c>
      <c r="AB3" s="17">
        <f t="shared" si="0"/>
        <v>45952</v>
      </c>
      <c r="AC3" s="17">
        <f t="shared" si="0"/>
        <v>45953</v>
      </c>
      <c r="AD3" s="17">
        <f t="shared" si="0"/>
        <v>45954</v>
      </c>
      <c r="AE3" s="17">
        <f t="shared" si="0"/>
        <v>45955</v>
      </c>
      <c r="AF3" s="17">
        <f t="shared" si="0"/>
        <v>45956</v>
      </c>
      <c r="AG3" s="17">
        <f t="shared" si="0"/>
        <v>45957</v>
      </c>
      <c r="AH3" s="17">
        <f t="shared" si="0"/>
        <v>45958</v>
      </c>
      <c r="AI3" s="17">
        <f t="shared" si="0"/>
        <v>45959</v>
      </c>
      <c r="AJ3" s="17">
        <f t="shared" si="0"/>
        <v>45960</v>
      </c>
      <c r="AK3" s="17">
        <f t="shared" si="0"/>
        <v>45961</v>
      </c>
    </row>
    <row r="9" spans="1:37" ht="15" thickBot="1" x14ac:dyDescent="0.35"/>
    <row r="10" spans="1:37" ht="26.4" thickBot="1" x14ac:dyDescent="0.55000000000000004">
      <c r="B10" s="12"/>
      <c r="C10" s="12"/>
      <c r="D10" s="12"/>
      <c r="E10" s="12"/>
      <c r="F10" s="12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2"/>
      <c r="AJ10" s="32"/>
      <c r="AK10" s="33"/>
    </row>
    <row r="11" spans="1:37" ht="27" thickTop="1" thickBot="1" x14ac:dyDescent="0.55000000000000004">
      <c r="B11" s="38" t="s">
        <v>0</v>
      </c>
      <c r="C11" s="61" t="s">
        <v>38</v>
      </c>
      <c r="D11" s="38" t="s">
        <v>44</v>
      </c>
      <c r="E11" s="61" t="s">
        <v>39</v>
      </c>
      <c r="F11" s="61" t="s">
        <v>40</v>
      </c>
      <c r="G11" s="34">
        <f>WEEKDAY(G3)</f>
        <v>4</v>
      </c>
      <c r="H11" s="34">
        <f t="shared" ref="H11:AK11" si="1">WEEKDAY(H3)</f>
        <v>5</v>
      </c>
      <c r="I11" s="34">
        <f t="shared" si="1"/>
        <v>6</v>
      </c>
      <c r="J11" s="34">
        <f t="shared" si="1"/>
        <v>7</v>
      </c>
      <c r="K11" s="34">
        <f t="shared" si="1"/>
        <v>1</v>
      </c>
      <c r="L11" s="35">
        <f t="shared" si="1"/>
        <v>2</v>
      </c>
      <c r="M11" s="35">
        <f t="shared" si="1"/>
        <v>3</v>
      </c>
      <c r="N11" s="34">
        <f t="shared" si="1"/>
        <v>4</v>
      </c>
      <c r="O11" s="34">
        <f t="shared" si="1"/>
        <v>5</v>
      </c>
      <c r="P11" s="34">
        <f t="shared" si="1"/>
        <v>6</v>
      </c>
      <c r="Q11" s="34">
        <f t="shared" si="1"/>
        <v>7</v>
      </c>
      <c r="R11" s="34">
        <f t="shared" si="1"/>
        <v>1</v>
      </c>
      <c r="S11" s="34">
        <f t="shared" si="1"/>
        <v>2</v>
      </c>
      <c r="T11" s="34">
        <f t="shared" si="1"/>
        <v>3</v>
      </c>
      <c r="U11" s="34">
        <f t="shared" si="1"/>
        <v>4</v>
      </c>
      <c r="V11" s="34">
        <f t="shared" si="1"/>
        <v>5</v>
      </c>
      <c r="W11" s="34">
        <f t="shared" si="1"/>
        <v>6</v>
      </c>
      <c r="X11" s="34">
        <f t="shared" si="1"/>
        <v>7</v>
      </c>
      <c r="Y11" s="34">
        <f t="shared" si="1"/>
        <v>1</v>
      </c>
      <c r="Z11" s="34">
        <f t="shared" si="1"/>
        <v>2</v>
      </c>
      <c r="AA11" s="34">
        <f t="shared" si="1"/>
        <v>3</v>
      </c>
      <c r="AB11" s="34">
        <f t="shared" si="1"/>
        <v>4</v>
      </c>
      <c r="AC11" s="34">
        <f t="shared" si="1"/>
        <v>5</v>
      </c>
      <c r="AD11" s="34">
        <f t="shared" si="1"/>
        <v>6</v>
      </c>
      <c r="AE11" s="34">
        <f t="shared" si="1"/>
        <v>7</v>
      </c>
      <c r="AF11" s="34">
        <f t="shared" si="1"/>
        <v>1</v>
      </c>
      <c r="AG11" s="34">
        <f t="shared" si="1"/>
        <v>2</v>
      </c>
      <c r="AH11" s="34">
        <f t="shared" si="1"/>
        <v>3</v>
      </c>
      <c r="AI11" s="34">
        <f t="shared" si="1"/>
        <v>4</v>
      </c>
      <c r="AJ11" s="34">
        <f t="shared" si="1"/>
        <v>5</v>
      </c>
      <c r="AK11" s="34">
        <f t="shared" si="1"/>
        <v>6</v>
      </c>
    </row>
    <row r="12" spans="1:37" ht="27" thickTop="1" thickBot="1" x14ac:dyDescent="0.35">
      <c r="B12" s="56" t="str">
        <f>IF(CONFIG!A3&lt;&gt;"",CONFIG!A3,"")</f>
        <v>EMPLOYE 1</v>
      </c>
      <c r="C12" s="57">
        <f>COUNTIF(G12:AK12,"S")</f>
        <v>4</v>
      </c>
      <c r="D12" s="58"/>
      <c r="E12" s="59">
        <f>COUNTIF(G12:AK12,"P")</f>
        <v>0</v>
      </c>
      <c r="F12" s="60">
        <f>COUNTIF(G12:AK12,"I")</f>
        <v>2</v>
      </c>
      <c r="G12" s="36" t="s">
        <v>43</v>
      </c>
      <c r="H12" s="37" t="s">
        <v>43</v>
      </c>
      <c r="I12" s="38"/>
      <c r="J12" s="39"/>
      <c r="K12" s="39"/>
      <c r="L12" s="39"/>
      <c r="M12" s="39"/>
      <c r="N12" s="38"/>
      <c r="O12" s="38"/>
      <c r="P12" s="40" t="s">
        <v>41</v>
      </c>
      <c r="Q12" s="39"/>
      <c r="R12" s="39"/>
      <c r="S12" s="39"/>
      <c r="T12" s="39"/>
      <c r="U12" s="39"/>
      <c r="V12" s="40" t="s">
        <v>41</v>
      </c>
      <c r="W12" s="39"/>
      <c r="X12" s="39"/>
      <c r="Y12" s="39"/>
      <c r="Z12" s="39"/>
      <c r="AA12" s="39"/>
      <c r="AB12" s="39"/>
      <c r="AC12" s="39"/>
      <c r="AD12" s="41" t="s">
        <v>41</v>
      </c>
      <c r="AE12" s="39"/>
      <c r="AF12" s="39" t="s">
        <v>41</v>
      </c>
      <c r="AG12" s="39"/>
      <c r="AH12" s="39"/>
      <c r="AI12" s="39"/>
      <c r="AJ12" s="39"/>
      <c r="AK12" s="39"/>
    </row>
    <row r="13" spans="1:37" ht="27" thickTop="1" thickBot="1" x14ac:dyDescent="0.35">
      <c r="B13" s="47" t="str">
        <f>IF(CONFIG!A4&lt;&gt;"",CONFIG!A4,"")</f>
        <v>EMPLOYE 2</v>
      </c>
      <c r="C13" s="46">
        <f t="shared" ref="C13:C33" si="2">COUNTIF(G13:AK13,"S")</f>
        <v>4</v>
      </c>
      <c r="D13" s="23"/>
      <c r="E13" s="23">
        <f t="shared" ref="E13:E33" si="3">COUNTIF(G13:AK13,"P")</f>
        <v>1</v>
      </c>
      <c r="F13" s="29">
        <f t="shared" ref="F13:F33" si="4">COUNTIF(G13:AK13,"I")</f>
        <v>0</v>
      </c>
      <c r="G13" s="42"/>
      <c r="H13" s="38"/>
      <c r="I13" s="38"/>
      <c r="J13" s="39" t="s">
        <v>41</v>
      </c>
      <c r="K13" s="39"/>
      <c r="L13" s="39"/>
      <c r="M13" s="39"/>
      <c r="N13" s="38"/>
      <c r="O13" s="38"/>
      <c r="P13" s="38"/>
      <c r="Q13" s="39"/>
      <c r="R13" s="39"/>
      <c r="S13" s="40" t="s">
        <v>41</v>
      </c>
      <c r="T13" s="39"/>
      <c r="U13" s="43" t="s">
        <v>42</v>
      </c>
      <c r="V13" s="39"/>
      <c r="W13" s="39"/>
      <c r="X13" s="39"/>
      <c r="Y13" s="39"/>
      <c r="Z13" s="39"/>
      <c r="AA13" s="39"/>
      <c r="AB13" s="41" t="s">
        <v>41</v>
      </c>
      <c r="AC13" s="39"/>
      <c r="AD13" s="39"/>
      <c r="AE13" s="39" t="s">
        <v>41</v>
      </c>
      <c r="AF13" s="39"/>
      <c r="AG13" s="39"/>
      <c r="AH13" s="39"/>
      <c r="AI13" s="39"/>
      <c r="AJ13" s="39"/>
      <c r="AK13" s="39"/>
    </row>
    <row r="14" spans="1:37" ht="27" thickTop="1" thickBot="1" x14ac:dyDescent="0.35">
      <c r="B14" s="48" t="str">
        <f>IF(CONFIG!A5&lt;&gt;"",CONFIG!A5,"")</f>
        <v>EMPLOYE 3</v>
      </c>
      <c r="C14" s="46">
        <f t="shared" si="2"/>
        <v>4</v>
      </c>
      <c r="D14" s="23"/>
      <c r="E14" s="23">
        <f t="shared" si="3"/>
        <v>2</v>
      </c>
      <c r="F14" s="29">
        <f t="shared" si="4"/>
        <v>2</v>
      </c>
      <c r="G14" s="42"/>
      <c r="H14" s="43" t="s">
        <v>42</v>
      </c>
      <c r="I14" s="38"/>
      <c r="J14" s="39"/>
      <c r="K14" s="39"/>
      <c r="L14" s="40" t="s">
        <v>41</v>
      </c>
      <c r="M14" s="39"/>
      <c r="N14" s="38"/>
      <c r="O14" s="37" t="s">
        <v>43</v>
      </c>
      <c r="P14" s="37" t="s">
        <v>43</v>
      </c>
      <c r="Q14" s="39"/>
      <c r="R14" s="39"/>
      <c r="S14" s="39"/>
      <c r="T14" s="39"/>
      <c r="U14" s="39"/>
      <c r="V14" s="39"/>
      <c r="W14" s="39"/>
      <c r="X14" s="39" t="s">
        <v>42</v>
      </c>
      <c r="Y14" s="39"/>
      <c r="Z14" s="40" t="s">
        <v>41</v>
      </c>
      <c r="AA14" s="39"/>
      <c r="AB14" s="39"/>
      <c r="AC14" s="39"/>
      <c r="AD14" s="41" t="s">
        <v>41</v>
      </c>
      <c r="AE14" s="39"/>
      <c r="AF14" s="39"/>
      <c r="AG14" s="39"/>
      <c r="AH14" s="39"/>
      <c r="AI14" s="39"/>
      <c r="AJ14" s="39"/>
      <c r="AK14" s="41" t="s">
        <v>41</v>
      </c>
    </row>
    <row r="15" spans="1:37" ht="27" thickTop="1" thickBot="1" x14ac:dyDescent="0.35">
      <c r="B15" s="49" t="str">
        <f>IF(CONFIG!A6&lt;&gt;"",CONFIG!A6,"")</f>
        <v>EMPLOYE 4</v>
      </c>
      <c r="C15" s="46">
        <f t="shared" si="2"/>
        <v>4</v>
      </c>
      <c r="D15" s="23"/>
      <c r="E15" s="23">
        <f t="shared" si="3"/>
        <v>1</v>
      </c>
      <c r="F15" s="29">
        <f t="shared" si="4"/>
        <v>0</v>
      </c>
      <c r="G15" s="44" t="s">
        <v>41</v>
      </c>
      <c r="H15" s="38"/>
      <c r="I15" s="38"/>
      <c r="J15" s="39"/>
      <c r="K15" s="39"/>
      <c r="L15" s="39"/>
      <c r="M15" s="39"/>
      <c r="N15" s="38"/>
      <c r="O15" s="38"/>
      <c r="P15" s="40" t="s">
        <v>41</v>
      </c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41" t="s">
        <v>41</v>
      </c>
      <c r="AB15" s="39"/>
      <c r="AC15" s="39"/>
      <c r="AD15" s="39"/>
      <c r="AE15" s="39"/>
      <c r="AF15" s="39" t="s">
        <v>42</v>
      </c>
      <c r="AG15" s="39"/>
      <c r="AH15" s="39"/>
      <c r="AI15" s="41" t="s">
        <v>41</v>
      </c>
      <c r="AJ15" s="39"/>
      <c r="AK15" s="39"/>
    </row>
    <row r="16" spans="1:37" ht="27" thickTop="1" thickBot="1" x14ac:dyDescent="0.35">
      <c r="B16" s="49" t="str">
        <f>IF(CONFIG!A7&lt;&gt;"",CONFIG!A7,"")</f>
        <v>EMPLOYE 5</v>
      </c>
      <c r="C16" s="46">
        <f t="shared" si="2"/>
        <v>5</v>
      </c>
      <c r="D16" s="23"/>
      <c r="E16" s="23">
        <f t="shared" si="3"/>
        <v>1</v>
      </c>
      <c r="F16" s="29">
        <f t="shared" si="4"/>
        <v>0</v>
      </c>
      <c r="G16" s="42"/>
      <c r="H16" s="38"/>
      <c r="I16" s="38"/>
      <c r="J16" s="39"/>
      <c r="K16" s="39" t="s">
        <v>41</v>
      </c>
      <c r="L16" s="39"/>
      <c r="M16" s="39"/>
      <c r="N16" s="38"/>
      <c r="O16" s="38"/>
      <c r="P16" s="38"/>
      <c r="Q16" s="39"/>
      <c r="R16" s="39" t="s">
        <v>41</v>
      </c>
      <c r="S16" s="39"/>
      <c r="T16" s="43" t="s">
        <v>42</v>
      </c>
      <c r="U16" s="39"/>
      <c r="V16" s="39"/>
      <c r="W16" s="39"/>
      <c r="X16" s="39"/>
      <c r="Y16" s="39" t="s">
        <v>41</v>
      </c>
      <c r="Z16" s="39"/>
      <c r="AA16" s="39"/>
      <c r="AB16" s="39"/>
      <c r="AC16" s="41" t="s">
        <v>41</v>
      </c>
      <c r="AD16" s="39"/>
      <c r="AE16" s="39"/>
      <c r="AF16" s="39"/>
      <c r="AG16" s="39"/>
      <c r="AH16" s="39"/>
      <c r="AI16" s="39"/>
      <c r="AJ16" s="39"/>
      <c r="AK16" s="41" t="s">
        <v>41</v>
      </c>
    </row>
    <row r="17" spans="2:37" ht="27" thickTop="1" thickBot="1" x14ac:dyDescent="0.35">
      <c r="B17" s="49" t="str">
        <f>IF(CONFIG!A8&lt;&gt;"",CONFIG!A8,"")</f>
        <v>EMPLOYE 6</v>
      </c>
      <c r="C17" s="46">
        <f t="shared" si="2"/>
        <v>4</v>
      </c>
      <c r="D17" s="23"/>
      <c r="E17" s="23">
        <f t="shared" si="3"/>
        <v>2</v>
      </c>
      <c r="F17" s="29">
        <f t="shared" si="4"/>
        <v>0</v>
      </c>
      <c r="G17" s="42"/>
      <c r="H17" s="38"/>
      <c r="I17" s="43" t="s">
        <v>42</v>
      </c>
      <c r="J17" s="39"/>
      <c r="K17" s="39"/>
      <c r="L17" s="39"/>
      <c r="M17" s="39"/>
      <c r="N17" s="38"/>
      <c r="O17" s="40" t="s">
        <v>41</v>
      </c>
      <c r="P17" s="38"/>
      <c r="Q17" s="39"/>
      <c r="R17" s="39"/>
      <c r="S17" s="39"/>
      <c r="T17" s="39"/>
      <c r="U17" s="39"/>
      <c r="V17" s="39"/>
      <c r="W17" s="40" t="s">
        <v>41</v>
      </c>
      <c r="X17" s="39"/>
      <c r="Y17" s="39"/>
      <c r="Z17" s="43" t="s">
        <v>42</v>
      </c>
      <c r="AA17" s="39"/>
      <c r="AB17" s="39"/>
      <c r="AC17" s="39"/>
      <c r="AD17" s="39"/>
      <c r="AE17" s="39" t="s">
        <v>41</v>
      </c>
      <c r="AF17" s="39"/>
      <c r="AG17" s="39"/>
      <c r="AH17" s="39"/>
      <c r="AI17" s="41" t="s">
        <v>41</v>
      </c>
      <c r="AJ17" s="39"/>
      <c r="AK17" s="39"/>
    </row>
    <row r="18" spans="2:37" ht="27" thickTop="1" thickBot="1" x14ac:dyDescent="0.35">
      <c r="B18" s="49" t="str">
        <f>IF(CONFIG!A9&lt;&gt;"",CONFIG!A9,"")</f>
        <v>EMPLOYE 7</v>
      </c>
      <c r="C18" s="46">
        <f t="shared" si="2"/>
        <v>4</v>
      </c>
      <c r="D18" s="23"/>
      <c r="E18" s="23">
        <f t="shared" si="3"/>
        <v>2</v>
      </c>
      <c r="F18" s="29">
        <f t="shared" si="4"/>
        <v>0</v>
      </c>
      <c r="G18" s="42"/>
      <c r="H18" s="40" t="s">
        <v>41</v>
      </c>
      <c r="I18" s="38"/>
      <c r="J18" s="39" t="s">
        <v>41</v>
      </c>
      <c r="K18" s="39"/>
      <c r="L18" s="39"/>
      <c r="M18" s="39"/>
      <c r="N18" s="43" t="s">
        <v>42</v>
      </c>
      <c r="O18" s="38"/>
      <c r="P18" s="38"/>
      <c r="Q18" s="39" t="s">
        <v>42</v>
      </c>
      <c r="R18" s="39"/>
      <c r="S18" s="40" t="s">
        <v>41</v>
      </c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 t="s">
        <v>41</v>
      </c>
      <c r="AG18" s="39"/>
      <c r="AH18" s="39"/>
      <c r="AI18" s="39"/>
      <c r="AJ18" s="39"/>
      <c r="AK18" s="39"/>
    </row>
    <row r="19" spans="2:37" ht="27" thickTop="1" thickBot="1" x14ac:dyDescent="0.35">
      <c r="B19" s="50" t="str">
        <f>IF(CONFIG!A10&lt;&gt;"",CONFIG!A10,"")</f>
        <v>EMPLOYE 8</v>
      </c>
      <c r="C19" s="46">
        <f t="shared" si="2"/>
        <v>4</v>
      </c>
      <c r="D19" s="23"/>
      <c r="E19" s="23">
        <f t="shared" si="3"/>
        <v>3</v>
      </c>
      <c r="F19" s="29">
        <f t="shared" si="4"/>
        <v>0</v>
      </c>
      <c r="G19" s="45" t="s">
        <v>42</v>
      </c>
      <c r="H19" s="38"/>
      <c r="I19" s="40" t="s">
        <v>41</v>
      </c>
      <c r="J19" s="39"/>
      <c r="K19" s="39" t="s">
        <v>42</v>
      </c>
      <c r="L19" s="39"/>
      <c r="M19" s="39"/>
      <c r="N19" s="38"/>
      <c r="O19" s="38"/>
      <c r="P19" s="38"/>
      <c r="Q19" s="39"/>
      <c r="R19" s="39"/>
      <c r="S19" s="39"/>
      <c r="T19" s="39"/>
      <c r="U19" s="40" t="s">
        <v>41</v>
      </c>
      <c r="V19" s="39"/>
      <c r="W19" s="40" t="s">
        <v>41</v>
      </c>
      <c r="X19" s="39"/>
      <c r="Y19" s="39"/>
      <c r="Z19" s="39"/>
      <c r="AA19" s="39"/>
      <c r="AB19" s="43" t="s">
        <v>42</v>
      </c>
      <c r="AC19" s="39"/>
      <c r="AD19" s="39"/>
      <c r="AE19" s="39"/>
      <c r="AF19" s="39"/>
      <c r="AG19" s="39"/>
      <c r="AH19" s="39"/>
      <c r="AI19" s="39"/>
      <c r="AJ19" s="41" t="s">
        <v>41</v>
      </c>
      <c r="AK19" s="39"/>
    </row>
    <row r="20" spans="2:37" ht="27" thickTop="1" thickBot="1" x14ac:dyDescent="0.35">
      <c r="B20" s="50" t="str">
        <f>IF(CONFIG!A11&lt;&gt;"",CONFIG!A11,"")</f>
        <v>EMPLOYE 9</v>
      </c>
      <c r="C20" s="46">
        <f t="shared" si="2"/>
        <v>4</v>
      </c>
      <c r="D20" s="23"/>
      <c r="E20" s="23">
        <f t="shared" si="3"/>
        <v>3</v>
      </c>
      <c r="F20" s="29">
        <f t="shared" si="4"/>
        <v>0</v>
      </c>
      <c r="G20" s="42"/>
      <c r="H20" s="38"/>
      <c r="I20" s="38"/>
      <c r="J20" s="39" t="s">
        <v>42</v>
      </c>
      <c r="K20" s="39"/>
      <c r="L20" s="39"/>
      <c r="M20" s="40" t="s">
        <v>41</v>
      </c>
      <c r="N20" s="38"/>
      <c r="O20" s="38"/>
      <c r="P20" s="38"/>
      <c r="Q20" s="39" t="s">
        <v>41</v>
      </c>
      <c r="R20" s="39"/>
      <c r="S20" s="39"/>
      <c r="T20" s="39"/>
      <c r="U20" s="39"/>
      <c r="V20" s="39"/>
      <c r="W20" s="43" t="s">
        <v>42</v>
      </c>
      <c r="X20" s="39"/>
      <c r="Y20" s="39"/>
      <c r="Z20" s="39"/>
      <c r="AA20" s="39"/>
      <c r="AB20" s="39"/>
      <c r="AC20" s="41" t="s">
        <v>41</v>
      </c>
      <c r="AD20" s="39"/>
      <c r="AE20" s="39"/>
      <c r="AF20" s="39" t="s">
        <v>41</v>
      </c>
      <c r="AG20" s="39"/>
      <c r="AH20" s="39"/>
      <c r="AI20" s="43" t="s">
        <v>42</v>
      </c>
      <c r="AJ20" s="39"/>
      <c r="AK20" s="39"/>
    </row>
    <row r="21" spans="2:37" ht="27" thickTop="1" thickBot="1" x14ac:dyDescent="0.35">
      <c r="B21" s="50" t="str">
        <f>IF(CONFIG!A12&lt;&gt;"",CONFIG!A12,"")</f>
        <v>EMPLOYE 10</v>
      </c>
      <c r="C21" s="46">
        <f t="shared" si="2"/>
        <v>5</v>
      </c>
      <c r="D21" s="23"/>
      <c r="E21" s="23">
        <f t="shared" si="3"/>
        <v>1</v>
      </c>
      <c r="F21" s="29">
        <f t="shared" si="4"/>
        <v>0</v>
      </c>
      <c r="G21" s="42"/>
      <c r="H21" s="38"/>
      <c r="I21" s="38"/>
      <c r="J21" s="39"/>
      <c r="K21" s="39"/>
      <c r="L21" s="40" t="s">
        <v>41</v>
      </c>
      <c r="M21" s="39"/>
      <c r="N21" s="38"/>
      <c r="O21" s="40" t="s">
        <v>41</v>
      </c>
      <c r="P21" s="38"/>
      <c r="Q21" s="39"/>
      <c r="R21" s="39"/>
      <c r="S21" s="39"/>
      <c r="T21" s="40" t="s">
        <v>41</v>
      </c>
      <c r="U21" s="39"/>
      <c r="V21" s="39"/>
      <c r="W21" s="39"/>
      <c r="X21" s="39"/>
      <c r="Y21" s="39"/>
      <c r="Z21" s="40" t="s">
        <v>41</v>
      </c>
      <c r="AA21" s="39"/>
      <c r="AB21" s="39"/>
      <c r="AC21" s="39"/>
      <c r="AD21" s="43" t="s">
        <v>42</v>
      </c>
      <c r="AE21" s="39"/>
      <c r="AF21" s="39"/>
      <c r="AG21" s="39"/>
      <c r="AH21" s="39"/>
      <c r="AI21" s="41" t="s">
        <v>41</v>
      </c>
      <c r="AJ21" s="39"/>
      <c r="AK21" s="39"/>
    </row>
    <row r="22" spans="2:37" ht="27" thickTop="1" thickBot="1" x14ac:dyDescent="0.35">
      <c r="B22" s="51" t="str">
        <f>IF(CONFIG!A13&lt;&gt;"",CONFIG!A13,"")</f>
        <v>EMPLOYE 11</v>
      </c>
      <c r="C22" s="46">
        <f t="shared" si="2"/>
        <v>4</v>
      </c>
      <c r="D22" s="23"/>
      <c r="E22" s="23">
        <f t="shared" si="3"/>
        <v>1</v>
      </c>
      <c r="F22" s="29">
        <f t="shared" si="4"/>
        <v>2</v>
      </c>
      <c r="G22" s="42"/>
      <c r="H22" s="38"/>
      <c r="I22" s="38"/>
      <c r="J22" s="39"/>
      <c r="K22" s="39"/>
      <c r="L22" s="39"/>
      <c r="M22" s="39"/>
      <c r="N22" s="40" t="s">
        <v>41</v>
      </c>
      <c r="O22" s="38"/>
      <c r="P22" s="38"/>
      <c r="Q22" s="39"/>
      <c r="R22" s="39"/>
      <c r="S22" s="39"/>
      <c r="T22" s="40" t="s">
        <v>41</v>
      </c>
      <c r="U22" s="39"/>
      <c r="V22" s="37" t="s">
        <v>43</v>
      </c>
      <c r="W22" s="37" t="s">
        <v>43</v>
      </c>
      <c r="X22" s="39"/>
      <c r="Y22" s="39" t="s">
        <v>42</v>
      </c>
      <c r="Z22" s="39"/>
      <c r="AA22" s="39"/>
      <c r="AB22" s="39"/>
      <c r="AC22" s="39"/>
      <c r="AD22" s="39"/>
      <c r="AE22" s="39" t="s">
        <v>41</v>
      </c>
      <c r="AF22" s="39"/>
      <c r="AG22" s="39"/>
      <c r="AH22" s="39"/>
      <c r="AI22" s="39"/>
      <c r="AJ22" s="39"/>
      <c r="AK22" s="41" t="s">
        <v>41</v>
      </c>
    </row>
    <row r="23" spans="2:37" ht="27" thickTop="1" thickBot="1" x14ac:dyDescent="0.35">
      <c r="B23" s="51" t="str">
        <f>IF(CONFIG!A14&lt;&gt;"",CONFIG!A14,"")</f>
        <v>EMPLOYE 12</v>
      </c>
      <c r="C23" s="46">
        <f t="shared" si="2"/>
        <v>4</v>
      </c>
      <c r="D23" s="23"/>
      <c r="E23" s="23">
        <f t="shared" si="3"/>
        <v>2</v>
      </c>
      <c r="F23" s="29">
        <f t="shared" si="4"/>
        <v>0</v>
      </c>
      <c r="G23" s="44" t="s">
        <v>41</v>
      </c>
      <c r="H23" s="38"/>
      <c r="I23" s="38"/>
      <c r="J23" s="39"/>
      <c r="K23" s="39"/>
      <c r="L23" s="39" t="s">
        <v>42</v>
      </c>
      <c r="M23" s="39"/>
      <c r="N23" s="38"/>
      <c r="O23" s="43" t="s">
        <v>42</v>
      </c>
      <c r="P23" s="38"/>
      <c r="Q23" s="39"/>
      <c r="R23" s="39"/>
      <c r="S23" s="39"/>
      <c r="T23" s="39"/>
      <c r="U23" s="40" t="s">
        <v>41</v>
      </c>
      <c r="V23" s="39"/>
      <c r="W23" s="39"/>
      <c r="X23" s="39"/>
      <c r="Y23" s="39"/>
      <c r="Z23" s="39"/>
      <c r="AA23" s="41" t="s">
        <v>41</v>
      </c>
      <c r="AB23" s="39"/>
      <c r="AC23" s="39"/>
      <c r="AD23" s="39"/>
      <c r="AE23" s="39"/>
      <c r="AF23" s="39"/>
      <c r="AG23" s="39"/>
      <c r="AH23" s="39"/>
      <c r="AI23" s="39"/>
      <c r="AJ23" s="41" t="s">
        <v>41</v>
      </c>
      <c r="AK23" s="39"/>
    </row>
    <row r="24" spans="2:37" ht="27" thickTop="1" thickBot="1" x14ac:dyDescent="0.35">
      <c r="B24" s="51" t="str">
        <f>IF(CONFIG!A15&lt;&gt;"",CONFIG!A15,"")</f>
        <v>EMPLOYE 13</v>
      </c>
      <c r="C24" s="46">
        <f t="shared" si="2"/>
        <v>5</v>
      </c>
      <c r="D24" s="23"/>
      <c r="E24" s="23">
        <f t="shared" si="3"/>
        <v>0</v>
      </c>
      <c r="F24" s="29">
        <f t="shared" si="4"/>
        <v>0</v>
      </c>
      <c r="G24" s="42"/>
      <c r="H24" s="38"/>
      <c r="I24" s="38"/>
      <c r="J24" s="39"/>
      <c r="K24" s="39"/>
      <c r="L24" s="39"/>
      <c r="M24" s="39"/>
      <c r="N24" s="40" t="s">
        <v>41</v>
      </c>
      <c r="O24" s="38"/>
      <c r="P24" s="38"/>
      <c r="Q24" s="39"/>
      <c r="R24" s="39" t="s">
        <v>41</v>
      </c>
      <c r="S24" s="39"/>
      <c r="T24" s="39"/>
      <c r="U24" s="39"/>
      <c r="V24" s="39"/>
      <c r="W24" s="40" t="s">
        <v>41</v>
      </c>
      <c r="X24" s="39"/>
      <c r="Y24" s="39"/>
      <c r="Z24" s="39"/>
      <c r="AA24" s="39"/>
      <c r="AB24" s="39"/>
      <c r="AC24" s="39"/>
      <c r="AD24" s="41" t="s">
        <v>41</v>
      </c>
      <c r="AE24" s="39"/>
      <c r="AF24" s="39"/>
      <c r="AG24" s="39"/>
      <c r="AH24" s="39"/>
      <c r="AI24" s="39"/>
      <c r="AJ24" s="41" t="s">
        <v>41</v>
      </c>
      <c r="AK24" s="39"/>
    </row>
    <row r="25" spans="2:37" ht="27" thickTop="1" thickBot="1" x14ac:dyDescent="0.35">
      <c r="B25" s="52" t="str">
        <f>IF(CONFIG!A16&lt;&gt;"",CONFIG!A16,"")</f>
        <v>EMPLOYE 14</v>
      </c>
      <c r="C25" s="46">
        <f t="shared" si="2"/>
        <v>5</v>
      </c>
      <c r="D25" s="23"/>
      <c r="E25" s="23">
        <f t="shared" si="3"/>
        <v>2</v>
      </c>
      <c r="F25" s="29">
        <f t="shared" si="4"/>
        <v>0</v>
      </c>
      <c r="G25" s="42"/>
      <c r="H25" s="38"/>
      <c r="I25" s="40" t="s">
        <v>41</v>
      </c>
      <c r="J25" s="39"/>
      <c r="K25" s="39"/>
      <c r="L25" s="39"/>
      <c r="M25" s="40" t="s">
        <v>41</v>
      </c>
      <c r="N25" s="38"/>
      <c r="O25" s="38"/>
      <c r="P25" s="43" t="s">
        <v>42</v>
      </c>
      <c r="Q25" s="39"/>
      <c r="R25" s="39"/>
      <c r="S25" s="39"/>
      <c r="T25" s="40" t="s">
        <v>41</v>
      </c>
      <c r="U25" s="39"/>
      <c r="V25" s="39"/>
      <c r="W25" s="39"/>
      <c r="X25" s="39" t="s">
        <v>41</v>
      </c>
      <c r="Y25" s="39"/>
      <c r="Z25" s="39"/>
      <c r="AA25" s="39"/>
      <c r="AB25" s="39"/>
      <c r="AC25" s="39"/>
      <c r="AD25" s="39"/>
      <c r="AE25" s="39"/>
      <c r="AF25" s="39"/>
      <c r="AG25" s="41" t="s">
        <v>41</v>
      </c>
      <c r="AH25" s="39"/>
      <c r="AI25" s="39"/>
      <c r="AJ25" s="43" t="s">
        <v>42</v>
      </c>
      <c r="AK25" s="39"/>
    </row>
    <row r="26" spans="2:37" ht="27" thickTop="1" thickBot="1" x14ac:dyDescent="0.35">
      <c r="B26" s="52" t="str">
        <f>IF(CONFIG!A17&lt;&gt;"",CONFIG!A17,"")</f>
        <v>EMPLOYE 15</v>
      </c>
      <c r="C26" s="46">
        <f t="shared" si="2"/>
        <v>6</v>
      </c>
      <c r="D26" s="23"/>
      <c r="E26" s="23">
        <f t="shared" si="3"/>
        <v>1</v>
      </c>
      <c r="F26" s="29">
        <f t="shared" si="4"/>
        <v>0</v>
      </c>
      <c r="G26" s="42"/>
      <c r="H26" s="40" t="s">
        <v>41</v>
      </c>
      <c r="I26" s="38"/>
      <c r="J26" s="39"/>
      <c r="K26" s="39" t="s">
        <v>41</v>
      </c>
      <c r="L26" s="39"/>
      <c r="M26" s="39"/>
      <c r="N26" s="40" t="s">
        <v>41</v>
      </c>
      <c r="O26" s="38"/>
      <c r="P26" s="38"/>
      <c r="Q26" s="39"/>
      <c r="R26" s="39" t="s">
        <v>41</v>
      </c>
      <c r="S26" s="39"/>
      <c r="T26" s="39"/>
      <c r="U26" s="40" t="s">
        <v>41</v>
      </c>
      <c r="V26" s="39"/>
      <c r="W26" s="39"/>
      <c r="X26" s="39"/>
      <c r="Y26" s="39"/>
      <c r="Z26" s="39"/>
      <c r="AA26" s="41" t="s">
        <v>41</v>
      </c>
      <c r="AB26" s="39"/>
      <c r="AC26" s="39"/>
      <c r="AD26" s="39"/>
      <c r="AE26" s="39" t="s">
        <v>42</v>
      </c>
      <c r="AF26" s="39"/>
      <c r="AG26" s="39"/>
      <c r="AH26" s="39"/>
      <c r="AI26" s="39"/>
      <c r="AJ26" s="39"/>
      <c r="AK26" s="39"/>
    </row>
    <row r="27" spans="2:37" ht="27" thickTop="1" thickBot="1" x14ac:dyDescent="0.35">
      <c r="B27" s="52" t="str">
        <f>IF(CONFIG!A18&lt;&gt;"",CONFIG!A18,"")</f>
        <v>EMPLOYE 16</v>
      </c>
      <c r="C27" s="46">
        <f t="shared" si="2"/>
        <v>3</v>
      </c>
      <c r="D27" s="23"/>
      <c r="E27" s="23">
        <f t="shared" si="3"/>
        <v>2</v>
      </c>
      <c r="F27" s="29">
        <f t="shared" si="4"/>
        <v>1</v>
      </c>
      <c r="G27" s="42"/>
      <c r="H27" s="40" t="s">
        <v>41</v>
      </c>
      <c r="I27" s="38"/>
      <c r="J27" s="39"/>
      <c r="K27" s="39"/>
      <c r="L27" s="43" t="s">
        <v>43</v>
      </c>
      <c r="M27" s="39"/>
      <c r="N27" s="38"/>
      <c r="O27" s="38"/>
      <c r="P27" s="38"/>
      <c r="Q27" s="39"/>
      <c r="R27" s="39" t="s">
        <v>42</v>
      </c>
      <c r="S27" s="39"/>
      <c r="T27" s="39"/>
      <c r="U27" s="39"/>
      <c r="V27" s="39"/>
      <c r="W27" s="39"/>
      <c r="X27" s="39" t="s">
        <v>41</v>
      </c>
      <c r="Y27" s="39"/>
      <c r="Z27" s="39"/>
      <c r="AA27" s="43" t="s">
        <v>42</v>
      </c>
      <c r="AB27" s="39"/>
      <c r="AC27" s="39"/>
      <c r="AD27" s="39"/>
      <c r="AE27" s="39"/>
      <c r="AF27" s="39"/>
      <c r="AG27" s="41" t="s">
        <v>41</v>
      </c>
      <c r="AH27" s="39"/>
      <c r="AI27" s="39"/>
      <c r="AJ27" s="39"/>
      <c r="AK27" s="39"/>
    </row>
    <row r="28" spans="2:37" ht="27" thickTop="1" thickBot="1" x14ac:dyDescent="0.35">
      <c r="B28" s="53" t="str">
        <f>IF(CONFIG!A19&lt;&gt;"",CONFIG!A19,"")</f>
        <v>EMPLOYE 17</v>
      </c>
      <c r="C28" s="46">
        <f t="shared" si="2"/>
        <v>4</v>
      </c>
      <c r="D28" s="23"/>
      <c r="E28" s="23">
        <f t="shared" si="3"/>
        <v>2</v>
      </c>
      <c r="F28" s="29">
        <f t="shared" si="4"/>
        <v>0</v>
      </c>
      <c r="G28" s="44" t="s">
        <v>41</v>
      </c>
      <c r="H28" s="38"/>
      <c r="I28" s="38"/>
      <c r="J28" s="39"/>
      <c r="K28" s="39" t="s">
        <v>41</v>
      </c>
      <c r="L28" s="39"/>
      <c r="M28" s="40" t="s">
        <v>41</v>
      </c>
      <c r="N28" s="38"/>
      <c r="O28" s="38"/>
      <c r="P28" s="38"/>
      <c r="Q28" s="39" t="s">
        <v>41</v>
      </c>
      <c r="R28" s="39"/>
      <c r="S28" s="39"/>
      <c r="T28" s="43" t="s">
        <v>42</v>
      </c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43" t="s">
        <v>42</v>
      </c>
      <c r="AI28" s="39"/>
      <c r="AJ28" s="39"/>
      <c r="AK28" s="39"/>
    </row>
    <row r="29" spans="2:37" ht="27" thickTop="1" thickBot="1" x14ac:dyDescent="0.35">
      <c r="B29" s="53" t="str">
        <f>IF(CONFIG!A20&lt;&gt;"",CONFIG!A20,"")</f>
        <v>EMPLOYE 18</v>
      </c>
      <c r="C29" s="46">
        <f t="shared" si="2"/>
        <v>3</v>
      </c>
      <c r="D29" s="23"/>
      <c r="E29" s="23">
        <f t="shared" si="3"/>
        <v>1</v>
      </c>
      <c r="F29" s="29">
        <f t="shared" si="4"/>
        <v>0</v>
      </c>
      <c r="G29" s="42"/>
      <c r="H29" s="38"/>
      <c r="I29" s="38"/>
      <c r="J29" s="39"/>
      <c r="K29" s="39"/>
      <c r="L29" s="40" t="s">
        <v>41</v>
      </c>
      <c r="M29" s="39"/>
      <c r="N29" s="38"/>
      <c r="O29" s="38"/>
      <c r="P29" s="38"/>
      <c r="Q29" s="39"/>
      <c r="R29" s="39"/>
      <c r="S29" s="39"/>
      <c r="T29" s="39"/>
      <c r="U29" s="39"/>
      <c r="V29" s="39"/>
      <c r="W29" s="39"/>
      <c r="X29" s="39"/>
      <c r="Y29" s="39"/>
      <c r="Z29" s="40" t="s">
        <v>41</v>
      </c>
      <c r="AA29" s="39"/>
      <c r="AB29" s="39"/>
      <c r="AC29" s="39"/>
      <c r="AD29" s="39"/>
      <c r="AE29" s="39"/>
      <c r="AF29" s="39"/>
      <c r="AG29" s="41" t="s">
        <v>41</v>
      </c>
      <c r="AH29" s="39"/>
      <c r="AI29" s="39"/>
      <c r="AJ29" s="39"/>
      <c r="AK29" s="39" t="s">
        <v>42</v>
      </c>
    </row>
    <row r="30" spans="2:37" ht="27" thickTop="1" thickBot="1" x14ac:dyDescent="0.35">
      <c r="B30" s="53" t="str">
        <f>IF(CONFIG!A21&lt;&gt;"",CONFIG!A21,"")</f>
        <v>EMPLOYE 19</v>
      </c>
      <c r="C30" s="46">
        <f t="shared" si="2"/>
        <v>4</v>
      </c>
      <c r="D30" s="23"/>
      <c r="E30" s="23">
        <f t="shared" si="3"/>
        <v>2</v>
      </c>
      <c r="F30" s="29">
        <f t="shared" si="4"/>
        <v>1</v>
      </c>
      <c r="G30" s="42"/>
      <c r="H30" s="38"/>
      <c r="I30" s="40" t="s">
        <v>41</v>
      </c>
      <c r="J30" s="39"/>
      <c r="K30" s="39"/>
      <c r="L30" s="39"/>
      <c r="M30" s="39"/>
      <c r="N30" s="39"/>
      <c r="O30" s="40" t="s">
        <v>41</v>
      </c>
      <c r="P30" s="38"/>
      <c r="Q30" s="39"/>
      <c r="R30" s="39"/>
      <c r="S30" s="40" t="s">
        <v>41</v>
      </c>
      <c r="T30" s="39"/>
      <c r="U30" s="39"/>
      <c r="V30" s="43" t="s">
        <v>42</v>
      </c>
      <c r="W30" s="39"/>
      <c r="X30" s="39"/>
      <c r="Y30" s="39"/>
      <c r="Z30" s="39"/>
      <c r="AA30" s="37" t="s">
        <v>43</v>
      </c>
      <c r="AB30" s="39"/>
      <c r="AC30" s="43" t="s">
        <v>42</v>
      </c>
      <c r="AD30" s="39"/>
      <c r="AE30" s="39"/>
      <c r="AF30" s="39"/>
      <c r="AG30" s="39"/>
      <c r="AH30" s="41" t="s">
        <v>41</v>
      </c>
      <c r="AI30" s="39"/>
      <c r="AJ30" s="39"/>
      <c r="AK30" s="39"/>
    </row>
    <row r="31" spans="2:37" ht="27" thickTop="1" thickBot="1" x14ac:dyDescent="0.35">
      <c r="B31" s="53" t="str">
        <f>IF(CONFIG!A22&lt;&gt;"",CONFIG!A22,"")</f>
        <v>EMPLOYE 20</v>
      </c>
      <c r="C31" s="46">
        <f t="shared" si="2"/>
        <v>5</v>
      </c>
      <c r="D31" s="23"/>
      <c r="E31" s="23">
        <f t="shared" si="3"/>
        <v>1</v>
      </c>
      <c r="F31" s="29">
        <f t="shared" si="4"/>
        <v>0</v>
      </c>
      <c r="G31" s="42"/>
      <c r="H31" s="38"/>
      <c r="I31" s="38"/>
      <c r="J31" s="39"/>
      <c r="K31" s="39"/>
      <c r="L31" s="39"/>
      <c r="M31" s="43" t="s">
        <v>42</v>
      </c>
      <c r="N31" s="38"/>
      <c r="O31" s="38"/>
      <c r="P31" s="38"/>
      <c r="Q31" s="39" t="s">
        <v>41</v>
      </c>
      <c r="R31" s="39"/>
      <c r="S31" s="39"/>
      <c r="T31" s="39"/>
      <c r="U31" s="39"/>
      <c r="V31" s="40" t="s">
        <v>41</v>
      </c>
      <c r="W31" s="39"/>
      <c r="X31" s="39"/>
      <c r="Y31" s="39" t="s">
        <v>41</v>
      </c>
      <c r="Z31" s="39"/>
      <c r="AA31" s="39"/>
      <c r="AB31" s="41" t="s">
        <v>41</v>
      </c>
      <c r="AC31" s="39"/>
      <c r="AD31" s="39"/>
      <c r="AE31" s="39"/>
      <c r="AF31" s="39"/>
      <c r="AG31" s="39"/>
      <c r="AH31" s="41" t="s">
        <v>41</v>
      </c>
      <c r="AI31" s="39"/>
      <c r="AJ31" s="39"/>
      <c r="AK31" s="39"/>
    </row>
    <row r="32" spans="2:37" ht="27" thickTop="1" thickBot="1" x14ac:dyDescent="0.35">
      <c r="B32" s="54" t="str">
        <f>IF(CONFIG!A23&lt;&gt;"",CONFIG!A23,"")</f>
        <v>EMPLOYE 21</v>
      </c>
      <c r="C32" s="46">
        <f t="shared" si="2"/>
        <v>4</v>
      </c>
      <c r="D32" s="23"/>
      <c r="E32" s="23">
        <f t="shared" si="3"/>
        <v>1</v>
      </c>
      <c r="F32" s="29">
        <f t="shared" si="4"/>
        <v>0</v>
      </c>
      <c r="G32" s="42"/>
      <c r="H32" s="38"/>
      <c r="I32" s="38"/>
      <c r="J32" s="39"/>
      <c r="K32" s="39"/>
      <c r="L32" s="39"/>
      <c r="M32" s="39"/>
      <c r="N32" s="38"/>
      <c r="O32" s="38"/>
      <c r="P32" s="40" t="s">
        <v>41</v>
      </c>
      <c r="Q32" s="39"/>
      <c r="R32" s="39"/>
      <c r="S32" s="43" t="s">
        <v>42</v>
      </c>
      <c r="T32" s="39"/>
      <c r="U32" s="39"/>
      <c r="V32" s="39"/>
      <c r="W32" s="39"/>
      <c r="X32" s="39" t="s">
        <v>41</v>
      </c>
      <c r="Y32" s="39"/>
      <c r="Z32" s="39"/>
      <c r="AA32" s="39"/>
      <c r="AB32" s="41" t="s">
        <v>41</v>
      </c>
      <c r="AC32" s="39"/>
      <c r="AD32" s="39"/>
      <c r="AE32" s="39"/>
      <c r="AF32" s="39"/>
      <c r="AG32" s="39"/>
      <c r="AH32" s="41" t="s">
        <v>41</v>
      </c>
      <c r="AI32" s="39"/>
      <c r="AJ32" s="39"/>
      <c r="AK32" s="39"/>
    </row>
    <row r="33" spans="2:37" ht="27" thickTop="1" thickBot="1" x14ac:dyDescent="0.35">
      <c r="B33" s="54" t="str">
        <f>IF(CONFIG!A24&lt;&gt;"",CONFIG!A24,"")</f>
        <v>EMPLOYE 22</v>
      </c>
      <c r="C33" s="46">
        <f t="shared" si="2"/>
        <v>4</v>
      </c>
      <c r="D33" s="23"/>
      <c r="E33" s="23">
        <f t="shared" si="3"/>
        <v>1</v>
      </c>
      <c r="F33" s="29">
        <f t="shared" si="4"/>
        <v>0</v>
      </c>
      <c r="G33" s="36"/>
      <c r="H33" s="37"/>
      <c r="I33" s="37"/>
      <c r="J33" s="39" t="s">
        <v>41</v>
      </c>
      <c r="K33" s="39"/>
      <c r="L33" s="39"/>
      <c r="M33" s="39"/>
      <c r="N33" s="38"/>
      <c r="O33" s="38"/>
      <c r="P33" s="38"/>
      <c r="Q33" s="39"/>
      <c r="R33" s="39"/>
      <c r="S33" s="39"/>
      <c r="T33" s="39"/>
      <c r="U33" s="39"/>
      <c r="V33" s="40" t="s">
        <v>41</v>
      </c>
      <c r="W33" s="39"/>
      <c r="X33" s="39"/>
      <c r="Y33" s="39" t="s">
        <v>41</v>
      </c>
      <c r="Z33" s="39"/>
      <c r="AA33" s="39"/>
      <c r="AB33" s="39"/>
      <c r="AC33" s="41" t="s">
        <v>41</v>
      </c>
      <c r="AD33" s="39"/>
      <c r="AE33" s="39"/>
      <c r="AF33" s="39"/>
      <c r="AG33" s="43" t="s">
        <v>42</v>
      </c>
      <c r="AH33" s="39"/>
      <c r="AI33" s="39"/>
      <c r="AJ33" s="39"/>
      <c r="AK33" s="39"/>
    </row>
    <row r="34" spans="2:37" ht="26.4" thickBot="1" x14ac:dyDescent="0.35">
      <c r="B34" s="55" t="s">
        <v>45</v>
      </c>
      <c r="C34" s="24"/>
      <c r="D34" s="21"/>
      <c r="E34" s="21"/>
      <c r="F34" s="22"/>
      <c r="G34" s="26">
        <f>COUNTIF(G12:G33,"S")</f>
        <v>3</v>
      </c>
      <c r="H34" s="27">
        <f t="shared" ref="H34:AK34" si="5">COUNTIF(H12:H33,"S")</f>
        <v>3</v>
      </c>
      <c r="I34" s="27">
        <f t="shared" si="5"/>
        <v>3</v>
      </c>
      <c r="J34" s="27">
        <f t="shared" si="5"/>
        <v>3</v>
      </c>
      <c r="K34" s="27">
        <f t="shared" si="5"/>
        <v>3</v>
      </c>
      <c r="L34" s="27">
        <f t="shared" si="5"/>
        <v>3</v>
      </c>
      <c r="M34" s="27">
        <f t="shared" si="5"/>
        <v>3</v>
      </c>
      <c r="N34" s="27">
        <f t="shared" si="5"/>
        <v>3</v>
      </c>
      <c r="O34" s="27">
        <f t="shared" si="5"/>
        <v>3</v>
      </c>
      <c r="P34" s="27">
        <f t="shared" si="5"/>
        <v>3</v>
      </c>
      <c r="Q34" s="27">
        <f t="shared" si="5"/>
        <v>3</v>
      </c>
      <c r="R34" s="27">
        <f t="shared" si="5"/>
        <v>3</v>
      </c>
      <c r="S34" s="27">
        <f t="shared" si="5"/>
        <v>3</v>
      </c>
      <c r="T34" s="27">
        <f t="shared" si="5"/>
        <v>3</v>
      </c>
      <c r="U34" s="27">
        <f t="shared" si="5"/>
        <v>3</v>
      </c>
      <c r="V34" s="27">
        <f t="shared" si="5"/>
        <v>3</v>
      </c>
      <c r="W34" s="27">
        <f t="shared" si="5"/>
        <v>3</v>
      </c>
      <c r="X34" s="27">
        <f t="shared" si="5"/>
        <v>3</v>
      </c>
      <c r="Y34" s="27">
        <f t="shared" si="5"/>
        <v>3</v>
      </c>
      <c r="Z34" s="27">
        <f t="shared" si="5"/>
        <v>3</v>
      </c>
      <c r="AA34" s="27">
        <f t="shared" si="5"/>
        <v>3</v>
      </c>
      <c r="AB34" s="27">
        <f t="shared" si="5"/>
        <v>3</v>
      </c>
      <c r="AC34" s="27">
        <f t="shared" si="5"/>
        <v>3</v>
      </c>
      <c r="AD34" s="27">
        <f t="shared" si="5"/>
        <v>3</v>
      </c>
      <c r="AE34" s="27">
        <f t="shared" si="5"/>
        <v>3</v>
      </c>
      <c r="AF34" s="27">
        <f t="shared" si="5"/>
        <v>3</v>
      </c>
      <c r="AG34" s="27">
        <f t="shared" si="5"/>
        <v>3</v>
      </c>
      <c r="AH34" s="27">
        <f t="shared" si="5"/>
        <v>3</v>
      </c>
      <c r="AI34" s="27">
        <f t="shared" si="5"/>
        <v>3</v>
      </c>
      <c r="AJ34" s="27">
        <f t="shared" si="5"/>
        <v>3</v>
      </c>
      <c r="AK34" s="28">
        <f t="shared" si="5"/>
        <v>3</v>
      </c>
    </row>
    <row r="35" spans="2:37" ht="26.4" thickBot="1" x14ac:dyDescent="0.35">
      <c r="B35" s="55" t="s">
        <v>46</v>
      </c>
      <c r="C35" s="25"/>
      <c r="D35" s="19"/>
      <c r="E35" s="19"/>
      <c r="F35" s="20"/>
      <c r="G35" s="25">
        <f>COUNTIF(G12:G33,"P")</f>
        <v>1</v>
      </c>
      <c r="H35" s="19">
        <f t="shared" ref="H35:AK35" si="6">COUNTIF(H12:H33,"P")</f>
        <v>1</v>
      </c>
      <c r="I35" s="19">
        <f t="shared" si="6"/>
        <v>1</v>
      </c>
      <c r="J35" s="19">
        <f t="shared" si="6"/>
        <v>1</v>
      </c>
      <c r="K35" s="19">
        <f t="shared" si="6"/>
        <v>1</v>
      </c>
      <c r="L35" s="19">
        <f t="shared" si="6"/>
        <v>1</v>
      </c>
      <c r="M35" s="19">
        <f t="shared" si="6"/>
        <v>1</v>
      </c>
      <c r="N35" s="19">
        <f t="shared" si="6"/>
        <v>1</v>
      </c>
      <c r="O35" s="19">
        <f t="shared" si="6"/>
        <v>1</v>
      </c>
      <c r="P35" s="19">
        <f t="shared" si="6"/>
        <v>1</v>
      </c>
      <c r="Q35" s="19">
        <f t="shared" si="6"/>
        <v>1</v>
      </c>
      <c r="R35" s="19">
        <f t="shared" si="6"/>
        <v>1</v>
      </c>
      <c r="S35" s="19">
        <f t="shared" si="6"/>
        <v>1</v>
      </c>
      <c r="T35" s="19">
        <f t="shared" si="6"/>
        <v>2</v>
      </c>
      <c r="U35" s="19">
        <f t="shared" si="6"/>
        <v>1</v>
      </c>
      <c r="V35" s="19">
        <f t="shared" si="6"/>
        <v>1</v>
      </c>
      <c r="W35" s="19">
        <f t="shared" si="6"/>
        <v>1</v>
      </c>
      <c r="X35" s="19">
        <f t="shared" si="6"/>
        <v>1</v>
      </c>
      <c r="Y35" s="19">
        <f t="shared" si="6"/>
        <v>1</v>
      </c>
      <c r="Z35" s="19">
        <f t="shared" si="6"/>
        <v>1</v>
      </c>
      <c r="AA35" s="19">
        <f t="shared" si="6"/>
        <v>1</v>
      </c>
      <c r="AB35" s="19">
        <f t="shared" si="6"/>
        <v>1</v>
      </c>
      <c r="AC35" s="19">
        <f t="shared" si="6"/>
        <v>1</v>
      </c>
      <c r="AD35" s="19">
        <f t="shared" si="6"/>
        <v>1</v>
      </c>
      <c r="AE35" s="19">
        <f t="shared" si="6"/>
        <v>1</v>
      </c>
      <c r="AF35" s="19">
        <f t="shared" si="6"/>
        <v>1</v>
      </c>
      <c r="AG35" s="19">
        <f t="shared" si="6"/>
        <v>1</v>
      </c>
      <c r="AH35" s="19">
        <f t="shared" si="6"/>
        <v>1</v>
      </c>
      <c r="AI35" s="19">
        <f t="shared" si="6"/>
        <v>1</v>
      </c>
      <c r="AJ35" s="19">
        <f t="shared" si="6"/>
        <v>1</v>
      </c>
      <c r="AK35" s="20">
        <f t="shared" si="6"/>
        <v>1</v>
      </c>
    </row>
    <row r="36" spans="2:37" ht="25.8" x14ac:dyDescent="0.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</row>
    <row r="37" spans="2:37" ht="29.25" customHeight="1" x14ac:dyDescent="0.5">
      <c r="B37" s="12"/>
      <c r="C37" s="12"/>
      <c r="D37" s="12"/>
      <c r="E37" s="12"/>
      <c r="F37" s="12"/>
      <c r="G37" s="12"/>
      <c r="H37" s="12"/>
      <c r="I37" s="12"/>
      <c r="J37" s="13" t="s">
        <v>41</v>
      </c>
      <c r="K37" s="63" t="s">
        <v>38</v>
      </c>
      <c r="L37" s="63"/>
      <c r="M37" s="14"/>
      <c r="N37" s="15" t="s">
        <v>42</v>
      </c>
      <c r="O37" s="63" t="s">
        <v>39</v>
      </c>
      <c r="P37" s="63"/>
      <c r="Q37" s="14"/>
      <c r="R37" s="16" t="s">
        <v>43</v>
      </c>
      <c r="S37" s="62" t="s">
        <v>40</v>
      </c>
      <c r="T37" s="62"/>
      <c r="U37" s="62"/>
      <c r="V37" s="6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</row>
    <row r="38" spans="2:37" ht="25.8" x14ac:dyDescent="0.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</row>
  </sheetData>
  <mergeCells count="3">
    <mergeCell ref="S37:V37"/>
    <mergeCell ref="O37:P37"/>
    <mergeCell ref="K37:L37"/>
  </mergeCells>
  <phoneticPr fontId="1" type="noConversion"/>
  <conditionalFormatting sqref="AF21">
    <cfRule type="expression" dxfId="26" priority="9">
      <formula>$G$11:$AK$11=OR(FT10=1,FT10=7)</formula>
    </cfRule>
  </conditionalFormatting>
  <conditionalFormatting sqref="G11:AK11">
    <cfRule type="expression" dxfId="25" priority="7">
      <formula>OR(G$11=1,G$11=7)</formula>
    </cfRule>
    <cfRule type="expression" dxfId="24" priority="8">
      <formula>OR(G$11=1,G$10=7)</formula>
    </cfRule>
  </conditionalFormatting>
  <conditionalFormatting sqref="G12:AK33">
    <cfRule type="cellIs" dxfId="23" priority="3" operator="equal">
      <formula>"I"</formula>
    </cfRule>
    <cfRule type="cellIs" dxfId="22" priority="4" operator="equal">
      <formula>"P"</formula>
    </cfRule>
    <cfRule type="cellIs" dxfId="21" priority="5" operator="equal">
      <formula>"S"</formula>
    </cfRule>
    <cfRule type="expression" dxfId="20" priority="6">
      <formula>OR(G$11=1,G$11=7)</formula>
    </cfRule>
  </conditionalFormatting>
  <conditionalFormatting sqref="C12:F33">
    <cfRule type="cellIs" dxfId="19" priority="1" operator="equal">
      <formula>0</formula>
    </cfRule>
    <cfRule type="cellIs" dxfId="18" priority="2" operator="equal">
      <formula>0</formula>
    </cfRule>
  </conditionalFormatting>
  <dataValidations count="1">
    <dataValidation type="list" showDropDown="1" showInputMessage="1" showErrorMessage="1" sqref="G12:AK33" xr:uid="{69308431-C9F4-4B6C-B212-18386C65B54B}">
      <formula1>"S,P,I"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39539-99DB-49B6-AC69-36AF49650BAA}">
  <sheetPr codeName="Feuil3"/>
  <dimension ref="A1:AK38"/>
  <sheetViews>
    <sheetView zoomScale="40" zoomScaleNormal="40" workbookViewId="0">
      <selection activeCell="E36" sqref="E36"/>
    </sheetView>
  </sheetViews>
  <sheetFormatPr baseColWidth="10" defaultColWidth="9.109375" defaultRowHeight="14.4" x14ac:dyDescent="0.3"/>
  <cols>
    <col min="1" max="1" width="22" customWidth="1"/>
    <col min="2" max="2" width="29.21875" customWidth="1"/>
    <col min="3" max="3" width="14.5546875" customWidth="1"/>
    <col min="4" max="4" width="13.88671875" customWidth="1"/>
    <col min="5" max="5" width="14.77734375" customWidth="1"/>
    <col min="6" max="6" width="32.5546875" customWidth="1"/>
    <col min="7" max="37" width="7.6640625" customWidth="1"/>
    <col min="38" max="38" width="68.44140625" customWidth="1"/>
  </cols>
  <sheetData>
    <row r="1" spans="1:37" ht="28.8" x14ac:dyDescent="0.55000000000000004">
      <c r="A1" s="18">
        <v>45962</v>
      </c>
    </row>
    <row r="2" spans="1:37" ht="28.8" x14ac:dyDescent="0.55000000000000004">
      <c r="A2" s="18">
        <v>45991</v>
      </c>
    </row>
    <row r="3" spans="1:37" ht="130.5" customHeight="1" x14ac:dyDescent="0.3">
      <c r="F3" s="3"/>
      <c r="G3" s="17">
        <f>A1</f>
        <v>45962</v>
      </c>
      <c r="H3" s="17">
        <f>G3+1</f>
        <v>45963</v>
      </c>
      <c r="I3" s="17">
        <f t="shared" ref="I3:AK3" si="0">H3+1</f>
        <v>45964</v>
      </c>
      <c r="J3" s="17">
        <f t="shared" si="0"/>
        <v>45965</v>
      </c>
      <c r="K3" s="17">
        <f t="shared" si="0"/>
        <v>45966</v>
      </c>
      <c r="L3" s="17">
        <f t="shared" si="0"/>
        <v>45967</v>
      </c>
      <c r="M3" s="17">
        <f t="shared" si="0"/>
        <v>45968</v>
      </c>
      <c r="N3" s="17">
        <f t="shared" si="0"/>
        <v>45969</v>
      </c>
      <c r="O3" s="17">
        <f t="shared" si="0"/>
        <v>45970</v>
      </c>
      <c r="P3" s="17">
        <f t="shared" si="0"/>
        <v>45971</v>
      </c>
      <c r="Q3" s="17">
        <f t="shared" si="0"/>
        <v>45972</v>
      </c>
      <c r="R3" s="17">
        <f t="shared" si="0"/>
        <v>45973</v>
      </c>
      <c r="S3" s="17">
        <f t="shared" si="0"/>
        <v>45974</v>
      </c>
      <c r="T3" s="17">
        <f t="shared" si="0"/>
        <v>45975</v>
      </c>
      <c r="U3" s="17">
        <f t="shared" si="0"/>
        <v>45976</v>
      </c>
      <c r="V3" s="17">
        <f t="shared" si="0"/>
        <v>45977</v>
      </c>
      <c r="W3" s="17">
        <f t="shared" si="0"/>
        <v>45978</v>
      </c>
      <c r="X3" s="17">
        <f t="shared" si="0"/>
        <v>45979</v>
      </c>
      <c r="Y3" s="17">
        <f t="shared" si="0"/>
        <v>45980</v>
      </c>
      <c r="Z3" s="17">
        <f t="shared" si="0"/>
        <v>45981</v>
      </c>
      <c r="AA3" s="17">
        <f t="shared" si="0"/>
        <v>45982</v>
      </c>
      <c r="AB3" s="17">
        <f t="shared" si="0"/>
        <v>45983</v>
      </c>
      <c r="AC3" s="17">
        <f t="shared" si="0"/>
        <v>45984</v>
      </c>
      <c r="AD3" s="17">
        <f t="shared" si="0"/>
        <v>45985</v>
      </c>
      <c r="AE3" s="17">
        <f t="shared" si="0"/>
        <v>45986</v>
      </c>
      <c r="AF3" s="17">
        <f t="shared" si="0"/>
        <v>45987</v>
      </c>
      <c r="AG3" s="17">
        <f t="shared" si="0"/>
        <v>45988</v>
      </c>
      <c r="AH3" s="17">
        <f t="shared" si="0"/>
        <v>45989</v>
      </c>
      <c r="AI3" s="17">
        <f t="shared" si="0"/>
        <v>45990</v>
      </c>
      <c r="AJ3" s="17">
        <f t="shared" si="0"/>
        <v>45991</v>
      </c>
      <c r="AK3" s="17">
        <f t="shared" si="0"/>
        <v>45992</v>
      </c>
    </row>
    <row r="9" spans="1:37" ht="15" thickBot="1" x14ac:dyDescent="0.35"/>
    <row r="10" spans="1:37" ht="26.4" thickBot="1" x14ac:dyDescent="0.55000000000000004">
      <c r="B10" s="12"/>
      <c r="C10" s="12"/>
      <c r="D10" s="12"/>
      <c r="E10" s="12"/>
      <c r="F10" s="12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2"/>
      <c r="AJ10" s="32"/>
      <c r="AK10" s="33"/>
    </row>
    <row r="11" spans="1:37" ht="27" thickTop="1" thickBot="1" x14ac:dyDescent="0.55000000000000004">
      <c r="B11" s="38" t="s">
        <v>0</v>
      </c>
      <c r="C11" s="61" t="s">
        <v>38</v>
      </c>
      <c r="D11" s="38" t="s">
        <v>44</v>
      </c>
      <c r="E11" s="61" t="s">
        <v>39</v>
      </c>
      <c r="F11" s="61" t="s">
        <v>40</v>
      </c>
      <c r="G11" s="34">
        <f>WEEKDAY(G3)</f>
        <v>7</v>
      </c>
      <c r="H11" s="34">
        <f t="shared" ref="H11:AK11" si="1">WEEKDAY(H3)</f>
        <v>1</v>
      </c>
      <c r="I11" s="34">
        <f t="shared" si="1"/>
        <v>2</v>
      </c>
      <c r="J11" s="34">
        <f t="shared" si="1"/>
        <v>3</v>
      </c>
      <c r="K11" s="34">
        <f t="shared" si="1"/>
        <v>4</v>
      </c>
      <c r="L11" s="35">
        <f t="shared" si="1"/>
        <v>5</v>
      </c>
      <c r="M11" s="35">
        <f t="shared" si="1"/>
        <v>6</v>
      </c>
      <c r="N11" s="34">
        <f t="shared" si="1"/>
        <v>7</v>
      </c>
      <c r="O11" s="34">
        <f t="shared" si="1"/>
        <v>1</v>
      </c>
      <c r="P11" s="34">
        <f t="shared" si="1"/>
        <v>2</v>
      </c>
      <c r="Q11" s="34">
        <f t="shared" si="1"/>
        <v>3</v>
      </c>
      <c r="R11" s="34">
        <f t="shared" si="1"/>
        <v>4</v>
      </c>
      <c r="S11" s="34">
        <f t="shared" si="1"/>
        <v>5</v>
      </c>
      <c r="T11" s="34">
        <f t="shared" si="1"/>
        <v>6</v>
      </c>
      <c r="U11" s="34">
        <f t="shared" si="1"/>
        <v>7</v>
      </c>
      <c r="V11" s="34">
        <f t="shared" si="1"/>
        <v>1</v>
      </c>
      <c r="W11" s="34">
        <f t="shared" si="1"/>
        <v>2</v>
      </c>
      <c r="X11" s="34">
        <f t="shared" si="1"/>
        <v>3</v>
      </c>
      <c r="Y11" s="34">
        <f t="shared" si="1"/>
        <v>4</v>
      </c>
      <c r="Z11" s="34">
        <f t="shared" si="1"/>
        <v>5</v>
      </c>
      <c r="AA11" s="34">
        <f t="shared" si="1"/>
        <v>6</v>
      </c>
      <c r="AB11" s="34">
        <f t="shared" si="1"/>
        <v>7</v>
      </c>
      <c r="AC11" s="34">
        <f t="shared" si="1"/>
        <v>1</v>
      </c>
      <c r="AD11" s="34">
        <f t="shared" si="1"/>
        <v>2</v>
      </c>
      <c r="AE11" s="34">
        <f t="shared" si="1"/>
        <v>3</v>
      </c>
      <c r="AF11" s="34">
        <f t="shared" si="1"/>
        <v>4</v>
      </c>
      <c r="AG11" s="34">
        <f t="shared" si="1"/>
        <v>5</v>
      </c>
      <c r="AH11" s="34">
        <f t="shared" si="1"/>
        <v>6</v>
      </c>
      <c r="AI11" s="34">
        <f t="shared" si="1"/>
        <v>7</v>
      </c>
      <c r="AJ11" s="34">
        <f t="shared" si="1"/>
        <v>1</v>
      </c>
      <c r="AK11" s="34">
        <f t="shared" si="1"/>
        <v>2</v>
      </c>
    </row>
    <row r="12" spans="1:37" ht="27" thickTop="1" thickBot="1" x14ac:dyDescent="0.35">
      <c r="B12" s="56" t="str">
        <f>IF(CONFIG!A3&lt;&gt;"",CONFIG!A3,"")</f>
        <v>EMPLOYE 1</v>
      </c>
      <c r="C12" s="57">
        <f>COUNTIF(G12:AK12,"S")</f>
        <v>0</v>
      </c>
      <c r="D12" s="58"/>
      <c r="E12" s="59">
        <f>COUNTIF(G12:AK12,"P")</f>
        <v>0</v>
      </c>
      <c r="F12" s="60">
        <f>COUNTIF(G12:AK12,"I")</f>
        <v>0</v>
      </c>
      <c r="G12" s="36"/>
      <c r="H12" s="37"/>
      <c r="I12" s="38"/>
      <c r="J12" s="39"/>
      <c r="K12" s="39"/>
      <c r="L12" s="39"/>
      <c r="M12" s="39"/>
      <c r="N12" s="38"/>
      <c r="O12" s="38"/>
      <c r="P12" s="40"/>
      <c r="Q12" s="39"/>
      <c r="R12" s="39"/>
      <c r="S12" s="39"/>
      <c r="T12" s="39"/>
      <c r="U12" s="39"/>
      <c r="V12" s="40"/>
      <c r="W12" s="39"/>
      <c r="X12" s="39"/>
      <c r="Y12" s="39"/>
      <c r="Z12" s="39"/>
      <c r="AA12" s="39"/>
      <c r="AB12" s="39"/>
      <c r="AC12" s="39"/>
      <c r="AD12" s="41"/>
      <c r="AE12" s="39"/>
      <c r="AF12" s="39"/>
      <c r="AG12" s="39"/>
      <c r="AH12" s="39"/>
      <c r="AI12" s="39"/>
      <c r="AJ12" s="39"/>
      <c r="AK12" s="39"/>
    </row>
    <row r="13" spans="1:37" ht="27" thickTop="1" thickBot="1" x14ac:dyDescent="0.35">
      <c r="B13" s="47" t="str">
        <f>IF(CONFIG!A4&lt;&gt;"",CONFIG!A4,"")</f>
        <v>EMPLOYE 2</v>
      </c>
      <c r="C13" s="46">
        <f t="shared" ref="C13:C33" si="2">COUNTIF(G13:AK13,"S")</f>
        <v>0</v>
      </c>
      <c r="D13" s="23"/>
      <c r="E13" s="23">
        <f t="shared" ref="E13:E33" si="3">COUNTIF(G13:AK13,"P")</f>
        <v>0</v>
      </c>
      <c r="F13" s="29">
        <f t="shared" ref="F13:F33" si="4">COUNTIF(G13:AK13,"I")</f>
        <v>0</v>
      </c>
      <c r="G13" s="42"/>
      <c r="H13" s="38"/>
      <c r="I13" s="38"/>
      <c r="J13" s="39"/>
      <c r="K13" s="39"/>
      <c r="L13" s="39"/>
      <c r="M13" s="39"/>
      <c r="N13" s="38"/>
      <c r="O13" s="38"/>
      <c r="P13" s="38"/>
      <c r="Q13" s="39"/>
      <c r="R13" s="39"/>
      <c r="S13" s="40"/>
      <c r="T13" s="39"/>
      <c r="U13" s="43"/>
      <c r="V13" s="39"/>
      <c r="W13" s="39"/>
      <c r="X13" s="39"/>
      <c r="Y13" s="39"/>
      <c r="Z13" s="39"/>
      <c r="AA13" s="39"/>
      <c r="AB13" s="41"/>
      <c r="AC13" s="39"/>
      <c r="AD13" s="39"/>
      <c r="AE13" s="39"/>
      <c r="AF13" s="39"/>
      <c r="AG13" s="39"/>
      <c r="AH13" s="39"/>
      <c r="AI13" s="39"/>
      <c r="AJ13" s="39"/>
      <c r="AK13" s="39"/>
    </row>
    <row r="14" spans="1:37" ht="27" thickTop="1" thickBot="1" x14ac:dyDescent="0.35">
      <c r="B14" s="48" t="str">
        <f>IF(CONFIG!A5&lt;&gt;"",CONFIG!A5,"")</f>
        <v>EMPLOYE 3</v>
      </c>
      <c r="C14" s="46">
        <f t="shared" si="2"/>
        <v>0</v>
      </c>
      <c r="D14" s="23"/>
      <c r="E14" s="23">
        <f t="shared" si="3"/>
        <v>0</v>
      </c>
      <c r="F14" s="29">
        <f t="shared" si="4"/>
        <v>0</v>
      </c>
      <c r="G14" s="42"/>
      <c r="H14" s="43"/>
      <c r="I14" s="38"/>
      <c r="J14" s="39"/>
      <c r="K14" s="39"/>
      <c r="L14" s="40"/>
      <c r="M14" s="39"/>
      <c r="N14" s="38"/>
      <c r="O14" s="37"/>
      <c r="P14" s="37"/>
      <c r="Q14" s="39"/>
      <c r="R14" s="39"/>
      <c r="S14" s="39"/>
      <c r="T14" s="39"/>
      <c r="U14" s="39"/>
      <c r="V14" s="39"/>
      <c r="W14" s="39"/>
      <c r="X14" s="39"/>
      <c r="Y14" s="39"/>
      <c r="Z14" s="40"/>
      <c r="AA14" s="39"/>
      <c r="AB14" s="39"/>
      <c r="AC14" s="39"/>
      <c r="AD14" s="41"/>
      <c r="AE14" s="39"/>
      <c r="AF14" s="39"/>
      <c r="AG14" s="39"/>
      <c r="AH14" s="39"/>
      <c r="AI14" s="39"/>
      <c r="AJ14" s="39"/>
      <c r="AK14" s="41"/>
    </row>
    <row r="15" spans="1:37" ht="27" thickTop="1" thickBot="1" x14ac:dyDescent="0.35">
      <c r="B15" s="49" t="str">
        <f>IF(CONFIG!A6&lt;&gt;"",CONFIG!A6,"")</f>
        <v>EMPLOYE 4</v>
      </c>
      <c r="C15" s="46">
        <f t="shared" si="2"/>
        <v>0</v>
      </c>
      <c r="D15" s="23"/>
      <c r="E15" s="23">
        <f t="shared" si="3"/>
        <v>0</v>
      </c>
      <c r="F15" s="29">
        <f t="shared" si="4"/>
        <v>0</v>
      </c>
      <c r="G15" s="44"/>
      <c r="H15" s="38"/>
      <c r="I15" s="38"/>
      <c r="J15" s="39"/>
      <c r="K15" s="39"/>
      <c r="L15" s="39"/>
      <c r="M15" s="39"/>
      <c r="N15" s="38"/>
      <c r="O15" s="38"/>
      <c r="P15" s="40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41"/>
      <c r="AB15" s="39"/>
      <c r="AC15" s="39"/>
      <c r="AD15" s="39"/>
      <c r="AE15" s="39"/>
      <c r="AF15" s="39"/>
      <c r="AG15" s="39"/>
      <c r="AH15" s="39"/>
      <c r="AI15" s="41"/>
      <c r="AJ15" s="39"/>
      <c r="AK15" s="39"/>
    </row>
    <row r="16" spans="1:37" ht="27" thickTop="1" thickBot="1" x14ac:dyDescent="0.35">
      <c r="B16" s="49" t="str">
        <f>IF(CONFIG!A7&lt;&gt;"",CONFIG!A7,"")</f>
        <v>EMPLOYE 5</v>
      </c>
      <c r="C16" s="46">
        <f t="shared" si="2"/>
        <v>0</v>
      </c>
      <c r="D16" s="23"/>
      <c r="E16" s="23">
        <f t="shared" si="3"/>
        <v>0</v>
      </c>
      <c r="F16" s="29">
        <f t="shared" si="4"/>
        <v>0</v>
      </c>
      <c r="G16" s="42"/>
      <c r="H16" s="38"/>
      <c r="I16" s="38"/>
      <c r="J16" s="39"/>
      <c r="K16" s="39"/>
      <c r="L16" s="39"/>
      <c r="M16" s="39"/>
      <c r="N16" s="38"/>
      <c r="O16" s="38"/>
      <c r="P16" s="38"/>
      <c r="Q16" s="39"/>
      <c r="R16" s="39"/>
      <c r="S16" s="39"/>
      <c r="T16" s="43"/>
      <c r="U16" s="39"/>
      <c r="V16" s="39"/>
      <c r="W16" s="39"/>
      <c r="X16" s="39"/>
      <c r="Y16" s="39"/>
      <c r="Z16" s="39"/>
      <c r="AA16" s="39"/>
      <c r="AB16" s="39"/>
      <c r="AC16" s="41"/>
      <c r="AD16" s="39"/>
      <c r="AE16" s="39"/>
      <c r="AF16" s="39"/>
      <c r="AG16" s="39"/>
      <c r="AH16" s="39"/>
      <c r="AI16" s="39"/>
      <c r="AJ16" s="39"/>
      <c r="AK16" s="41"/>
    </row>
    <row r="17" spans="2:37" ht="27" thickTop="1" thickBot="1" x14ac:dyDescent="0.35">
      <c r="B17" s="49" t="str">
        <f>IF(CONFIG!A8&lt;&gt;"",CONFIG!A8,"")</f>
        <v>EMPLOYE 6</v>
      </c>
      <c r="C17" s="46">
        <f t="shared" si="2"/>
        <v>0</v>
      </c>
      <c r="D17" s="23"/>
      <c r="E17" s="23">
        <f t="shared" si="3"/>
        <v>0</v>
      </c>
      <c r="F17" s="29">
        <f t="shared" si="4"/>
        <v>0</v>
      </c>
      <c r="G17" s="42"/>
      <c r="H17" s="38"/>
      <c r="I17" s="43"/>
      <c r="J17" s="39"/>
      <c r="K17" s="39"/>
      <c r="L17" s="39"/>
      <c r="M17" s="39"/>
      <c r="N17" s="38"/>
      <c r="O17" s="40"/>
      <c r="P17" s="38"/>
      <c r="Q17" s="39"/>
      <c r="R17" s="39"/>
      <c r="S17" s="39"/>
      <c r="T17" s="39"/>
      <c r="U17" s="39"/>
      <c r="V17" s="39"/>
      <c r="W17" s="40"/>
      <c r="X17" s="39"/>
      <c r="Y17" s="39"/>
      <c r="Z17" s="43"/>
      <c r="AA17" s="39"/>
      <c r="AB17" s="39"/>
      <c r="AC17" s="39"/>
      <c r="AD17" s="39"/>
      <c r="AE17" s="39"/>
      <c r="AF17" s="39"/>
      <c r="AG17" s="39"/>
      <c r="AH17" s="39"/>
      <c r="AI17" s="41"/>
      <c r="AJ17" s="39"/>
      <c r="AK17" s="39"/>
    </row>
    <row r="18" spans="2:37" ht="27" thickTop="1" thickBot="1" x14ac:dyDescent="0.35">
      <c r="B18" s="49" t="str">
        <f>IF(CONFIG!A9&lt;&gt;"",CONFIG!A9,"")</f>
        <v>EMPLOYE 7</v>
      </c>
      <c r="C18" s="46">
        <f t="shared" si="2"/>
        <v>0</v>
      </c>
      <c r="D18" s="23"/>
      <c r="E18" s="23">
        <f t="shared" si="3"/>
        <v>0</v>
      </c>
      <c r="F18" s="29">
        <f t="shared" si="4"/>
        <v>0</v>
      </c>
      <c r="G18" s="42"/>
      <c r="H18" s="40"/>
      <c r="I18" s="38"/>
      <c r="J18" s="39"/>
      <c r="K18" s="39"/>
      <c r="L18" s="39"/>
      <c r="M18" s="39"/>
      <c r="N18" s="43"/>
      <c r="O18" s="38"/>
      <c r="P18" s="38"/>
      <c r="Q18" s="39"/>
      <c r="R18" s="39"/>
      <c r="S18" s="40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</row>
    <row r="19" spans="2:37" ht="27" thickTop="1" thickBot="1" x14ac:dyDescent="0.35">
      <c r="B19" s="50" t="str">
        <f>IF(CONFIG!A10&lt;&gt;"",CONFIG!A10,"")</f>
        <v>EMPLOYE 8</v>
      </c>
      <c r="C19" s="46">
        <f t="shared" si="2"/>
        <v>0</v>
      </c>
      <c r="D19" s="23"/>
      <c r="E19" s="23">
        <f t="shared" si="3"/>
        <v>0</v>
      </c>
      <c r="F19" s="29">
        <f t="shared" si="4"/>
        <v>0</v>
      </c>
      <c r="G19" s="45"/>
      <c r="H19" s="38"/>
      <c r="I19" s="40"/>
      <c r="J19" s="39"/>
      <c r="K19" s="39"/>
      <c r="L19" s="39"/>
      <c r="M19" s="39"/>
      <c r="N19" s="38"/>
      <c r="O19" s="38"/>
      <c r="P19" s="38"/>
      <c r="Q19" s="39"/>
      <c r="R19" s="39"/>
      <c r="S19" s="39"/>
      <c r="T19" s="39"/>
      <c r="U19" s="40"/>
      <c r="V19" s="39"/>
      <c r="W19" s="40"/>
      <c r="X19" s="39"/>
      <c r="Y19" s="39"/>
      <c r="Z19" s="39"/>
      <c r="AA19" s="39"/>
      <c r="AB19" s="43"/>
      <c r="AC19" s="39"/>
      <c r="AD19" s="39"/>
      <c r="AE19" s="39"/>
      <c r="AF19" s="39"/>
      <c r="AG19" s="39"/>
      <c r="AH19" s="39"/>
      <c r="AI19" s="39"/>
      <c r="AJ19" s="41"/>
      <c r="AK19" s="39"/>
    </row>
    <row r="20" spans="2:37" ht="27" thickTop="1" thickBot="1" x14ac:dyDescent="0.35">
      <c r="B20" s="50" t="str">
        <f>IF(CONFIG!A11&lt;&gt;"",CONFIG!A11,"")</f>
        <v>EMPLOYE 9</v>
      </c>
      <c r="C20" s="46">
        <f t="shared" si="2"/>
        <v>0</v>
      </c>
      <c r="D20" s="23"/>
      <c r="E20" s="23">
        <f t="shared" si="3"/>
        <v>0</v>
      </c>
      <c r="F20" s="29">
        <f t="shared" si="4"/>
        <v>0</v>
      </c>
      <c r="G20" s="42"/>
      <c r="H20" s="38"/>
      <c r="I20" s="38"/>
      <c r="J20" s="39"/>
      <c r="K20" s="39"/>
      <c r="L20" s="39"/>
      <c r="M20" s="40"/>
      <c r="N20" s="38"/>
      <c r="O20" s="38"/>
      <c r="P20" s="38"/>
      <c r="Q20" s="39"/>
      <c r="R20" s="39"/>
      <c r="S20" s="39"/>
      <c r="T20" s="39"/>
      <c r="U20" s="39"/>
      <c r="V20" s="39"/>
      <c r="W20" s="43"/>
      <c r="X20" s="39"/>
      <c r="Y20" s="39"/>
      <c r="Z20" s="39"/>
      <c r="AA20" s="39"/>
      <c r="AB20" s="39"/>
      <c r="AC20" s="41"/>
      <c r="AD20" s="39"/>
      <c r="AE20" s="39"/>
      <c r="AF20" s="39"/>
      <c r="AG20" s="39"/>
      <c r="AH20" s="39"/>
      <c r="AI20" s="43"/>
      <c r="AJ20" s="39"/>
      <c r="AK20" s="39"/>
    </row>
    <row r="21" spans="2:37" ht="27" thickTop="1" thickBot="1" x14ac:dyDescent="0.35">
      <c r="B21" s="50" t="str">
        <f>IF(CONFIG!A12&lt;&gt;"",CONFIG!A12,"")</f>
        <v>EMPLOYE 10</v>
      </c>
      <c r="C21" s="46">
        <f t="shared" si="2"/>
        <v>0</v>
      </c>
      <c r="D21" s="23"/>
      <c r="E21" s="23">
        <f t="shared" si="3"/>
        <v>0</v>
      </c>
      <c r="F21" s="29">
        <f t="shared" si="4"/>
        <v>0</v>
      </c>
      <c r="G21" s="42"/>
      <c r="H21" s="38"/>
      <c r="I21" s="38"/>
      <c r="J21" s="39"/>
      <c r="K21" s="39"/>
      <c r="L21" s="40"/>
      <c r="M21" s="39"/>
      <c r="N21" s="38"/>
      <c r="O21" s="40"/>
      <c r="P21" s="38"/>
      <c r="Q21" s="39"/>
      <c r="R21" s="39"/>
      <c r="S21" s="39"/>
      <c r="T21" s="40"/>
      <c r="U21" s="39"/>
      <c r="V21" s="39"/>
      <c r="W21" s="39"/>
      <c r="X21" s="39"/>
      <c r="Y21" s="39"/>
      <c r="Z21" s="40"/>
      <c r="AA21" s="39"/>
      <c r="AB21" s="39"/>
      <c r="AC21" s="39"/>
      <c r="AD21" s="43"/>
      <c r="AE21" s="39"/>
      <c r="AF21" s="39"/>
      <c r="AG21" s="39"/>
      <c r="AH21" s="39"/>
      <c r="AI21" s="41"/>
      <c r="AJ21" s="39"/>
      <c r="AK21" s="39"/>
    </row>
    <row r="22" spans="2:37" ht="27" thickTop="1" thickBot="1" x14ac:dyDescent="0.35">
      <c r="B22" s="51" t="str">
        <f>IF(CONFIG!A13&lt;&gt;"",CONFIG!A13,"")</f>
        <v>EMPLOYE 11</v>
      </c>
      <c r="C22" s="46">
        <f t="shared" si="2"/>
        <v>0</v>
      </c>
      <c r="D22" s="23"/>
      <c r="E22" s="23">
        <f t="shared" si="3"/>
        <v>0</v>
      </c>
      <c r="F22" s="29">
        <f t="shared" si="4"/>
        <v>0</v>
      </c>
      <c r="G22" s="42"/>
      <c r="H22" s="38"/>
      <c r="I22" s="38"/>
      <c r="J22" s="39"/>
      <c r="K22" s="39"/>
      <c r="L22" s="39"/>
      <c r="M22" s="39"/>
      <c r="N22" s="40"/>
      <c r="O22" s="38"/>
      <c r="P22" s="38"/>
      <c r="Q22" s="39"/>
      <c r="R22" s="39"/>
      <c r="S22" s="39"/>
      <c r="T22" s="40"/>
      <c r="U22" s="39"/>
      <c r="V22" s="37"/>
      <c r="W22" s="37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41"/>
    </row>
    <row r="23" spans="2:37" ht="27" thickTop="1" thickBot="1" x14ac:dyDescent="0.35">
      <c r="B23" s="51" t="str">
        <f>IF(CONFIG!A14&lt;&gt;"",CONFIG!A14,"")</f>
        <v>EMPLOYE 12</v>
      </c>
      <c r="C23" s="46">
        <f t="shared" si="2"/>
        <v>0</v>
      </c>
      <c r="D23" s="23"/>
      <c r="E23" s="23">
        <f t="shared" si="3"/>
        <v>0</v>
      </c>
      <c r="F23" s="29">
        <f t="shared" si="4"/>
        <v>0</v>
      </c>
      <c r="G23" s="44"/>
      <c r="H23" s="38"/>
      <c r="I23" s="38"/>
      <c r="J23" s="39"/>
      <c r="K23" s="39"/>
      <c r="L23" s="39"/>
      <c r="M23" s="39"/>
      <c r="N23" s="38"/>
      <c r="O23" s="43"/>
      <c r="P23" s="38"/>
      <c r="Q23" s="39"/>
      <c r="R23" s="39"/>
      <c r="S23" s="39"/>
      <c r="T23" s="39"/>
      <c r="U23" s="40"/>
      <c r="V23" s="39"/>
      <c r="W23" s="39"/>
      <c r="X23" s="39"/>
      <c r="Y23" s="39"/>
      <c r="Z23" s="39"/>
      <c r="AA23" s="41"/>
      <c r="AB23" s="39"/>
      <c r="AC23" s="39"/>
      <c r="AD23" s="39"/>
      <c r="AE23" s="39"/>
      <c r="AF23" s="39"/>
      <c r="AG23" s="39"/>
      <c r="AH23" s="39"/>
      <c r="AI23" s="39"/>
      <c r="AJ23" s="41"/>
      <c r="AK23" s="39"/>
    </row>
    <row r="24" spans="2:37" ht="27" thickTop="1" thickBot="1" x14ac:dyDescent="0.35">
      <c r="B24" s="51" t="str">
        <f>IF(CONFIG!A15&lt;&gt;"",CONFIG!A15,"")</f>
        <v>EMPLOYE 13</v>
      </c>
      <c r="C24" s="46">
        <f t="shared" si="2"/>
        <v>0</v>
      </c>
      <c r="D24" s="23"/>
      <c r="E24" s="23">
        <f t="shared" si="3"/>
        <v>0</v>
      </c>
      <c r="F24" s="29">
        <f t="shared" si="4"/>
        <v>0</v>
      </c>
      <c r="G24" s="42"/>
      <c r="H24" s="38"/>
      <c r="I24" s="38"/>
      <c r="J24" s="39"/>
      <c r="K24" s="39"/>
      <c r="L24" s="39"/>
      <c r="M24" s="39"/>
      <c r="N24" s="40"/>
      <c r="O24" s="38"/>
      <c r="P24" s="38"/>
      <c r="Q24" s="39"/>
      <c r="R24" s="39"/>
      <c r="S24" s="39"/>
      <c r="T24" s="39"/>
      <c r="U24" s="39"/>
      <c r="V24" s="39"/>
      <c r="W24" s="40"/>
      <c r="X24" s="39"/>
      <c r="Y24" s="39"/>
      <c r="Z24" s="39"/>
      <c r="AA24" s="39"/>
      <c r="AB24" s="39"/>
      <c r="AC24" s="39"/>
      <c r="AD24" s="41"/>
      <c r="AE24" s="39"/>
      <c r="AF24" s="39"/>
      <c r="AG24" s="39"/>
      <c r="AH24" s="39"/>
      <c r="AI24" s="39"/>
      <c r="AJ24" s="41"/>
      <c r="AK24" s="39"/>
    </row>
    <row r="25" spans="2:37" ht="27" thickTop="1" thickBot="1" x14ac:dyDescent="0.35">
      <c r="B25" s="52" t="str">
        <f>IF(CONFIG!A16&lt;&gt;"",CONFIG!A16,"")</f>
        <v>EMPLOYE 14</v>
      </c>
      <c r="C25" s="46">
        <f t="shared" si="2"/>
        <v>0</v>
      </c>
      <c r="D25" s="23"/>
      <c r="E25" s="23">
        <f t="shared" si="3"/>
        <v>0</v>
      </c>
      <c r="F25" s="29">
        <f t="shared" si="4"/>
        <v>0</v>
      </c>
      <c r="G25" s="42"/>
      <c r="H25" s="38"/>
      <c r="I25" s="40"/>
      <c r="J25" s="39"/>
      <c r="K25" s="39"/>
      <c r="L25" s="39"/>
      <c r="M25" s="40"/>
      <c r="N25" s="38"/>
      <c r="O25" s="38"/>
      <c r="P25" s="43"/>
      <c r="Q25" s="39"/>
      <c r="R25" s="39"/>
      <c r="S25" s="39"/>
      <c r="T25" s="40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41"/>
      <c r="AH25" s="39"/>
      <c r="AI25" s="39"/>
      <c r="AJ25" s="43"/>
      <c r="AK25" s="39"/>
    </row>
    <row r="26" spans="2:37" ht="27" thickTop="1" thickBot="1" x14ac:dyDescent="0.35">
      <c r="B26" s="52" t="str">
        <f>IF(CONFIG!A17&lt;&gt;"",CONFIG!A17,"")</f>
        <v>EMPLOYE 15</v>
      </c>
      <c r="C26" s="46">
        <f t="shared" si="2"/>
        <v>0</v>
      </c>
      <c r="D26" s="23"/>
      <c r="E26" s="23">
        <f t="shared" si="3"/>
        <v>0</v>
      </c>
      <c r="F26" s="29">
        <f t="shared" si="4"/>
        <v>0</v>
      </c>
      <c r="G26" s="42"/>
      <c r="H26" s="40"/>
      <c r="I26" s="38"/>
      <c r="J26" s="39"/>
      <c r="K26" s="39"/>
      <c r="L26" s="39"/>
      <c r="M26" s="39"/>
      <c r="N26" s="40"/>
      <c r="O26" s="38"/>
      <c r="P26" s="38"/>
      <c r="Q26" s="39"/>
      <c r="R26" s="39"/>
      <c r="S26" s="39"/>
      <c r="T26" s="39"/>
      <c r="U26" s="40"/>
      <c r="V26" s="39"/>
      <c r="W26" s="39"/>
      <c r="X26" s="39"/>
      <c r="Y26" s="39"/>
      <c r="Z26" s="39"/>
      <c r="AA26" s="41"/>
      <c r="AB26" s="39"/>
      <c r="AC26" s="39"/>
      <c r="AD26" s="39"/>
      <c r="AE26" s="39"/>
      <c r="AF26" s="39"/>
      <c r="AG26" s="39"/>
      <c r="AH26" s="39"/>
      <c r="AI26" s="39"/>
      <c r="AJ26" s="39"/>
      <c r="AK26" s="39"/>
    </row>
    <row r="27" spans="2:37" ht="27" thickTop="1" thickBot="1" x14ac:dyDescent="0.35">
      <c r="B27" s="52" t="str">
        <f>IF(CONFIG!A18&lt;&gt;"",CONFIG!A18,"")</f>
        <v>EMPLOYE 16</v>
      </c>
      <c r="C27" s="46">
        <f t="shared" si="2"/>
        <v>0</v>
      </c>
      <c r="D27" s="23"/>
      <c r="E27" s="23">
        <f t="shared" si="3"/>
        <v>0</v>
      </c>
      <c r="F27" s="29">
        <f t="shared" si="4"/>
        <v>0</v>
      </c>
      <c r="G27" s="42"/>
      <c r="H27" s="40"/>
      <c r="I27" s="38"/>
      <c r="J27" s="39"/>
      <c r="K27" s="39"/>
      <c r="L27" s="43"/>
      <c r="M27" s="39"/>
      <c r="N27" s="38"/>
      <c r="O27" s="38"/>
      <c r="P27" s="38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43"/>
      <c r="AB27" s="39"/>
      <c r="AC27" s="39"/>
      <c r="AD27" s="39"/>
      <c r="AE27" s="39"/>
      <c r="AF27" s="39"/>
      <c r="AG27" s="41"/>
      <c r="AH27" s="39"/>
      <c r="AI27" s="39"/>
      <c r="AJ27" s="39"/>
      <c r="AK27" s="39"/>
    </row>
    <row r="28" spans="2:37" ht="27" thickTop="1" thickBot="1" x14ac:dyDescent="0.35">
      <c r="B28" s="53" t="str">
        <f>IF(CONFIG!A19&lt;&gt;"",CONFIG!A19,"")</f>
        <v>EMPLOYE 17</v>
      </c>
      <c r="C28" s="46">
        <f t="shared" si="2"/>
        <v>0</v>
      </c>
      <c r="D28" s="23"/>
      <c r="E28" s="23">
        <f t="shared" si="3"/>
        <v>0</v>
      </c>
      <c r="F28" s="29">
        <f t="shared" si="4"/>
        <v>0</v>
      </c>
      <c r="G28" s="44"/>
      <c r="H28" s="38"/>
      <c r="I28" s="38"/>
      <c r="J28" s="39"/>
      <c r="K28" s="39"/>
      <c r="L28" s="39"/>
      <c r="M28" s="40"/>
      <c r="N28" s="38"/>
      <c r="O28" s="38"/>
      <c r="P28" s="38"/>
      <c r="Q28" s="39"/>
      <c r="R28" s="39"/>
      <c r="S28" s="39"/>
      <c r="T28" s="43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43"/>
      <c r="AI28" s="39"/>
      <c r="AJ28" s="39"/>
      <c r="AK28" s="39"/>
    </row>
    <row r="29" spans="2:37" ht="27" thickTop="1" thickBot="1" x14ac:dyDescent="0.35">
      <c r="B29" s="53" t="str">
        <f>IF(CONFIG!A20&lt;&gt;"",CONFIG!A20,"")</f>
        <v>EMPLOYE 18</v>
      </c>
      <c r="C29" s="46">
        <f t="shared" si="2"/>
        <v>0</v>
      </c>
      <c r="D29" s="23"/>
      <c r="E29" s="23">
        <f t="shared" si="3"/>
        <v>0</v>
      </c>
      <c r="F29" s="29">
        <f t="shared" si="4"/>
        <v>0</v>
      </c>
      <c r="G29" s="42"/>
      <c r="H29" s="38"/>
      <c r="I29" s="38"/>
      <c r="J29" s="39"/>
      <c r="K29" s="39"/>
      <c r="L29" s="40"/>
      <c r="M29" s="39"/>
      <c r="N29" s="38"/>
      <c r="O29" s="38"/>
      <c r="P29" s="38"/>
      <c r="Q29" s="39"/>
      <c r="R29" s="39"/>
      <c r="S29" s="39"/>
      <c r="T29" s="39"/>
      <c r="U29" s="39"/>
      <c r="V29" s="39"/>
      <c r="W29" s="39"/>
      <c r="X29" s="39"/>
      <c r="Y29" s="39"/>
      <c r="Z29" s="40"/>
      <c r="AA29" s="39"/>
      <c r="AB29" s="39"/>
      <c r="AC29" s="39"/>
      <c r="AD29" s="39"/>
      <c r="AE29" s="39"/>
      <c r="AF29" s="39"/>
      <c r="AG29" s="41"/>
      <c r="AH29" s="39"/>
      <c r="AI29" s="39"/>
      <c r="AJ29" s="39"/>
      <c r="AK29" s="39"/>
    </row>
    <row r="30" spans="2:37" ht="27" thickTop="1" thickBot="1" x14ac:dyDescent="0.35">
      <c r="B30" s="53" t="str">
        <f>IF(CONFIG!A21&lt;&gt;"",CONFIG!A21,"")</f>
        <v>EMPLOYE 19</v>
      </c>
      <c r="C30" s="46">
        <f t="shared" si="2"/>
        <v>0</v>
      </c>
      <c r="D30" s="23"/>
      <c r="E30" s="23">
        <f t="shared" si="3"/>
        <v>0</v>
      </c>
      <c r="F30" s="29">
        <f t="shared" si="4"/>
        <v>0</v>
      </c>
      <c r="G30" s="42"/>
      <c r="H30" s="38"/>
      <c r="I30" s="40"/>
      <c r="J30" s="39"/>
      <c r="K30" s="39"/>
      <c r="L30" s="39"/>
      <c r="M30" s="39"/>
      <c r="N30" s="39"/>
      <c r="O30" s="40"/>
      <c r="P30" s="38"/>
      <c r="Q30" s="39"/>
      <c r="R30" s="39"/>
      <c r="S30" s="40"/>
      <c r="T30" s="39"/>
      <c r="U30" s="39"/>
      <c r="V30" s="43"/>
      <c r="W30" s="39"/>
      <c r="X30" s="39"/>
      <c r="Y30" s="39"/>
      <c r="Z30" s="39"/>
      <c r="AA30" s="37"/>
      <c r="AB30" s="39"/>
      <c r="AC30" s="43"/>
      <c r="AD30" s="39"/>
      <c r="AE30" s="39"/>
      <c r="AF30" s="39"/>
      <c r="AG30" s="39"/>
      <c r="AH30" s="41"/>
      <c r="AI30" s="39"/>
      <c r="AJ30" s="39"/>
      <c r="AK30" s="39"/>
    </row>
    <row r="31" spans="2:37" ht="27" thickTop="1" thickBot="1" x14ac:dyDescent="0.35">
      <c r="B31" s="53" t="str">
        <f>IF(CONFIG!A22&lt;&gt;"",CONFIG!A22,"")</f>
        <v>EMPLOYE 20</v>
      </c>
      <c r="C31" s="46">
        <f t="shared" si="2"/>
        <v>0</v>
      </c>
      <c r="D31" s="23"/>
      <c r="E31" s="23">
        <f t="shared" si="3"/>
        <v>0</v>
      </c>
      <c r="F31" s="29">
        <f t="shared" si="4"/>
        <v>0</v>
      </c>
      <c r="G31" s="42"/>
      <c r="H31" s="38"/>
      <c r="I31" s="38"/>
      <c r="J31" s="39"/>
      <c r="K31" s="39"/>
      <c r="L31" s="39"/>
      <c r="M31" s="43"/>
      <c r="N31" s="38"/>
      <c r="O31" s="38"/>
      <c r="P31" s="38"/>
      <c r="Q31" s="39"/>
      <c r="R31" s="39"/>
      <c r="S31" s="39"/>
      <c r="T31" s="39"/>
      <c r="U31" s="39"/>
      <c r="V31" s="40"/>
      <c r="W31" s="39"/>
      <c r="X31" s="39"/>
      <c r="Y31" s="39"/>
      <c r="Z31" s="39"/>
      <c r="AA31" s="39"/>
      <c r="AB31" s="41"/>
      <c r="AC31" s="39"/>
      <c r="AD31" s="39"/>
      <c r="AE31" s="39"/>
      <c r="AF31" s="39"/>
      <c r="AG31" s="39"/>
      <c r="AH31" s="41"/>
      <c r="AI31" s="39"/>
      <c r="AJ31" s="39"/>
      <c r="AK31" s="39"/>
    </row>
    <row r="32" spans="2:37" ht="27" thickTop="1" thickBot="1" x14ac:dyDescent="0.35">
      <c r="B32" s="54" t="str">
        <f>IF(CONFIG!A23&lt;&gt;"",CONFIG!A23,"")</f>
        <v>EMPLOYE 21</v>
      </c>
      <c r="C32" s="46">
        <f t="shared" si="2"/>
        <v>0</v>
      </c>
      <c r="D32" s="23"/>
      <c r="E32" s="23">
        <f t="shared" si="3"/>
        <v>0</v>
      </c>
      <c r="F32" s="29">
        <f t="shared" si="4"/>
        <v>0</v>
      </c>
      <c r="G32" s="42"/>
      <c r="H32" s="38"/>
      <c r="I32" s="38"/>
      <c r="J32" s="39"/>
      <c r="K32" s="39"/>
      <c r="L32" s="39"/>
      <c r="M32" s="39"/>
      <c r="N32" s="38"/>
      <c r="O32" s="38"/>
      <c r="P32" s="40"/>
      <c r="Q32" s="39"/>
      <c r="R32" s="39"/>
      <c r="S32" s="43"/>
      <c r="T32" s="39"/>
      <c r="U32" s="39"/>
      <c r="V32" s="39"/>
      <c r="W32" s="39"/>
      <c r="X32" s="39"/>
      <c r="Y32" s="39"/>
      <c r="Z32" s="39"/>
      <c r="AA32" s="39"/>
      <c r="AB32" s="41"/>
      <c r="AC32" s="39"/>
      <c r="AD32" s="39"/>
      <c r="AE32" s="39"/>
      <c r="AF32" s="39"/>
      <c r="AG32" s="39"/>
      <c r="AH32" s="41"/>
      <c r="AI32" s="39"/>
      <c r="AJ32" s="39"/>
      <c r="AK32" s="39"/>
    </row>
    <row r="33" spans="2:37" ht="27" thickTop="1" thickBot="1" x14ac:dyDescent="0.35">
      <c r="B33" s="54" t="str">
        <f>IF(CONFIG!A24&lt;&gt;"",CONFIG!A24,"")</f>
        <v>EMPLOYE 22</v>
      </c>
      <c r="C33" s="46">
        <f t="shared" si="2"/>
        <v>0</v>
      </c>
      <c r="D33" s="23"/>
      <c r="E33" s="23">
        <f t="shared" si="3"/>
        <v>0</v>
      </c>
      <c r="F33" s="29">
        <f t="shared" si="4"/>
        <v>0</v>
      </c>
      <c r="G33" s="36"/>
      <c r="H33" s="37"/>
      <c r="I33" s="37"/>
      <c r="J33" s="39"/>
      <c r="K33" s="39"/>
      <c r="L33" s="39"/>
      <c r="M33" s="39"/>
      <c r="N33" s="38"/>
      <c r="O33" s="38"/>
      <c r="P33" s="38"/>
      <c r="Q33" s="39"/>
      <c r="R33" s="39"/>
      <c r="S33" s="39"/>
      <c r="T33" s="39"/>
      <c r="U33" s="39"/>
      <c r="V33" s="40"/>
      <c r="W33" s="39"/>
      <c r="X33" s="39"/>
      <c r="Y33" s="39"/>
      <c r="Z33" s="39"/>
      <c r="AA33" s="39"/>
      <c r="AB33" s="39"/>
      <c r="AC33" s="41"/>
      <c r="AD33" s="39"/>
      <c r="AE33" s="39"/>
      <c r="AF33" s="39"/>
      <c r="AG33" s="43"/>
      <c r="AH33" s="39"/>
      <c r="AI33" s="39"/>
      <c r="AJ33" s="39"/>
      <c r="AK33" s="39"/>
    </row>
    <row r="34" spans="2:37" ht="26.4" thickBot="1" x14ac:dyDescent="0.35">
      <c r="B34" s="55" t="s">
        <v>45</v>
      </c>
      <c r="C34" s="24"/>
      <c r="D34" s="21"/>
      <c r="E34" s="21"/>
      <c r="F34" s="22"/>
      <c r="G34" s="26">
        <f>COUNTIF(G12:G33,"S")</f>
        <v>0</v>
      </c>
      <c r="H34" s="27">
        <f t="shared" ref="H34:AK34" si="5">COUNTIF(H12:H33,"S")</f>
        <v>0</v>
      </c>
      <c r="I34" s="27">
        <f t="shared" si="5"/>
        <v>0</v>
      </c>
      <c r="J34" s="27">
        <f t="shared" si="5"/>
        <v>0</v>
      </c>
      <c r="K34" s="27">
        <f t="shared" si="5"/>
        <v>0</v>
      </c>
      <c r="L34" s="27">
        <f t="shared" si="5"/>
        <v>0</v>
      </c>
      <c r="M34" s="27">
        <f t="shared" si="5"/>
        <v>0</v>
      </c>
      <c r="N34" s="27">
        <f t="shared" si="5"/>
        <v>0</v>
      </c>
      <c r="O34" s="27">
        <f t="shared" si="5"/>
        <v>0</v>
      </c>
      <c r="P34" s="27">
        <f t="shared" si="5"/>
        <v>0</v>
      </c>
      <c r="Q34" s="27">
        <f t="shared" si="5"/>
        <v>0</v>
      </c>
      <c r="R34" s="27">
        <f t="shared" si="5"/>
        <v>0</v>
      </c>
      <c r="S34" s="27">
        <f t="shared" si="5"/>
        <v>0</v>
      </c>
      <c r="T34" s="27">
        <f t="shared" si="5"/>
        <v>0</v>
      </c>
      <c r="U34" s="27">
        <f t="shared" si="5"/>
        <v>0</v>
      </c>
      <c r="V34" s="27">
        <f t="shared" si="5"/>
        <v>0</v>
      </c>
      <c r="W34" s="27">
        <f t="shared" si="5"/>
        <v>0</v>
      </c>
      <c r="X34" s="27">
        <f t="shared" si="5"/>
        <v>0</v>
      </c>
      <c r="Y34" s="27">
        <f t="shared" si="5"/>
        <v>0</v>
      </c>
      <c r="Z34" s="27">
        <f t="shared" si="5"/>
        <v>0</v>
      </c>
      <c r="AA34" s="27">
        <f t="shared" si="5"/>
        <v>0</v>
      </c>
      <c r="AB34" s="27">
        <f t="shared" si="5"/>
        <v>0</v>
      </c>
      <c r="AC34" s="27">
        <f t="shared" si="5"/>
        <v>0</v>
      </c>
      <c r="AD34" s="27">
        <f t="shared" si="5"/>
        <v>0</v>
      </c>
      <c r="AE34" s="27">
        <f t="shared" si="5"/>
        <v>0</v>
      </c>
      <c r="AF34" s="27">
        <f t="shared" si="5"/>
        <v>0</v>
      </c>
      <c r="AG34" s="27">
        <f t="shared" si="5"/>
        <v>0</v>
      </c>
      <c r="AH34" s="27">
        <f t="shared" si="5"/>
        <v>0</v>
      </c>
      <c r="AI34" s="27">
        <f t="shared" si="5"/>
        <v>0</v>
      </c>
      <c r="AJ34" s="27">
        <f t="shared" si="5"/>
        <v>0</v>
      </c>
      <c r="AK34" s="28">
        <f t="shared" si="5"/>
        <v>0</v>
      </c>
    </row>
    <row r="35" spans="2:37" ht="26.4" thickBot="1" x14ac:dyDescent="0.35">
      <c r="B35" s="55" t="s">
        <v>46</v>
      </c>
      <c r="C35" s="25"/>
      <c r="D35" s="19"/>
      <c r="E35" s="19"/>
      <c r="F35" s="20"/>
      <c r="G35" s="25">
        <f>COUNTIF(G12:G33,"P")</f>
        <v>0</v>
      </c>
      <c r="H35" s="19">
        <f t="shared" ref="H35:AK35" si="6">COUNTIF(H12:H33,"P")</f>
        <v>0</v>
      </c>
      <c r="I35" s="19">
        <f t="shared" si="6"/>
        <v>0</v>
      </c>
      <c r="J35" s="19">
        <f t="shared" si="6"/>
        <v>0</v>
      </c>
      <c r="K35" s="19">
        <f t="shared" si="6"/>
        <v>0</v>
      </c>
      <c r="L35" s="19">
        <f t="shared" si="6"/>
        <v>0</v>
      </c>
      <c r="M35" s="19">
        <f t="shared" si="6"/>
        <v>0</v>
      </c>
      <c r="N35" s="19">
        <f t="shared" si="6"/>
        <v>0</v>
      </c>
      <c r="O35" s="19">
        <f t="shared" si="6"/>
        <v>0</v>
      </c>
      <c r="P35" s="19">
        <f t="shared" si="6"/>
        <v>0</v>
      </c>
      <c r="Q35" s="19">
        <f t="shared" si="6"/>
        <v>0</v>
      </c>
      <c r="R35" s="19">
        <f t="shared" si="6"/>
        <v>0</v>
      </c>
      <c r="S35" s="19">
        <f t="shared" si="6"/>
        <v>0</v>
      </c>
      <c r="T35" s="19">
        <f t="shared" si="6"/>
        <v>0</v>
      </c>
      <c r="U35" s="19">
        <f t="shared" si="6"/>
        <v>0</v>
      </c>
      <c r="V35" s="19">
        <f t="shared" si="6"/>
        <v>0</v>
      </c>
      <c r="W35" s="19">
        <f t="shared" si="6"/>
        <v>0</v>
      </c>
      <c r="X35" s="19">
        <f t="shared" si="6"/>
        <v>0</v>
      </c>
      <c r="Y35" s="19">
        <f t="shared" si="6"/>
        <v>0</v>
      </c>
      <c r="Z35" s="19">
        <f t="shared" si="6"/>
        <v>0</v>
      </c>
      <c r="AA35" s="19">
        <f t="shared" si="6"/>
        <v>0</v>
      </c>
      <c r="AB35" s="19">
        <f t="shared" si="6"/>
        <v>0</v>
      </c>
      <c r="AC35" s="19">
        <f t="shared" si="6"/>
        <v>0</v>
      </c>
      <c r="AD35" s="19">
        <f t="shared" si="6"/>
        <v>0</v>
      </c>
      <c r="AE35" s="19">
        <f t="shared" si="6"/>
        <v>0</v>
      </c>
      <c r="AF35" s="19">
        <f t="shared" si="6"/>
        <v>0</v>
      </c>
      <c r="AG35" s="19">
        <f t="shared" si="6"/>
        <v>0</v>
      </c>
      <c r="AH35" s="19">
        <f t="shared" si="6"/>
        <v>0</v>
      </c>
      <c r="AI35" s="19">
        <f t="shared" si="6"/>
        <v>0</v>
      </c>
      <c r="AJ35" s="19">
        <f t="shared" si="6"/>
        <v>0</v>
      </c>
      <c r="AK35" s="20">
        <f t="shared" si="6"/>
        <v>0</v>
      </c>
    </row>
    <row r="36" spans="2:37" ht="25.8" x14ac:dyDescent="0.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</row>
    <row r="37" spans="2:37" ht="29.25" customHeight="1" x14ac:dyDescent="0.5">
      <c r="B37" s="12"/>
      <c r="C37" s="12"/>
      <c r="D37" s="12"/>
      <c r="E37" s="12"/>
      <c r="F37" s="12"/>
      <c r="G37" s="12"/>
      <c r="H37" s="12"/>
      <c r="I37" s="12"/>
      <c r="J37" s="13" t="s">
        <v>41</v>
      </c>
      <c r="K37" s="63" t="s">
        <v>38</v>
      </c>
      <c r="L37" s="63"/>
      <c r="M37" s="14"/>
      <c r="N37" s="15" t="s">
        <v>42</v>
      </c>
      <c r="O37" s="63" t="s">
        <v>39</v>
      </c>
      <c r="P37" s="63"/>
      <c r="Q37" s="14"/>
      <c r="R37" s="16" t="s">
        <v>43</v>
      </c>
      <c r="S37" s="62" t="s">
        <v>40</v>
      </c>
      <c r="T37" s="62"/>
      <c r="U37" s="62"/>
      <c r="V37" s="6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</row>
    <row r="38" spans="2:37" ht="25.8" x14ac:dyDescent="0.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</row>
  </sheetData>
  <mergeCells count="3">
    <mergeCell ref="K37:L37"/>
    <mergeCell ref="O37:P37"/>
    <mergeCell ref="S37:V37"/>
  </mergeCells>
  <conditionalFormatting sqref="AF21">
    <cfRule type="expression" dxfId="17" priority="9">
      <formula>$G$11:$AK$11=OR(FT10=1,FT10=7)</formula>
    </cfRule>
  </conditionalFormatting>
  <conditionalFormatting sqref="G11:AK11">
    <cfRule type="expression" dxfId="16" priority="7">
      <formula>OR(G$11=1,G$11=7)</formula>
    </cfRule>
    <cfRule type="expression" dxfId="15" priority="8">
      <formula>OR(G$11=1,G$10=7)</formula>
    </cfRule>
  </conditionalFormatting>
  <conditionalFormatting sqref="G12:AK33">
    <cfRule type="cellIs" dxfId="14" priority="3" operator="equal">
      <formula>"I"</formula>
    </cfRule>
    <cfRule type="cellIs" dxfId="13" priority="4" operator="equal">
      <formula>"P"</formula>
    </cfRule>
    <cfRule type="cellIs" dxfId="12" priority="5" operator="equal">
      <formula>"S"</formula>
    </cfRule>
    <cfRule type="expression" dxfId="11" priority="6">
      <formula>OR(G$11=1,G$11=7)</formula>
    </cfRule>
  </conditionalFormatting>
  <conditionalFormatting sqref="C12:F33">
    <cfRule type="cellIs" dxfId="10" priority="1" operator="equal">
      <formula>0</formula>
    </cfRule>
    <cfRule type="cellIs" dxfId="9" priority="2" operator="equal">
      <formula>0</formula>
    </cfRule>
  </conditionalFormatting>
  <dataValidations count="1">
    <dataValidation type="list" showDropDown="1" showInputMessage="1" showErrorMessage="1" sqref="G12:AK33" xr:uid="{19493871-6DF6-4D7D-949B-80E83440CE81}">
      <formula1>"S,P,I"</formula1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2617A-3763-4DA7-9076-C91EB75159FA}">
  <sheetPr codeName="Feuil4"/>
  <dimension ref="A1:AK38"/>
  <sheetViews>
    <sheetView topLeftCell="A3" zoomScale="40" zoomScaleNormal="40" workbookViewId="0">
      <selection activeCell="AL6" sqref="AL6"/>
    </sheetView>
  </sheetViews>
  <sheetFormatPr baseColWidth="10" defaultColWidth="9.109375" defaultRowHeight="14.4" x14ac:dyDescent="0.3"/>
  <cols>
    <col min="1" max="1" width="22" customWidth="1"/>
    <col min="2" max="2" width="29.21875" customWidth="1"/>
    <col min="3" max="3" width="14.5546875" customWidth="1"/>
    <col min="4" max="4" width="13.88671875" customWidth="1"/>
    <col min="5" max="5" width="14.77734375" customWidth="1"/>
    <col min="6" max="6" width="32.5546875" customWidth="1"/>
    <col min="7" max="37" width="7.6640625" customWidth="1"/>
    <col min="38" max="38" width="68.44140625" customWidth="1"/>
  </cols>
  <sheetData>
    <row r="1" spans="1:37" ht="28.8" x14ac:dyDescent="0.55000000000000004">
      <c r="A1" s="18">
        <f>CONFIG!D6</f>
        <v>45931</v>
      </c>
    </row>
    <row r="2" spans="1:37" ht="28.8" x14ac:dyDescent="0.55000000000000004">
      <c r="A2" s="18">
        <f>CONFIG!E6</f>
        <v>45961</v>
      </c>
    </row>
    <row r="3" spans="1:37" ht="130.5" customHeight="1" x14ac:dyDescent="0.3">
      <c r="F3" s="3"/>
      <c r="G3" s="17">
        <f>A1</f>
        <v>45931</v>
      </c>
      <c r="H3" s="17">
        <f>G3+1</f>
        <v>45932</v>
      </c>
      <c r="I3" s="17">
        <f t="shared" ref="I3:AK3" si="0">H3+1</f>
        <v>45933</v>
      </c>
      <c r="J3" s="17">
        <f t="shared" si="0"/>
        <v>45934</v>
      </c>
      <c r="K3" s="17">
        <f t="shared" si="0"/>
        <v>45935</v>
      </c>
      <c r="L3" s="17">
        <f t="shared" si="0"/>
        <v>45936</v>
      </c>
      <c r="M3" s="17">
        <f t="shared" si="0"/>
        <v>45937</v>
      </c>
      <c r="N3" s="17">
        <f t="shared" si="0"/>
        <v>45938</v>
      </c>
      <c r="O3" s="17">
        <f t="shared" si="0"/>
        <v>45939</v>
      </c>
      <c r="P3" s="17">
        <f t="shared" si="0"/>
        <v>45940</v>
      </c>
      <c r="Q3" s="17">
        <f t="shared" si="0"/>
        <v>45941</v>
      </c>
      <c r="R3" s="17">
        <f t="shared" si="0"/>
        <v>45942</v>
      </c>
      <c r="S3" s="17">
        <f t="shared" si="0"/>
        <v>45943</v>
      </c>
      <c r="T3" s="17">
        <f t="shared" si="0"/>
        <v>45944</v>
      </c>
      <c r="U3" s="17">
        <f t="shared" si="0"/>
        <v>45945</v>
      </c>
      <c r="V3" s="17">
        <f t="shared" si="0"/>
        <v>45946</v>
      </c>
      <c r="W3" s="17">
        <f t="shared" si="0"/>
        <v>45947</v>
      </c>
      <c r="X3" s="17">
        <f t="shared" si="0"/>
        <v>45948</v>
      </c>
      <c r="Y3" s="17">
        <f t="shared" si="0"/>
        <v>45949</v>
      </c>
      <c r="Z3" s="17">
        <f t="shared" si="0"/>
        <v>45950</v>
      </c>
      <c r="AA3" s="17">
        <f t="shared" si="0"/>
        <v>45951</v>
      </c>
      <c r="AB3" s="17">
        <f t="shared" si="0"/>
        <v>45952</v>
      </c>
      <c r="AC3" s="17">
        <f t="shared" si="0"/>
        <v>45953</v>
      </c>
      <c r="AD3" s="17">
        <f t="shared" si="0"/>
        <v>45954</v>
      </c>
      <c r="AE3" s="17">
        <f t="shared" si="0"/>
        <v>45955</v>
      </c>
      <c r="AF3" s="17">
        <f t="shared" si="0"/>
        <v>45956</v>
      </c>
      <c r="AG3" s="17">
        <f t="shared" si="0"/>
        <v>45957</v>
      </c>
      <c r="AH3" s="17">
        <f t="shared" si="0"/>
        <v>45958</v>
      </c>
      <c r="AI3" s="17">
        <f t="shared" si="0"/>
        <v>45959</v>
      </c>
      <c r="AJ3" s="17">
        <f t="shared" si="0"/>
        <v>45960</v>
      </c>
      <c r="AK3" s="17">
        <f t="shared" si="0"/>
        <v>45961</v>
      </c>
    </row>
    <row r="9" spans="1:37" ht="15" thickBot="1" x14ac:dyDescent="0.35"/>
    <row r="10" spans="1:37" ht="26.4" thickBot="1" x14ac:dyDescent="0.55000000000000004">
      <c r="B10" s="12"/>
      <c r="C10" s="12"/>
      <c r="D10" s="12"/>
      <c r="E10" s="12"/>
      <c r="F10" s="12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2"/>
      <c r="AJ10" s="32"/>
      <c r="AK10" s="33"/>
    </row>
    <row r="11" spans="1:37" ht="27" thickTop="1" thickBot="1" x14ac:dyDescent="0.55000000000000004">
      <c r="B11" s="38" t="s">
        <v>0</v>
      </c>
      <c r="C11" s="61" t="s">
        <v>38</v>
      </c>
      <c r="D11" s="38" t="s">
        <v>44</v>
      </c>
      <c r="E11" s="61" t="s">
        <v>39</v>
      </c>
      <c r="F11" s="61" t="s">
        <v>40</v>
      </c>
      <c r="G11" s="34">
        <f>WEEKDAY(G3)</f>
        <v>4</v>
      </c>
      <c r="H11" s="34">
        <f t="shared" ref="H11:AK11" si="1">WEEKDAY(H3)</f>
        <v>5</v>
      </c>
      <c r="I11" s="34">
        <f t="shared" si="1"/>
        <v>6</v>
      </c>
      <c r="J11" s="34">
        <f t="shared" si="1"/>
        <v>7</v>
      </c>
      <c r="K11" s="34">
        <f t="shared" si="1"/>
        <v>1</v>
      </c>
      <c r="L11" s="35">
        <f t="shared" si="1"/>
        <v>2</v>
      </c>
      <c r="M11" s="35">
        <f t="shared" si="1"/>
        <v>3</v>
      </c>
      <c r="N11" s="34">
        <f t="shared" si="1"/>
        <v>4</v>
      </c>
      <c r="O11" s="34">
        <f t="shared" si="1"/>
        <v>5</v>
      </c>
      <c r="P11" s="34">
        <f t="shared" si="1"/>
        <v>6</v>
      </c>
      <c r="Q11" s="34">
        <f t="shared" si="1"/>
        <v>7</v>
      </c>
      <c r="R11" s="34">
        <f t="shared" si="1"/>
        <v>1</v>
      </c>
      <c r="S11" s="34">
        <f t="shared" si="1"/>
        <v>2</v>
      </c>
      <c r="T11" s="34">
        <f t="shared" si="1"/>
        <v>3</v>
      </c>
      <c r="U11" s="34">
        <f t="shared" si="1"/>
        <v>4</v>
      </c>
      <c r="V11" s="34">
        <f t="shared" si="1"/>
        <v>5</v>
      </c>
      <c r="W11" s="34">
        <f t="shared" si="1"/>
        <v>6</v>
      </c>
      <c r="X11" s="34">
        <f t="shared" si="1"/>
        <v>7</v>
      </c>
      <c r="Y11" s="34">
        <f t="shared" si="1"/>
        <v>1</v>
      </c>
      <c r="Z11" s="34">
        <f t="shared" si="1"/>
        <v>2</v>
      </c>
      <c r="AA11" s="34">
        <f t="shared" si="1"/>
        <v>3</v>
      </c>
      <c r="AB11" s="34">
        <f t="shared" si="1"/>
        <v>4</v>
      </c>
      <c r="AC11" s="34">
        <f t="shared" si="1"/>
        <v>5</v>
      </c>
      <c r="AD11" s="34">
        <f t="shared" si="1"/>
        <v>6</v>
      </c>
      <c r="AE11" s="34">
        <f t="shared" si="1"/>
        <v>7</v>
      </c>
      <c r="AF11" s="34">
        <f t="shared" si="1"/>
        <v>1</v>
      </c>
      <c r="AG11" s="34">
        <f t="shared" si="1"/>
        <v>2</v>
      </c>
      <c r="AH11" s="34">
        <f t="shared" si="1"/>
        <v>3</v>
      </c>
      <c r="AI11" s="34">
        <f t="shared" si="1"/>
        <v>4</v>
      </c>
      <c r="AJ11" s="34">
        <f t="shared" si="1"/>
        <v>5</v>
      </c>
      <c r="AK11" s="34">
        <f t="shared" si="1"/>
        <v>6</v>
      </c>
    </row>
    <row r="12" spans="1:37" ht="27" thickTop="1" thickBot="1" x14ac:dyDescent="0.35">
      <c r="B12" s="56" t="str">
        <f>IF(CONFIG!A3&lt;&gt;"",CONFIG!A3,"")</f>
        <v>EMPLOYE 1</v>
      </c>
      <c r="C12" s="57">
        <f>COUNTIF(G12:AK12,"S")</f>
        <v>4</v>
      </c>
      <c r="D12" s="58"/>
      <c r="E12" s="59">
        <f>COUNTIF(G12:AK12,"P")</f>
        <v>0</v>
      </c>
      <c r="F12" s="60">
        <f>COUNTIF(G12:AK12,"I")</f>
        <v>2</v>
      </c>
      <c r="G12" s="36" t="s">
        <v>43</v>
      </c>
      <c r="H12" s="37" t="s">
        <v>43</v>
      </c>
      <c r="I12" s="38"/>
      <c r="J12" s="39"/>
      <c r="K12" s="39"/>
      <c r="L12" s="39"/>
      <c r="M12" s="39"/>
      <c r="N12" s="38"/>
      <c r="O12" s="38"/>
      <c r="P12" s="40" t="s">
        <v>41</v>
      </c>
      <c r="Q12" s="39"/>
      <c r="R12" s="39"/>
      <c r="S12" s="39"/>
      <c r="T12" s="39"/>
      <c r="U12" s="39"/>
      <c r="V12" s="40" t="s">
        <v>41</v>
      </c>
      <c r="W12" s="39"/>
      <c r="X12" s="39"/>
      <c r="Y12" s="39"/>
      <c r="Z12" s="39"/>
      <c r="AA12" s="39"/>
      <c r="AB12" s="39"/>
      <c r="AC12" s="39"/>
      <c r="AD12" s="41" t="s">
        <v>41</v>
      </c>
      <c r="AE12" s="39"/>
      <c r="AF12" s="39" t="s">
        <v>41</v>
      </c>
      <c r="AG12" s="39"/>
      <c r="AH12" s="39"/>
      <c r="AI12" s="39"/>
      <c r="AJ12" s="39"/>
      <c r="AK12" s="39"/>
    </row>
    <row r="13" spans="1:37" ht="27" thickTop="1" thickBot="1" x14ac:dyDescent="0.35">
      <c r="B13" s="47" t="str">
        <f>IF(CONFIG!A4&lt;&gt;"",CONFIG!A4,"")</f>
        <v>EMPLOYE 2</v>
      </c>
      <c r="C13" s="46">
        <f t="shared" ref="C13:C33" si="2">COUNTIF(G13:AK13,"S")</f>
        <v>4</v>
      </c>
      <c r="D13" s="23"/>
      <c r="E13" s="23">
        <f t="shared" ref="E13:E33" si="3">COUNTIF(G13:AK13,"P")</f>
        <v>1</v>
      </c>
      <c r="F13" s="29">
        <f t="shared" ref="F13:F33" si="4">COUNTIF(G13:AK13,"I")</f>
        <v>0</v>
      </c>
      <c r="G13" s="42"/>
      <c r="H13" s="38"/>
      <c r="I13" s="38"/>
      <c r="J13" s="39" t="s">
        <v>41</v>
      </c>
      <c r="K13" s="39"/>
      <c r="L13" s="39"/>
      <c r="M13" s="39"/>
      <c r="N13" s="38"/>
      <c r="O13" s="38"/>
      <c r="P13" s="38"/>
      <c r="Q13" s="39"/>
      <c r="R13" s="39"/>
      <c r="S13" s="40" t="s">
        <v>41</v>
      </c>
      <c r="T13" s="39"/>
      <c r="U13" s="43" t="s">
        <v>42</v>
      </c>
      <c r="V13" s="39"/>
      <c r="W13" s="39"/>
      <c r="X13" s="39"/>
      <c r="Y13" s="39"/>
      <c r="Z13" s="39"/>
      <c r="AA13" s="39"/>
      <c r="AB13" s="41" t="s">
        <v>41</v>
      </c>
      <c r="AC13" s="39"/>
      <c r="AD13" s="39"/>
      <c r="AE13" s="39" t="s">
        <v>41</v>
      </c>
      <c r="AF13" s="39"/>
      <c r="AG13" s="39"/>
      <c r="AH13" s="39"/>
      <c r="AI13" s="39"/>
      <c r="AJ13" s="39"/>
      <c r="AK13" s="39"/>
    </row>
    <row r="14" spans="1:37" ht="27" thickTop="1" thickBot="1" x14ac:dyDescent="0.35">
      <c r="B14" s="48" t="str">
        <f>IF(CONFIG!A5&lt;&gt;"",CONFIG!A5,"")</f>
        <v>EMPLOYE 3</v>
      </c>
      <c r="C14" s="46">
        <f t="shared" si="2"/>
        <v>4</v>
      </c>
      <c r="D14" s="23"/>
      <c r="E14" s="23">
        <f t="shared" si="3"/>
        <v>2</v>
      </c>
      <c r="F14" s="29">
        <f t="shared" si="4"/>
        <v>2</v>
      </c>
      <c r="G14" s="42"/>
      <c r="H14" s="43" t="s">
        <v>42</v>
      </c>
      <c r="I14" s="38"/>
      <c r="J14" s="39"/>
      <c r="K14" s="39"/>
      <c r="L14" s="40" t="s">
        <v>41</v>
      </c>
      <c r="M14" s="39"/>
      <c r="N14" s="38"/>
      <c r="O14" s="37" t="s">
        <v>43</v>
      </c>
      <c r="P14" s="37" t="s">
        <v>43</v>
      </c>
      <c r="Q14" s="39"/>
      <c r="R14" s="39"/>
      <c r="S14" s="39"/>
      <c r="T14" s="39"/>
      <c r="U14" s="39"/>
      <c r="V14" s="39"/>
      <c r="W14" s="39"/>
      <c r="X14" s="39" t="s">
        <v>42</v>
      </c>
      <c r="Y14" s="39"/>
      <c r="Z14" s="40" t="s">
        <v>41</v>
      </c>
      <c r="AA14" s="39"/>
      <c r="AB14" s="39"/>
      <c r="AC14" s="39"/>
      <c r="AD14" s="41" t="s">
        <v>41</v>
      </c>
      <c r="AE14" s="39"/>
      <c r="AF14" s="39"/>
      <c r="AG14" s="39"/>
      <c r="AH14" s="39"/>
      <c r="AI14" s="39"/>
      <c r="AJ14" s="39"/>
      <c r="AK14" s="41" t="s">
        <v>41</v>
      </c>
    </row>
    <row r="15" spans="1:37" ht="27" thickTop="1" thickBot="1" x14ac:dyDescent="0.35">
      <c r="B15" s="49" t="str">
        <f>IF(CONFIG!A6&lt;&gt;"",CONFIG!A6,"")</f>
        <v>EMPLOYE 4</v>
      </c>
      <c r="C15" s="46">
        <f t="shared" si="2"/>
        <v>4</v>
      </c>
      <c r="D15" s="23"/>
      <c r="E15" s="23">
        <f t="shared" si="3"/>
        <v>1</v>
      </c>
      <c r="F15" s="29">
        <f t="shared" si="4"/>
        <v>0</v>
      </c>
      <c r="G15" s="44" t="s">
        <v>41</v>
      </c>
      <c r="H15" s="38"/>
      <c r="I15" s="38"/>
      <c r="J15" s="39"/>
      <c r="K15" s="39"/>
      <c r="L15" s="39"/>
      <c r="M15" s="39"/>
      <c r="N15" s="38"/>
      <c r="O15" s="38"/>
      <c r="P15" s="40" t="s">
        <v>41</v>
      </c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41" t="s">
        <v>41</v>
      </c>
      <c r="AB15" s="39"/>
      <c r="AC15" s="39"/>
      <c r="AD15" s="39"/>
      <c r="AE15" s="39"/>
      <c r="AF15" s="39" t="s">
        <v>42</v>
      </c>
      <c r="AG15" s="39"/>
      <c r="AH15" s="39"/>
      <c r="AI15" s="41" t="s">
        <v>41</v>
      </c>
      <c r="AJ15" s="39"/>
      <c r="AK15" s="39"/>
    </row>
    <row r="16" spans="1:37" ht="27" thickTop="1" thickBot="1" x14ac:dyDescent="0.35">
      <c r="B16" s="49" t="str">
        <f>IF(CONFIG!A7&lt;&gt;"",CONFIG!A7,"")</f>
        <v>EMPLOYE 5</v>
      </c>
      <c r="C16" s="46">
        <f t="shared" si="2"/>
        <v>5</v>
      </c>
      <c r="D16" s="23"/>
      <c r="E16" s="23">
        <f t="shared" si="3"/>
        <v>1</v>
      </c>
      <c r="F16" s="29">
        <f t="shared" si="4"/>
        <v>0</v>
      </c>
      <c r="G16" s="42"/>
      <c r="H16" s="38"/>
      <c r="I16" s="38"/>
      <c r="J16" s="39"/>
      <c r="K16" s="39" t="s">
        <v>41</v>
      </c>
      <c r="L16" s="39"/>
      <c r="M16" s="39"/>
      <c r="N16" s="38"/>
      <c r="O16" s="38"/>
      <c r="P16" s="38"/>
      <c r="Q16" s="39"/>
      <c r="R16" s="39" t="s">
        <v>41</v>
      </c>
      <c r="S16" s="39"/>
      <c r="T16" s="43" t="s">
        <v>42</v>
      </c>
      <c r="U16" s="39"/>
      <c r="V16" s="39"/>
      <c r="W16" s="39"/>
      <c r="X16" s="39"/>
      <c r="Y16" s="39" t="s">
        <v>41</v>
      </c>
      <c r="Z16" s="39"/>
      <c r="AA16" s="39"/>
      <c r="AB16" s="39"/>
      <c r="AC16" s="41" t="s">
        <v>41</v>
      </c>
      <c r="AD16" s="39"/>
      <c r="AE16" s="39"/>
      <c r="AF16" s="39"/>
      <c r="AG16" s="39"/>
      <c r="AH16" s="39"/>
      <c r="AI16" s="39"/>
      <c r="AJ16" s="39"/>
      <c r="AK16" s="41" t="s">
        <v>41</v>
      </c>
    </row>
    <row r="17" spans="2:37" ht="27" thickTop="1" thickBot="1" x14ac:dyDescent="0.35">
      <c r="B17" s="49" t="str">
        <f>IF(CONFIG!A8&lt;&gt;"",CONFIG!A8,"")</f>
        <v>EMPLOYE 6</v>
      </c>
      <c r="C17" s="46">
        <f t="shared" si="2"/>
        <v>4</v>
      </c>
      <c r="D17" s="23"/>
      <c r="E17" s="23">
        <f t="shared" si="3"/>
        <v>2</v>
      </c>
      <c r="F17" s="29">
        <f t="shared" si="4"/>
        <v>0</v>
      </c>
      <c r="G17" s="42"/>
      <c r="H17" s="38"/>
      <c r="I17" s="43" t="s">
        <v>42</v>
      </c>
      <c r="J17" s="39"/>
      <c r="K17" s="39"/>
      <c r="L17" s="39"/>
      <c r="M17" s="39"/>
      <c r="N17" s="38"/>
      <c r="O17" s="40" t="s">
        <v>41</v>
      </c>
      <c r="P17" s="38"/>
      <c r="Q17" s="39"/>
      <c r="R17" s="39"/>
      <c r="S17" s="39"/>
      <c r="T17" s="39"/>
      <c r="U17" s="39"/>
      <c r="V17" s="39"/>
      <c r="W17" s="40" t="s">
        <v>41</v>
      </c>
      <c r="X17" s="39"/>
      <c r="Y17" s="39"/>
      <c r="Z17" s="43" t="s">
        <v>42</v>
      </c>
      <c r="AA17" s="39"/>
      <c r="AB17" s="39"/>
      <c r="AC17" s="39"/>
      <c r="AD17" s="39"/>
      <c r="AE17" s="39" t="s">
        <v>41</v>
      </c>
      <c r="AF17" s="39"/>
      <c r="AG17" s="39"/>
      <c r="AH17" s="39"/>
      <c r="AI17" s="41" t="s">
        <v>41</v>
      </c>
      <c r="AJ17" s="39"/>
      <c r="AK17" s="39"/>
    </row>
    <row r="18" spans="2:37" ht="27" thickTop="1" thickBot="1" x14ac:dyDescent="0.35">
      <c r="B18" s="49" t="str">
        <f>IF(CONFIG!A9&lt;&gt;"",CONFIG!A9,"")</f>
        <v>EMPLOYE 7</v>
      </c>
      <c r="C18" s="46">
        <f t="shared" si="2"/>
        <v>4</v>
      </c>
      <c r="D18" s="23"/>
      <c r="E18" s="23">
        <f t="shared" si="3"/>
        <v>2</v>
      </c>
      <c r="F18" s="29">
        <f t="shared" si="4"/>
        <v>0</v>
      </c>
      <c r="G18" s="42"/>
      <c r="H18" s="40" t="s">
        <v>41</v>
      </c>
      <c r="I18" s="38"/>
      <c r="J18" s="39" t="s">
        <v>41</v>
      </c>
      <c r="K18" s="39"/>
      <c r="L18" s="39"/>
      <c r="M18" s="39"/>
      <c r="N18" s="43" t="s">
        <v>42</v>
      </c>
      <c r="O18" s="38"/>
      <c r="P18" s="38"/>
      <c r="Q18" s="39" t="s">
        <v>42</v>
      </c>
      <c r="R18" s="39"/>
      <c r="S18" s="40" t="s">
        <v>41</v>
      </c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 t="s">
        <v>41</v>
      </c>
      <c r="AG18" s="39"/>
      <c r="AH18" s="39"/>
      <c r="AI18" s="39"/>
      <c r="AJ18" s="39"/>
      <c r="AK18" s="39"/>
    </row>
    <row r="19" spans="2:37" ht="27" thickTop="1" thickBot="1" x14ac:dyDescent="0.35">
      <c r="B19" s="50" t="str">
        <f>IF(CONFIG!A10&lt;&gt;"",CONFIG!A10,"")</f>
        <v>EMPLOYE 8</v>
      </c>
      <c r="C19" s="46">
        <f t="shared" si="2"/>
        <v>4</v>
      </c>
      <c r="D19" s="23"/>
      <c r="E19" s="23">
        <f t="shared" si="3"/>
        <v>3</v>
      </c>
      <c r="F19" s="29">
        <f t="shared" si="4"/>
        <v>0</v>
      </c>
      <c r="G19" s="45" t="s">
        <v>42</v>
      </c>
      <c r="H19" s="38"/>
      <c r="I19" s="40" t="s">
        <v>41</v>
      </c>
      <c r="J19" s="39"/>
      <c r="K19" s="39" t="s">
        <v>42</v>
      </c>
      <c r="L19" s="39"/>
      <c r="M19" s="39"/>
      <c r="N19" s="38"/>
      <c r="O19" s="38"/>
      <c r="P19" s="38"/>
      <c r="Q19" s="39"/>
      <c r="R19" s="39"/>
      <c r="S19" s="39"/>
      <c r="T19" s="39"/>
      <c r="U19" s="40" t="s">
        <v>41</v>
      </c>
      <c r="V19" s="39"/>
      <c r="W19" s="40" t="s">
        <v>41</v>
      </c>
      <c r="X19" s="39"/>
      <c r="Y19" s="39"/>
      <c r="Z19" s="39"/>
      <c r="AA19" s="39"/>
      <c r="AB19" s="43" t="s">
        <v>42</v>
      </c>
      <c r="AC19" s="39"/>
      <c r="AD19" s="39"/>
      <c r="AE19" s="39"/>
      <c r="AF19" s="39"/>
      <c r="AG19" s="39"/>
      <c r="AH19" s="39"/>
      <c r="AI19" s="39"/>
      <c r="AJ19" s="41" t="s">
        <v>41</v>
      </c>
      <c r="AK19" s="39"/>
    </row>
    <row r="20" spans="2:37" ht="27" thickTop="1" thickBot="1" x14ac:dyDescent="0.35">
      <c r="B20" s="50" t="str">
        <f>IF(CONFIG!A11&lt;&gt;"",CONFIG!A11,"")</f>
        <v>EMPLOYE 9</v>
      </c>
      <c r="C20" s="46">
        <f t="shared" si="2"/>
        <v>4</v>
      </c>
      <c r="D20" s="23"/>
      <c r="E20" s="23">
        <f t="shared" si="3"/>
        <v>3</v>
      </c>
      <c r="F20" s="29">
        <f t="shared" si="4"/>
        <v>0</v>
      </c>
      <c r="G20" s="42"/>
      <c r="H20" s="38"/>
      <c r="I20" s="38"/>
      <c r="J20" s="39" t="s">
        <v>42</v>
      </c>
      <c r="K20" s="39"/>
      <c r="L20" s="39"/>
      <c r="M20" s="40" t="s">
        <v>41</v>
      </c>
      <c r="N20" s="38"/>
      <c r="O20" s="38"/>
      <c r="P20" s="38"/>
      <c r="Q20" s="39" t="s">
        <v>41</v>
      </c>
      <c r="R20" s="39"/>
      <c r="S20" s="39"/>
      <c r="T20" s="39"/>
      <c r="U20" s="39"/>
      <c r="V20" s="39"/>
      <c r="W20" s="43" t="s">
        <v>42</v>
      </c>
      <c r="X20" s="39"/>
      <c r="Y20" s="39"/>
      <c r="Z20" s="39"/>
      <c r="AA20" s="39"/>
      <c r="AB20" s="39"/>
      <c r="AC20" s="41" t="s">
        <v>41</v>
      </c>
      <c r="AD20" s="39"/>
      <c r="AE20" s="39"/>
      <c r="AF20" s="39" t="s">
        <v>41</v>
      </c>
      <c r="AG20" s="39"/>
      <c r="AH20" s="39"/>
      <c r="AI20" s="43" t="s">
        <v>42</v>
      </c>
      <c r="AJ20" s="39"/>
      <c r="AK20" s="39"/>
    </row>
    <row r="21" spans="2:37" ht="27" thickTop="1" thickBot="1" x14ac:dyDescent="0.35">
      <c r="B21" s="50" t="str">
        <f>IF(CONFIG!A12&lt;&gt;"",CONFIG!A12,"")</f>
        <v>EMPLOYE 10</v>
      </c>
      <c r="C21" s="46">
        <f t="shared" si="2"/>
        <v>5</v>
      </c>
      <c r="D21" s="23"/>
      <c r="E21" s="23">
        <f t="shared" si="3"/>
        <v>1</v>
      </c>
      <c r="F21" s="29">
        <f t="shared" si="4"/>
        <v>0</v>
      </c>
      <c r="G21" s="42"/>
      <c r="H21" s="38"/>
      <c r="I21" s="38"/>
      <c r="J21" s="39"/>
      <c r="K21" s="39"/>
      <c r="L21" s="40" t="s">
        <v>41</v>
      </c>
      <c r="M21" s="39"/>
      <c r="N21" s="38"/>
      <c r="O21" s="40" t="s">
        <v>41</v>
      </c>
      <c r="P21" s="38"/>
      <c r="Q21" s="39"/>
      <c r="R21" s="39"/>
      <c r="S21" s="39"/>
      <c r="T21" s="40" t="s">
        <v>41</v>
      </c>
      <c r="U21" s="39"/>
      <c r="V21" s="39"/>
      <c r="W21" s="39"/>
      <c r="X21" s="39"/>
      <c r="Y21" s="39"/>
      <c r="Z21" s="40" t="s">
        <v>41</v>
      </c>
      <c r="AA21" s="39"/>
      <c r="AB21" s="39"/>
      <c r="AC21" s="39"/>
      <c r="AD21" s="43" t="s">
        <v>42</v>
      </c>
      <c r="AE21" s="39"/>
      <c r="AF21" s="39"/>
      <c r="AG21" s="39"/>
      <c r="AH21" s="39"/>
      <c r="AI21" s="41" t="s">
        <v>41</v>
      </c>
      <c r="AJ21" s="39"/>
      <c r="AK21" s="39"/>
    </row>
    <row r="22" spans="2:37" ht="27" thickTop="1" thickBot="1" x14ac:dyDescent="0.35">
      <c r="B22" s="51" t="str">
        <f>IF(CONFIG!A13&lt;&gt;"",CONFIG!A13,"")</f>
        <v>EMPLOYE 11</v>
      </c>
      <c r="C22" s="46">
        <f t="shared" si="2"/>
        <v>4</v>
      </c>
      <c r="D22" s="23"/>
      <c r="E22" s="23">
        <f t="shared" si="3"/>
        <v>1</v>
      </c>
      <c r="F22" s="29">
        <f t="shared" si="4"/>
        <v>2</v>
      </c>
      <c r="G22" s="42"/>
      <c r="H22" s="38"/>
      <c r="I22" s="38"/>
      <c r="J22" s="39"/>
      <c r="K22" s="39"/>
      <c r="L22" s="39"/>
      <c r="M22" s="39"/>
      <c r="N22" s="40" t="s">
        <v>41</v>
      </c>
      <c r="O22" s="38"/>
      <c r="P22" s="38"/>
      <c r="Q22" s="39"/>
      <c r="R22" s="39"/>
      <c r="S22" s="39"/>
      <c r="T22" s="40" t="s">
        <v>41</v>
      </c>
      <c r="U22" s="39"/>
      <c r="V22" s="37" t="s">
        <v>43</v>
      </c>
      <c r="W22" s="37" t="s">
        <v>43</v>
      </c>
      <c r="X22" s="39"/>
      <c r="Y22" s="39" t="s">
        <v>42</v>
      </c>
      <c r="Z22" s="39"/>
      <c r="AA22" s="39"/>
      <c r="AB22" s="39"/>
      <c r="AC22" s="39"/>
      <c r="AD22" s="39"/>
      <c r="AE22" s="39" t="s">
        <v>41</v>
      </c>
      <c r="AF22" s="39"/>
      <c r="AG22" s="39"/>
      <c r="AH22" s="39"/>
      <c r="AI22" s="39"/>
      <c r="AJ22" s="39"/>
      <c r="AK22" s="41" t="s">
        <v>41</v>
      </c>
    </row>
    <row r="23" spans="2:37" ht="27" thickTop="1" thickBot="1" x14ac:dyDescent="0.35">
      <c r="B23" s="51" t="str">
        <f>IF(CONFIG!A14&lt;&gt;"",CONFIG!A14,"")</f>
        <v>EMPLOYE 12</v>
      </c>
      <c r="C23" s="46">
        <f t="shared" si="2"/>
        <v>4</v>
      </c>
      <c r="D23" s="23"/>
      <c r="E23" s="23">
        <f t="shared" si="3"/>
        <v>2</v>
      </c>
      <c r="F23" s="29">
        <f t="shared" si="4"/>
        <v>0</v>
      </c>
      <c r="G23" s="44" t="s">
        <v>41</v>
      </c>
      <c r="H23" s="38"/>
      <c r="I23" s="38"/>
      <c r="J23" s="39"/>
      <c r="K23" s="39"/>
      <c r="L23" s="39" t="s">
        <v>42</v>
      </c>
      <c r="M23" s="39"/>
      <c r="N23" s="38"/>
      <c r="O23" s="43" t="s">
        <v>42</v>
      </c>
      <c r="P23" s="38"/>
      <c r="Q23" s="39"/>
      <c r="R23" s="39"/>
      <c r="S23" s="39"/>
      <c r="T23" s="39"/>
      <c r="U23" s="40" t="s">
        <v>41</v>
      </c>
      <c r="V23" s="39"/>
      <c r="W23" s="39"/>
      <c r="X23" s="39"/>
      <c r="Y23" s="39"/>
      <c r="Z23" s="39"/>
      <c r="AA23" s="41" t="s">
        <v>41</v>
      </c>
      <c r="AB23" s="39"/>
      <c r="AC23" s="39"/>
      <c r="AD23" s="39"/>
      <c r="AE23" s="39"/>
      <c r="AF23" s="39"/>
      <c r="AG23" s="39"/>
      <c r="AH23" s="39"/>
      <c r="AI23" s="39"/>
      <c r="AJ23" s="41" t="s">
        <v>41</v>
      </c>
      <c r="AK23" s="39"/>
    </row>
    <row r="24" spans="2:37" ht="27" thickTop="1" thickBot="1" x14ac:dyDescent="0.35">
      <c r="B24" s="51" t="str">
        <f>IF(CONFIG!A15&lt;&gt;"",CONFIG!A15,"")</f>
        <v>EMPLOYE 13</v>
      </c>
      <c r="C24" s="46">
        <f t="shared" si="2"/>
        <v>5</v>
      </c>
      <c r="D24" s="23"/>
      <c r="E24" s="23">
        <f t="shared" si="3"/>
        <v>0</v>
      </c>
      <c r="F24" s="29">
        <f t="shared" si="4"/>
        <v>0</v>
      </c>
      <c r="G24" s="42"/>
      <c r="H24" s="38"/>
      <c r="I24" s="38"/>
      <c r="J24" s="39"/>
      <c r="K24" s="39"/>
      <c r="L24" s="39"/>
      <c r="M24" s="39"/>
      <c r="N24" s="40" t="s">
        <v>41</v>
      </c>
      <c r="O24" s="38"/>
      <c r="P24" s="38"/>
      <c r="Q24" s="39"/>
      <c r="R24" s="39" t="s">
        <v>41</v>
      </c>
      <c r="S24" s="39"/>
      <c r="T24" s="39"/>
      <c r="U24" s="39"/>
      <c r="V24" s="39"/>
      <c r="W24" s="40" t="s">
        <v>41</v>
      </c>
      <c r="X24" s="39"/>
      <c r="Y24" s="39"/>
      <c r="Z24" s="39"/>
      <c r="AA24" s="39"/>
      <c r="AB24" s="39"/>
      <c r="AC24" s="39"/>
      <c r="AD24" s="41" t="s">
        <v>41</v>
      </c>
      <c r="AE24" s="39"/>
      <c r="AF24" s="39"/>
      <c r="AG24" s="39"/>
      <c r="AH24" s="39"/>
      <c r="AI24" s="39"/>
      <c r="AJ24" s="41" t="s">
        <v>41</v>
      </c>
      <c r="AK24" s="39"/>
    </row>
    <row r="25" spans="2:37" ht="27" thickTop="1" thickBot="1" x14ac:dyDescent="0.35">
      <c r="B25" s="52" t="str">
        <f>IF(CONFIG!A16&lt;&gt;"",CONFIG!A16,"")</f>
        <v>EMPLOYE 14</v>
      </c>
      <c r="C25" s="46">
        <f t="shared" si="2"/>
        <v>5</v>
      </c>
      <c r="D25" s="23"/>
      <c r="E25" s="23">
        <f t="shared" si="3"/>
        <v>2</v>
      </c>
      <c r="F25" s="29">
        <f t="shared" si="4"/>
        <v>0</v>
      </c>
      <c r="G25" s="42"/>
      <c r="H25" s="38"/>
      <c r="I25" s="40" t="s">
        <v>41</v>
      </c>
      <c r="J25" s="39"/>
      <c r="K25" s="39"/>
      <c r="L25" s="39"/>
      <c r="M25" s="40" t="s">
        <v>41</v>
      </c>
      <c r="N25" s="38"/>
      <c r="O25" s="38"/>
      <c r="P25" s="43" t="s">
        <v>42</v>
      </c>
      <c r="Q25" s="39"/>
      <c r="R25" s="39"/>
      <c r="S25" s="39"/>
      <c r="T25" s="40" t="s">
        <v>41</v>
      </c>
      <c r="U25" s="39"/>
      <c r="V25" s="39"/>
      <c r="W25" s="39"/>
      <c r="X25" s="39" t="s">
        <v>41</v>
      </c>
      <c r="Y25" s="39"/>
      <c r="Z25" s="39"/>
      <c r="AA25" s="39"/>
      <c r="AB25" s="39"/>
      <c r="AC25" s="39"/>
      <c r="AD25" s="39"/>
      <c r="AE25" s="39"/>
      <c r="AF25" s="39"/>
      <c r="AG25" s="41" t="s">
        <v>41</v>
      </c>
      <c r="AH25" s="39"/>
      <c r="AI25" s="39"/>
      <c r="AJ25" s="43" t="s">
        <v>42</v>
      </c>
      <c r="AK25" s="39"/>
    </row>
    <row r="26" spans="2:37" ht="27" thickTop="1" thickBot="1" x14ac:dyDescent="0.35">
      <c r="B26" s="52" t="str">
        <f>IF(CONFIG!A17&lt;&gt;"",CONFIG!A17,"")</f>
        <v>EMPLOYE 15</v>
      </c>
      <c r="C26" s="46">
        <f t="shared" si="2"/>
        <v>6</v>
      </c>
      <c r="D26" s="23"/>
      <c r="E26" s="23">
        <f t="shared" si="3"/>
        <v>1</v>
      </c>
      <c r="F26" s="29">
        <f t="shared" si="4"/>
        <v>0</v>
      </c>
      <c r="G26" s="42"/>
      <c r="H26" s="40" t="s">
        <v>41</v>
      </c>
      <c r="I26" s="38"/>
      <c r="J26" s="39"/>
      <c r="K26" s="39" t="s">
        <v>41</v>
      </c>
      <c r="L26" s="39"/>
      <c r="M26" s="39"/>
      <c r="N26" s="40" t="s">
        <v>41</v>
      </c>
      <c r="O26" s="38"/>
      <c r="P26" s="38"/>
      <c r="Q26" s="39"/>
      <c r="R26" s="39" t="s">
        <v>41</v>
      </c>
      <c r="S26" s="39"/>
      <c r="T26" s="39"/>
      <c r="U26" s="40" t="s">
        <v>41</v>
      </c>
      <c r="V26" s="39"/>
      <c r="W26" s="39"/>
      <c r="X26" s="39"/>
      <c r="Y26" s="39"/>
      <c r="Z26" s="39"/>
      <c r="AA26" s="41" t="s">
        <v>41</v>
      </c>
      <c r="AB26" s="39"/>
      <c r="AC26" s="39"/>
      <c r="AD26" s="39"/>
      <c r="AE26" s="39" t="s">
        <v>42</v>
      </c>
      <c r="AF26" s="39"/>
      <c r="AG26" s="39"/>
      <c r="AH26" s="39"/>
      <c r="AI26" s="39"/>
      <c r="AJ26" s="39"/>
      <c r="AK26" s="39"/>
    </row>
    <row r="27" spans="2:37" ht="27" thickTop="1" thickBot="1" x14ac:dyDescent="0.35">
      <c r="B27" s="52" t="str">
        <f>IF(CONFIG!A18&lt;&gt;"",CONFIG!A18,"")</f>
        <v>EMPLOYE 16</v>
      </c>
      <c r="C27" s="46">
        <f t="shared" si="2"/>
        <v>3</v>
      </c>
      <c r="D27" s="23"/>
      <c r="E27" s="23">
        <f t="shared" si="3"/>
        <v>2</v>
      </c>
      <c r="F27" s="29">
        <f t="shared" si="4"/>
        <v>1</v>
      </c>
      <c r="G27" s="42"/>
      <c r="H27" s="40" t="s">
        <v>41</v>
      </c>
      <c r="I27" s="38"/>
      <c r="J27" s="39"/>
      <c r="K27" s="39"/>
      <c r="L27" s="43" t="s">
        <v>43</v>
      </c>
      <c r="M27" s="39"/>
      <c r="N27" s="38"/>
      <c r="O27" s="38"/>
      <c r="P27" s="38"/>
      <c r="Q27" s="39"/>
      <c r="R27" s="39" t="s">
        <v>42</v>
      </c>
      <c r="S27" s="39"/>
      <c r="T27" s="39"/>
      <c r="U27" s="39"/>
      <c r="V27" s="39"/>
      <c r="W27" s="39"/>
      <c r="X27" s="39" t="s">
        <v>41</v>
      </c>
      <c r="Y27" s="39"/>
      <c r="Z27" s="39"/>
      <c r="AA27" s="43" t="s">
        <v>42</v>
      </c>
      <c r="AB27" s="39"/>
      <c r="AC27" s="39"/>
      <c r="AD27" s="39"/>
      <c r="AE27" s="39"/>
      <c r="AF27" s="39"/>
      <c r="AG27" s="41" t="s">
        <v>41</v>
      </c>
      <c r="AH27" s="39"/>
      <c r="AI27" s="39"/>
      <c r="AJ27" s="39"/>
      <c r="AK27" s="39"/>
    </row>
    <row r="28" spans="2:37" ht="27" thickTop="1" thickBot="1" x14ac:dyDescent="0.35">
      <c r="B28" s="53" t="str">
        <f>IF(CONFIG!A19&lt;&gt;"",CONFIG!A19,"")</f>
        <v>EMPLOYE 17</v>
      </c>
      <c r="C28" s="46">
        <f t="shared" si="2"/>
        <v>4</v>
      </c>
      <c r="D28" s="23"/>
      <c r="E28" s="23">
        <f t="shared" si="3"/>
        <v>2</v>
      </c>
      <c r="F28" s="29">
        <f t="shared" si="4"/>
        <v>0</v>
      </c>
      <c r="G28" s="44" t="s">
        <v>41</v>
      </c>
      <c r="H28" s="38"/>
      <c r="I28" s="38"/>
      <c r="J28" s="39"/>
      <c r="K28" s="39" t="s">
        <v>41</v>
      </c>
      <c r="L28" s="39"/>
      <c r="M28" s="40" t="s">
        <v>41</v>
      </c>
      <c r="N28" s="38"/>
      <c r="O28" s="38"/>
      <c r="P28" s="38"/>
      <c r="Q28" s="39" t="s">
        <v>41</v>
      </c>
      <c r="R28" s="39"/>
      <c r="S28" s="39"/>
      <c r="T28" s="43" t="s">
        <v>42</v>
      </c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43" t="s">
        <v>42</v>
      </c>
      <c r="AI28" s="39"/>
      <c r="AJ28" s="39"/>
      <c r="AK28" s="39"/>
    </row>
    <row r="29" spans="2:37" ht="27" thickTop="1" thickBot="1" x14ac:dyDescent="0.35">
      <c r="B29" s="53" t="str">
        <f>IF(CONFIG!A20&lt;&gt;"",CONFIG!A20,"")</f>
        <v>EMPLOYE 18</v>
      </c>
      <c r="C29" s="46">
        <f t="shared" si="2"/>
        <v>3</v>
      </c>
      <c r="D29" s="23"/>
      <c r="E29" s="23">
        <f t="shared" si="3"/>
        <v>1</v>
      </c>
      <c r="F29" s="29">
        <f t="shared" si="4"/>
        <v>0</v>
      </c>
      <c r="G29" s="42"/>
      <c r="H29" s="38"/>
      <c r="I29" s="38"/>
      <c r="J29" s="39"/>
      <c r="K29" s="39"/>
      <c r="L29" s="40" t="s">
        <v>41</v>
      </c>
      <c r="M29" s="39"/>
      <c r="N29" s="38"/>
      <c r="O29" s="38"/>
      <c r="P29" s="38"/>
      <c r="Q29" s="39"/>
      <c r="R29" s="39"/>
      <c r="S29" s="39"/>
      <c r="T29" s="39"/>
      <c r="U29" s="39"/>
      <c r="V29" s="39"/>
      <c r="W29" s="39"/>
      <c r="X29" s="39"/>
      <c r="Y29" s="39"/>
      <c r="Z29" s="40" t="s">
        <v>41</v>
      </c>
      <c r="AA29" s="39"/>
      <c r="AB29" s="39"/>
      <c r="AC29" s="39"/>
      <c r="AD29" s="39"/>
      <c r="AE29" s="39"/>
      <c r="AF29" s="39"/>
      <c r="AG29" s="41" t="s">
        <v>41</v>
      </c>
      <c r="AH29" s="39"/>
      <c r="AI29" s="39"/>
      <c r="AJ29" s="39"/>
      <c r="AK29" s="39" t="s">
        <v>42</v>
      </c>
    </row>
    <row r="30" spans="2:37" ht="27" thickTop="1" thickBot="1" x14ac:dyDescent="0.35">
      <c r="B30" s="53" t="str">
        <f>IF(CONFIG!A21&lt;&gt;"",CONFIG!A21,"")</f>
        <v>EMPLOYE 19</v>
      </c>
      <c r="C30" s="46">
        <f t="shared" si="2"/>
        <v>4</v>
      </c>
      <c r="D30" s="23"/>
      <c r="E30" s="23">
        <f t="shared" si="3"/>
        <v>2</v>
      </c>
      <c r="F30" s="29">
        <f t="shared" si="4"/>
        <v>1</v>
      </c>
      <c r="G30" s="42"/>
      <c r="H30" s="38"/>
      <c r="I30" s="40" t="s">
        <v>41</v>
      </c>
      <c r="J30" s="39"/>
      <c r="K30" s="39"/>
      <c r="L30" s="39"/>
      <c r="M30" s="39"/>
      <c r="N30" s="39"/>
      <c r="O30" s="40" t="s">
        <v>41</v>
      </c>
      <c r="P30" s="38"/>
      <c r="Q30" s="39"/>
      <c r="R30" s="39"/>
      <c r="S30" s="40" t="s">
        <v>41</v>
      </c>
      <c r="T30" s="39"/>
      <c r="U30" s="39"/>
      <c r="V30" s="43" t="s">
        <v>42</v>
      </c>
      <c r="W30" s="39"/>
      <c r="X30" s="39"/>
      <c r="Y30" s="39"/>
      <c r="Z30" s="39"/>
      <c r="AA30" s="37" t="s">
        <v>43</v>
      </c>
      <c r="AB30" s="39"/>
      <c r="AC30" s="43" t="s">
        <v>42</v>
      </c>
      <c r="AD30" s="39"/>
      <c r="AE30" s="39"/>
      <c r="AF30" s="39"/>
      <c r="AG30" s="39"/>
      <c r="AH30" s="41" t="s">
        <v>41</v>
      </c>
      <c r="AI30" s="39"/>
      <c r="AJ30" s="39"/>
      <c r="AK30" s="39"/>
    </row>
    <row r="31" spans="2:37" ht="27" thickTop="1" thickBot="1" x14ac:dyDescent="0.35">
      <c r="B31" s="53" t="str">
        <f>IF(CONFIG!A22&lt;&gt;"",CONFIG!A22,"")</f>
        <v>EMPLOYE 20</v>
      </c>
      <c r="C31" s="46">
        <f t="shared" si="2"/>
        <v>5</v>
      </c>
      <c r="D31" s="23"/>
      <c r="E31" s="23">
        <f t="shared" si="3"/>
        <v>1</v>
      </c>
      <c r="F31" s="29">
        <f t="shared" si="4"/>
        <v>0</v>
      </c>
      <c r="G31" s="42"/>
      <c r="H31" s="38"/>
      <c r="I31" s="38"/>
      <c r="J31" s="39"/>
      <c r="K31" s="39"/>
      <c r="L31" s="39"/>
      <c r="M31" s="43" t="s">
        <v>42</v>
      </c>
      <c r="N31" s="38"/>
      <c r="O31" s="38"/>
      <c r="P31" s="38"/>
      <c r="Q31" s="39" t="s">
        <v>41</v>
      </c>
      <c r="R31" s="39"/>
      <c r="S31" s="39"/>
      <c r="T31" s="39"/>
      <c r="U31" s="39"/>
      <c r="V31" s="40" t="s">
        <v>41</v>
      </c>
      <c r="W31" s="39"/>
      <c r="X31" s="39"/>
      <c r="Y31" s="39" t="s">
        <v>41</v>
      </c>
      <c r="Z31" s="39"/>
      <c r="AA31" s="39"/>
      <c r="AB31" s="41" t="s">
        <v>41</v>
      </c>
      <c r="AC31" s="39"/>
      <c r="AD31" s="39"/>
      <c r="AE31" s="39"/>
      <c r="AF31" s="39"/>
      <c r="AG31" s="39"/>
      <c r="AH31" s="41" t="s">
        <v>41</v>
      </c>
      <c r="AI31" s="39"/>
      <c r="AJ31" s="39"/>
      <c r="AK31" s="39"/>
    </row>
    <row r="32" spans="2:37" ht="27" thickTop="1" thickBot="1" x14ac:dyDescent="0.35">
      <c r="B32" s="54" t="str">
        <f>IF(CONFIG!A23&lt;&gt;"",CONFIG!A23,"")</f>
        <v>EMPLOYE 21</v>
      </c>
      <c r="C32" s="46">
        <f t="shared" si="2"/>
        <v>4</v>
      </c>
      <c r="D32" s="23"/>
      <c r="E32" s="23">
        <f t="shared" si="3"/>
        <v>1</v>
      </c>
      <c r="F32" s="29">
        <f t="shared" si="4"/>
        <v>0</v>
      </c>
      <c r="G32" s="42"/>
      <c r="H32" s="38"/>
      <c r="I32" s="38"/>
      <c r="J32" s="39"/>
      <c r="K32" s="39"/>
      <c r="L32" s="39"/>
      <c r="M32" s="39"/>
      <c r="N32" s="38"/>
      <c r="O32" s="38"/>
      <c r="P32" s="40" t="s">
        <v>41</v>
      </c>
      <c r="Q32" s="39"/>
      <c r="R32" s="39"/>
      <c r="S32" s="43" t="s">
        <v>42</v>
      </c>
      <c r="T32" s="39"/>
      <c r="U32" s="39"/>
      <c r="V32" s="39"/>
      <c r="W32" s="39"/>
      <c r="X32" s="39" t="s">
        <v>41</v>
      </c>
      <c r="Y32" s="39"/>
      <c r="Z32" s="39"/>
      <c r="AA32" s="39"/>
      <c r="AB32" s="41" t="s">
        <v>41</v>
      </c>
      <c r="AC32" s="39"/>
      <c r="AD32" s="39"/>
      <c r="AE32" s="39"/>
      <c r="AF32" s="39"/>
      <c r="AG32" s="39"/>
      <c r="AH32" s="41" t="s">
        <v>41</v>
      </c>
      <c r="AI32" s="39"/>
      <c r="AJ32" s="39"/>
      <c r="AK32" s="39"/>
    </row>
    <row r="33" spans="2:37" ht="27" thickTop="1" thickBot="1" x14ac:dyDescent="0.35">
      <c r="B33" s="54" t="str">
        <f>IF(CONFIG!A24&lt;&gt;"",CONFIG!A24,"")</f>
        <v>EMPLOYE 22</v>
      </c>
      <c r="C33" s="46">
        <f t="shared" si="2"/>
        <v>4</v>
      </c>
      <c r="D33" s="23"/>
      <c r="E33" s="23">
        <f t="shared" si="3"/>
        <v>1</v>
      </c>
      <c r="F33" s="29">
        <f t="shared" si="4"/>
        <v>0</v>
      </c>
      <c r="G33" s="36"/>
      <c r="H33" s="37"/>
      <c r="I33" s="37"/>
      <c r="J33" s="39" t="s">
        <v>41</v>
      </c>
      <c r="K33" s="39"/>
      <c r="L33" s="39"/>
      <c r="M33" s="39"/>
      <c r="N33" s="38"/>
      <c r="O33" s="38"/>
      <c r="P33" s="38"/>
      <c r="Q33" s="39"/>
      <c r="R33" s="39"/>
      <c r="S33" s="39"/>
      <c r="T33" s="39"/>
      <c r="U33" s="39"/>
      <c r="V33" s="40" t="s">
        <v>41</v>
      </c>
      <c r="W33" s="39"/>
      <c r="X33" s="39"/>
      <c r="Y33" s="39" t="s">
        <v>41</v>
      </c>
      <c r="Z33" s="39"/>
      <c r="AA33" s="39"/>
      <c r="AB33" s="39"/>
      <c r="AC33" s="41" t="s">
        <v>41</v>
      </c>
      <c r="AD33" s="39"/>
      <c r="AE33" s="39"/>
      <c r="AF33" s="39"/>
      <c r="AG33" s="43" t="s">
        <v>42</v>
      </c>
      <c r="AH33" s="39"/>
      <c r="AI33" s="39"/>
      <c r="AJ33" s="39"/>
      <c r="AK33" s="39"/>
    </row>
    <row r="34" spans="2:37" ht="26.4" thickBot="1" x14ac:dyDescent="0.35">
      <c r="B34" s="55" t="s">
        <v>45</v>
      </c>
      <c r="C34" s="24"/>
      <c r="D34" s="21"/>
      <c r="E34" s="21"/>
      <c r="F34" s="22"/>
      <c r="G34" s="26">
        <f>COUNTIF(G12:G33,"S")</f>
        <v>3</v>
      </c>
      <c r="H34" s="27">
        <f t="shared" ref="H34:AK34" si="5">COUNTIF(H12:H33,"S")</f>
        <v>3</v>
      </c>
      <c r="I34" s="27">
        <f t="shared" si="5"/>
        <v>3</v>
      </c>
      <c r="J34" s="27">
        <f t="shared" si="5"/>
        <v>3</v>
      </c>
      <c r="K34" s="27">
        <f t="shared" si="5"/>
        <v>3</v>
      </c>
      <c r="L34" s="27">
        <f t="shared" si="5"/>
        <v>3</v>
      </c>
      <c r="M34" s="27">
        <f t="shared" si="5"/>
        <v>3</v>
      </c>
      <c r="N34" s="27">
        <f t="shared" si="5"/>
        <v>3</v>
      </c>
      <c r="O34" s="27">
        <f t="shared" si="5"/>
        <v>3</v>
      </c>
      <c r="P34" s="27">
        <f t="shared" si="5"/>
        <v>3</v>
      </c>
      <c r="Q34" s="27">
        <f t="shared" si="5"/>
        <v>3</v>
      </c>
      <c r="R34" s="27">
        <f t="shared" si="5"/>
        <v>3</v>
      </c>
      <c r="S34" s="27">
        <f t="shared" si="5"/>
        <v>3</v>
      </c>
      <c r="T34" s="27">
        <f t="shared" si="5"/>
        <v>3</v>
      </c>
      <c r="U34" s="27">
        <f t="shared" si="5"/>
        <v>3</v>
      </c>
      <c r="V34" s="27">
        <f t="shared" si="5"/>
        <v>3</v>
      </c>
      <c r="W34" s="27">
        <f t="shared" si="5"/>
        <v>3</v>
      </c>
      <c r="X34" s="27">
        <f t="shared" si="5"/>
        <v>3</v>
      </c>
      <c r="Y34" s="27">
        <f t="shared" si="5"/>
        <v>3</v>
      </c>
      <c r="Z34" s="27">
        <f t="shared" si="5"/>
        <v>3</v>
      </c>
      <c r="AA34" s="27">
        <f t="shared" si="5"/>
        <v>3</v>
      </c>
      <c r="AB34" s="27">
        <f t="shared" si="5"/>
        <v>3</v>
      </c>
      <c r="AC34" s="27">
        <f t="shared" si="5"/>
        <v>3</v>
      </c>
      <c r="AD34" s="27">
        <f t="shared" si="5"/>
        <v>3</v>
      </c>
      <c r="AE34" s="27">
        <f t="shared" si="5"/>
        <v>3</v>
      </c>
      <c r="AF34" s="27">
        <f t="shared" si="5"/>
        <v>3</v>
      </c>
      <c r="AG34" s="27">
        <f t="shared" si="5"/>
        <v>3</v>
      </c>
      <c r="AH34" s="27">
        <f t="shared" si="5"/>
        <v>3</v>
      </c>
      <c r="AI34" s="27">
        <f t="shared" si="5"/>
        <v>3</v>
      </c>
      <c r="AJ34" s="27">
        <f t="shared" si="5"/>
        <v>3</v>
      </c>
      <c r="AK34" s="28">
        <f t="shared" si="5"/>
        <v>3</v>
      </c>
    </row>
    <row r="35" spans="2:37" ht="26.4" thickBot="1" x14ac:dyDescent="0.35">
      <c r="B35" s="55" t="s">
        <v>46</v>
      </c>
      <c r="C35" s="25"/>
      <c r="D35" s="19"/>
      <c r="E35" s="19"/>
      <c r="F35" s="20"/>
      <c r="G35" s="25">
        <f>COUNTIF(G12:G33,"P")</f>
        <v>1</v>
      </c>
      <c r="H35" s="19">
        <f t="shared" ref="H35:AK35" si="6">COUNTIF(H12:H33,"P")</f>
        <v>1</v>
      </c>
      <c r="I35" s="19">
        <f t="shared" si="6"/>
        <v>1</v>
      </c>
      <c r="J35" s="19">
        <f t="shared" si="6"/>
        <v>1</v>
      </c>
      <c r="K35" s="19">
        <f t="shared" si="6"/>
        <v>1</v>
      </c>
      <c r="L35" s="19">
        <f t="shared" si="6"/>
        <v>1</v>
      </c>
      <c r="M35" s="19">
        <f t="shared" si="6"/>
        <v>1</v>
      </c>
      <c r="N35" s="19">
        <f t="shared" si="6"/>
        <v>1</v>
      </c>
      <c r="O35" s="19">
        <f t="shared" si="6"/>
        <v>1</v>
      </c>
      <c r="P35" s="19">
        <f t="shared" si="6"/>
        <v>1</v>
      </c>
      <c r="Q35" s="19">
        <f t="shared" si="6"/>
        <v>1</v>
      </c>
      <c r="R35" s="19">
        <f t="shared" si="6"/>
        <v>1</v>
      </c>
      <c r="S35" s="19">
        <f t="shared" si="6"/>
        <v>1</v>
      </c>
      <c r="T35" s="19">
        <f t="shared" si="6"/>
        <v>2</v>
      </c>
      <c r="U35" s="19">
        <f t="shared" si="6"/>
        <v>1</v>
      </c>
      <c r="V35" s="19">
        <f t="shared" si="6"/>
        <v>1</v>
      </c>
      <c r="W35" s="19">
        <f t="shared" si="6"/>
        <v>1</v>
      </c>
      <c r="X35" s="19">
        <f t="shared" si="6"/>
        <v>1</v>
      </c>
      <c r="Y35" s="19">
        <f t="shared" si="6"/>
        <v>1</v>
      </c>
      <c r="Z35" s="19">
        <f t="shared" si="6"/>
        <v>1</v>
      </c>
      <c r="AA35" s="19">
        <f t="shared" si="6"/>
        <v>1</v>
      </c>
      <c r="AB35" s="19">
        <f t="shared" si="6"/>
        <v>1</v>
      </c>
      <c r="AC35" s="19">
        <f t="shared" si="6"/>
        <v>1</v>
      </c>
      <c r="AD35" s="19">
        <f t="shared" si="6"/>
        <v>1</v>
      </c>
      <c r="AE35" s="19">
        <f t="shared" si="6"/>
        <v>1</v>
      </c>
      <c r="AF35" s="19">
        <f t="shared" si="6"/>
        <v>1</v>
      </c>
      <c r="AG35" s="19">
        <f t="shared" si="6"/>
        <v>1</v>
      </c>
      <c r="AH35" s="19">
        <f t="shared" si="6"/>
        <v>1</v>
      </c>
      <c r="AI35" s="19">
        <f t="shared" si="6"/>
        <v>1</v>
      </c>
      <c r="AJ35" s="19">
        <f t="shared" si="6"/>
        <v>1</v>
      </c>
      <c r="AK35" s="20">
        <f t="shared" si="6"/>
        <v>1</v>
      </c>
    </row>
    <row r="36" spans="2:37" ht="25.8" x14ac:dyDescent="0.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</row>
    <row r="37" spans="2:37" ht="29.25" customHeight="1" x14ac:dyDescent="0.5">
      <c r="B37" s="12"/>
      <c r="C37" s="12"/>
      <c r="D37" s="12"/>
      <c r="E37" s="12"/>
      <c r="F37" s="12"/>
      <c r="G37" s="12"/>
      <c r="H37" s="12"/>
      <c r="I37" s="12"/>
      <c r="J37" s="13" t="s">
        <v>41</v>
      </c>
      <c r="K37" s="63" t="s">
        <v>38</v>
      </c>
      <c r="L37" s="63"/>
      <c r="M37" s="14"/>
      <c r="N37" s="15" t="s">
        <v>42</v>
      </c>
      <c r="O37" s="63" t="s">
        <v>39</v>
      </c>
      <c r="P37" s="63"/>
      <c r="Q37" s="14"/>
      <c r="R37" s="16" t="s">
        <v>43</v>
      </c>
      <c r="S37" s="62" t="s">
        <v>40</v>
      </c>
      <c r="T37" s="62"/>
      <c r="U37" s="62"/>
      <c r="V37" s="6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</row>
    <row r="38" spans="2:37" ht="25.8" x14ac:dyDescent="0.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</row>
  </sheetData>
  <mergeCells count="3">
    <mergeCell ref="K37:L37"/>
    <mergeCell ref="O37:P37"/>
    <mergeCell ref="S37:V37"/>
  </mergeCells>
  <conditionalFormatting sqref="AF21">
    <cfRule type="expression" dxfId="8" priority="9">
      <formula>$G$11:$AK$11=OR(FT10=1,FT10=7)</formula>
    </cfRule>
  </conditionalFormatting>
  <conditionalFormatting sqref="G11:AK11">
    <cfRule type="expression" dxfId="7" priority="7">
      <formula>OR(G$11=1,G$11=7)</formula>
    </cfRule>
    <cfRule type="expression" dxfId="6" priority="8">
      <formula>OR(G$11=1,G$10=7)</formula>
    </cfRule>
  </conditionalFormatting>
  <conditionalFormatting sqref="G12:AK33">
    <cfRule type="cellIs" dxfId="5" priority="3" operator="equal">
      <formula>"I"</formula>
    </cfRule>
    <cfRule type="cellIs" dxfId="4" priority="4" operator="equal">
      <formula>"P"</formula>
    </cfRule>
    <cfRule type="cellIs" dxfId="3" priority="5" operator="equal">
      <formula>"S"</formula>
    </cfRule>
    <cfRule type="expression" dxfId="2" priority="6">
      <formula>OR(G$11=1,G$11=7)</formula>
    </cfRule>
  </conditionalFormatting>
  <conditionalFormatting sqref="C12:F33">
    <cfRule type="cellIs" dxfId="1" priority="1" operator="equal">
      <formula>0</formula>
    </cfRule>
    <cfRule type="cellIs" dxfId="0" priority="2" operator="equal">
      <formula>0</formula>
    </cfRule>
  </conditionalFormatting>
  <dataValidations count="1">
    <dataValidation type="list" showDropDown="1" showInputMessage="1" showErrorMessage="1" sqref="G12:AK33" xr:uid="{F371CEFA-BC77-4488-9ADE-AB5B1CBE918E}">
      <formula1>"S,P,I"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CONFIG</vt:lpstr>
      <vt:lpstr>OCTOBRE 2025</vt:lpstr>
      <vt:lpstr>NOVEMBRE 2025</vt:lpstr>
      <vt:lpstr>DECEMBRE 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antoine Chapart</dc:creator>
  <cp:keywords/>
  <dc:description/>
  <cp:lastModifiedBy>Marc antoine Chapart</cp:lastModifiedBy>
  <cp:revision/>
  <dcterms:created xsi:type="dcterms:W3CDTF">2025-10-04T08:56:05Z</dcterms:created>
  <dcterms:modified xsi:type="dcterms:W3CDTF">2025-10-20T16:10:55Z</dcterms:modified>
  <cp:category/>
  <cp:contentStatus/>
</cp:coreProperties>
</file>