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0" windowHeight="0" tabRatio="500"/>
  </bookViews>
  <sheets>
    <sheet name="Feuil1" sheetId="1" r:id="rId4"/>
  </sheets>
  <calcPr/>
  <extLst>
    <ext uri="smNativeData">
      <pm:revision xmlns:pm="smNativeData" day="1759927738" val="1068" rev="124" revOS="4" revMin="124" revMax="0"/>
      <pm:docPrefs xmlns:pm="smNativeData" id="1759927738" fixedDigits="0" showNotice="1" showProtection="1" showFrameBounds="1" autoChart="1" recalcOnPrint="1" recalcOnCopy="1" tab="567" useDefinedPrintRange="1" printArea="currentSheet"/>
      <pm:compatibility xmlns:pm="smNativeData" id="1759927738"/>
      <pm:defCurrency xmlns:pm="smNativeData" id="1759927738"/>
    </ext>
  </extLst>
</workbook>
</file>

<file path=xl/sharedStrings.xml><?xml version="1.0" encoding="utf-8"?>
<sst xmlns="http://schemas.openxmlformats.org/spreadsheetml/2006/main" count="17" uniqueCount="17">
  <si>
    <t xml:space="preserve">On suppose que les paiements seront mensuels, </t>
  </si>
  <si>
    <t xml:space="preserve"> REMBOURSEMENT PRET</t>
  </si>
  <si>
    <t>le premier 1 mois après le versement du prêt.</t>
  </si>
  <si>
    <r>
      <t xml:space="preserve"> </t>
    </r>
    <r>
      <rPr>
        <rFont val="Arial"/>
        <charset val="0"/>
        <family val="2"/>
        <sz val="10"/>
        <b/>
        <i val="0"/>
        <extLst>
          <ext uri="smNativeData">
            <pm:charSpec xmlns:pm="smNativeData" id="1759927738">
              <pm:latin face="Arial" sz="200" weight="bold" i="0"/>
              <pm:cs/>
              <pm:ea/>
            </pm:charSpec>
          </ext>
        </extLst>
      </rPr>
      <t>SANS INTERET</t>
    </r>
  </si>
  <si>
    <t>Saisir seulement les montants des paiements, y comporis 0 (zéro)</t>
  </si>
  <si>
    <t xml:space="preserve"> Prêt</t>
  </si>
  <si>
    <t xml:space="preserve"> Date du prêt</t>
  </si>
  <si>
    <t xml:space="preserve">Paiements </t>
  </si>
  <si>
    <t xml:space="preserve"> Paiements</t>
  </si>
  <si>
    <t>sur 36 mois</t>
  </si>
  <si>
    <t xml:space="preserve"> Reste dû</t>
  </si>
  <si>
    <t>N° Paiements</t>
  </si>
  <si>
    <t>Date</t>
  </si>
  <si>
    <t>Paiements</t>
  </si>
  <si>
    <t>Reste dû</t>
  </si>
  <si>
    <t>Calculs</t>
  </si>
  <si>
    <t>intermédiaires</t>
  </si>
</sst>
</file>

<file path=xl/styles.xml><?xml version="1.0" encoding="utf-8"?>
<styleSheet xmlns="http://schemas.openxmlformats.org/spreadsheetml/2006/main">
  <numFmts count="14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4" formatCode="#,##0.00"/>
    <numFmt numFmtId="14" formatCode="DD/MM/YYYY"/>
    <numFmt numFmtId="164" formatCode="hh:mm:ss"/>
    <numFmt numFmtId="165" formatCode="#,##0;[Red]-#,##0"/>
    <numFmt numFmtId="166" formatCode="00"/>
    <numFmt numFmtId="167" formatCode="#,##0.00;[Red]-#,##0.00"/>
  </numFmts>
  <fonts count="4">
    <font>
      <name val="Arial"/>
      <family val="2"/>
      <color rgb="FF000000"/>
      <sz val="10"/>
      <extLst>
        <ext uri="smNativeData">
          <pm:charSpec xmlns:pm="smNativeData" id="1759927738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Arial"/>
      <family val="2"/>
      <b/>
      <color rgb="FF0000FF"/>
      <sz val="10"/>
      <extLst>
        <ext uri="smNativeData">
          <pm:charSpec xmlns:pm="smNativeData" id="1759927738" fgClr="0000FF" ulstyle="none" kern="1">
            <pm:latin face="Arial" sz="200" lang="default" weight="bold"/>
            <pm:cs face="Arial" sz="200" lang="default" weight="bold"/>
            <pm:ea face="Arial" sz="200" lang="default" weight="bold"/>
          </pm:charSpec>
        </ext>
      </extLst>
    </font>
    <font>
      <name val="Arial"/>
      <family val="2"/>
      <b/>
      <color rgb="FF000000"/>
      <sz val="10"/>
      <extLst>
        <ext uri="smNativeData">
          <pm:charSpec xmlns:pm="smNativeData" id="1759927738" ulstyle="none" kern="1">
            <pm:latin face="Arial" sz="200" lang="default" weight="bold"/>
            <pm:cs face="Times New Roman" sz="200" lang="default"/>
            <pm:ea face="SimSun" sz="200" lang="default"/>
          </pm:charSpec>
        </ext>
      </extLst>
    </font>
    <font>
      <name val="Arial"/>
      <family val="2"/>
      <color rgb="FF000000"/>
      <sz val="10"/>
      <extLst>
        <ext uri="smNativeData">
          <pm:charSpec xmlns:pm="smNativeData" id="1759927738" ulstyle="none" kern="1">
            <pm:latin face="Arial" sz="200" lang="default"/>
            <pm:cs face="Arial" sz="200" lang="default"/>
            <pm:ea face="Arial" sz="200" lang="default"/>
          </pm:charSpec>
        </ext>
      </extLst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10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738"/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738"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738"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738">
            <pm:line position="lef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738"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738">
            <pm:line position="top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738">
            <pm:line position="top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738">
            <pm:line position="top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738">
            <pm:line position="bottom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738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</borders>
  <cellStyleXfs count="1">
    <xf numFmtId="0" fontId="0" fillId="0" borderId="0" applyNumberFormat="1" applyFont="1" applyFill="1" applyBorder="1" applyAlignment="1" applyProtection="1"/>
  </cellStyleXfs>
  <cellXfs count="45">
    <xf numFmtId="0" fontId="0" fillId="0" borderId="0" xfId="0"/>
    <xf numFmtId="4" fontId="0" fillId="0" borderId="0" xfId="0" applyNumberFormat="1"/>
    <xf numFmtId="0" fontId="0" fillId="0" borderId="1" xfId="0" applyBorder="1"/>
    <xf numFmtId="4" fontId="0" fillId="0" borderId="1" xfId="0" applyNumberFormat="1" applyBorder="1"/>
    <xf numFmtId="0" fontId="0" fillId="0" borderId="2" xfId="0" applyBorder="1"/>
    <xf numFmtId="4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/>
    <xf numFmtId="14" fontId="2" fillId="0" borderId="4" xfId="0" applyNumberFormat="1" applyFont="1" applyBorder="1"/>
    <xf numFmtId="164" fontId="0" fillId="0" borderId="4" xfId="0" applyNumberFormat="1" applyBorder="1"/>
    <xf numFmtId="4" fontId="1" fillId="0" borderId="0" xfId="0" applyNumberFormat="1" applyFont="1" applyProtection="1">
      <protection locked="0" hidden="0"/>
    </xf>
    <xf numFmtId="4" fontId="1" fillId="0" borderId="1" xfId="0" applyNumberFormat="1" applyFont="1" applyBorder="1" applyProtection="1">
      <protection locked="0" hidden="0"/>
    </xf>
    <xf numFmtId="166" fontId="0" fillId="0" borderId="1" xfId="0" applyNumberForma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5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167" fontId="0" fillId="0" borderId="2" xfId="0" applyNumberFormat="1" applyBorder="1" applyAlignment="1">
      <alignment horizontal="right"/>
    </xf>
    <xf numFmtId="0" fontId="0" fillId="0" borderId="5" xfId="0" applyBorder="1"/>
    <xf numFmtId="0" fontId="0" fillId="0" borderId="6" xfId="0" applyBorder="1"/>
    <xf numFmtId="4" fontId="0" fillId="0" borderId="6" xfId="0" applyNumberFormat="1" applyBorder="1"/>
    <xf numFmtId="0" fontId="0" fillId="0" borderId="7" xfId="0" applyBorder="1"/>
    <xf numFmtId="4" fontId="0" fillId="0" borderId="8" xfId="0" applyNumberFormat="1" applyBorder="1"/>
    <xf numFmtId="167" fontId="0" fillId="0" borderId="1" xfId="0" applyNumberFormat="1" applyBorder="1"/>
    <xf numFmtId="167" fontId="0" fillId="0" borderId="2" xfId="0" applyNumberFormat="1" applyBorder="1"/>
    <xf numFmtId="167" fontId="2" fillId="0" borderId="1" xfId="0" applyNumberFormat="1" applyFont="1" applyBorder="1"/>
    <xf numFmtId="0" fontId="0" fillId="0" borderId="9" xfId="0" applyBorder="1"/>
    <xf numFmtId="4" fontId="0" fillId="0" borderId="9" xfId="0" applyNumberFormat="1" applyBorder="1"/>
    <xf numFmtId="167" fontId="0" fillId="0" borderId="9" xfId="0" applyNumberFormat="1" applyBorder="1"/>
    <xf numFmtId="0" fontId="2" fillId="0" borderId="1" xfId="0" applyFont="1" applyBorder="1" applyAlignment="1">
      <alignment horizontal="center"/>
    </xf>
    <xf numFmtId="167" fontId="0" fillId="0" borderId="1" xfId="0" applyNumberFormat="1" applyBorder="1" applyAlignment="1">
      <alignment horizontal="right"/>
    </xf>
    <xf numFmtId="167" fontId="0" fillId="0" borderId="6" xfId="0" applyNumberFormat="1" applyBorder="1"/>
    <xf numFmtId="4" fontId="2" fillId="0" borderId="1" xfId="0" applyNumberFormat="1" applyFont="1" applyBorder="1" applyAlignment="1">
      <alignment horizontal="center"/>
    </xf>
    <xf numFmtId="14" fontId="1" fillId="0" borderId="0" xfId="0" applyNumberFormat="1" applyFont="1" applyProtection="1">
      <protection locked="0" hidden="0"/>
    </xf>
    <xf numFmtId="0" fontId="3" fillId="0" borderId="0" xfId="0" applyFont="1"/>
    <xf numFmtId="0" fontId="3" fillId="0" borderId="1" xfId="0" applyFont="1" applyBorder="1"/>
    <xf numFmtId="0" fontId="3" fillId="0" borderId="2" xfId="0" applyFont="1" applyBorder="1"/>
    <xf numFmtId="0" fontId="1" fillId="0" borderId="0" xfId="0" applyFont="1" applyProtection="1">
      <protection locked="0" hidden="0"/>
    </xf>
    <xf numFmtId="14" fontId="3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67" fontId="3" fillId="0" borderId="2" xfId="0" applyNumberFormat="1" applyFont="1" applyBorder="1"/>
    <xf numFmtId="0" fontId="3" fillId="0" borderId="9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</cellXfs>
  <cellStyles count="1">
    <cellStyle name="Normal" xfId="0" builtinId="0" customBuiltin="1"/>
  </cellStyles>
  <tableStyles count="0"/>
  <extLst>
    <ext uri="smNativeData">
      <pm:charStyles xmlns:pm="smNativeData" id="1759927738" count="1">
        <pm:charStyle name="Normal" fontId="0"/>
      </pm:charStyle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B3:I54"/>
  <sheetViews>
    <sheetView tabSelected="1" view="normal" zoomScale="110" workbookViewId="0">
      <pane ySplit="13" topLeftCell="A14" activePane="bottomLeft" state="frozen"/>
      <selection pane="bottomLeft" activeCell="A1" sqref="A1"/>
    </sheetView>
  </sheetViews>
  <sheetFormatPr baseColWidth="9" defaultColWidth="10.000000" defaultRowHeight="13.45"/>
  <cols>
    <col min="1" max="1" width="6.126126" customWidth="1"/>
    <col min="2" max="3" width="12.765766" customWidth="1"/>
    <col min="4" max="4" width="12.765766" customWidth="1" style="1"/>
    <col min="5" max="5" width="12.765766" customWidth="1"/>
    <col min="6" max="6" width="10.009009" customWidth="1"/>
    <col min="7" max="7" width="12.117117" customWidth="1" style="35"/>
    <col min="8" max="12" width="10.009009" customWidth="1"/>
  </cols>
  <sheetData>
    <row r="3" spans="2:7">
      <c r="B3" s="19"/>
      <c r="C3" s="20"/>
      <c r="D3" s="21"/>
      <c r="E3" s="22"/>
      <c r="G3" s="38" t="s">
        <v>0</v>
      </c>
    </row>
    <row r="4" spans="2:7">
      <c r="B4" s="9" t="s">
        <v>1</v>
      </c>
      <c r="E4" s="10">
        <f aca="1">TODAY()</f>
        <v>45938</v>
      </c>
      <c r="G4" s="38" t="s">
        <v>2</v>
      </c>
    </row>
    <row r="5" spans="2:9">
      <c r="B5" s="6" t="s">
        <v>3</v>
      </c>
      <c r="E5" s="11">
        <f aca="1">NOW()</f>
        <v>45938.7354166666701</v>
      </c>
      <c r="G5" s="38" t="s">
        <v>4</v>
      </c>
      <c r="I5" s="16"/>
    </row>
    <row r="6" spans="2:9">
      <c r="B6" s="9" t="s">
        <v>5</v>
      </c>
      <c r="C6" s="12" t="n">
        <v>6000</v>
      </c>
      <c r="E6" s="7"/>
      <c r="I6" s="16"/>
    </row>
    <row r="7" spans="2:9">
      <c r="B7" s="9" t="s">
        <v>6</v>
      </c>
      <c r="C7" s="34" t="n">
        <v>45729</v>
      </c>
      <c r="E7" s="7"/>
      <c r="G7" s="42" t="s">
        <v>7</v>
      </c>
      <c r="I7" s="16"/>
    </row>
    <row r="8" spans="2:9">
      <c r="B8" s="9" t="s">
        <v>8</v>
      </c>
      <c r="C8" s="23">
        <f>D53</f>
        <v>6000</v>
      </c>
      <c r="E8" s="7"/>
      <c r="G8" s="43" t="s">
        <v>9</v>
      </c>
      <c r="I8" s="17"/>
    </row>
    <row r="9" spans="2:9">
      <c r="B9" s="9" t="s">
        <v>10</v>
      </c>
      <c r="C9" s="32">
        <f>C6-C8</f>
        <v>0</v>
      </c>
      <c r="E9" s="7"/>
      <c r="G9" s="41">
        <f>C8/36</f>
        <v>166.666666666666657</v>
      </c>
      <c r="I9" s="16"/>
    </row>
    <row r="10" spans="2:9">
      <c r="B10" s="6"/>
      <c r="E10" s="7"/>
      <c r="I10" s="17"/>
    </row>
    <row r="11" spans="2:9">
      <c r="B11" s="27"/>
      <c r="C11" s="27"/>
      <c r="D11" s="28"/>
      <c r="E11" s="27"/>
      <c r="G11" s="42"/>
      <c r="I11" s="17"/>
    </row>
    <row r="12" spans="2:7">
      <c r="B12" s="30" t="s">
        <v>11</v>
      </c>
      <c r="C12" s="30" t="s">
        <v>12</v>
      </c>
      <c r="D12" s="33" t="s">
        <v>13</v>
      </c>
      <c r="E12" s="30" t="s">
        <v>14</v>
      </c>
      <c r="G12" s="43" t="s">
        <v>15</v>
      </c>
    </row>
    <row r="13" spans="2:7">
      <c r="B13" s="8"/>
      <c r="C13" s="8"/>
      <c r="D13" s="18">
        <f>D53</f>
        <v>6000</v>
      </c>
      <c r="E13" s="18">
        <f>C6-D53</f>
        <v>0</v>
      </c>
      <c r="G13" s="44" t="s">
        <v>16</v>
      </c>
    </row>
    <row r="14" spans="2:7">
      <c r="B14" s="30"/>
      <c r="C14" s="30"/>
      <c r="D14" s="31"/>
      <c r="E14" s="31"/>
      <c r="G14" s="36"/>
    </row>
    <row r="15" spans="2:7">
      <c r="B15" s="14" t="n">
        <v>1</v>
      </c>
      <c r="C15" s="40">
        <f>IF(D15="","",G15)</f>
        <v>45760</v>
      </c>
      <c r="D15" s="13" t="n">
        <v>200</v>
      </c>
      <c r="E15" s="24">
        <f>C6-D15</f>
        <v>5800</v>
      </c>
      <c r="G15" s="39">
        <f>DATE(YEAR(C7),MONTH(C7)+1,DAY(C7))</f>
        <v>45760</v>
      </c>
    </row>
    <row r="16" spans="2:7">
      <c r="B16" s="14" t="n">
        <v>2</v>
      </c>
      <c r="C16" s="40">
        <f>IF(D16="","",G16)</f>
        <v>45790</v>
      </c>
      <c r="D16" s="13" t="n">
        <v>170</v>
      </c>
      <c r="E16" s="24">
        <f>IF(C16="","",E15-D16)</f>
        <v>5630</v>
      </c>
      <c r="G16" s="39">
        <f>DATE(YEAR(G15),MONTH(G15)+1,DAY(G15))</f>
        <v>45790</v>
      </c>
    </row>
    <row r="17" spans="2:7">
      <c r="B17" s="15" t="n">
        <v>3</v>
      </c>
      <c r="C17" s="40">
        <f>IF(D17="","",G17)</f>
        <v>45821</v>
      </c>
      <c r="D17" s="13" t="n">
        <v>200</v>
      </c>
      <c r="E17" s="24">
        <f>IF(C17="","",E16-D17)</f>
        <v>5430</v>
      </c>
      <c r="G17" s="39">
        <f>DATE(YEAR(G16),MONTH(G16)+1,DAY(G16))</f>
        <v>45821</v>
      </c>
    </row>
    <row r="18" spans="2:7">
      <c r="B18" s="15" t="n">
        <v>4</v>
      </c>
      <c r="C18" s="40">
        <f>IF(D18="","",G18)</f>
        <v>45851</v>
      </c>
      <c r="D18" s="13" t="n">
        <v>210</v>
      </c>
      <c r="E18" s="24">
        <f>IF(C18="","",E17-D18)</f>
        <v>5220</v>
      </c>
      <c r="G18" s="39">
        <f>DATE(YEAR(G17),MONTH(G17)+1,DAY(G17))</f>
        <v>45851</v>
      </c>
    </row>
    <row r="19" spans="2:7">
      <c r="B19" s="15" t="n">
        <v>5</v>
      </c>
      <c r="C19" s="40">
        <f>IF(D19="","",G19)</f>
        <v>45882</v>
      </c>
      <c r="D19" s="13" t="n">
        <v>200</v>
      </c>
      <c r="E19" s="24">
        <f>IF(C19="","",E18-D19)</f>
        <v>5020</v>
      </c>
      <c r="G19" s="39">
        <f>DATE(YEAR(G18),MONTH(G18)+1,DAY(G18))</f>
        <v>45882</v>
      </c>
    </row>
    <row r="20" spans="2:7">
      <c r="B20" s="15" t="n">
        <v>6</v>
      </c>
      <c r="C20" s="40">
        <f>IF(D20="","",G20)</f>
        <v>45913</v>
      </c>
      <c r="D20" s="13" t="n">
        <v>250</v>
      </c>
      <c r="E20" s="24">
        <f>IF(C20="","",E19-D20)</f>
        <v>4770</v>
      </c>
      <c r="G20" s="39">
        <f>DATE(YEAR(G19),MONTH(G19)+1,DAY(G19))</f>
        <v>45913</v>
      </c>
    </row>
    <row r="21" spans="2:7">
      <c r="B21" s="15" t="n">
        <v>7</v>
      </c>
      <c r="C21" s="40">
        <f>IF(D21="","",G21)</f>
        <v>45943</v>
      </c>
      <c r="D21" s="13" t="n">
        <v>166</v>
      </c>
      <c r="E21" s="24">
        <f>IF(C21="","",E20-D21)</f>
        <v>4604</v>
      </c>
      <c r="G21" s="39">
        <f>DATE(YEAR(G20),MONTH(G20)+1,DAY(G20))</f>
        <v>45943</v>
      </c>
    </row>
    <row r="22" spans="2:7">
      <c r="B22" s="15" t="n">
        <v>8</v>
      </c>
      <c r="C22" s="40">
        <f>IF(D22="","",G22)</f>
        <v>45974</v>
      </c>
      <c r="D22" s="13" t="n">
        <v>0</v>
      </c>
      <c r="E22" s="24">
        <f>IF(C22="","",E21-D22)</f>
        <v>4604</v>
      </c>
      <c r="G22" s="39">
        <f>DATE(YEAR(G21),MONTH(G21)+1,DAY(G21))</f>
        <v>45974</v>
      </c>
    </row>
    <row r="23" spans="2:7">
      <c r="B23" s="15" t="n">
        <v>9</v>
      </c>
      <c r="C23" s="40">
        <f>IF(D23="","",G23)</f>
        <v>46004</v>
      </c>
      <c r="D23" s="13" t="n">
        <v>250</v>
      </c>
      <c r="E23" s="24">
        <f>IF(C23="","",E22-D23)</f>
        <v>4354</v>
      </c>
      <c r="G23" s="39">
        <f>DATE(YEAR(G22),MONTH(G22)+1,DAY(G22))</f>
        <v>46004</v>
      </c>
    </row>
    <row r="24" spans="2:7">
      <c r="B24" s="15" t="n">
        <v>10</v>
      </c>
      <c r="C24" s="40">
        <f>IF(D24="","",G24)</f>
        <v>46035</v>
      </c>
      <c r="D24" s="13" t="n">
        <v>1000</v>
      </c>
      <c r="E24" s="24">
        <f>IF(C24="","",E23-D24)</f>
        <v>3354</v>
      </c>
      <c r="G24" s="39">
        <f>DATE(YEAR(G23),MONTH(G23)+1,DAY(G23))</f>
        <v>46035</v>
      </c>
    </row>
    <row r="25" spans="2:7">
      <c r="B25" s="15" t="n">
        <v>11</v>
      </c>
      <c r="C25" s="40">
        <f>IF(D25="","",G25)</f>
        <v>46066</v>
      </c>
      <c r="D25" s="13" t="n">
        <v>2000</v>
      </c>
      <c r="E25" s="24">
        <f>IF(C25="","",E24-D25)</f>
        <v>1354</v>
      </c>
      <c r="G25" s="39">
        <f>DATE(YEAR(G24),MONTH(G24)+1,DAY(G24))</f>
        <v>46066</v>
      </c>
    </row>
    <row r="26" spans="2:7">
      <c r="B26" s="15" t="n">
        <v>12</v>
      </c>
      <c r="C26" s="40">
        <f>IF(D26="","",G26)</f>
        <v>46094</v>
      </c>
      <c r="D26" s="13" t="n">
        <v>250</v>
      </c>
      <c r="E26" s="24">
        <f>IF(C26="","",E25-D26)</f>
        <v>1104</v>
      </c>
      <c r="G26" s="39">
        <f>DATE(YEAR(G25),MONTH(G25)+1,DAY(G25))</f>
        <v>46094</v>
      </c>
    </row>
    <row r="27" spans="2:7">
      <c r="B27" s="15" t="n">
        <v>13</v>
      </c>
      <c r="C27" s="40">
        <f>IF(D27="","",G27)</f>
        <v>46125</v>
      </c>
      <c r="D27" s="13" t="n">
        <v>300</v>
      </c>
      <c r="E27" s="24">
        <f>IF(C27="","",E26-D27)</f>
        <v>804</v>
      </c>
      <c r="G27" s="39">
        <f>DATE(YEAR(G26),MONTH(G26)+1,DAY(G26))</f>
        <v>46125</v>
      </c>
    </row>
    <row r="28" spans="2:7">
      <c r="B28" s="15" t="n">
        <v>14</v>
      </c>
      <c r="C28" s="40">
        <f>IF(D28="","",G28)</f>
        <v>46155</v>
      </c>
      <c r="D28" s="13" t="n">
        <v>804</v>
      </c>
      <c r="E28" s="24">
        <f>IF(C28="","",E27-D28)</f>
        <v>0</v>
      </c>
      <c r="G28" s="39">
        <f>DATE(YEAR(G27),MONTH(G27)+1,DAY(G27))</f>
        <v>46155</v>
      </c>
    </row>
    <row r="29" spans="2:7">
      <c r="B29" s="15" t="n">
        <v>15</v>
      </c>
      <c r="C29" s="40" t="str">
        <f>IF(D29="","",G29)</f>
        <v/>
      </c>
      <c r="D29" s="13"/>
      <c r="E29" s="24" t="str">
        <f>IF(C29="","",E28-D29)</f>
        <v/>
      </c>
      <c r="G29" s="39">
        <f>DATE(YEAR(G28),MONTH(G28)+1,DAY(G28))</f>
        <v>46186</v>
      </c>
    </row>
    <row r="30" spans="2:7">
      <c r="B30" s="15" t="n">
        <v>16</v>
      </c>
      <c r="C30" s="40" t="str">
        <f>IF(D30="","",G30)</f>
        <v/>
      </c>
      <c r="D30" s="13"/>
      <c r="E30" s="24" t="str">
        <f>IF(C30="","",E29-D30)</f>
        <v/>
      </c>
      <c r="G30" s="39">
        <f>DATE(YEAR(G29),MONTH(G29)+1,DAY(G29))</f>
        <v>46216</v>
      </c>
    </row>
    <row r="31" spans="2:7">
      <c r="B31" s="15" t="n">
        <v>17</v>
      </c>
      <c r="C31" s="40" t="str">
        <f>IF(D31="","",G31)</f>
        <v/>
      </c>
      <c r="D31" s="13"/>
      <c r="E31" s="24" t="str">
        <f>IF(C31="","",E30-D31)</f>
        <v/>
      </c>
      <c r="G31" s="39">
        <f>DATE(YEAR(G30),MONTH(G30)+1,DAY(G30))</f>
        <v>46247</v>
      </c>
    </row>
    <row r="32" spans="2:7">
      <c r="B32" s="15" t="n">
        <v>18</v>
      </c>
      <c r="C32" s="40" t="str">
        <f>IF(D32="","",G32)</f>
        <v/>
      </c>
      <c r="D32" s="13"/>
      <c r="E32" s="24" t="str">
        <f>IF(C32="","",E31-D32)</f>
        <v/>
      </c>
      <c r="G32" s="39">
        <f>DATE(YEAR(G31),MONTH(G31)+1,DAY(G31))</f>
        <v>46278</v>
      </c>
    </row>
    <row r="33" spans="2:7">
      <c r="B33" s="15" t="n">
        <v>19</v>
      </c>
      <c r="C33" s="40" t="str">
        <f>IF(D33="","",G33)</f>
        <v/>
      </c>
      <c r="D33" s="13"/>
      <c r="E33" s="24" t="str">
        <f>IF(C33="","",E32-D33)</f>
        <v/>
      </c>
      <c r="G33" s="39">
        <f>DATE(YEAR(G32),MONTH(G32)+1,DAY(G32))</f>
        <v>46308</v>
      </c>
    </row>
    <row r="34" spans="2:7">
      <c r="B34" s="15" t="n">
        <v>20</v>
      </c>
      <c r="C34" s="40" t="str">
        <f>IF(D34="","",G34)</f>
        <v/>
      </c>
      <c r="D34" s="13"/>
      <c r="E34" s="24" t="str">
        <f>IF(C34="","",E33-D34)</f>
        <v/>
      </c>
      <c r="G34" s="39">
        <f>DATE(YEAR(G33),MONTH(G33)+1,DAY(G33))</f>
        <v>46339</v>
      </c>
    </row>
    <row r="35" spans="2:7">
      <c r="B35" s="15" t="n">
        <v>21</v>
      </c>
      <c r="C35" s="40" t="str">
        <f>IF(D35="","",G35)</f>
        <v/>
      </c>
      <c r="D35" s="13"/>
      <c r="E35" s="24" t="str">
        <f>IF(C35="","",E34-D35)</f>
        <v/>
      </c>
      <c r="G35" s="39">
        <f>DATE(YEAR(G34),MONTH(G34)+1,DAY(G34))</f>
        <v>46369</v>
      </c>
    </row>
    <row r="36" spans="2:7">
      <c r="B36" s="15" t="n">
        <v>22</v>
      </c>
      <c r="C36" s="40" t="str">
        <f>IF(D36="","",G36)</f>
        <v/>
      </c>
      <c r="D36" s="13"/>
      <c r="E36" s="24" t="str">
        <f>IF(C36="","",E35-D36)</f>
        <v/>
      </c>
      <c r="G36" s="39">
        <f>DATE(YEAR(G35),MONTH(G35)+1,DAY(G35))</f>
        <v>46400</v>
      </c>
    </row>
    <row r="37" spans="2:7">
      <c r="B37" s="15" t="n">
        <v>23</v>
      </c>
      <c r="C37" s="40" t="str">
        <f>IF(D37="","",G37)</f>
        <v/>
      </c>
      <c r="D37" s="13"/>
      <c r="E37" s="24" t="str">
        <f>IF(C37="","",E36-D37)</f>
        <v/>
      </c>
      <c r="G37" s="39">
        <f>DATE(YEAR(G36),MONTH(G36)+1,DAY(G36))</f>
        <v>46431</v>
      </c>
    </row>
    <row r="38" spans="2:7">
      <c r="B38" s="15" t="n">
        <v>24</v>
      </c>
      <c r="C38" s="40" t="str">
        <f>IF(D38="","",G38)</f>
        <v/>
      </c>
      <c r="D38" s="13"/>
      <c r="E38" s="24" t="str">
        <f>IF(C38="","",E37-D38)</f>
        <v/>
      </c>
      <c r="G38" s="39">
        <f>DATE(YEAR(G37),MONTH(G37)+1,DAY(G37))</f>
        <v>46459</v>
      </c>
    </row>
    <row r="39" spans="2:7">
      <c r="B39" s="15" t="n">
        <v>25</v>
      </c>
      <c r="C39" s="40" t="str">
        <f>IF(D39="","",G39)</f>
        <v/>
      </c>
      <c r="D39" s="13"/>
      <c r="E39" s="24" t="str">
        <f>IF(C39="","",E38-D39)</f>
        <v/>
      </c>
      <c r="G39" s="39">
        <f>DATE(YEAR(G38),MONTH(G38)+1,DAY(G38))</f>
        <v>46490</v>
      </c>
    </row>
    <row r="40" spans="2:7">
      <c r="B40" s="15" t="n">
        <v>26</v>
      </c>
      <c r="C40" s="40" t="str">
        <f>IF(D40="","",G40)</f>
        <v/>
      </c>
      <c r="D40" s="13"/>
      <c r="E40" s="24" t="str">
        <f>IF(C40="","",E39-D40)</f>
        <v/>
      </c>
      <c r="G40" s="39">
        <f>DATE(YEAR(G39),MONTH(G39)+1,DAY(G39))</f>
        <v>46520</v>
      </c>
    </row>
    <row r="41" spans="2:7">
      <c r="B41" s="15" t="n">
        <v>27</v>
      </c>
      <c r="C41" s="40" t="str">
        <f>IF(D41="","",G41)</f>
        <v/>
      </c>
      <c r="D41" s="13"/>
      <c r="E41" s="24" t="str">
        <f>IF(C41="","",E40-D41)</f>
        <v/>
      </c>
      <c r="G41" s="39">
        <f>DATE(YEAR(G40),MONTH(G40)+1,DAY(G40))</f>
        <v>46551</v>
      </c>
    </row>
    <row r="42" spans="2:7">
      <c r="B42" s="15" t="n">
        <v>28</v>
      </c>
      <c r="C42" s="40" t="str">
        <f>IF(D42="","",G42)</f>
        <v/>
      </c>
      <c r="D42" s="13"/>
      <c r="E42" s="24" t="str">
        <f>IF(C42="","",E41-D42)</f>
        <v/>
      </c>
      <c r="G42" s="39">
        <f>DATE(YEAR(G41),MONTH(G41)+1,DAY(G41))</f>
        <v>46581</v>
      </c>
    </row>
    <row r="43" spans="2:7">
      <c r="B43" s="15" t="n">
        <v>29</v>
      </c>
      <c r="C43" s="40" t="str">
        <f>IF(D43="","",G43)</f>
        <v/>
      </c>
      <c r="D43" s="13"/>
      <c r="E43" s="24" t="str">
        <f>IF(C43="","",E42-D43)</f>
        <v/>
      </c>
      <c r="G43" s="39">
        <f>DATE(YEAR(G42),MONTH(G42)+1,DAY(G42))</f>
        <v>46612</v>
      </c>
    </row>
    <row r="44" spans="2:7">
      <c r="B44" s="15" t="n">
        <v>30</v>
      </c>
      <c r="C44" s="40" t="str">
        <f>IF(D44="","",G44)</f>
        <v/>
      </c>
      <c r="D44" s="13"/>
      <c r="E44" s="24" t="str">
        <f>IF(C44="","",E43-D44)</f>
        <v/>
      </c>
      <c r="G44" s="39">
        <f>DATE(YEAR(G43),MONTH(G43)+1,DAY(G43))</f>
        <v>46643</v>
      </c>
    </row>
    <row r="45" spans="2:7">
      <c r="B45" s="15" t="n">
        <v>31</v>
      </c>
      <c r="C45" s="40" t="str">
        <f>IF(D45="","",G45)</f>
        <v/>
      </c>
      <c r="D45" s="13"/>
      <c r="E45" s="24" t="str">
        <f>IF(C45="","",E44-D45)</f>
        <v/>
      </c>
      <c r="G45" s="39">
        <f>DATE(YEAR(G44),MONTH(G44)+1,DAY(G44))</f>
        <v>46673</v>
      </c>
    </row>
    <row r="46" spans="2:7">
      <c r="B46" s="15" t="n">
        <v>32</v>
      </c>
      <c r="C46" s="40" t="str">
        <f>IF(D46="","",G46)</f>
        <v/>
      </c>
      <c r="D46" s="13"/>
      <c r="E46" s="24" t="str">
        <f>IF(C46="","",E45-D46)</f>
        <v/>
      </c>
      <c r="G46" s="39">
        <f>DATE(YEAR(G45),MONTH(G45)+1,DAY(G45))</f>
        <v>46704</v>
      </c>
    </row>
    <row r="47" spans="2:7">
      <c r="B47" s="15" t="n">
        <v>33</v>
      </c>
      <c r="C47" s="40" t="str">
        <f>IF(D47="","",G47)</f>
        <v/>
      </c>
      <c r="D47" s="13"/>
      <c r="E47" s="24" t="str">
        <f>IF(C47="","",E46-D47)</f>
        <v/>
      </c>
      <c r="G47" s="39">
        <f>DATE(YEAR(G46),MONTH(G46)+1,DAY(G46))</f>
        <v>46734</v>
      </c>
    </row>
    <row r="48" spans="2:7">
      <c r="B48" s="15" t="n">
        <v>34</v>
      </c>
      <c r="C48" s="40" t="str">
        <f>IF(D48="","",G48)</f>
        <v/>
      </c>
      <c r="D48" s="13"/>
      <c r="E48" s="24" t="str">
        <f>IF(C48="","",E47-D48)</f>
        <v/>
      </c>
      <c r="G48" s="39">
        <f>DATE(YEAR(G47),MONTH(G47)+1,DAY(G47))</f>
        <v>46765</v>
      </c>
    </row>
    <row r="49" spans="2:7">
      <c r="B49" s="15" t="n">
        <v>35</v>
      </c>
      <c r="C49" s="40" t="str">
        <f>IF(D49="","",G49)</f>
        <v/>
      </c>
      <c r="D49" s="13"/>
      <c r="E49" s="24" t="str">
        <f>IF(C49="","",E48-D49)</f>
        <v/>
      </c>
      <c r="G49" s="39">
        <f>DATE(YEAR(G48),MONTH(G48)+1,DAY(G48))</f>
        <v>46796</v>
      </c>
    </row>
    <row r="50" spans="2:7">
      <c r="B50" s="15" t="n">
        <v>36</v>
      </c>
      <c r="C50" s="40" t="str">
        <f>IF(D50="","",G50)</f>
        <v/>
      </c>
      <c r="D50" s="13"/>
      <c r="E50" s="24" t="str">
        <f>IF(C50="","",E49-D50)</f>
        <v/>
      </c>
      <c r="G50" s="39">
        <f>DATE(YEAR(G49),MONTH(G49)+1,DAY(G49))</f>
        <v>46825</v>
      </c>
    </row>
    <row r="51" spans="2:7">
      <c r="B51" s="2"/>
      <c r="C51" s="2"/>
      <c r="D51" s="3"/>
      <c r="E51" s="24"/>
      <c r="G51" s="37"/>
    </row>
    <row r="52" spans="2:7">
      <c r="B52" s="27"/>
      <c r="C52" s="27"/>
      <c r="D52" s="28"/>
      <c r="E52" s="29"/>
      <c r="G52" s="36"/>
    </row>
    <row r="53" spans="2:7">
      <c r="B53" s="2"/>
      <c r="C53" s="2"/>
      <c r="D53" s="26">
        <f>SUM(D15:D50)</f>
        <v>6000</v>
      </c>
      <c r="E53" s="24"/>
      <c r="G53" s="36"/>
    </row>
    <row r="54" spans="2:7">
      <c r="B54" s="4"/>
      <c r="C54" s="4"/>
      <c r="D54" s="5"/>
      <c r="E54" s="25"/>
      <c r="G54" s="37"/>
    </row>
  </sheetData>
  <sheetProtection password="C519" sheet="1" autoFilter="0"/>
  <printOptions>
    <extLst>
      <ext uri="smNativeData">
        <pm:pageFlags xmlns:pm="smNativeData" id="1759927738" printRowHead="0" printColHead="0" printHeadLine="0" printFootLine="0" autoHeightHeader="0" autoHeightFooter="0" fitToPageBoth="0"/>
      </ext>
    </extLst>
  </printOptions>
  <pageMargins left="0.787500" right="0.787500" top="0.787500" bottom="0.787500" header="0.393750" footer="0.393750"/>
  <pageSetup paperSize="9" fitToWidth="0" fitToHeight="1" pageOrder="overThenDown"/>
  <headerFooter>
    <extLst>
      <ext uri="smNativeData">
        <pm:header xmlns:pm="smNativeData" id="1759927738" l="56" r="56" t="56" b="56" borderId="0" fillId="0" vertical="0"/>
        <pm:footer xmlns:pm="smNativeData" id="1759927738" l="56" r="56" t="56" b="56" borderId="0" fillId="0" vertical="2"/>
        <pm:paperBin xmlns:pm="smNativeData" id="1759927738" Id="0" type="0" value="0"/>
        <pm:paperBin xmlns:pm="smNativeData" id="1759927738" Id="1" type="0" value="0"/>
      </ext>
    </extLst>
  </headerFooter>
  <extLst>
    <ext uri="smNativeData">
      <pm:sheetPrefs xmlns:pm="smNativeData" day="1759927738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alain</cp:lastModifiedBy>
  <cp:revision>0</cp:revision>
  <dcterms:created xsi:type="dcterms:W3CDTF">2025-09-27T14:54:00Z</dcterms:created>
  <dcterms:modified xsi:type="dcterms:W3CDTF">2025-10-08T12:48:58Z</dcterms:modified>
</cp:coreProperties>
</file>