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596352\Desktop\FFC\"/>
    </mc:Choice>
  </mc:AlternateContent>
  <xr:revisionPtr revIDLastSave="0" documentId="13_ncr:1_{C4A7D971-CCE1-4569-B554-A71F3AD4338C}" xr6:coauthVersionLast="47" xr6:coauthVersionMax="47" xr10:uidLastSave="{00000000-0000-0000-0000-000000000000}"/>
  <bookViews>
    <workbookView xWindow="-120" yWindow="-120" windowWidth="29040" windowHeight="15720" tabRatio="500" firstSheet="1" activeTab="1" xr2:uid="{00000000-000D-0000-FFFF-FFFF00000000}"/>
  </bookViews>
  <sheets>
    <sheet name="Coupe" sheetId="2" state="hidden" r:id="rId1"/>
    <sheet name="Master H" sheetId="25" r:id="rId2"/>
    <sheet name="CLUBS" sheetId="6" state="hidden" r:id="rId3"/>
    <sheet name="Participation Clubs" sheetId="26" r:id="rId4"/>
    <sheet name="Paramètres" sheetId="3" r:id="rId5"/>
  </sheets>
  <definedNames>
    <definedName name="_xlnm._FilterDatabase" localSheetId="2" hidden="1">CLUBS!$A$1:$AB$52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U6" i="25" l="1"/>
  <c r="U31" i="25"/>
  <c r="U18" i="25"/>
  <c r="U40" i="25"/>
  <c r="U37" i="25"/>
  <c r="U26" i="25"/>
  <c r="U65" i="25"/>
  <c r="U13" i="25"/>
  <c r="U28" i="25"/>
  <c r="U34" i="25"/>
  <c r="U48" i="25"/>
  <c r="U50" i="25"/>
  <c r="U21" i="25"/>
  <c r="U10" i="25"/>
  <c r="U12" i="25"/>
  <c r="U60" i="25"/>
  <c r="U36" i="25"/>
  <c r="U27" i="25"/>
  <c r="U23" i="25"/>
  <c r="U51" i="25"/>
  <c r="U81" i="25"/>
  <c r="U82" i="25"/>
  <c r="U54" i="25"/>
  <c r="U38" i="25"/>
  <c r="U67" i="25"/>
  <c r="U72" i="25"/>
  <c r="U41" i="25"/>
  <c r="U49" i="25"/>
  <c r="U83" i="25"/>
  <c r="U84" i="25"/>
  <c r="U74" i="25"/>
  <c r="U93" i="25"/>
  <c r="U56" i="25"/>
  <c r="U62" i="25"/>
  <c r="U43" i="25"/>
  <c r="U44" i="25"/>
  <c r="U70" i="25"/>
  <c r="U73" i="25"/>
  <c r="U75" i="25"/>
  <c r="U77" i="25"/>
  <c r="U85" i="25"/>
  <c r="U87" i="25"/>
  <c r="U91" i="25"/>
  <c r="U94" i="25"/>
  <c r="U95" i="25"/>
  <c r="U96" i="25"/>
  <c r="U97" i="25"/>
  <c r="U58" i="25"/>
  <c r="U59" i="25"/>
  <c r="U64" i="25"/>
  <c r="U76" i="25"/>
  <c r="U86" i="25"/>
  <c r="U89" i="25"/>
  <c r="U92" i="25"/>
  <c r="U98" i="25"/>
  <c r="U99" i="25"/>
  <c r="U100" i="25"/>
  <c r="U101" i="25"/>
  <c r="U102" i="25"/>
  <c r="U103" i="25"/>
  <c r="U104" i="25"/>
  <c r="U105" i="25"/>
  <c r="U106" i="25"/>
  <c r="U107" i="25"/>
  <c r="U108" i="25"/>
  <c r="U109" i="25"/>
  <c r="U110" i="25"/>
  <c r="U111" i="25"/>
  <c r="U112" i="25"/>
  <c r="U113" i="25"/>
  <c r="U114" i="25"/>
  <c r="U115" i="25"/>
  <c r="U116" i="25"/>
  <c r="U117" i="25"/>
  <c r="U118" i="25"/>
  <c r="U119" i="25"/>
  <c r="U120" i="25"/>
  <c r="U121" i="25"/>
  <c r="U122" i="25"/>
  <c r="U123" i="25"/>
  <c r="U124" i="25"/>
  <c r="U125" i="25"/>
  <c r="U126" i="25"/>
  <c r="S7" i="25"/>
  <c r="S6" i="25"/>
  <c r="S33" i="25"/>
  <c r="S21" i="25"/>
  <c r="S22" i="25"/>
  <c r="S10" i="25"/>
  <c r="S12" i="25"/>
  <c r="S60" i="25"/>
  <c r="S36" i="25"/>
  <c r="S25" i="25"/>
  <c r="S27" i="25"/>
  <c r="S19" i="25"/>
  <c r="S23" i="25"/>
  <c r="S51" i="25"/>
  <c r="S81" i="25"/>
  <c r="S82" i="25"/>
  <c r="S17" i="25"/>
  <c r="S54" i="25"/>
  <c r="S20" i="25"/>
  <c r="S15" i="25"/>
  <c r="S38" i="25"/>
  <c r="S67" i="25"/>
  <c r="S47" i="25"/>
  <c r="S72" i="25"/>
  <c r="S29" i="25"/>
  <c r="S41" i="25"/>
  <c r="S32" i="25"/>
  <c r="S35" i="25"/>
  <c r="S49" i="25"/>
  <c r="S83" i="25"/>
  <c r="S84" i="25"/>
  <c r="S74" i="25"/>
  <c r="S93" i="25"/>
  <c r="S56" i="25"/>
  <c r="S62" i="25"/>
  <c r="S43" i="25"/>
  <c r="S44" i="25"/>
  <c r="S70" i="25"/>
  <c r="S73" i="25"/>
  <c r="S75" i="25"/>
  <c r="S77" i="25"/>
  <c r="S55" i="25"/>
  <c r="S85" i="25"/>
  <c r="S87" i="25"/>
  <c r="S45" i="25"/>
  <c r="S91" i="25"/>
  <c r="S94" i="25"/>
  <c r="S95" i="25"/>
  <c r="S96" i="25"/>
  <c r="S80" i="25"/>
  <c r="S97" i="25"/>
  <c r="S58" i="25"/>
  <c r="S59" i="25"/>
  <c r="S64" i="25"/>
  <c r="S76" i="25"/>
  <c r="S52" i="25"/>
  <c r="S86" i="25"/>
  <c r="S89" i="25"/>
  <c r="S92" i="25"/>
  <c r="S53" i="25"/>
  <c r="S61" i="25"/>
  <c r="S63" i="25"/>
  <c r="S66" i="25"/>
  <c r="S68" i="25"/>
  <c r="S69" i="25"/>
  <c r="S71" i="25"/>
  <c r="S78" i="25"/>
  <c r="S79" i="25"/>
  <c r="S88" i="25"/>
  <c r="S90" i="25"/>
  <c r="Q6" i="25"/>
  <c r="Q18" i="25"/>
  <c r="Q17" i="25"/>
  <c r="Q54" i="25"/>
  <c r="Q20" i="25"/>
  <c r="Q15" i="25"/>
  <c r="Q38" i="25"/>
  <c r="Q67" i="25"/>
  <c r="Q47" i="25"/>
  <c r="Q72" i="25"/>
  <c r="Q28" i="25"/>
  <c r="Q29" i="25"/>
  <c r="Q41" i="25"/>
  <c r="Q32" i="25"/>
  <c r="Q35" i="25"/>
  <c r="Q49" i="25"/>
  <c r="Q83" i="25"/>
  <c r="Q84" i="25"/>
  <c r="Q74" i="25"/>
  <c r="Q46" i="25"/>
  <c r="Q93" i="25"/>
  <c r="Q31" i="25"/>
  <c r="Q56" i="25"/>
  <c r="Q62" i="25"/>
  <c r="Q24" i="25"/>
  <c r="Q43" i="25"/>
  <c r="Q44" i="25"/>
  <c r="Q70" i="25"/>
  <c r="Q73" i="25"/>
  <c r="Q75" i="25"/>
  <c r="Q77" i="25"/>
  <c r="Q55" i="25"/>
  <c r="Q85" i="25"/>
  <c r="Q87" i="25"/>
  <c r="Q45" i="25"/>
  <c r="Q91" i="25"/>
  <c r="Q94" i="25"/>
  <c r="Q95" i="25"/>
  <c r="Q96" i="25"/>
  <c r="Q80" i="25"/>
  <c r="Q97" i="25"/>
  <c r="Q58" i="25"/>
  <c r="Q59" i="25"/>
  <c r="Q64" i="25"/>
  <c r="Q76" i="25"/>
  <c r="Q52" i="25"/>
  <c r="Q86" i="25"/>
  <c r="Q42" i="25"/>
  <c r="Q89" i="25"/>
  <c r="Q92" i="25"/>
  <c r="Q53" i="25"/>
  <c r="Q57" i="25"/>
  <c r="Q61" i="25"/>
  <c r="Q63" i="25"/>
  <c r="Q65" i="25"/>
  <c r="Q66" i="25"/>
  <c r="Q68" i="25"/>
  <c r="Q69" i="25"/>
  <c r="Q71" i="25"/>
  <c r="Q78" i="25"/>
  <c r="Q79" i="25"/>
  <c r="Q88" i="25"/>
  <c r="Q90" i="25"/>
  <c r="O6" i="25"/>
  <c r="O36" i="25"/>
  <c r="O60" i="25"/>
  <c r="O31" i="25"/>
  <c r="O56" i="25"/>
  <c r="O18" i="25"/>
  <c r="O62" i="25"/>
  <c r="O22" i="25"/>
  <c r="O24" i="25"/>
  <c r="O43" i="25"/>
  <c r="O44" i="25"/>
  <c r="O70" i="25"/>
  <c r="O27" i="25"/>
  <c r="O73" i="25"/>
  <c r="O75" i="25"/>
  <c r="O77" i="25"/>
  <c r="O55" i="25"/>
  <c r="O85" i="25"/>
  <c r="O87" i="25"/>
  <c r="O45" i="25"/>
  <c r="O91" i="25"/>
  <c r="O94" i="25"/>
  <c r="O95" i="25"/>
  <c r="O96" i="25"/>
  <c r="O80" i="25"/>
  <c r="O97" i="25"/>
  <c r="O58" i="25"/>
  <c r="O59" i="25"/>
  <c r="O64" i="25"/>
  <c r="O14" i="25"/>
  <c r="O76" i="25"/>
  <c r="O52" i="25"/>
  <c r="O86" i="25"/>
  <c r="O42" i="25"/>
  <c r="O89" i="25"/>
  <c r="O92" i="25"/>
  <c r="O30" i="25"/>
  <c r="O33" i="25"/>
  <c r="O37" i="25"/>
  <c r="O40" i="25"/>
  <c r="O48" i="25"/>
  <c r="O50" i="25"/>
  <c r="O53" i="25"/>
  <c r="O57" i="25"/>
  <c r="O61" i="25"/>
  <c r="O63" i="25"/>
  <c r="O65" i="25"/>
  <c r="O66" i="25"/>
  <c r="O68" i="25"/>
  <c r="O69" i="25"/>
  <c r="O71" i="25"/>
  <c r="O78" i="25"/>
  <c r="O79" i="25"/>
  <c r="O81" i="25"/>
  <c r="O82" i="25"/>
  <c r="O88" i="25"/>
  <c r="O90" i="25"/>
  <c r="M6" i="25"/>
  <c r="M25" i="25"/>
  <c r="M7" i="25"/>
  <c r="M36" i="25"/>
  <c r="M58" i="25"/>
  <c r="M59" i="25"/>
  <c r="M38" i="25"/>
  <c r="M64" i="25"/>
  <c r="M14" i="25"/>
  <c r="M20" i="25"/>
  <c r="M28" i="25"/>
  <c r="M76" i="25"/>
  <c r="M52" i="25"/>
  <c r="M86" i="25"/>
  <c r="M42" i="25"/>
  <c r="M89" i="25"/>
  <c r="M92" i="25"/>
  <c r="M26" i="25"/>
  <c r="M30" i="25"/>
  <c r="M34" i="25"/>
  <c r="M33" i="25"/>
  <c r="M37" i="25"/>
  <c r="M39" i="25"/>
  <c r="M40" i="25"/>
  <c r="M46" i="25"/>
  <c r="M47" i="25"/>
  <c r="M48" i="25"/>
  <c r="M50" i="25"/>
  <c r="M53" i="25"/>
  <c r="M54" i="25"/>
  <c r="M57" i="25"/>
  <c r="M60" i="25"/>
  <c r="M61" i="25"/>
  <c r="M63" i="25"/>
  <c r="M65" i="25"/>
  <c r="M66" i="25"/>
  <c r="M67" i="25"/>
  <c r="M68" i="25"/>
  <c r="M69" i="25"/>
  <c r="M71" i="25"/>
  <c r="M72" i="25"/>
  <c r="M78" i="25"/>
  <c r="M79" i="25"/>
  <c r="M81" i="25"/>
  <c r="M83" i="25"/>
  <c r="M82" i="25"/>
  <c r="M84" i="25"/>
  <c r="M88" i="25"/>
  <c r="M90" i="25"/>
  <c r="M93" i="25"/>
  <c r="K6" i="25"/>
  <c r="K17" i="25"/>
  <c r="K21" i="25"/>
  <c r="K22" i="25"/>
  <c r="K24" i="25"/>
  <c r="K25" i="25"/>
  <c r="K26" i="25"/>
  <c r="K30" i="25"/>
  <c r="K31" i="25"/>
  <c r="K34" i="25"/>
  <c r="K33" i="25"/>
  <c r="K37" i="25"/>
  <c r="K39" i="25"/>
  <c r="K40" i="25"/>
  <c r="K45" i="25"/>
  <c r="K46" i="25"/>
  <c r="K47" i="25"/>
  <c r="K48" i="25"/>
  <c r="K50" i="25"/>
  <c r="K51" i="25"/>
  <c r="K53" i="25"/>
  <c r="K54" i="25"/>
  <c r="K56" i="25"/>
  <c r="K55" i="25"/>
  <c r="K57" i="25"/>
  <c r="K60" i="25"/>
  <c r="K62" i="25"/>
  <c r="K61" i="25"/>
  <c r="K63" i="25"/>
  <c r="K65" i="25"/>
  <c r="K66" i="25"/>
  <c r="K67" i="25"/>
  <c r="K68" i="25"/>
  <c r="K70" i="25"/>
  <c r="K69" i="25"/>
  <c r="K71" i="25"/>
  <c r="K72" i="25"/>
  <c r="K73" i="25"/>
  <c r="K74" i="25"/>
  <c r="K75" i="25"/>
  <c r="K77" i="25"/>
  <c r="K78" i="25"/>
  <c r="K79" i="25"/>
  <c r="K80" i="25"/>
  <c r="K81" i="25"/>
  <c r="K83" i="25"/>
  <c r="K82" i="25"/>
  <c r="K85" i="25"/>
  <c r="K84" i="25"/>
  <c r="K87" i="25"/>
  <c r="K88" i="25"/>
  <c r="K91" i="25"/>
  <c r="K90" i="25"/>
  <c r="K93" i="25"/>
  <c r="K94" i="25"/>
  <c r="K95" i="25"/>
  <c r="K96" i="25"/>
  <c r="K97" i="25"/>
  <c r="Y211" i="25"/>
  <c r="W211" i="25"/>
  <c r="U211" i="25"/>
  <c r="S211" i="25"/>
  <c r="Q211" i="25"/>
  <c r="O211" i="25"/>
  <c r="M211" i="25"/>
  <c r="K211" i="25"/>
  <c r="D211" i="25"/>
  <c r="B211" i="25"/>
  <c r="Y210" i="25"/>
  <c r="W210" i="25"/>
  <c r="U210" i="25"/>
  <c r="S210" i="25"/>
  <c r="Q210" i="25"/>
  <c r="O210" i="25"/>
  <c r="M210" i="25"/>
  <c r="K210" i="25"/>
  <c r="D210" i="25"/>
  <c r="B210" i="25"/>
  <c r="Y209" i="25"/>
  <c r="W209" i="25"/>
  <c r="U209" i="25"/>
  <c r="S209" i="25"/>
  <c r="Q209" i="25"/>
  <c r="O209" i="25"/>
  <c r="M209" i="25"/>
  <c r="K209" i="25"/>
  <c r="D209" i="25"/>
  <c r="B209" i="25"/>
  <c r="Y208" i="25"/>
  <c r="W208" i="25"/>
  <c r="U208" i="25"/>
  <c r="S208" i="25"/>
  <c r="Q208" i="25"/>
  <c r="O208" i="25"/>
  <c r="M208" i="25"/>
  <c r="K208" i="25"/>
  <c r="D208" i="25"/>
  <c r="B208" i="25"/>
  <c r="Y207" i="25"/>
  <c r="W207" i="25"/>
  <c r="U207" i="25"/>
  <c r="S207" i="25"/>
  <c r="Q207" i="25"/>
  <c r="O207" i="25"/>
  <c r="M207" i="25"/>
  <c r="K207" i="25"/>
  <c r="D207" i="25"/>
  <c r="B207" i="25"/>
  <c r="Y206" i="25"/>
  <c r="W206" i="25"/>
  <c r="U206" i="25"/>
  <c r="S206" i="25"/>
  <c r="Q206" i="25"/>
  <c r="O206" i="25"/>
  <c r="M206" i="25"/>
  <c r="K206" i="25"/>
  <c r="D206" i="25"/>
  <c r="B206" i="25"/>
  <c r="Y205" i="25"/>
  <c r="W205" i="25"/>
  <c r="U205" i="25"/>
  <c r="S205" i="25"/>
  <c r="Q205" i="25"/>
  <c r="O205" i="25"/>
  <c r="M205" i="25"/>
  <c r="K205" i="25"/>
  <c r="D205" i="25"/>
  <c r="B205" i="25"/>
  <c r="Y204" i="25"/>
  <c r="W204" i="25"/>
  <c r="U204" i="25"/>
  <c r="S204" i="25"/>
  <c r="Q204" i="25"/>
  <c r="O204" i="25"/>
  <c r="M204" i="25"/>
  <c r="K204" i="25"/>
  <c r="D204" i="25"/>
  <c r="B204" i="25"/>
  <c r="Y203" i="25"/>
  <c r="W203" i="25"/>
  <c r="U203" i="25"/>
  <c r="S203" i="25"/>
  <c r="Q203" i="25"/>
  <c r="O203" i="25"/>
  <c r="M203" i="25"/>
  <c r="K203" i="25"/>
  <c r="D203" i="25"/>
  <c r="B203" i="25"/>
  <c r="Y202" i="25"/>
  <c r="W202" i="25"/>
  <c r="U202" i="25"/>
  <c r="S202" i="25"/>
  <c r="Q202" i="25"/>
  <c r="O202" i="25"/>
  <c r="M202" i="25"/>
  <c r="K202" i="25"/>
  <c r="D202" i="25"/>
  <c r="B202" i="25"/>
  <c r="Y201" i="25"/>
  <c r="W201" i="25"/>
  <c r="U201" i="25"/>
  <c r="S201" i="25"/>
  <c r="Q201" i="25"/>
  <c r="O201" i="25"/>
  <c r="M201" i="25"/>
  <c r="K201" i="25"/>
  <c r="D201" i="25"/>
  <c r="B201" i="25"/>
  <c r="Y200" i="25"/>
  <c r="W200" i="25"/>
  <c r="U200" i="25"/>
  <c r="S200" i="25"/>
  <c r="Q200" i="25"/>
  <c r="O200" i="25"/>
  <c r="M200" i="25"/>
  <c r="K200" i="25"/>
  <c r="D200" i="25"/>
  <c r="B200" i="25"/>
  <c r="Y199" i="25"/>
  <c r="W199" i="25"/>
  <c r="U199" i="25"/>
  <c r="S199" i="25"/>
  <c r="Q199" i="25"/>
  <c r="O199" i="25"/>
  <c r="M199" i="25"/>
  <c r="K199" i="25"/>
  <c r="D199" i="25"/>
  <c r="B199" i="25"/>
  <c r="Y198" i="25"/>
  <c r="W198" i="25"/>
  <c r="U198" i="25"/>
  <c r="S198" i="25"/>
  <c r="Q198" i="25"/>
  <c r="O198" i="25"/>
  <c r="M198" i="25"/>
  <c r="K198" i="25"/>
  <c r="D198" i="25"/>
  <c r="B198" i="25"/>
  <c r="Y197" i="25"/>
  <c r="W197" i="25"/>
  <c r="U197" i="25"/>
  <c r="S197" i="25"/>
  <c r="Q197" i="25"/>
  <c r="O197" i="25"/>
  <c r="M197" i="25"/>
  <c r="K197" i="25"/>
  <c r="D197" i="25"/>
  <c r="B197" i="25"/>
  <c r="Y196" i="25"/>
  <c r="W196" i="25"/>
  <c r="U196" i="25"/>
  <c r="S196" i="25"/>
  <c r="Q196" i="25"/>
  <c r="O196" i="25"/>
  <c r="M196" i="25"/>
  <c r="K196" i="25"/>
  <c r="D196" i="25"/>
  <c r="B196" i="25"/>
  <c r="Y195" i="25"/>
  <c r="W195" i="25"/>
  <c r="U195" i="25"/>
  <c r="S195" i="25"/>
  <c r="Q195" i="25"/>
  <c r="O195" i="25"/>
  <c r="M195" i="25"/>
  <c r="K195" i="25"/>
  <c r="Z195" i="25" s="1"/>
  <c r="D195" i="25"/>
  <c r="B195" i="25"/>
  <c r="Y194" i="25"/>
  <c r="W194" i="25"/>
  <c r="U194" i="25"/>
  <c r="S194" i="25"/>
  <c r="Q194" i="25"/>
  <c r="O194" i="25"/>
  <c r="M194" i="25"/>
  <c r="K194" i="25"/>
  <c r="D194" i="25"/>
  <c r="B194" i="25"/>
  <c r="Y193" i="25"/>
  <c r="W193" i="25"/>
  <c r="U193" i="25"/>
  <c r="S193" i="25"/>
  <c r="Q193" i="25"/>
  <c r="O193" i="25"/>
  <c r="M193" i="25"/>
  <c r="K193" i="25"/>
  <c r="D193" i="25"/>
  <c r="B193" i="25"/>
  <c r="Y192" i="25"/>
  <c r="W192" i="25"/>
  <c r="U192" i="25"/>
  <c r="S192" i="25"/>
  <c r="Q192" i="25"/>
  <c r="O192" i="25"/>
  <c r="M192" i="25"/>
  <c r="K192" i="25"/>
  <c r="D192" i="25"/>
  <c r="B192" i="25"/>
  <c r="Y191" i="25"/>
  <c r="W191" i="25"/>
  <c r="U191" i="25"/>
  <c r="S191" i="25"/>
  <c r="Q191" i="25"/>
  <c r="O191" i="25"/>
  <c r="M191" i="25"/>
  <c r="K191" i="25"/>
  <c r="D191" i="25"/>
  <c r="B191" i="25"/>
  <c r="Y190" i="25"/>
  <c r="W190" i="25"/>
  <c r="U190" i="25"/>
  <c r="S190" i="25"/>
  <c r="Q190" i="25"/>
  <c r="O190" i="25"/>
  <c r="M190" i="25"/>
  <c r="K190" i="25"/>
  <c r="D190" i="25"/>
  <c r="B190" i="25"/>
  <c r="Y189" i="25"/>
  <c r="W189" i="25"/>
  <c r="U189" i="25"/>
  <c r="S189" i="25"/>
  <c r="Q189" i="25"/>
  <c r="O189" i="25"/>
  <c r="M189" i="25"/>
  <c r="K189" i="25"/>
  <c r="D189" i="25"/>
  <c r="B189" i="25"/>
  <c r="Y188" i="25"/>
  <c r="W188" i="25"/>
  <c r="U188" i="25"/>
  <c r="S188" i="25"/>
  <c r="Q188" i="25"/>
  <c r="O188" i="25"/>
  <c r="M188" i="25"/>
  <c r="K188" i="25"/>
  <c r="D188" i="25"/>
  <c r="B188" i="25"/>
  <c r="Y187" i="25"/>
  <c r="W187" i="25"/>
  <c r="U187" i="25"/>
  <c r="S187" i="25"/>
  <c r="Q187" i="25"/>
  <c r="O187" i="25"/>
  <c r="M187" i="25"/>
  <c r="K187" i="25"/>
  <c r="D187" i="25"/>
  <c r="B187" i="25"/>
  <c r="Y186" i="25"/>
  <c r="W186" i="25"/>
  <c r="U186" i="25"/>
  <c r="S186" i="25"/>
  <c r="Q186" i="25"/>
  <c r="O186" i="25"/>
  <c r="M186" i="25"/>
  <c r="K186" i="25"/>
  <c r="D186" i="25"/>
  <c r="B186" i="25"/>
  <c r="Y185" i="25"/>
  <c r="W185" i="25"/>
  <c r="U185" i="25"/>
  <c r="S185" i="25"/>
  <c r="Q185" i="25"/>
  <c r="O185" i="25"/>
  <c r="M185" i="25"/>
  <c r="K185" i="25"/>
  <c r="D185" i="25"/>
  <c r="B185" i="25"/>
  <c r="Y184" i="25"/>
  <c r="W184" i="25"/>
  <c r="U184" i="25"/>
  <c r="S184" i="25"/>
  <c r="Q184" i="25"/>
  <c r="O184" i="25"/>
  <c r="M184" i="25"/>
  <c r="K184" i="25"/>
  <c r="D184" i="25"/>
  <c r="B184" i="25"/>
  <c r="Y183" i="25"/>
  <c r="W183" i="25"/>
  <c r="U183" i="25"/>
  <c r="S183" i="25"/>
  <c r="Q183" i="25"/>
  <c r="O183" i="25"/>
  <c r="M183" i="25"/>
  <c r="K183" i="25"/>
  <c r="D183" i="25"/>
  <c r="B183" i="25"/>
  <c r="Y182" i="25"/>
  <c r="W182" i="25"/>
  <c r="U182" i="25"/>
  <c r="S182" i="25"/>
  <c r="Q182" i="25"/>
  <c r="O182" i="25"/>
  <c r="M182" i="25"/>
  <c r="K182" i="25"/>
  <c r="D182" i="25"/>
  <c r="B182" i="25"/>
  <c r="Y181" i="25"/>
  <c r="W181" i="25"/>
  <c r="U181" i="25"/>
  <c r="S181" i="25"/>
  <c r="Q181" i="25"/>
  <c r="O181" i="25"/>
  <c r="M181" i="25"/>
  <c r="K181" i="25"/>
  <c r="D181" i="25"/>
  <c r="B181" i="25"/>
  <c r="Y180" i="25"/>
  <c r="W180" i="25"/>
  <c r="U180" i="25"/>
  <c r="S180" i="25"/>
  <c r="Q180" i="25"/>
  <c r="O180" i="25"/>
  <c r="M180" i="25"/>
  <c r="K180" i="25"/>
  <c r="D180" i="25"/>
  <c r="B180" i="25"/>
  <c r="Y179" i="25"/>
  <c r="W179" i="25"/>
  <c r="U179" i="25"/>
  <c r="S179" i="25"/>
  <c r="Q179" i="25"/>
  <c r="O179" i="25"/>
  <c r="M179" i="25"/>
  <c r="K179" i="25"/>
  <c r="D179" i="25"/>
  <c r="B179" i="25"/>
  <c r="Y178" i="25"/>
  <c r="W178" i="25"/>
  <c r="U178" i="25"/>
  <c r="S178" i="25"/>
  <c r="Q178" i="25"/>
  <c r="O178" i="25"/>
  <c r="M178" i="25"/>
  <c r="K178" i="25"/>
  <c r="D178" i="25"/>
  <c r="B178" i="25"/>
  <c r="Y177" i="25"/>
  <c r="W177" i="25"/>
  <c r="U177" i="25"/>
  <c r="S177" i="25"/>
  <c r="Q177" i="25"/>
  <c r="O177" i="25"/>
  <c r="M177" i="25"/>
  <c r="K177" i="25"/>
  <c r="D177" i="25"/>
  <c r="B177" i="25"/>
  <c r="Y176" i="25"/>
  <c r="W176" i="25"/>
  <c r="U176" i="25"/>
  <c r="S176" i="25"/>
  <c r="Q176" i="25"/>
  <c r="O176" i="25"/>
  <c r="M176" i="25"/>
  <c r="K176" i="25"/>
  <c r="Z176" i="25" s="1"/>
  <c r="D176" i="25"/>
  <c r="B176" i="25"/>
  <c r="Y175" i="25"/>
  <c r="W175" i="25"/>
  <c r="U175" i="25"/>
  <c r="S175" i="25"/>
  <c r="Q175" i="25"/>
  <c r="O175" i="25"/>
  <c r="M175" i="25"/>
  <c r="K175" i="25"/>
  <c r="D175" i="25"/>
  <c r="B175" i="25"/>
  <c r="Y174" i="25"/>
  <c r="W174" i="25"/>
  <c r="U174" i="25"/>
  <c r="S174" i="25"/>
  <c r="Q174" i="25"/>
  <c r="O174" i="25"/>
  <c r="M174" i="25"/>
  <c r="K174" i="25"/>
  <c r="D174" i="25"/>
  <c r="B174" i="25"/>
  <c r="Y173" i="25"/>
  <c r="W173" i="25"/>
  <c r="U173" i="25"/>
  <c r="S173" i="25"/>
  <c r="Q173" i="25"/>
  <c r="O173" i="25"/>
  <c r="M173" i="25"/>
  <c r="K173" i="25"/>
  <c r="D173" i="25"/>
  <c r="B173" i="25"/>
  <c r="Y172" i="25"/>
  <c r="W172" i="25"/>
  <c r="U172" i="25"/>
  <c r="S172" i="25"/>
  <c r="Q172" i="25"/>
  <c r="O172" i="25"/>
  <c r="M172" i="25"/>
  <c r="K172" i="25"/>
  <c r="D172" i="25"/>
  <c r="B172" i="25"/>
  <c r="Y171" i="25"/>
  <c r="W171" i="25"/>
  <c r="U171" i="25"/>
  <c r="S171" i="25"/>
  <c r="Q171" i="25"/>
  <c r="O171" i="25"/>
  <c r="M171" i="25"/>
  <c r="K171" i="25"/>
  <c r="D171" i="25"/>
  <c r="B171" i="25"/>
  <c r="Y170" i="25"/>
  <c r="W170" i="25"/>
  <c r="U170" i="25"/>
  <c r="S170" i="25"/>
  <c r="Q170" i="25"/>
  <c r="O170" i="25"/>
  <c r="M170" i="25"/>
  <c r="K170" i="25"/>
  <c r="D170" i="25"/>
  <c r="B170" i="25"/>
  <c r="Y169" i="25"/>
  <c r="W169" i="25"/>
  <c r="U169" i="25"/>
  <c r="A169" i="25" s="1"/>
  <c r="C169" i="25" s="1"/>
  <c r="S169" i="25"/>
  <c r="Q169" i="25"/>
  <c r="O169" i="25"/>
  <c r="M169" i="25"/>
  <c r="K169" i="25"/>
  <c r="D169" i="25"/>
  <c r="B169" i="25"/>
  <c r="Y168" i="25"/>
  <c r="W168" i="25"/>
  <c r="U168" i="25"/>
  <c r="S168" i="25"/>
  <c r="Q168" i="25"/>
  <c r="O168" i="25"/>
  <c r="M168" i="25"/>
  <c r="K168" i="25"/>
  <c r="D168" i="25"/>
  <c r="B168" i="25"/>
  <c r="Y167" i="25"/>
  <c r="W167" i="25"/>
  <c r="U167" i="25"/>
  <c r="S167" i="25"/>
  <c r="Q167" i="25"/>
  <c r="O167" i="25"/>
  <c r="M167" i="25"/>
  <c r="K167" i="25"/>
  <c r="D167" i="25"/>
  <c r="B167" i="25"/>
  <c r="Y166" i="25"/>
  <c r="W166" i="25"/>
  <c r="U166" i="25"/>
  <c r="S166" i="25"/>
  <c r="Q166" i="25"/>
  <c r="O166" i="25"/>
  <c r="M166" i="25"/>
  <c r="K166" i="25"/>
  <c r="D166" i="25"/>
  <c r="B166" i="25"/>
  <c r="Y165" i="25"/>
  <c r="W165" i="25"/>
  <c r="U165" i="25"/>
  <c r="S165" i="25"/>
  <c r="Q165" i="25"/>
  <c r="O165" i="25"/>
  <c r="M165" i="25"/>
  <c r="K165" i="25"/>
  <c r="D165" i="25"/>
  <c r="B165" i="25"/>
  <c r="Y164" i="25"/>
  <c r="W164" i="25"/>
  <c r="U164" i="25"/>
  <c r="S164" i="25"/>
  <c r="Q164" i="25"/>
  <c r="O164" i="25"/>
  <c r="M164" i="25"/>
  <c r="K164" i="25"/>
  <c r="D164" i="25"/>
  <c r="B164" i="25"/>
  <c r="Y163" i="25"/>
  <c r="W163" i="25"/>
  <c r="U163" i="25"/>
  <c r="S163" i="25"/>
  <c r="Q163" i="25"/>
  <c r="O163" i="25"/>
  <c r="M163" i="25"/>
  <c r="K163" i="25"/>
  <c r="D163" i="25"/>
  <c r="B163" i="25"/>
  <c r="Y162" i="25"/>
  <c r="W162" i="25"/>
  <c r="U162" i="25"/>
  <c r="S162" i="25"/>
  <c r="Q162" i="25"/>
  <c r="O162" i="25"/>
  <c r="M162" i="25"/>
  <c r="K162" i="25"/>
  <c r="D162" i="25"/>
  <c r="B162" i="25"/>
  <c r="Y161" i="25"/>
  <c r="W161" i="25"/>
  <c r="U161" i="25"/>
  <c r="S161" i="25"/>
  <c r="Q161" i="25"/>
  <c r="O161" i="25"/>
  <c r="M161" i="25"/>
  <c r="K161" i="25"/>
  <c r="D161" i="25"/>
  <c r="B161" i="25"/>
  <c r="Y160" i="25"/>
  <c r="W160" i="25"/>
  <c r="U160" i="25"/>
  <c r="S160" i="25"/>
  <c r="Q160" i="25"/>
  <c r="O160" i="25"/>
  <c r="M160" i="25"/>
  <c r="K160" i="25"/>
  <c r="D160" i="25"/>
  <c r="B160" i="25"/>
  <c r="Y159" i="25"/>
  <c r="W159" i="25"/>
  <c r="U159" i="25"/>
  <c r="S159" i="25"/>
  <c r="Q159" i="25"/>
  <c r="O159" i="25"/>
  <c r="M159" i="25"/>
  <c r="K159" i="25"/>
  <c r="D159" i="25"/>
  <c r="B159" i="25"/>
  <c r="Y158" i="25"/>
  <c r="W158" i="25"/>
  <c r="U158" i="25"/>
  <c r="S158" i="25"/>
  <c r="Q158" i="25"/>
  <c r="O158" i="25"/>
  <c r="M158" i="25"/>
  <c r="K158" i="25"/>
  <c r="D158" i="25"/>
  <c r="B158" i="25"/>
  <c r="Y157" i="25"/>
  <c r="W157" i="25"/>
  <c r="U157" i="25"/>
  <c r="S157" i="25"/>
  <c r="Q157" i="25"/>
  <c r="O157" i="25"/>
  <c r="M157" i="25"/>
  <c r="K157" i="25"/>
  <c r="D157" i="25"/>
  <c r="B157" i="25"/>
  <c r="Y156" i="25"/>
  <c r="W156" i="25"/>
  <c r="U156" i="25"/>
  <c r="S156" i="25"/>
  <c r="Q156" i="25"/>
  <c r="O156" i="25"/>
  <c r="M156" i="25"/>
  <c r="K156" i="25"/>
  <c r="D156" i="25"/>
  <c r="B156" i="25"/>
  <c r="Y155" i="25"/>
  <c r="W155" i="25"/>
  <c r="U155" i="25"/>
  <c r="S155" i="25"/>
  <c r="Q155" i="25"/>
  <c r="O155" i="25"/>
  <c r="M155" i="25"/>
  <c r="K155" i="25"/>
  <c r="D155" i="25"/>
  <c r="B155" i="25"/>
  <c r="Y154" i="25"/>
  <c r="W154" i="25"/>
  <c r="U154" i="25"/>
  <c r="S154" i="25"/>
  <c r="Q154" i="25"/>
  <c r="O154" i="25"/>
  <c r="M154" i="25"/>
  <c r="K154" i="25"/>
  <c r="D154" i="25"/>
  <c r="B154" i="25"/>
  <c r="Y153" i="25"/>
  <c r="W153" i="25"/>
  <c r="U153" i="25"/>
  <c r="S153" i="25"/>
  <c r="Q153" i="25"/>
  <c r="O153" i="25"/>
  <c r="M153" i="25"/>
  <c r="K153" i="25"/>
  <c r="D153" i="25"/>
  <c r="B153" i="25"/>
  <c r="Y152" i="25"/>
  <c r="W152" i="25"/>
  <c r="U152" i="25"/>
  <c r="S152" i="25"/>
  <c r="Q152" i="25"/>
  <c r="O152" i="25"/>
  <c r="M152" i="25"/>
  <c r="K152" i="25"/>
  <c r="D152" i="25"/>
  <c r="B152" i="25"/>
  <c r="Y151" i="25"/>
  <c r="W151" i="25"/>
  <c r="U151" i="25"/>
  <c r="S151" i="25"/>
  <c r="Q151" i="25"/>
  <c r="O151" i="25"/>
  <c r="M151" i="25"/>
  <c r="K151" i="25"/>
  <c r="Z151" i="25" s="1"/>
  <c r="D151" i="25"/>
  <c r="B151" i="25"/>
  <c r="Y150" i="25"/>
  <c r="W150" i="25"/>
  <c r="U150" i="25"/>
  <c r="S150" i="25"/>
  <c r="Q150" i="25"/>
  <c r="O150" i="25"/>
  <c r="M150" i="25"/>
  <c r="K150" i="25"/>
  <c r="D150" i="25"/>
  <c r="B150" i="25"/>
  <c r="Y149" i="25"/>
  <c r="W149" i="25"/>
  <c r="U149" i="25"/>
  <c r="S149" i="25"/>
  <c r="Q149" i="25"/>
  <c r="O149" i="25"/>
  <c r="M149" i="25"/>
  <c r="K149" i="25"/>
  <c r="D149" i="25"/>
  <c r="B149" i="25"/>
  <c r="Y148" i="25"/>
  <c r="W148" i="25"/>
  <c r="U148" i="25"/>
  <c r="S148" i="25"/>
  <c r="Q148" i="25"/>
  <c r="O148" i="25"/>
  <c r="M148" i="25"/>
  <c r="K148" i="25"/>
  <c r="D148" i="25"/>
  <c r="B148" i="25"/>
  <c r="Y147" i="25"/>
  <c r="W147" i="25"/>
  <c r="U147" i="25"/>
  <c r="S147" i="25"/>
  <c r="Q147" i="25"/>
  <c r="O147" i="25"/>
  <c r="M147" i="25"/>
  <c r="K147" i="25"/>
  <c r="D147" i="25"/>
  <c r="B147" i="25"/>
  <c r="Y146" i="25"/>
  <c r="W146" i="25"/>
  <c r="U146" i="25"/>
  <c r="S146" i="25"/>
  <c r="Q146" i="25"/>
  <c r="O146" i="25"/>
  <c r="M146" i="25"/>
  <c r="K146" i="25"/>
  <c r="D146" i="25"/>
  <c r="B146" i="25"/>
  <c r="Y145" i="25"/>
  <c r="W145" i="25"/>
  <c r="U145" i="25"/>
  <c r="S145" i="25"/>
  <c r="Q145" i="25"/>
  <c r="O145" i="25"/>
  <c r="M145" i="25"/>
  <c r="K145" i="25"/>
  <c r="A145" i="25" s="1"/>
  <c r="C145" i="25" s="1"/>
  <c r="D145" i="25"/>
  <c r="B145" i="25"/>
  <c r="Y144" i="25"/>
  <c r="W144" i="25"/>
  <c r="U144" i="25"/>
  <c r="S144" i="25"/>
  <c r="Q144" i="25"/>
  <c r="O144" i="25"/>
  <c r="M144" i="25"/>
  <c r="K144" i="25"/>
  <c r="D144" i="25"/>
  <c r="B144" i="25"/>
  <c r="Y143" i="25"/>
  <c r="W143" i="25"/>
  <c r="U143" i="25"/>
  <c r="S143" i="25"/>
  <c r="Q143" i="25"/>
  <c r="O143" i="25"/>
  <c r="M143" i="25"/>
  <c r="K143" i="25"/>
  <c r="D143" i="25"/>
  <c r="B143" i="25"/>
  <c r="Y142" i="25"/>
  <c r="W142" i="25"/>
  <c r="U142" i="25"/>
  <c r="S142" i="25"/>
  <c r="Q142" i="25"/>
  <c r="O142" i="25"/>
  <c r="M142" i="25"/>
  <c r="K142" i="25"/>
  <c r="D142" i="25"/>
  <c r="B142" i="25"/>
  <c r="Y141" i="25"/>
  <c r="W141" i="25"/>
  <c r="U141" i="25"/>
  <c r="S141" i="25"/>
  <c r="Q141" i="25"/>
  <c r="O141" i="25"/>
  <c r="M141" i="25"/>
  <c r="K141" i="25"/>
  <c r="D141" i="25"/>
  <c r="B141" i="25"/>
  <c r="Y140" i="25"/>
  <c r="W140" i="25"/>
  <c r="U140" i="25"/>
  <c r="S140" i="25"/>
  <c r="Q140" i="25"/>
  <c r="O140" i="25"/>
  <c r="M140" i="25"/>
  <c r="K140" i="25"/>
  <c r="D140" i="25"/>
  <c r="B140" i="25"/>
  <c r="Y139" i="25"/>
  <c r="W139" i="25"/>
  <c r="U139" i="25"/>
  <c r="S139" i="25"/>
  <c r="Q139" i="25"/>
  <c r="O139" i="25"/>
  <c r="M139" i="25"/>
  <c r="K139" i="25"/>
  <c r="Z139" i="25" s="1"/>
  <c r="D139" i="25"/>
  <c r="B139" i="25"/>
  <c r="Y138" i="25"/>
  <c r="W138" i="25"/>
  <c r="U138" i="25"/>
  <c r="S138" i="25"/>
  <c r="Q138" i="25"/>
  <c r="O138" i="25"/>
  <c r="M138" i="25"/>
  <c r="K138" i="25"/>
  <c r="D138" i="25"/>
  <c r="B138" i="25"/>
  <c r="Y137" i="25"/>
  <c r="W137" i="25"/>
  <c r="U137" i="25"/>
  <c r="S137" i="25"/>
  <c r="Q137" i="25"/>
  <c r="O137" i="25"/>
  <c r="M137" i="25"/>
  <c r="K137" i="25"/>
  <c r="D137" i="25"/>
  <c r="B137" i="25"/>
  <c r="Y136" i="25"/>
  <c r="W136" i="25"/>
  <c r="U136" i="25"/>
  <c r="S136" i="25"/>
  <c r="Q136" i="25"/>
  <c r="O136" i="25"/>
  <c r="M136" i="25"/>
  <c r="K136" i="25"/>
  <c r="D136" i="25"/>
  <c r="B136" i="25"/>
  <c r="Y135" i="25"/>
  <c r="W135" i="25"/>
  <c r="U135" i="25"/>
  <c r="S135" i="25"/>
  <c r="Q135" i="25"/>
  <c r="O135" i="25"/>
  <c r="M135" i="25"/>
  <c r="K135" i="25"/>
  <c r="D135" i="25"/>
  <c r="B135" i="25"/>
  <c r="Y134" i="25"/>
  <c r="W134" i="25"/>
  <c r="U134" i="25"/>
  <c r="S134" i="25"/>
  <c r="Q134" i="25"/>
  <c r="O134" i="25"/>
  <c r="M134" i="25"/>
  <c r="K134" i="25"/>
  <c r="D134" i="25"/>
  <c r="B134" i="25"/>
  <c r="Y133" i="25"/>
  <c r="W133" i="25"/>
  <c r="U133" i="25"/>
  <c r="S133" i="25"/>
  <c r="Q133" i="25"/>
  <c r="O133" i="25"/>
  <c r="M133" i="25"/>
  <c r="K133" i="25"/>
  <c r="D133" i="25"/>
  <c r="B133" i="25"/>
  <c r="Y132" i="25"/>
  <c r="W132" i="25"/>
  <c r="U132" i="25"/>
  <c r="S132" i="25"/>
  <c r="Q132" i="25"/>
  <c r="O132" i="25"/>
  <c r="M132" i="25"/>
  <c r="K132" i="25"/>
  <c r="Z132" i="25" s="1"/>
  <c r="D132" i="25"/>
  <c r="B132" i="25"/>
  <c r="Y131" i="25"/>
  <c r="W131" i="25"/>
  <c r="U131" i="25"/>
  <c r="S131" i="25"/>
  <c r="Q131" i="25"/>
  <c r="O131" i="25"/>
  <c r="M131" i="25"/>
  <c r="K131" i="25"/>
  <c r="Z131" i="25" s="1"/>
  <c r="D131" i="25"/>
  <c r="B131" i="25"/>
  <c r="Y130" i="25"/>
  <c r="W130" i="25"/>
  <c r="U130" i="25"/>
  <c r="S130" i="25"/>
  <c r="Q130" i="25"/>
  <c r="O130" i="25"/>
  <c r="M130" i="25"/>
  <c r="K130" i="25"/>
  <c r="D130" i="25"/>
  <c r="B130" i="25"/>
  <c r="Y129" i="25"/>
  <c r="W129" i="25"/>
  <c r="U129" i="25"/>
  <c r="S129" i="25"/>
  <c r="Q129" i="25"/>
  <c r="O129" i="25"/>
  <c r="M129" i="25"/>
  <c r="K129" i="25"/>
  <c r="D129" i="25"/>
  <c r="B129" i="25"/>
  <c r="Y128" i="25"/>
  <c r="W128" i="25"/>
  <c r="U128" i="25"/>
  <c r="S128" i="25"/>
  <c r="Q128" i="25"/>
  <c r="O128" i="25"/>
  <c r="M128" i="25"/>
  <c r="K128" i="25"/>
  <c r="D128" i="25"/>
  <c r="B128" i="25"/>
  <c r="Y127" i="25"/>
  <c r="W127" i="25"/>
  <c r="U127" i="25"/>
  <c r="S127" i="25"/>
  <c r="Q127" i="25"/>
  <c r="O127" i="25"/>
  <c r="M127" i="25"/>
  <c r="K127" i="25"/>
  <c r="D127" i="25"/>
  <c r="B127" i="25"/>
  <c r="Y126" i="25"/>
  <c r="W126" i="25"/>
  <c r="S126" i="25"/>
  <c r="Q126" i="25"/>
  <c r="O126" i="25"/>
  <c r="M126" i="25"/>
  <c r="K126" i="25"/>
  <c r="Z126" i="25" s="1"/>
  <c r="D126" i="25"/>
  <c r="B126" i="25"/>
  <c r="Y125" i="25"/>
  <c r="W125" i="25"/>
  <c r="S125" i="25"/>
  <c r="Q125" i="25"/>
  <c r="O125" i="25"/>
  <c r="M125" i="25"/>
  <c r="K125" i="25"/>
  <c r="D125" i="25"/>
  <c r="B125" i="25"/>
  <c r="Y124" i="25"/>
  <c r="W124" i="25"/>
  <c r="S124" i="25"/>
  <c r="Q124" i="25"/>
  <c r="O124" i="25"/>
  <c r="M124" i="25"/>
  <c r="K124" i="25"/>
  <c r="D124" i="25"/>
  <c r="B124" i="25"/>
  <c r="Y123" i="25"/>
  <c r="W123" i="25"/>
  <c r="S123" i="25"/>
  <c r="Q123" i="25"/>
  <c r="O123" i="25"/>
  <c r="M123" i="25"/>
  <c r="K123" i="25"/>
  <c r="D123" i="25"/>
  <c r="B123" i="25"/>
  <c r="Y122" i="25"/>
  <c r="W122" i="25"/>
  <c r="S122" i="25"/>
  <c r="Q122" i="25"/>
  <c r="O122" i="25"/>
  <c r="M122" i="25"/>
  <c r="K122" i="25"/>
  <c r="D122" i="25"/>
  <c r="B122" i="25"/>
  <c r="Y121" i="25"/>
  <c r="W121" i="25"/>
  <c r="S121" i="25"/>
  <c r="Q121" i="25"/>
  <c r="O121" i="25"/>
  <c r="M121" i="25"/>
  <c r="K121" i="25"/>
  <c r="D121" i="25"/>
  <c r="B121" i="25"/>
  <c r="Y120" i="25"/>
  <c r="W120" i="25"/>
  <c r="S120" i="25"/>
  <c r="Q120" i="25"/>
  <c r="O120" i="25"/>
  <c r="M120" i="25"/>
  <c r="K120" i="25"/>
  <c r="D120" i="25"/>
  <c r="B120" i="25"/>
  <c r="Y119" i="25"/>
  <c r="W119" i="25"/>
  <c r="S119" i="25"/>
  <c r="Q119" i="25"/>
  <c r="O119" i="25"/>
  <c r="M119" i="25"/>
  <c r="K119" i="25"/>
  <c r="D119" i="25"/>
  <c r="B119" i="25"/>
  <c r="Y118" i="25"/>
  <c r="W118" i="25"/>
  <c r="S118" i="25"/>
  <c r="Q118" i="25"/>
  <c r="O118" i="25"/>
  <c r="M118" i="25"/>
  <c r="K118" i="25"/>
  <c r="D118" i="25"/>
  <c r="B118" i="25"/>
  <c r="Y117" i="25"/>
  <c r="W117" i="25"/>
  <c r="S117" i="25"/>
  <c r="Q117" i="25"/>
  <c r="O117" i="25"/>
  <c r="M117" i="25"/>
  <c r="K117" i="25"/>
  <c r="D117" i="25"/>
  <c r="B117" i="25"/>
  <c r="Y116" i="25"/>
  <c r="W116" i="25"/>
  <c r="S116" i="25"/>
  <c r="Q116" i="25"/>
  <c r="O116" i="25"/>
  <c r="M116" i="25"/>
  <c r="K116" i="25"/>
  <c r="D116" i="25"/>
  <c r="B116" i="25"/>
  <c r="Y115" i="25"/>
  <c r="W115" i="25"/>
  <c r="S115" i="25"/>
  <c r="Q115" i="25"/>
  <c r="O115" i="25"/>
  <c r="M115" i="25"/>
  <c r="K115" i="25"/>
  <c r="D115" i="25"/>
  <c r="B115" i="25"/>
  <c r="Y114" i="25"/>
  <c r="W114" i="25"/>
  <c r="S114" i="25"/>
  <c r="Q114" i="25"/>
  <c r="O114" i="25"/>
  <c r="M114" i="25"/>
  <c r="K114" i="25"/>
  <c r="D114" i="25"/>
  <c r="B114" i="25"/>
  <c r="Y113" i="25"/>
  <c r="W113" i="25"/>
  <c r="S113" i="25"/>
  <c r="Q113" i="25"/>
  <c r="O113" i="25"/>
  <c r="M113" i="25"/>
  <c r="K113" i="25"/>
  <c r="D113" i="25"/>
  <c r="B113" i="25"/>
  <c r="Y112" i="25"/>
  <c r="W112" i="25"/>
  <c r="S112" i="25"/>
  <c r="Q112" i="25"/>
  <c r="O112" i="25"/>
  <c r="M112" i="25"/>
  <c r="K112" i="25"/>
  <c r="D112" i="25"/>
  <c r="B112" i="25"/>
  <c r="Y111" i="25"/>
  <c r="W111" i="25"/>
  <c r="S111" i="25"/>
  <c r="Q111" i="25"/>
  <c r="O111" i="25"/>
  <c r="M111" i="25"/>
  <c r="K111" i="25"/>
  <c r="D111" i="25"/>
  <c r="B111" i="25"/>
  <c r="Y110" i="25"/>
  <c r="W110" i="25"/>
  <c r="S110" i="25"/>
  <c r="Q110" i="25"/>
  <c r="O110" i="25"/>
  <c r="M110" i="25"/>
  <c r="K110" i="25"/>
  <c r="D110" i="25"/>
  <c r="B110" i="25"/>
  <c r="Y109" i="25"/>
  <c r="W109" i="25"/>
  <c r="S109" i="25"/>
  <c r="Q109" i="25"/>
  <c r="O109" i="25"/>
  <c r="M109" i="25"/>
  <c r="K109" i="25"/>
  <c r="D109" i="25"/>
  <c r="B109" i="25"/>
  <c r="Y108" i="25"/>
  <c r="W108" i="25"/>
  <c r="S108" i="25"/>
  <c r="Q108" i="25"/>
  <c r="O108" i="25"/>
  <c r="M108" i="25"/>
  <c r="A108" i="25" s="1"/>
  <c r="C108" i="25" s="1"/>
  <c r="K108" i="25"/>
  <c r="D108" i="25"/>
  <c r="B108" i="25"/>
  <c r="Y107" i="25"/>
  <c r="W107" i="25"/>
  <c r="S107" i="25"/>
  <c r="Q107" i="25"/>
  <c r="O107" i="25"/>
  <c r="M107" i="25"/>
  <c r="K107" i="25"/>
  <c r="D107" i="25"/>
  <c r="B107" i="25"/>
  <c r="Y106" i="25"/>
  <c r="W106" i="25"/>
  <c r="S106" i="25"/>
  <c r="Q106" i="25"/>
  <c r="O106" i="25"/>
  <c r="M106" i="25"/>
  <c r="K106" i="25"/>
  <c r="D106" i="25"/>
  <c r="B106" i="25"/>
  <c r="Y105" i="25"/>
  <c r="W105" i="25"/>
  <c r="S105" i="25"/>
  <c r="Q105" i="25"/>
  <c r="O105" i="25"/>
  <c r="M105" i="25"/>
  <c r="K105" i="25"/>
  <c r="D105" i="25"/>
  <c r="B105" i="25"/>
  <c r="Y104" i="25"/>
  <c r="W104" i="25"/>
  <c r="S104" i="25"/>
  <c r="Q104" i="25"/>
  <c r="O104" i="25"/>
  <c r="M104" i="25"/>
  <c r="K104" i="25"/>
  <c r="D104" i="25"/>
  <c r="B104" i="25"/>
  <c r="Y103" i="25"/>
  <c r="W103" i="25"/>
  <c r="S103" i="25"/>
  <c r="Q103" i="25"/>
  <c r="O103" i="25"/>
  <c r="M103" i="25"/>
  <c r="K103" i="25"/>
  <c r="D103" i="25"/>
  <c r="B103" i="25"/>
  <c r="Y102" i="25"/>
  <c r="W102" i="25"/>
  <c r="S102" i="25"/>
  <c r="Q102" i="25"/>
  <c r="O102" i="25"/>
  <c r="M102" i="25"/>
  <c r="K102" i="25"/>
  <c r="D102" i="25"/>
  <c r="B102" i="25"/>
  <c r="Y101" i="25"/>
  <c r="W101" i="25"/>
  <c r="S101" i="25"/>
  <c r="Q101" i="25"/>
  <c r="O101" i="25"/>
  <c r="M101" i="25"/>
  <c r="K101" i="25"/>
  <c r="D101" i="25"/>
  <c r="B101" i="25"/>
  <c r="Y100" i="25"/>
  <c r="W100" i="25"/>
  <c r="S100" i="25"/>
  <c r="Q100" i="25"/>
  <c r="O100" i="25"/>
  <c r="M100" i="25"/>
  <c r="K100" i="25"/>
  <c r="D100" i="25"/>
  <c r="B100" i="25"/>
  <c r="Y99" i="25"/>
  <c r="W99" i="25"/>
  <c r="S99" i="25"/>
  <c r="Q99" i="25"/>
  <c r="O99" i="25"/>
  <c r="M99" i="25"/>
  <c r="K99" i="25"/>
  <c r="D99" i="25"/>
  <c r="B99" i="25"/>
  <c r="Y98" i="25"/>
  <c r="W98" i="25"/>
  <c r="S98" i="25"/>
  <c r="Q98" i="25"/>
  <c r="O98" i="25"/>
  <c r="M98" i="25"/>
  <c r="K98" i="25"/>
  <c r="D98" i="25"/>
  <c r="B98" i="25"/>
  <c r="Y97" i="25"/>
  <c r="W97" i="25"/>
  <c r="Y96" i="25"/>
  <c r="W96" i="25"/>
  <c r="Y95" i="25"/>
  <c r="W95" i="25"/>
  <c r="Y94" i="25"/>
  <c r="W94" i="25"/>
  <c r="Y93" i="25"/>
  <c r="W93" i="25"/>
  <c r="Y90" i="25"/>
  <c r="W90" i="25"/>
  <c r="Y91" i="25"/>
  <c r="W91" i="25"/>
  <c r="Y92" i="25"/>
  <c r="W92" i="25"/>
  <c r="Y88" i="25"/>
  <c r="W88" i="25"/>
  <c r="Y89" i="25"/>
  <c r="W89" i="25"/>
  <c r="Y87" i="25"/>
  <c r="W87" i="25"/>
  <c r="Y84" i="25"/>
  <c r="W84" i="25"/>
  <c r="Y85" i="25"/>
  <c r="W85" i="25"/>
  <c r="Y86" i="25"/>
  <c r="W86" i="25"/>
  <c r="Y82" i="25"/>
  <c r="W82" i="25"/>
  <c r="Y83" i="25"/>
  <c r="W83" i="25"/>
  <c r="Y81" i="25"/>
  <c r="W81" i="25"/>
  <c r="Y80" i="25"/>
  <c r="W80" i="25"/>
  <c r="Y79" i="25"/>
  <c r="W79" i="25"/>
  <c r="Y78" i="25"/>
  <c r="W78" i="25"/>
  <c r="Y77" i="25"/>
  <c r="W77" i="25"/>
  <c r="Y76" i="25"/>
  <c r="W76" i="25"/>
  <c r="Y75" i="25"/>
  <c r="W75" i="25"/>
  <c r="Y74" i="25"/>
  <c r="W74" i="25"/>
  <c r="Y73" i="25"/>
  <c r="W73" i="25"/>
  <c r="Y72" i="25"/>
  <c r="W72" i="25"/>
  <c r="Y71" i="25"/>
  <c r="W71" i="25"/>
  <c r="Y69" i="25"/>
  <c r="W69" i="25"/>
  <c r="Y70" i="25"/>
  <c r="W70" i="25"/>
  <c r="Y68" i="25"/>
  <c r="W68" i="25"/>
  <c r="Y67" i="25"/>
  <c r="W67" i="25"/>
  <c r="Y66" i="25"/>
  <c r="W66" i="25"/>
  <c r="Y65" i="25"/>
  <c r="W65" i="25"/>
  <c r="Y63" i="25"/>
  <c r="W63" i="25"/>
  <c r="Y64" i="25"/>
  <c r="W64" i="25"/>
  <c r="Y61" i="25"/>
  <c r="W61" i="25"/>
  <c r="Y62" i="25"/>
  <c r="W62" i="25"/>
  <c r="Y60" i="25"/>
  <c r="W60" i="25"/>
  <c r="Y59" i="25"/>
  <c r="W59" i="25"/>
  <c r="Y57" i="25"/>
  <c r="W57" i="25"/>
  <c r="Y58" i="25"/>
  <c r="W58" i="25"/>
  <c r="Y55" i="25"/>
  <c r="W55" i="25"/>
  <c r="Y56" i="25"/>
  <c r="W56" i="25"/>
  <c r="Y54" i="25"/>
  <c r="W54" i="25"/>
  <c r="Y53" i="25"/>
  <c r="W53" i="25"/>
  <c r="Y52" i="25"/>
  <c r="W52" i="25"/>
  <c r="Y51" i="25"/>
  <c r="W51" i="25"/>
  <c r="Y50" i="25"/>
  <c r="W50" i="25"/>
  <c r="Y49" i="25"/>
  <c r="W49" i="25"/>
  <c r="Y48" i="25"/>
  <c r="W48" i="25"/>
  <c r="Y47" i="25"/>
  <c r="W47" i="25"/>
  <c r="Y46" i="25"/>
  <c r="W46" i="25"/>
  <c r="Y45" i="25"/>
  <c r="W45" i="25"/>
  <c r="Y44" i="25"/>
  <c r="W44" i="25"/>
  <c r="Y42" i="25"/>
  <c r="W42" i="25"/>
  <c r="Y43" i="25"/>
  <c r="W43" i="25"/>
  <c r="Y41" i="25"/>
  <c r="W41" i="25"/>
  <c r="Y40" i="25"/>
  <c r="W40" i="25"/>
  <c r="Y39" i="25"/>
  <c r="W39" i="25"/>
  <c r="Y37" i="25"/>
  <c r="W37" i="25"/>
  <c r="Y38" i="25"/>
  <c r="W38" i="25"/>
  <c r="Y36" i="25"/>
  <c r="W36" i="25"/>
  <c r="Y35" i="25"/>
  <c r="W35" i="25"/>
  <c r="Y33" i="25"/>
  <c r="W33" i="25"/>
  <c r="Y34" i="25"/>
  <c r="W34" i="25"/>
  <c r="Y32" i="25"/>
  <c r="W32" i="25"/>
  <c r="Y31" i="25"/>
  <c r="W31" i="25"/>
  <c r="Y30" i="25"/>
  <c r="W30" i="25"/>
  <c r="Y29" i="25"/>
  <c r="W29" i="25"/>
  <c r="Y28" i="25"/>
  <c r="W28" i="25"/>
  <c r="Y27" i="25"/>
  <c r="W27" i="25"/>
  <c r="Y26" i="25"/>
  <c r="W26" i="25"/>
  <c r="Y25" i="25"/>
  <c r="W25" i="25"/>
  <c r="Y24" i="25"/>
  <c r="W24" i="25"/>
  <c r="Y22" i="25"/>
  <c r="W22" i="25"/>
  <c r="Y23" i="25"/>
  <c r="W23" i="25"/>
  <c r="Y21" i="25"/>
  <c r="W21" i="25"/>
  <c r="Y20" i="25"/>
  <c r="W20" i="25"/>
  <c r="Y19" i="25"/>
  <c r="W19" i="25"/>
  <c r="Y18" i="25"/>
  <c r="W18" i="25"/>
  <c r="Y17" i="25"/>
  <c r="W17" i="25"/>
  <c r="Y16" i="25"/>
  <c r="W16" i="25"/>
  <c r="Y15" i="25"/>
  <c r="W15" i="25"/>
  <c r="Y14" i="25"/>
  <c r="W14" i="25"/>
  <c r="Y13" i="25"/>
  <c r="W13" i="25"/>
  <c r="Y12" i="25"/>
  <c r="W12" i="25"/>
  <c r="Y11" i="25"/>
  <c r="W11" i="25"/>
  <c r="Y10" i="25"/>
  <c r="W10" i="25"/>
  <c r="Y9" i="25"/>
  <c r="W9" i="25"/>
  <c r="Y8" i="25"/>
  <c r="W8" i="25"/>
  <c r="Y7" i="25"/>
  <c r="W7" i="25"/>
  <c r="Y6" i="25"/>
  <c r="W6" i="25"/>
  <c r="E3" i="25"/>
  <c r="Z153" i="25" l="1"/>
  <c r="A153" i="25"/>
  <c r="C153" i="25" s="1"/>
  <c r="Z159" i="25"/>
  <c r="A161" i="25"/>
  <c r="C161" i="25" s="1"/>
  <c r="A165" i="25"/>
  <c r="C165" i="25" s="1"/>
  <c r="Z190" i="25"/>
  <c r="Z146" i="25"/>
  <c r="A119" i="25"/>
  <c r="C119" i="25" s="1"/>
  <c r="A105" i="25"/>
  <c r="C105" i="25" s="1"/>
  <c r="A149" i="25"/>
  <c r="C149" i="25" s="1"/>
  <c r="A136" i="25"/>
  <c r="C136" i="25" s="1"/>
  <c r="Z142" i="25"/>
  <c r="Z179" i="25"/>
  <c r="Z172" i="25"/>
  <c r="A198" i="25"/>
  <c r="C198" i="25" s="1"/>
  <c r="A166" i="25"/>
  <c r="C166" i="25" s="1"/>
  <c r="Z203" i="25"/>
  <c r="Z104" i="25"/>
  <c r="A157" i="25"/>
  <c r="C157" i="25" s="1"/>
  <c r="A167" i="25"/>
  <c r="C167" i="25" s="1"/>
  <c r="A190" i="25"/>
  <c r="C190" i="25" s="1"/>
  <c r="Z196" i="25"/>
  <c r="Z209" i="25"/>
  <c r="A104" i="25"/>
  <c r="C104" i="25" s="1"/>
  <c r="A127" i="25"/>
  <c r="C127" i="25" s="1"/>
  <c r="Z163" i="25"/>
  <c r="A185" i="25"/>
  <c r="C185" i="25" s="1"/>
  <c r="A189" i="25"/>
  <c r="C189" i="25" s="1"/>
  <c r="A196" i="25"/>
  <c r="C196" i="25" s="1"/>
  <c r="A199" i="25"/>
  <c r="C199" i="25" s="1"/>
  <c r="A113" i="25"/>
  <c r="C113" i="25" s="1"/>
  <c r="A159" i="25"/>
  <c r="C159" i="25" s="1"/>
  <c r="A162" i="25"/>
  <c r="C162" i="25" s="1"/>
  <c r="Z169" i="25"/>
  <c r="A176" i="25"/>
  <c r="C176" i="25" s="1"/>
  <c r="A182" i="25"/>
  <c r="C182" i="25" s="1"/>
  <c r="A208" i="25"/>
  <c r="C208" i="25" s="1"/>
  <c r="A120" i="25"/>
  <c r="C120" i="25" s="1"/>
  <c r="A124" i="25"/>
  <c r="C124" i="25" s="1"/>
  <c r="A137" i="25"/>
  <c r="C137" i="25" s="1"/>
  <c r="A141" i="25"/>
  <c r="C141" i="25" s="1"/>
  <c r="Z148" i="25"/>
  <c r="A168" i="25"/>
  <c r="C168" i="25" s="1"/>
  <c r="Z175" i="25"/>
  <c r="A177" i="25"/>
  <c r="C177" i="25" s="1"/>
  <c r="A181" i="25"/>
  <c r="C181" i="25" s="1"/>
  <c r="A188" i="25"/>
  <c r="C188" i="25" s="1"/>
  <c r="A191" i="25"/>
  <c r="C191" i="25" s="1"/>
  <c r="A209" i="25"/>
  <c r="C209" i="25" s="1"/>
  <c r="Z111" i="25"/>
  <c r="A151" i="25"/>
  <c r="C151" i="25" s="1"/>
  <c r="Z161" i="25"/>
  <c r="Z187" i="25"/>
  <c r="A200" i="25"/>
  <c r="C200" i="25" s="1"/>
  <c r="Z206" i="25"/>
  <c r="Z98" i="25"/>
  <c r="Z102" i="25"/>
  <c r="Z119" i="25"/>
  <c r="A154" i="25"/>
  <c r="C154" i="25" s="1"/>
  <c r="Z180" i="25"/>
  <c r="A206" i="25"/>
  <c r="C206" i="25" s="1"/>
  <c r="A98" i="25"/>
  <c r="C98" i="25" s="1"/>
  <c r="A129" i="25"/>
  <c r="C129" i="25" s="1"/>
  <c r="A133" i="25"/>
  <c r="C133" i="25" s="1"/>
  <c r="A143" i="25"/>
  <c r="C143" i="25" s="1"/>
  <c r="A160" i="25"/>
  <c r="C160" i="25" s="1"/>
  <c r="Z166" i="25"/>
  <c r="A173" i="25"/>
  <c r="C173" i="25" s="1"/>
  <c r="A180" i="25"/>
  <c r="C180" i="25" s="1"/>
  <c r="A183" i="25"/>
  <c r="C183" i="25" s="1"/>
  <c r="A186" i="25"/>
  <c r="C186" i="25" s="1"/>
  <c r="A201" i="25"/>
  <c r="C201" i="25" s="1"/>
  <c r="A205" i="25"/>
  <c r="C205" i="25" s="1"/>
  <c r="Z105" i="25"/>
  <c r="A111" i="25"/>
  <c r="C111" i="25" s="1"/>
  <c r="A132" i="25"/>
  <c r="C132" i="25" s="1"/>
  <c r="A135" i="25"/>
  <c r="C135" i="25" s="1"/>
  <c r="Z145" i="25"/>
  <c r="Z158" i="25"/>
  <c r="A172" i="25"/>
  <c r="C172" i="25" s="1"/>
  <c r="A175" i="25"/>
  <c r="C175" i="25" s="1"/>
  <c r="A178" i="25"/>
  <c r="C178" i="25" s="1"/>
  <c r="A193" i="25"/>
  <c r="C193" i="25" s="1"/>
  <c r="A197" i="25"/>
  <c r="C197" i="25" s="1"/>
  <c r="A207" i="25"/>
  <c r="C207" i="25" s="1"/>
  <c r="A109" i="25"/>
  <c r="C109" i="25" s="1"/>
  <c r="A117" i="25"/>
  <c r="C117" i="25" s="1"/>
  <c r="A103" i="25"/>
  <c r="C103" i="25" s="1"/>
  <c r="Z99" i="25"/>
  <c r="A125" i="25"/>
  <c r="C125" i="25" s="1"/>
  <c r="Z114" i="25"/>
  <c r="A114" i="25"/>
  <c r="C114" i="25" s="1"/>
  <c r="A122" i="25"/>
  <c r="C122" i="25" s="1"/>
  <c r="A101" i="25"/>
  <c r="C101" i="25" s="1"/>
  <c r="Z108" i="25"/>
  <c r="A121" i="25"/>
  <c r="C121" i="25" s="1"/>
  <c r="Z123" i="25"/>
  <c r="Z116" i="25"/>
  <c r="Z6" i="25"/>
  <c r="Z100" i="25"/>
  <c r="Z103" i="25"/>
  <c r="A106" i="25"/>
  <c r="C106" i="25" s="1"/>
  <c r="Z110" i="25"/>
  <c r="Z113" i="25"/>
  <c r="Z117" i="25"/>
  <c r="Z120" i="25"/>
  <c r="Z130" i="25"/>
  <c r="A140" i="25"/>
  <c r="C140" i="25" s="1"/>
  <c r="Z147" i="25"/>
  <c r="Z164" i="25"/>
  <c r="Z167" i="25"/>
  <c r="Z174" i="25"/>
  <c r="Z177" i="25"/>
  <c r="Z181" i="25"/>
  <c r="A184" i="25"/>
  <c r="C184" i="25" s="1"/>
  <c r="A194" i="25"/>
  <c r="C194" i="25" s="1"/>
  <c r="A204" i="25"/>
  <c r="C204" i="25" s="1"/>
  <c r="Z211" i="25"/>
  <c r="A100" i="25"/>
  <c r="C100" i="25" s="1"/>
  <c r="Z107" i="25"/>
  <c r="Z124" i="25"/>
  <c r="Z127" i="25"/>
  <c r="A130" i="25"/>
  <c r="C130" i="25" s="1"/>
  <c r="Z134" i="25"/>
  <c r="Z137" i="25"/>
  <c r="Z141" i="25"/>
  <c r="A144" i="25"/>
  <c r="C144" i="25" s="1"/>
  <c r="A164" i="25"/>
  <c r="C164" i="25" s="1"/>
  <c r="Z171" i="25"/>
  <c r="A174" i="25"/>
  <c r="C174" i="25" s="1"/>
  <c r="Z188" i="25"/>
  <c r="Z191" i="25"/>
  <c r="Z198" i="25"/>
  <c r="Z201" i="25"/>
  <c r="Z205" i="25"/>
  <c r="Z208" i="25"/>
  <c r="Z101" i="25"/>
  <c r="Z165" i="25"/>
  <c r="A6" i="25"/>
  <c r="Z118" i="25"/>
  <c r="Z121" i="25"/>
  <c r="Z125" i="25"/>
  <c r="A128" i="25"/>
  <c r="C128" i="25" s="1"/>
  <c r="Z138" i="25"/>
  <c r="A148" i="25"/>
  <c r="C148" i="25" s="1"/>
  <c r="Z155" i="25"/>
  <c r="A158" i="25"/>
  <c r="C158" i="25" s="1"/>
  <c r="Z182" i="25"/>
  <c r="Z185" i="25"/>
  <c r="Z189" i="25"/>
  <c r="A192" i="25"/>
  <c r="C192" i="25" s="1"/>
  <c r="A202" i="25"/>
  <c r="C202" i="25" s="1"/>
  <c r="Z115" i="25"/>
  <c r="Z135" i="25"/>
  <c r="A138" i="25"/>
  <c r="C138" i="25" s="1"/>
  <c r="Z149" i="25"/>
  <c r="A152" i="25"/>
  <c r="C152" i="25" s="1"/>
  <c r="Z199" i="25"/>
  <c r="Z109" i="25"/>
  <c r="A112" i="25"/>
  <c r="C112" i="25" s="1"/>
  <c r="Z122" i="25"/>
  <c r="Z156" i="25"/>
  <c r="Z173" i="25"/>
  <c r="Z129" i="25"/>
  <c r="Z133" i="25"/>
  <c r="A156" i="25"/>
  <c r="C156" i="25" s="1"/>
  <c r="Z183" i="25"/>
  <c r="Z193" i="25"/>
  <c r="Z197" i="25"/>
  <c r="A210" i="25"/>
  <c r="C210" i="25" s="1"/>
  <c r="Z106" i="25"/>
  <c r="Z140" i="25"/>
  <c r="Z143" i="25"/>
  <c r="A146" i="25"/>
  <c r="C146" i="25" s="1"/>
  <c r="Z150" i="25"/>
  <c r="Z157" i="25"/>
  <c r="A170" i="25"/>
  <c r="C170" i="25" s="1"/>
  <c r="Z204" i="25"/>
  <c r="Z207" i="25"/>
  <c r="Z112" i="25"/>
  <c r="A116" i="25"/>
  <c r="C116" i="25" s="1"/>
  <c r="Z128" i="25"/>
  <c r="Z136" i="25"/>
  <c r="Z144" i="25"/>
  <c r="Z152" i="25"/>
  <c r="Z160" i="25"/>
  <c r="Z168" i="25"/>
  <c r="Z184" i="25"/>
  <c r="Z192" i="25"/>
  <c r="Z200" i="25"/>
  <c r="A102" i="25"/>
  <c r="C102" i="25" s="1"/>
  <c r="A110" i="25"/>
  <c r="C110" i="25" s="1"/>
  <c r="A118" i="25"/>
  <c r="C118" i="25" s="1"/>
  <c r="A126" i="25"/>
  <c r="C126" i="25" s="1"/>
  <c r="A134" i="25"/>
  <c r="C134" i="25" s="1"/>
  <c r="A142" i="25"/>
  <c r="C142" i="25" s="1"/>
  <c r="A150" i="25"/>
  <c r="C150" i="25" s="1"/>
  <c r="Z154" i="25"/>
  <c r="Z162" i="25"/>
  <c r="Z170" i="25"/>
  <c r="Z178" i="25"/>
  <c r="Z186" i="25"/>
  <c r="Z194" i="25"/>
  <c r="Z202" i="25"/>
  <c r="Z210" i="25"/>
  <c r="A99" i="25"/>
  <c r="C99" i="25" s="1"/>
  <c r="A107" i="25"/>
  <c r="C107" i="25" s="1"/>
  <c r="A115" i="25"/>
  <c r="C115" i="25" s="1"/>
  <c r="A123" i="25"/>
  <c r="C123" i="25" s="1"/>
  <c r="A131" i="25"/>
  <c r="C131" i="25" s="1"/>
  <c r="A139" i="25"/>
  <c r="C139" i="25" s="1"/>
  <c r="A147" i="25"/>
  <c r="C147" i="25" s="1"/>
  <c r="A155" i="25"/>
  <c r="C155" i="25" s="1"/>
  <c r="A163" i="25"/>
  <c r="C163" i="25" s="1"/>
  <c r="A171" i="25"/>
  <c r="C171" i="25" s="1"/>
  <c r="A179" i="25"/>
  <c r="C179" i="25" s="1"/>
  <c r="A187" i="25"/>
  <c r="C187" i="25" s="1"/>
  <c r="A195" i="25"/>
  <c r="C195" i="25" s="1"/>
  <c r="A203" i="25"/>
  <c r="C203" i="25" s="1"/>
  <c r="A211" i="25"/>
  <c r="C211" i="25" s="1"/>
  <c r="B5" i="3"/>
  <c r="H57" i="2"/>
  <c r="G57" i="2"/>
  <c r="H56" i="2"/>
  <c r="G56" i="2"/>
  <c r="H55" i="2"/>
  <c r="G55" i="2"/>
  <c r="H54" i="2"/>
  <c r="G54" i="2"/>
  <c r="I54" i="2" s="1"/>
  <c r="H53" i="2"/>
  <c r="G53" i="2"/>
  <c r="H52" i="2"/>
  <c r="G52" i="2"/>
  <c r="H51" i="2"/>
  <c r="G51" i="2"/>
  <c r="H50" i="2"/>
  <c r="G50" i="2"/>
  <c r="H49" i="2"/>
  <c r="G49" i="2"/>
  <c r="H48" i="2"/>
  <c r="G48" i="2"/>
  <c r="I48" i="2" s="1"/>
  <c r="H47" i="2"/>
  <c r="G47" i="2"/>
  <c r="H46" i="2"/>
  <c r="G46" i="2"/>
  <c r="H45" i="2"/>
  <c r="G45" i="2"/>
  <c r="H44" i="2"/>
  <c r="G44" i="2"/>
  <c r="H43" i="2"/>
  <c r="G43" i="2"/>
  <c r="H42" i="2"/>
  <c r="G42" i="2"/>
  <c r="I42" i="2" s="1"/>
  <c r="H41" i="2"/>
  <c r="G41" i="2"/>
  <c r="H40" i="2"/>
  <c r="G40" i="2"/>
  <c r="H39" i="2"/>
  <c r="G39" i="2"/>
  <c r="H38" i="2"/>
  <c r="G38" i="2"/>
  <c r="H37" i="2"/>
  <c r="G37" i="2"/>
  <c r="H36" i="2"/>
  <c r="G36" i="2"/>
  <c r="I36" i="2" s="1"/>
  <c r="H35" i="2"/>
  <c r="G35" i="2"/>
  <c r="H34" i="2"/>
  <c r="G34" i="2"/>
  <c r="H33" i="2"/>
  <c r="G33" i="2"/>
  <c r="H32" i="2"/>
  <c r="G32" i="2"/>
  <c r="H31" i="2"/>
  <c r="G31" i="2"/>
  <c r="H30" i="2"/>
  <c r="G30" i="2"/>
  <c r="I30" i="2" s="1"/>
  <c r="H29" i="2"/>
  <c r="G29" i="2"/>
  <c r="H28" i="2"/>
  <c r="G28" i="2"/>
  <c r="H27" i="2"/>
  <c r="G27" i="2"/>
  <c r="H26" i="2"/>
  <c r="G26" i="2"/>
  <c r="H25" i="2"/>
  <c r="G25" i="2"/>
  <c r="H24" i="2"/>
  <c r="G24" i="2"/>
  <c r="I24" i="2" s="1"/>
  <c r="H23" i="2"/>
  <c r="G23" i="2"/>
  <c r="H22" i="2"/>
  <c r="G22" i="2"/>
  <c r="H21" i="2"/>
  <c r="G21" i="2"/>
  <c r="H20" i="2"/>
  <c r="G20" i="2"/>
  <c r="H19" i="2"/>
  <c r="G19" i="2"/>
  <c r="H18" i="2"/>
  <c r="G18" i="2"/>
  <c r="I18" i="2" s="1"/>
  <c r="H17" i="2"/>
  <c r="G17" i="2"/>
  <c r="H16" i="2"/>
  <c r="G16" i="2"/>
  <c r="H15" i="2"/>
  <c r="G15" i="2"/>
  <c r="H14" i="2"/>
  <c r="G14" i="2"/>
  <c r="H13" i="2"/>
  <c r="G13" i="2"/>
  <c r="I13" i="2" s="1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H12" i="2"/>
  <c r="G12" i="2"/>
  <c r="H11" i="2"/>
  <c r="G11" i="2"/>
  <c r="H10" i="2"/>
  <c r="G10" i="2"/>
  <c r="H9" i="2"/>
  <c r="G9" i="2"/>
  <c r="H8" i="2"/>
  <c r="G8" i="2"/>
  <c r="H7" i="2"/>
  <c r="G7" i="2"/>
  <c r="H6" i="2"/>
  <c r="G6" i="2"/>
  <c r="H5" i="2"/>
  <c r="G5" i="2"/>
  <c r="H4" i="2"/>
  <c r="G4" i="2"/>
  <c r="I12" i="2" l="1"/>
  <c r="I17" i="2"/>
  <c r="I23" i="2"/>
  <c r="I29" i="2"/>
  <c r="I35" i="2"/>
  <c r="I41" i="2"/>
  <c r="I47" i="2"/>
  <c r="Q33" i="25"/>
  <c r="K18" i="25"/>
  <c r="U53" i="25"/>
  <c r="S31" i="25"/>
  <c r="M17" i="25"/>
  <c r="O17" i="25"/>
  <c r="I14" i="2"/>
  <c r="I20" i="2"/>
  <c r="I26" i="2"/>
  <c r="I32" i="2"/>
  <c r="I38" i="2"/>
  <c r="I44" i="2"/>
  <c r="I50" i="2"/>
  <c r="I56" i="2"/>
  <c r="I16" i="2"/>
  <c r="I22" i="2"/>
  <c r="I28" i="2"/>
  <c r="I34" i="2"/>
  <c r="I40" i="2"/>
  <c r="I46" i="2"/>
  <c r="I52" i="2"/>
  <c r="C6" i="25"/>
  <c r="I8" i="2"/>
  <c r="I19" i="2"/>
  <c r="I25" i="2"/>
  <c r="I31" i="2"/>
  <c r="I37" i="2"/>
  <c r="I43" i="2"/>
  <c r="I49" i="2"/>
  <c r="I55" i="2"/>
  <c r="I4" i="2"/>
  <c r="I15" i="2"/>
  <c r="I21" i="2"/>
  <c r="I27" i="2"/>
  <c r="I33" i="2"/>
  <c r="I39" i="2"/>
  <c r="I45" i="2"/>
  <c r="I57" i="2"/>
  <c r="B6" i="3"/>
  <c r="I11" i="2"/>
  <c r="I51" i="2"/>
  <c r="I10" i="2"/>
  <c r="I5" i="2"/>
  <c r="I7" i="2"/>
  <c r="I53" i="2"/>
  <c r="I9" i="2"/>
  <c r="I6" i="2"/>
  <c r="Z53" i="25" l="1"/>
  <c r="A53" i="25"/>
  <c r="Q7" i="25"/>
  <c r="K7" i="25"/>
  <c r="U20" i="25"/>
  <c r="S18" i="25"/>
  <c r="M31" i="25"/>
  <c r="O54" i="25"/>
  <c r="B7" i="3"/>
  <c r="Z54" i="25" l="1"/>
  <c r="A54" i="25"/>
  <c r="C53" i="25"/>
  <c r="U45" i="25"/>
  <c r="S24" i="25"/>
  <c r="M56" i="25"/>
  <c r="O7" i="25"/>
  <c r="K36" i="25"/>
  <c r="Q21" i="25"/>
  <c r="Z31" i="25"/>
  <c r="A31" i="25"/>
  <c r="B8" i="3"/>
  <c r="Z56" i="25" l="1"/>
  <c r="A56" i="25"/>
  <c r="C31" i="25"/>
  <c r="C54" i="25"/>
  <c r="Q22" i="25"/>
  <c r="K58" i="25"/>
  <c r="U7" i="25"/>
  <c r="S14" i="25"/>
  <c r="M10" i="25"/>
  <c r="O20" i="25"/>
  <c r="B9" i="3"/>
  <c r="A7" i="25" l="1"/>
  <c r="Z7" i="25"/>
  <c r="A58" i="25"/>
  <c r="Z58" i="25"/>
  <c r="C56" i="25"/>
  <c r="O12" i="25"/>
  <c r="Q10" i="25"/>
  <c r="K10" i="25"/>
  <c r="U17" i="25"/>
  <c r="M8" i="25"/>
  <c r="S40" i="25"/>
  <c r="B10" i="3"/>
  <c r="A17" i="25" l="1"/>
  <c r="Z17" i="25"/>
  <c r="C58" i="25"/>
  <c r="O21" i="25"/>
  <c r="Q12" i="25"/>
  <c r="K59" i="25"/>
  <c r="S9" i="25"/>
  <c r="M18" i="25"/>
  <c r="U33" i="25"/>
  <c r="C7" i="25"/>
  <c r="B11" i="3"/>
  <c r="Z59" i="25" l="1"/>
  <c r="A59" i="25"/>
  <c r="A18" i="25"/>
  <c r="Z18" i="25"/>
  <c r="A33" i="25"/>
  <c r="Z33" i="25"/>
  <c r="C17" i="25"/>
  <c r="Q60" i="25"/>
  <c r="K38" i="25"/>
  <c r="U61" i="25"/>
  <c r="S37" i="25"/>
  <c r="M62" i="25"/>
  <c r="O10" i="25"/>
  <c r="B12" i="3"/>
  <c r="C59" i="25" l="1"/>
  <c r="A60" i="25"/>
  <c r="Z60" i="25"/>
  <c r="A62" i="25"/>
  <c r="Z62" i="25"/>
  <c r="C33" i="25"/>
  <c r="Z10" i="25"/>
  <c r="A10" i="25"/>
  <c r="A61" i="25"/>
  <c r="Z61" i="25"/>
  <c r="O15" i="25"/>
  <c r="Q36" i="25"/>
  <c r="K27" i="25"/>
  <c r="U22" i="25"/>
  <c r="M22" i="25"/>
  <c r="S8" i="25"/>
  <c r="C18" i="25"/>
  <c r="B13" i="3"/>
  <c r="Z36" i="25" l="1"/>
  <c r="A36" i="25"/>
  <c r="C62" i="25"/>
  <c r="C61" i="25"/>
  <c r="C60" i="25"/>
  <c r="S26" i="25"/>
  <c r="M21" i="25"/>
  <c r="O8" i="25"/>
  <c r="Q25" i="25"/>
  <c r="U63" i="25"/>
  <c r="K64" i="25"/>
  <c r="A22" i="25"/>
  <c r="Z22" i="25"/>
  <c r="C10" i="25"/>
  <c r="B14" i="3"/>
  <c r="C22" i="25" l="1"/>
  <c r="A21" i="25"/>
  <c r="Z21" i="25"/>
  <c r="C36" i="25"/>
  <c r="A64" i="25"/>
  <c r="Z64" i="25"/>
  <c r="A63" i="25"/>
  <c r="Z63" i="25"/>
  <c r="U15" i="25"/>
  <c r="S65" i="25"/>
  <c r="M24" i="25"/>
  <c r="O25" i="25"/>
  <c r="Q9" i="25"/>
  <c r="K14" i="25"/>
  <c r="B15" i="3"/>
  <c r="U66" i="25" l="1"/>
  <c r="O38" i="25"/>
  <c r="Q37" i="25"/>
  <c r="K20" i="25"/>
  <c r="M12" i="25"/>
  <c r="S13" i="25"/>
  <c r="C21" i="25"/>
  <c r="C64" i="25"/>
  <c r="A65" i="25"/>
  <c r="Z65" i="25"/>
  <c r="C63" i="25"/>
  <c r="B16" i="3"/>
  <c r="A20" i="25" l="1"/>
  <c r="Z20" i="25"/>
  <c r="A37" i="25"/>
  <c r="Z37" i="25"/>
  <c r="A38" i="25"/>
  <c r="Z38" i="25"/>
  <c r="S30" i="25"/>
  <c r="M15" i="25"/>
  <c r="O67" i="25"/>
  <c r="Q13" i="25"/>
  <c r="U24" i="25"/>
  <c r="K8" i="25"/>
  <c r="C65" i="25"/>
  <c r="Z66" i="25"/>
  <c r="A66" i="25"/>
  <c r="B17" i="3"/>
  <c r="Q14" i="25" l="1"/>
  <c r="K28" i="25"/>
  <c r="U25" i="25"/>
  <c r="S28" i="25"/>
  <c r="M43" i="25"/>
  <c r="O23" i="25"/>
  <c r="C38" i="25"/>
  <c r="A67" i="25"/>
  <c r="Z67" i="25"/>
  <c r="A24" i="25"/>
  <c r="Z24" i="25"/>
  <c r="C37" i="25"/>
  <c r="C66" i="25"/>
  <c r="C20" i="25"/>
  <c r="B18" i="3"/>
  <c r="Q26" i="25" l="1"/>
  <c r="K12" i="25"/>
  <c r="U68" i="25"/>
  <c r="S16" i="25"/>
  <c r="M44" i="25"/>
  <c r="O47" i="25"/>
  <c r="C24" i="25"/>
  <c r="C67" i="25"/>
  <c r="Z25" i="25"/>
  <c r="A25" i="25"/>
  <c r="B19" i="3"/>
  <c r="A68" i="25" l="1"/>
  <c r="Z68" i="25"/>
  <c r="A12" i="25"/>
  <c r="Z12" i="25"/>
  <c r="C25" i="25"/>
  <c r="U69" i="25"/>
  <c r="S34" i="25"/>
  <c r="M70" i="25"/>
  <c r="O26" i="25"/>
  <c r="Q11" i="25"/>
  <c r="K43" i="25"/>
  <c r="B20" i="3"/>
  <c r="A26" i="25" l="1"/>
  <c r="Z26" i="25"/>
  <c r="C68" i="25"/>
  <c r="C12" i="25"/>
  <c r="Z43" i="25"/>
  <c r="A43" i="25"/>
  <c r="Z70" i="25"/>
  <c r="A70" i="25"/>
  <c r="Q34" i="25"/>
  <c r="K44" i="25"/>
  <c r="U71" i="25"/>
  <c r="S48" i="25"/>
  <c r="M27" i="25"/>
  <c r="O19" i="25"/>
  <c r="Z69" i="25"/>
  <c r="A69" i="25"/>
  <c r="B21" i="3"/>
  <c r="C26" i="25" l="1"/>
  <c r="C69" i="25"/>
  <c r="A71" i="25"/>
  <c r="Z71" i="25"/>
  <c r="A44" i="25"/>
  <c r="Z44" i="25"/>
  <c r="C43" i="25"/>
  <c r="O72" i="25"/>
  <c r="Q27" i="25"/>
  <c r="Z27" i="25" s="1"/>
  <c r="K15" i="25"/>
  <c r="U8" i="25"/>
  <c r="M9" i="25"/>
  <c r="S42" i="25"/>
  <c r="C70" i="25"/>
  <c r="B22" i="3"/>
  <c r="O28" i="25" l="1"/>
  <c r="Q19" i="25"/>
  <c r="K23" i="25"/>
  <c r="S57" i="25"/>
  <c r="M23" i="25"/>
  <c r="U14" i="25"/>
  <c r="C44" i="25"/>
  <c r="Z15" i="25"/>
  <c r="A15" i="25"/>
  <c r="A27" i="25"/>
  <c r="A72" i="25"/>
  <c r="Z72" i="25"/>
  <c r="C71" i="25"/>
  <c r="B23" i="3"/>
  <c r="A14" i="25" l="1"/>
  <c r="Z14" i="25"/>
  <c r="C72" i="25"/>
  <c r="C27" i="25"/>
  <c r="Q40" i="25"/>
  <c r="K11" i="25"/>
  <c r="U11" i="25"/>
  <c r="S46" i="25"/>
  <c r="M73" i="25"/>
  <c r="O29" i="25"/>
  <c r="C15" i="25"/>
  <c r="Z28" i="25"/>
  <c r="A28" i="25"/>
  <c r="B24" i="3"/>
  <c r="O41" i="25" l="1"/>
  <c r="Q30" i="25"/>
  <c r="K13" i="25"/>
  <c r="U30" i="25"/>
  <c r="S50" i="25"/>
  <c r="M13" i="25"/>
  <c r="C28" i="25"/>
  <c r="Z73" i="25"/>
  <c r="A73" i="25"/>
  <c r="C14" i="25"/>
  <c r="A40" i="25"/>
  <c r="Z40" i="25"/>
  <c r="B25" i="3"/>
  <c r="Z30" i="25" l="1"/>
  <c r="A30" i="25"/>
  <c r="C73" i="25"/>
  <c r="C40" i="25"/>
  <c r="S39" i="25"/>
  <c r="M75" i="25"/>
  <c r="O32" i="25"/>
  <c r="Q23" i="25"/>
  <c r="U9" i="25"/>
  <c r="K9" i="25"/>
  <c r="B26" i="3"/>
  <c r="C30" i="25" l="1"/>
  <c r="Z23" i="25"/>
  <c r="A23" i="25"/>
  <c r="U19" i="25"/>
  <c r="S11" i="25"/>
  <c r="M29" i="25"/>
  <c r="O35" i="25"/>
  <c r="Q8" i="25"/>
  <c r="K76" i="25"/>
  <c r="A75" i="25"/>
  <c r="Z75" i="25"/>
  <c r="B27" i="3"/>
  <c r="C75" i="25" l="1"/>
  <c r="Z76" i="25"/>
  <c r="A76" i="25"/>
  <c r="C23" i="25"/>
  <c r="U47" i="25"/>
  <c r="O9" i="25"/>
  <c r="Q51" i="25"/>
  <c r="K41" i="25"/>
  <c r="M77" i="25"/>
  <c r="Z8" i="25"/>
  <c r="A8" i="25"/>
  <c r="B28" i="3"/>
  <c r="C76" i="25" l="1"/>
  <c r="A77" i="25"/>
  <c r="Z77" i="25"/>
  <c r="C8" i="25"/>
  <c r="M11" i="25"/>
  <c r="O13" i="25"/>
  <c r="Q48" i="25"/>
  <c r="U52" i="25"/>
  <c r="K29" i="25"/>
  <c r="A9" i="25"/>
  <c r="Z9" i="25"/>
  <c r="A47" i="25"/>
  <c r="Z47" i="25"/>
  <c r="B29" i="3"/>
  <c r="C77" i="25" l="1"/>
  <c r="A48" i="25"/>
  <c r="Z48" i="25"/>
  <c r="A13" i="25"/>
  <c r="Z13" i="25"/>
  <c r="Q16" i="25"/>
  <c r="K35" i="25"/>
  <c r="U78" i="25"/>
  <c r="M19" i="25"/>
  <c r="O16" i="25"/>
  <c r="C9" i="25"/>
  <c r="C47" i="25"/>
  <c r="B30" i="3"/>
  <c r="Z78" i="25" l="1"/>
  <c r="A78" i="25"/>
  <c r="C48" i="25"/>
  <c r="C13" i="25"/>
  <c r="Q50" i="25"/>
  <c r="K52" i="25"/>
  <c r="U79" i="25"/>
  <c r="M55" i="25"/>
  <c r="O34" i="25"/>
  <c r="B31" i="3"/>
  <c r="C78" i="25" l="1"/>
  <c r="A34" i="25"/>
  <c r="Z34" i="25"/>
  <c r="A55" i="25"/>
  <c r="Z55" i="25"/>
  <c r="U55" i="25"/>
  <c r="M32" i="25"/>
  <c r="O11" i="25"/>
  <c r="Q81" i="25"/>
  <c r="K32" i="25"/>
  <c r="Z79" i="25"/>
  <c r="A79" i="25"/>
  <c r="A52" i="25"/>
  <c r="Z52" i="25"/>
  <c r="Z50" i="25"/>
  <c r="A50" i="25"/>
  <c r="B32" i="3"/>
  <c r="C50" i="25" l="1"/>
  <c r="Q39" i="25"/>
  <c r="K19" i="25"/>
  <c r="U16" i="25"/>
  <c r="M16" i="25"/>
  <c r="O49" i="25"/>
  <c r="C34" i="25"/>
  <c r="Z81" i="25"/>
  <c r="A81" i="25"/>
  <c r="C55" i="25"/>
  <c r="C52" i="25"/>
  <c r="Z11" i="25"/>
  <c r="A11" i="25"/>
  <c r="C79" i="25"/>
  <c r="B33" i="3"/>
  <c r="C11" i="25" l="1"/>
  <c r="C81" i="25"/>
  <c r="Z19" i="25"/>
  <c r="A19" i="25"/>
  <c r="O83" i="25"/>
  <c r="Q82" i="25"/>
  <c r="K49" i="25"/>
  <c r="U32" i="25"/>
  <c r="M35" i="25"/>
  <c r="B34" i="3"/>
  <c r="Z82" i="25" l="1"/>
  <c r="A82" i="25"/>
  <c r="A83" i="25"/>
  <c r="Z83" i="25"/>
  <c r="O84" i="25"/>
  <c r="K86" i="25"/>
  <c r="M85" i="25"/>
  <c r="U42" i="25"/>
  <c r="Z32" i="25"/>
  <c r="A32" i="25"/>
  <c r="C19" i="25"/>
  <c r="B35" i="3"/>
  <c r="K42" i="25" l="1"/>
  <c r="U29" i="25"/>
  <c r="M87" i="25"/>
  <c r="O74" i="25"/>
  <c r="C32" i="25"/>
  <c r="C83" i="25"/>
  <c r="C82" i="25"/>
  <c r="Z85" i="25"/>
  <c r="A85" i="25"/>
  <c r="Z86" i="25"/>
  <c r="A86" i="25"/>
  <c r="Z84" i="25"/>
  <c r="A84" i="25"/>
  <c r="B36" i="3"/>
  <c r="C85" i="25" l="1"/>
  <c r="C84" i="25"/>
  <c r="O46" i="25"/>
  <c r="K89" i="25"/>
  <c r="U88" i="25"/>
  <c r="M45" i="25"/>
  <c r="C86" i="25"/>
  <c r="Z87" i="25"/>
  <c r="A87" i="25"/>
  <c r="Z29" i="25"/>
  <c r="A29" i="25"/>
  <c r="A42" i="25"/>
  <c r="Z42" i="25"/>
  <c r="B37" i="3"/>
  <c r="C42" i="25" l="1"/>
  <c r="A45" i="25"/>
  <c r="Z45" i="25"/>
  <c r="Z88" i="25"/>
  <c r="A88" i="25"/>
  <c r="C87" i="25"/>
  <c r="C29" i="25"/>
  <c r="A89" i="25"/>
  <c r="Z89" i="25"/>
  <c r="M41" i="25"/>
  <c r="O51" i="25"/>
  <c r="K16" i="25"/>
  <c r="U35" i="25"/>
  <c r="B38" i="3"/>
  <c r="A35" i="25" l="1"/>
  <c r="Z35" i="25"/>
  <c r="A16" i="25"/>
  <c r="Z16" i="25"/>
  <c r="C88" i="25"/>
  <c r="A41" i="25"/>
  <c r="Z41" i="25"/>
  <c r="U90" i="25"/>
  <c r="M91" i="25"/>
  <c r="O39" i="25"/>
  <c r="K92" i="25"/>
  <c r="C45" i="25"/>
  <c r="C89" i="25"/>
  <c r="B39" i="3"/>
  <c r="A91" i="25" l="1"/>
  <c r="Z91" i="25"/>
  <c r="A90" i="25"/>
  <c r="Z90" i="25"/>
  <c r="C41" i="25"/>
  <c r="C16" i="25"/>
  <c r="U46" i="25"/>
  <c r="O93" i="25"/>
  <c r="M49" i="25"/>
  <c r="Z92" i="25"/>
  <c r="A92" i="25"/>
  <c r="C35" i="25"/>
  <c r="B40" i="3"/>
  <c r="A46" i="25" l="1"/>
  <c r="Z46" i="25"/>
  <c r="Z49" i="25"/>
  <c r="A49" i="25"/>
  <c r="M94" i="25"/>
  <c r="U57" i="25"/>
  <c r="C90" i="25"/>
  <c r="Z93" i="25"/>
  <c r="A93" i="25"/>
  <c r="C91" i="25"/>
  <c r="C92" i="25"/>
  <c r="B41" i="3"/>
  <c r="A94" i="25" l="1"/>
  <c r="Z94" i="25"/>
  <c r="C49" i="25"/>
  <c r="C46" i="25"/>
  <c r="Z57" i="25"/>
  <c r="A57" i="25"/>
  <c r="U80" i="25"/>
  <c r="M95" i="25"/>
  <c r="C93" i="25"/>
  <c r="B42" i="3"/>
  <c r="C57" i="25" l="1"/>
  <c r="U39" i="25"/>
  <c r="M96" i="25"/>
  <c r="C94" i="25"/>
  <c r="Z95" i="25"/>
  <c r="A95" i="25"/>
  <c r="B43" i="3"/>
  <c r="M74" i="25" s="1"/>
  <c r="C95" i="25" l="1"/>
  <c r="Z74" i="25"/>
  <c r="A74" i="25"/>
  <c r="A96" i="25"/>
  <c r="Z96" i="25"/>
  <c r="Z39" i="25"/>
  <c r="A39" i="25"/>
  <c r="B44" i="3"/>
  <c r="M80" i="25" s="1"/>
  <c r="C39" i="25" l="1"/>
  <c r="C96" i="25"/>
  <c r="A80" i="25"/>
  <c r="Z80" i="25"/>
  <c r="C74" i="25"/>
  <c r="B45" i="3"/>
  <c r="M97" i="25" s="1"/>
  <c r="C80" i="25" l="1"/>
  <c r="A97" i="25"/>
  <c r="Z97" i="25"/>
  <c r="B46" i="3"/>
  <c r="M51" i="25" s="1"/>
  <c r="Z51" i="25" l="1"/>
  <c r="A51" i="25"/>
  <c r="B53" i="25" s="1"/>
  <c r="C97" i="25"/>
  <c r="B97" i="25"/>
  <c r="B54" i="25"/>
  <c r="B59" i="25"/>
  <c r="B63" i="25"/>
  <c r="B27" i="25"/>
  <c r="B44" i="25"/>
  <c r="B30" i="25"/>
  <c r="B65" i="25"/>
  <c r="B10" i="25"/>
  <c r="B67" i="25"/>
  <c r="B70" i="25"/>
  <c r="B43" i="25"/>
  <c r="B75" i="25"/>
  <c r="B22" i="25"/>
  <c r="B20" i="25"/>
  <c r="B7" i="25"/>
  <c r="B58" i="25"/>
  <c r="B73" i="25"/>
  <c r="B40" i="25"/>
  <c r="B37" i="25"/>
  <c r="B72" i="25"/>
  <c r="B68" i="25"/>
  <c r="B15" i="25"/>
  <c r="B6" i="25"/>
  <c r="B56" i="25"/>
  <c r="B21" i="25"/>
  <c r="B24" i="25"/>
  <c r="B12" i="25"/>
  <c r="B26" i="25"/>
  <c r="B25" i="25"/>
  <c r="B60" i="25"/>
  <c r="B62" i="25"/>
  <c r="B17" i="25"/>
  <c r="B71" i="25"/>
  <c r="B76" i="25"/>
  <c r="B38" i="25"/>
  <c r="B18" i="25"/>
  <c r="B47" i="3"/>
  <c r="B61" i="25" l="1"/>
  <c r="B66" i="25"/>
  <c r="B36" i="25"/>
  <c r="B31" i="25"/>
  <c r="B33" i="25"/>
  <c r="B23" i="25"/>
  <c r="B69" i="25"/>
  <c r="D31" i="25"/>
  <c r="D75" i="25"/>
  <c r="D53" i="25"/>
  <c r="D40" i="25"/>
  <c r="D70" i="25"/>
  <c r="D27" i="25"/>
  <c r="D61" i="25"/>
  <c r="D26" i="25"/>
  <c r="D44" i="25"/>
  <c r="D33" i="25"/>
  <c r="D54" i="25"/>
  <c r="D71" i="25"/>
  <c r="D65" i="25"/>
  <c r="D66" i="25"/>
  <c r="D38" i="25"/>
  <c r="D6" i="25"/>
  <c r="D48" i="25"/>
  <c r="D77" i="25"/>
  <c r="D88" i="25"/>
  <c r="D9" i="25"/>
  <c r="C51" i="25"/>
  <c r="D64" i="25" s="1"/>
  <c r="B51" i="25"/>
  <c r="B34" i="25"/>
  <c r="B91" i="25"/>
  <c r="B93" i="25"/>
  <c r="B77" i="25"/>
  <c r="B83" i="25"/>
  <c r="B39" i="25"/>
  <c r="B84" i="25"/>
  <c r="B42" i="25"/>
  <c r="B92" i="25"/>
  <c r="B74" i="25"/>
  <c r="B96" i="25"/>
  <c r="B88" i="25"/>
  <c r="B86" i="25"/>
  <c r="B13" i="25"/>
  <c r="B90" i="25"/>
  <c r="B95" i="25"/>
  <c r="B85" i="25"/>
  <c r="B45" i="25"/>
  <c r="B81" i="25"/>
  <c r="B41" i="25"/>
  <c r="B19" i="25"/>
  <c r="B89" i="25"/>
  <c r="B55" i="25"/>
  <c r="B49" i="25"/>
  <c r="B78" i="25"/>
  <c r="B9" i="25"/>
  <c r="B47" i="25"/>
  <c r="B50" i="25"/>
  <c r="B52" i="25"/>
  <c r="B79" i="25"/>
  <c r="B82" i="25"/>
  <c r="B46" i="25"/>
  <c r="B29" i="25"/>
  <c r="B87" i="25"/>
  <c r="B35" i="25"/>
  <c r="B48" i="25"/>
  <c r="B94" i="25"/>
  <c r="B32" i="25"/>
  <c r="B57" i="25"/>
  <c r="B16" i="25"/>
  <c r="B11" i="25"/>
  <c r="B80" i="25"/>
  <c r="B8" i="25"/>
  <c r="B64" i="25"/>
  <c r="B14" i="25"/>
  <c r="B28" i="25"/>
  <c r="B48" i="3"/>
  <c r="D78" i="25" l="1"/>
  <c r="D73" i="25"/>
  <c r="D63" i="25"/>
  <c r="D28" i="25"/>
  <c r="D97" i="25"/>
  <c r="D10" i="25"/>
  <c r="D20" i="25"/>
  <c r="D60" i="25"/>
  <c r="D17" i="25"/>
  <c r="D18" i="25"/>
  <c r="D14" i="25"/>
  <c r="D15" i="25"/>
  <c r="D56" i="25"/>
  <c r="D58" i="25"/>
  <c r="D12" i="25"/>
  <c r="D24" i="25"/>
  <c r="D51" i="25"/>
  <c r="D95" i="25"/>
  <c r="D96" i="25"/>
  <c r="D45" i="25"/>
  <c r="D16" i="25"/>
  <c r="D84" i="25"/>
  <c r="D35" i="25"/>
  <c r="D90" i="25"/>
  <c r="D52" i="25"/>
  <c r="D91" i="25"/>
  <c r="D87" i="25"/>
  <c r="D92" i="25"/>
  <c r="D41" i="25"/>
  <c r="D19" i="25"/>
  <c r="D46" i="25"/>
  <c r="D29" i="25"/>
  <c r="D93" i="25"/>
  <c r="D57" i="25"/>
  <c r="D81" i="25"/>
  <c r="D74" i="25"/>
  <c r="D11" i="25"/>
  <c r="D83" i="25"/>
  <c r="D49" i="25"/>
  <c r="D79" i="25"/>
  <c r="D89" i="25"/>
  <c r="D50" i="25"/>
  <c r="D34" i="25"/>
  <c r="D86" i="25"/>
  <c r="D55" i="25"/>
  <c r="D39" i="25"/>
  <c r="D32" i="25"/>
  <c r="D94" i="25"/>
  <c r="D42" i="25"/>
  <c r="D82" i="25"/>
  <c r="D85" i="25"/>
  <c r="D80" i="25"/>
  <c r="D67" i="25"/>
  <c r="D21" i="25"/>
  <c r="D25" i="25"/>
  <c r="D59" i="25"/>
  <c r="D8" i="25"/>
  <c r="D72" i="25"/>
  <c r="D30" i="25"/>
  <c r="D36" i="25"/>
  <c r="D68" i="25"/>
  <c r="D47" i="25"/>
  <c r="D7" i="25"/>
  <c r="D37" i="25"/>
  <c r="D69" i="25"/>
  <c r="D23" i="25"/>
  <c r="D13" i="25"/>
  <c r="D76" i="25"/>
  <c r="D22" i="25"/>
  <c r="D43" i="25"/>
  <c r="D62" i="25"/>
  <c r="B49" i="3"/>
  <c r="B50" i="3" l="1"/>
  <c r="B51" i="3" l="1"/>
  <c r="B52" i="3" l="1"/>
  <c r="B53" i="3" l="1"/>
</calcChain>
</file>

<file path=xl/sharedStrings.xml><?xml version="1.0" encoding="utf-8"?>
<sst xmlns="http://schemas.openxmlformats.org/spreadsheetml/2006/main" count="652" uniqueCount="269">
  <si>
    <t>POINTS TOTAUX</t>
  </si>
  <si>
    <t>Les Fourgs</t>
  </si>
  <si>
    <t>Point</t>
  </si>
  <si>
    <t>Classement</t>
  </si>
  <si>
    <t>N°</t>
  </si>
  <si>
    <t>Prénom</t>
  </si>
  <si>
    <t>Club</t>
  </si>
  <si>
    <t>Sexe</t>
  </si>
  <si>
    <t xml:space="preserve">Clt </t>
  </si>
  <si>
    <t xml:space="preserve">pts </t>
  </si>
  <si>
    <t>pts</t>
  </si>
  <si>
    <t>VTT CYCLO DIGES PUISAYE</t>
  </si>
  <si>
    <t>H</t>
  </si>
  <si>
    <t>MEURET</t>
  </si>
  <si>
    <t>Paul</t>
  </si>
  <si>
    <t>BURGY</t>
  </si>
  <si>
    <t>Axel</t>
  </si>
  <si>
    <t>VELO CLUB DOLOIS</t>
  </si>
  <si>
    <t>JUHEN</t>
  </si>
  <si>
    <t>Louison</t>
  </si>
  <si>
    <t>MENNY</t>
  </si>
  <si>
    <t>Esteban</t>
  </si>
  <si>
    <t>BIKE CLUB GIROMAGNY</t>
  </si>
  <si>
    <t>VC VTT MONT D'OR</t>
  </si>
  <si>
    <t>CHAPON</t>
  </si>
  <si>
    <t>Aaron</t>
  </si>
  <si>
    <t>BENOIT</t>
  </si>
  <si>
    <t>Mael</t>
  </si>
  <si>
    <t>VTT ORGELET</t>
  </si>
  <si>
    <t>LEDOUX</t>
  </si>
  <si>
    <t>Alice</t>
  </si>
  <si>
    <t>F</t>
  </si>
  <si>
    <t>MESVRIN VTT</t>
  </si>
  <si>
    <t>U.C. MOREZ</t>
  </si>
  <si>
    <t>ROTA</t>
  </si>
  <si>
    <t>Nathan</t>
  </si>
  <si>
    <t>PULSION VTT</t>
  </si>
  <si>
    <t>BORSATO</t>
  </si>
  <si>
    <t>Arthur</t>
  </si>
  <si>
    <t>VTT MASSIF JURA</t>
  </si>
  <si>
    <t>DAUVERCHAIN</t>
  </si>
  <si>
    <t>Enahel</t>
  </si>
  <si>
    <t>JACQUET</t>
  </si>
  <si>
    <t>Gabin</t>
  </si>
  <si>
    <t>BOICHUT</t>
  </si>
  <si>
    <t>Tom</t>
  </si>
  <si>
    <t>MONNIER</t>
  </si>
  <si>
    <t>Émile</t>
  </si>
  <si>
    <t>Sacha</t>
  </si>
  <si>
    <t>DELESALLE</t>
  </si>
  <si>
    <t>PASSE PARTOUT VTT MACON</t>
  </si>
  <si>
    <t>VAXILLAIRE</t>
  </si>
  <si>
    <t>Melvin</t>
  </si>
  <si>
    <t>MONTCEAU VTT</t>
  </si>
  <si>
    <t>PLACE</t>
  </si>
  <si>
    <t>Dossard / N° de plaques</t>
  </si>
  <si>
    <t>Nom</t>
  </si>
  <si>
    <t>CLASSEMENT</t>
  </si>
  <si>
    <t>UCHIZY</t>
  </si>
  <si>
    <t>VESOUL</t>
  </si>
  <si>
    <t>ANDELOT-MORVAL</t>
  </si>
  <si>
    <t>MONTCEAU</t>
  </si>
  <si>
    <t>MONTBARD</t>
  </si>
  <si>
    <t>LES FOURGS</t>
  </si>
  <si>
    <t>DIJON</t>
  </si>
  <si>
    <t>MESVRES</t>
  </si>
  <si>
    <t>PONT-DE-ROIDE</t>
  </si>
  <si>
    <t>sans joker</t>
  </si>
  <si>
    <t>joker</t>
  </si>
  <si>
    <t>avec joker</t>
  </si>
  <si>
    <t>CASTANEDO</t>
  </si>
  <si>
    <t>Giullian</t>
  </si>
  <si>
    <t>VTT CONLIEGE</t>
  </si>
  <si>
    <t>AXEL</t>
  </si>
  <si>
    <t>S.C.OLYMPIQUE DE DIJON</t>
  </si>
  <si>
    <t>PARRAIN SIMON</t>
  </si>
  <si>
    <t>Tony</t>
  </si>
  <si>
    <t>DUBRION</t>
  </si>
  <si>
    <t>Ilan</t>
  </si>
  <si>
    <t>PARAY LE MONIAL CYCLISME</t>
  </si>
  <si>
    <t>POLTURAT</t>
  </si>
  <si>
    <t>Clément</t>
  </si>
  <si>
    <t>VELO CLUB TOURNUS</t>
  </si>
  <si>
    <t>GROSRENAUD</t>
  </si>
  <si>
    <t>Louis</t>
  </si>
  <si>
    <t>M</t>
  </si>
  <si>
    <t>PASSION VTT BEAUCOURT</t>
  </si>
  <si>
    <t>LASSET</t>
  </si>
  <si>
    <t>Gaëtan</t>
  </si>
  <si>
    <t>CHENAUD</t>
  </si>
  <si>
    <t>Robin</t>
  </si>
  <si>
    <t>MONTBARD VTT 21</t>
  </si>
  <si>
    <t>GUERITTE</t>
  </si>
  <si>
    <t>Justine</t>
  </si>
  <si>
    <t>CLAUDEL</t>
  </si>
  <si>
    <t>Nael</t>
  </si>
  <si>
    <t>VESOUL VTT</t>
  </si>
  <si>
    <t>MOINE</t>
  </si>
  <si>
    <t>Gabrielle</t>
  </si>
  <si>
    <t>MAZOYER</t>
  </si>
  <si>
    <t>Mattéo</t>
  </si>
  <si>
    <t>TARDY</t>
  </si>
  <si>
    <t>Hugo</t>
  </si>
  <si>
    <t>AMARI</t>
  </si>
  <si>
    <t>Laurys</t>
  </si>
  <si>
    <t>VC TOURNUS</t>
  </si>
  <si>
    <t>DUHAMEL</t>
  </si>
  <si>
    <t>Gaston</t>
  </si>
  <si>
    <t>AVENIR CYCLISTE CHALONNAIS</t>
  </si>
  <si>
    <t>GAILLARD</t>
  </si>
  <si>
    <t>Camille</t>
  </si>
  <si>
    <t>CLEAU</t>
  </si>
  <si>
    <t>GASSMANN</t>
  </si>
  <si>
    <t>Lucenzo</t>
  </si>
  <si>
    <t>A.C. RUDIPONTAIN</t>
  </si>
  <si>
    <t>GREARD</t>
  </si>
  <si>
    <t>POMMIERS VTT</t>
  </si>
  <si>
    <t>HERZOG</t>
  </si>
  <si>
    <t>FOURNIER</t>
  </si>
  <si>
    <t>Margot</t>
  </si>
  <si>
    <t>DIHO</t>
  </si>
  <si>
    <t>Jules</t>
  </si>
  <si>
    <t>GEVREY</t>
  </si>
  <si>
    <t>Lilou</t>
  </si>
  <si>
    <t>LEFEBVRE</t>
  </si>
  <si>
    <t>Mélanie</t>
  </si>
  <si>
    <t>GREVOT</t>
  </si>
  <si>
    <t>Thibaud</t>
  </si>
  <si>
    <t>CHABERT</t>
  </si>
  <si>
    <t>Noé</t>
  </si>
  <si>
    <t>BOUCHET</t>
  </si>
  <si>
    <t>Jeanne</t>
  </si>
  <si>
    <t>LAVOCAT</t>
  </si>
  <si>
    <t>Simon</t>
  </si>
  <si>
    <t>DURDILLY</t>
  </si>
  <si>
    <t> Martin</t>
  </si>
  <si>
    <t>pulsion vtt</t>
  </si>
  <si>
    <t>GONZALEZ</t>
  </si>
  <si>
    <t>LURE VTT</t>
  </si>
  <si>
    <t>BILLAS</t>
  </si>
  <si>
    <t>Liam</t>
  </si>
  <si>
    <t>RODOT</t>
  </si>
  <si>
    <t>Gaby</t>
  </si>
  <si>
    <t>LAMY</t>
  </si>
  <si>
    <t>Eliott</t>
  </si>
  <si>
    <t>AC RUDIPONTAIN</t>
  </si>
  <si>
    <t>GRESSARD</t>
  </si>
  <si>
    <t>Marcel</t>
  </si>
  <si>
    <t>SCO DE DIJON</t>
  </si>
  <si>
    <t>ROULET</t>
  </si>
  <si>
    <t>CLÉMENT</t>
  </si>
  <si>
    <t>CREMEL</t>
  </si>
  <si>
    <t>PLANCHON</t>
  </si>
  <si>
    <t>Yael</t>
  </si>
  <si>
    <t>VC CHAROLLAIS</t>
  </si>
  <si>
    <t>ANGST</t>
  </si>
  <si>
    <t>LUMINEAU</t>
  </si>
  <si>
    <t>class. Spéci.</t>
  </si>
  <si>
    <t>0</t>
  </si>
  <si>
    <t>AVEC JOKER</t>
  </si>
  <si>
    <t>Joker</t>
  </si>
  <si>
    <t>Uchizy</t>
  </si>
  <si>
    <t>Vesoul</t>
  </si>
  <si>
    <t>Andelot-Morval</t>
  </si>
  <si>
    <t>Mesvres</t>
  </si>
  <si>
    <t>Pont de Roide</t>
  </si>
  <si>
    <t>VC MORTEAU MONTBENOIT</t>
  </si>
  <si>
    <t>VELO TOUT TERRAIN CHAUMONTAIS</t>
  </si>
  <si>
    <t>VELO CLUB ORNANS</t>
  </si>
  <si>
    <t>EC BOURBONNIEN</t>
  </si>
  <si>
    <t>Coef pour dernière course</t>
  </si>
  <si>
    <t>Montceau</t>
  </si>
  <si>
    <t>Montbard</t>
  </si>
  <si>
    <t>VELO SPORT CLUB BEAUNOIS</t>
  </si>
  <si>
    <t>LES FOURGS SINGLETRACK</t>
  </si>
  <si>
    <t>ROUE D'OR NOIDANS</t>
  </si>
  <si>
    <t>CC BELFORT MIOTTE</t>
  </si>
  <si>
    <t>CCPVHS</t>
  </si>
  <si>
    <t xml:space="preserve">Vesoul </t>
  </si>
  <si>
    <t>Andelot</t>
  </si>
  <si>
    <t>Monceau</t>
  </si>
  <si>
    <t xml:space="preserve">Les Fourgs </t>
  </si>
  <si>
    <t>Total</t>
  </si>
  <si>
    <t>AC DAMPARIS TAVAUX</t>
  </si>
  <si>
    <t xml:space="preserve">Velo sport Beaunois </t>
  </si>
  <si>
    <t>VTT CONLIEGE-JURA-BASSIN DE LONS LE SAUNIER</t>
  </si>
  <si>
    <t>VELO CLUB AUXERRE</t>
  </si>
  <si>
    <t>ALUZE MERCUREY CYCLING TEAM</t>
  </si>
  <si>
    <t>VTT BEAUCOURT</t>
  </si>
  <si>
    <t>VC VTT MONT D OR</t>
  </si>
  <si>
    <t xml:space="preserve">HERICOURT 2 ROUES </t>
  </si>
  <si>
    <t>V.C.VILLEFRANCHE BEAUJOLAIS</t>
  </si>
  <si>
    <t>LA FORESTIERE</t>
  </si>
  <si>
    <t>A.C.T. BELFORT</t>
  </si>
  <si>
    <t>UN CYCLING EVENT</t>
  </si>
  <si>
    <t xml:space="preserve">AMICALE CYCLISTE BISONTINE </t>
  </si>
  <si>
    <t>VELO SPORT BERNOIS</t>
  </si>
  <si>
    <t xml:space="preserve">V C CHAROLLAIS </t>
  </si>
  <si>
    <t>MESURIN VTT</t>
  </si>
  <si>
    <t>VC SAINT LO PONT HEBERT</t>
  </si>
  <si>
    <t xml:space="preserve">TEAM PROF </t>
  </si>
  <si>
    <t>ROUE D’OR NOIDANT</t>
  </si>
  <si>
    <t xml:space="preserve">CC MAINSAC EVAUX </t>
  </si>
  <si>
    <t>PEDALE SEMEROUSE</t>
  </si>
  <si>
    <t xml:space="preserve">UC TROYES </t>
  </si>
  <si>
    <t>MJC PLAN DE CUQUES</t>
  </si>
  <si>
    <t>CORBAS LYON METROPOLE</t>
  </si>
  <si>
    <t xml:space="preserve">PERFORMANCE CYCLING </t>
  </si>
  <si>
    <t>DURTAL VELO SPORT</t>
  </si>
  <si>
    <t>VELO SPORT MACONNAIS</t>
  </si>
  <si>
    <t xml:space="preserve">V C CHAMPAGNOLE </t>
  </si>
  <si>
    <t>LA MOTTE SERVOLEX CYCLISM</t>
  </si>
  <si>
    <t xml:space="preserve">ENERGY CYCLE MOSAC </t>
  </si>
  <si>
    <t>VELO TT TERRAIN CHAUMONTAIS</t>
  </si>
  <si>
    <t xml:space="preserve">V C AMBERIEU </t>
  </si>
  <si>
    <t>ABD</t>
  </si>
  <si>
    <t>SCO DIJON</t>
  </si>
  <si>
    <t>VC TORNUS</t>
  </si>
  <si>
    <t>AMICALE CYCLISTE BISONTINE</t>
  </si>
  <si>
    <t>V.C. VILLEFRANCHE BEAUJOLAIS</t>
  </si>
  <si>
    <t>VELO CLUB D'AUXERRE</t>
  </si>
  <si>
    <t>CHAZOT VTT</t>
  </si>
  <si>
    <t>VELO CLUB SPORT BEAUNE</t>
  </si>
  <si>
    <t>VELO CLUB PONTARLIER</t>
  </si>
  <si>
    <t>DIJON SINGLETRACK</t>
  </si>
  <si>
    <t>PROMOTION ANIMATION CYCL.</t>
  </si>
  <si>
    <t>V.C.DE MONTBELIARD</t>
  </si>
  <si>
    <t>VTT GIVRY</t>
  </si>
  <si>
    <t>AS PTT BESANCON</t>
  </si>
  <si>
    <t>VC CHATILLON</t>
  </si>
  <si>
    <t>HERICOURT 2 ROUES</t>
  </si>
  <si>
    <t>VTT PASSE PARTOUT</t>
  </si>
  <si>
    <t>PEDALE SEMUROISE</t>
  </si>
  <si>
    <t>VC ORNANS</t>
  </si>
  <si>
    <t>CC VILLENEUVE ST GERMAIN SOISSONS AISNE</t>
  </si>
  <si>
    <t>VSM</t>
  </si>
  <si>
    <t>velo club amberieu</t>
  </si>
  <si>
    <t>team pro raiffeisen</t>
  </si>
  <si>
    <t>U.V.C.A TROYES</t>
  </si>
  <si>
    <t>AC CHAMPAGNOLAISE</t>
  </si>
  <si>
    <t>MJC  PLAN DE CUQUES</t>
  </si>
  <si>
    <t>PERFORMANCE CYCLING</t>
  </si>
  <si>
    <t>chambery triathlon</t>
  </si>
  <si>
    <t>GOAT COLLECTIVE</t>
  </si>
  <si>
    <t>CYCL'O2'VENT</t>
  </si>
  <si>
    <t>CC MAINSAT EVAUX</t>
  </si>
  <si>
    <t>ENERGY CYCLE MOZAC</t>
  </si>
  <si>
    <t>JURA CYCLISME PAYS DU REVERMONT</t>
  </si>
  <si>
    <t>VC VALDAHON VAL DE VENNES</t>
  </si>
  <si>
    <t>ASPTT DE TROYES</t>
  </si>
  <si>
    <t>LYON SPRINT EVOLUTION</t>
  </si>
  <si>
    <t>USM MONTARGIS</t>
  </si>
  <si>
    <t>VELO SPORT DIJONNAIS</t>
  </si>
  <si>
    <t>ACDTR</t>
  </si>
  <si>
    <t>ASS. ENTENTE CYCLISTE DE SAINT PRIEST</t>
  </si>
  <si>
    <t>Neutre</t>
  </si>
  <si>
    <t>VELO MORVAN NATURE</t>
  </si>
  <si>
    <t>E.C. BAUME LES DAMES</t>
  </si>
  <si>
    <t>ETOILE CYCLISTE FLACEENNE</t>
  </si>
  <si>
    <t>CYCLO SPORT VESOUL</t>
  </si>
  <si>
    <t>Liste des clubs</t>
  </si>
  <si>
    <t>VELO SPORT BEAUNOIS</t>
  </si>
  <si>
    <t>Nombre de Valeur</t>
  </si>
  <si>
    <t>Étiquettes de colonnes</t>
  </si>
  <si>
    <t>Étiquettes de lignes</t>
  </si>
  <si>
    <t>Total général</t>
  </si>
  <si>
    <t>(Tous)</t>
  </si>
  <si>
    <t>VTT CONLIEGENS LE SAUNIER</t>
  </si>
  <si>
    <t>Participation par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</si>
</sst>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Verdana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sz val="18"/>
      <name val="Arial"/>
      <family val="2"/>
      <charset val="1"/>
    </font>
    <font>
      <b/>
      <sz val="10"/>
      <name val="Verdana"/>
      <family val="2"/>
      <charset val="1"/>
    </font>
    <font>
      <sz val="10"/>
      <name val="Arial"/>
      <family val="2"/>
      <charset val="1"/>
    </font>
    <font>
      <b/>
      <sz val="11"/>
      <color rgb="FF000000"/>
      <name val="Aptos Narrow"/>
      <family val="2"/>
      <charset val="1"/>
    </font>
    <font>
      <sz val="11"/>
      <color rgb="FF000000"/>
      <name val="Aptos Narrow"/>
      <family val="2"/>
      <charset val="1"/>
    </font>
    <font>
      <sz val="11"/>
      <color rgb="FF9C0006"/>
      <name val="Aptos Narrow"/>
      <family val="2"/>
      <charset val="1"/>
    </font>
    <font>
      <sz val="10"/>
      <name val="Verdana"/>
      <family val="2"/>
    </font>
    <font>
      <sz val="11"/>
      <color rgb="FF000000"/>
      <name val="Aptos Narrow"/>
      <family val="2"/>
    </font>
    <font>
      <sz val="11"/>
      <color rgb="FF000000"/>
      <name val="Helvetica Neue"/>
      <family val="2"/>
      <scheme val="minor"/>
    </font>
    <font>
      <sz val="11"/>
      <color rgb="FF000000"/>
      <name val="Helvetica Neue"/>
      <scheme val="minor"/>
    </font>
    <font>
      <b/>
      <sz val="11"/>
      <color rgb="FF000000"/>
      <name val="Aptos Narrow"/>
    </font>
    <font>
      <b/>
      <sz val="11"/>
      <color rgb="FF000000"/>
      <name val="Arial"/>
    </font>
    <font>
      <sz val="11"/>
      <color rgb="FF000000"/>
      <name val="Aptos Narrow"/>
    </font>
    <font>
      <sz val="11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59987182226020086"/>
        <bgColor rgb="FFFCD5B5"/>
      </patternFill>
    </fill>
    <fill>
      <patternFill patternType="solid">
        <fgColor rgb="FF92D050"/>
        <bgColor rgb="FFC0C0C0"/>
      </patternFill>
    </fill>
    <fill>
      <patternFill patternType="solid">
        <fgColor theme="9" tint="0.59987182226020086"/>
        <bgColor rgb="FFFFC7CE"/>
      </patternFill>
    </fill>
    <fill>
      <patternFill patternType="solid">
        <fgColor rgb="FFFFFF00"/>
        <bgColor rgb="FFFFFF00"/>
      </patternFill>
    </fill>
    <fill>
      <patternFill patternType="solid">
        <fgColor rgb="FFFFC7CE"/>
        <bgColor rgb="FFFCD5B5"/>
      </patternFill>
    </fill>
    <fill>
      <patternFill patternType="solid">
        <fgColor rgb="FF92D050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C00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92">
    <xf numFmtId="0" fontId="0" fillId="0" borderId="0" xfId="0"/>
    <xf numFmtId="49" fontId="1" fillId="2" borderId="2" xfId="0" applyNumberFormat="1" applyFont="1" applyFill="1" applyBorder="1" applyAlignment="1">
      <alignment horizontal="center"/>
    </xf>
    <xf numFmtId="0" fontId="0" fillId="2" borderId="2" xfId="0" applyFill="1" applyBorder="1"/>
    <xf numFmtId="49" fontId="1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wrapText="1"/>
    </xf>
    <xf numFmtId="0" fontId="1" fillId="2" borderId="10" xfId="0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/>
    </xf>
    <xf numFmtId="49" fontId="0" fillId="2" borderId="2" xfId="0" applyNumberFormat="1" applyFill="1" applyBorder="1" applyAlignment="1">
      <alignment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49" fontId="0" fillId="2" borderId="2" xfId="0" applyNumberFormat="1" applyFill="1" applyBorder="1"/>
    <xf numFmtId="49" fontId="0" fillId="2" borderId="2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0" fillId="2" borderId="2" xfId="0" applyFill="1" applyBorder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8" borderId="2" xfId="0" applyFill="1" applyBorder="1"/>
    <xf numFmtId="0" fontId="0" fillId="9" borderId="2" xfId="0" applyFill="1" applyBorder="1"/>
    <xf numFmtId="0" fontId="0" fillId="10" borderId="2" xfId="0" applyFill="1" applyBorder="1"/>
    <xf numFmtId="49" fontId="3" fillId="2" borderId="17" xfId="0" applyNumberFormat="1" applyFont="1" applyFill="1" applyBorder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10" xfId="0" applyFill="1" applyBorder="1" applyAlignment="1">
      <alignment vertical="center"/>
    </xf>
    <xf numFmtId="0" fontId="0" fillId="2" borderId="10" xfId="0" applyFill="1" applyBorder="1"/>
    <xf numFmtId="0" fontId="0" fillId="0" borderId="10" xfId="0" applyBorder="1"/>
    <xf numFmtId="0" fontId="5" fillId="2" borderId="2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/>
    </xf>
    <xf numFmtId="49" fontId="10" fillId="11" borderId="20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2" borderId="10" xfId="0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2" fillId="0" borderId="0" xfId="2"/>
    <xf numFmtId="0" fontId="15" fillId="11" borderId="20" xfId="2" applyFont="1" applyFill="1" applyBorder="1" applyAlignment="1">
      <alignment horizontal="center" vertical="center"/>
    </xf>
    <xf numFmtId="0" fontId="15" fillId="0" borderId="21" xfId="2" applyFont="1" applyBorder="1"/>
    <xf numFmtId="0" fontId="15" fillId="11" borderId="20" xfId="2" applyFont="1" applyFill="1" applyBorder="1" applyAlignment="1">
      <alignment horizontal="left" vertical="center"/>
    </xf>
    <xf numFmtId="0" fontId="15" fillId="0" borderId="0" xfId="2" applyFont="1"/>
    <xf numFmtId="49" fontId="13" fillId="0" borderId="21" xfId="2" applyNumberFormat="1" applyFont="1" applyBorder="1"/>
    <xf numFmtId="49" fontId="14" fillId="0" borderId="21" xfId="2" applyNumberFormat="1" applyFont="1" applyBorder="1"/>
    <xf numFmtId="49" fontId="15" fillId="0" borderId="21" xfId="2" applyNumberFormat="1" applyFont="1" applyBorder="1"/>
    <xf numFmtId="0" fontId="16" fillId="0" borderId="21" xfId="2" applyFont="1" applyBorder="1"/>
    <xf numFmtId="0" fontId="10" fillId="11" borderId="2" xfId="0" applyFont="1" applyFill="1" applyBorder="1" applyAlignment="1">
      <alignment horizontal="center" vertical="center"/>
    </xf>
    <xf numFmtId="49" fontId="15" fillId="11" borderId="20" xfId="2" applyNumberFormat="1" applyFont="1" applyFill="1" applyBorder="1" applyAlignment="1">
      <alignment horizontal="left" vertical="center"/>
    </xf>
    <xf numFmtId="0" fontId="15" fillId="11" borderId="2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5" fillId="2" borderId="24" xfId="0" applyFont="1" applyFill="1" applyBorder="1" applyAlignment="1">
      <alignment horizontal="center" vertical="center" wrapText="1"/>
    </xf>
    <xf numFmtId="0" fontId="10" fillId="11" borderId="23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5" fillId="2" borderId="25" xfId="0" applyFont="1" applyFill="1" applyBorder="1" applyAlignment="1">
      <alignment horizontal="center" vertical="center" wrapText="1"/>
    </xf>
    <xf numFmtId="0" fontId="15" fillId="11" borderId="21" xfId="2" applyFont="1" applyFill="1" applyBorder="1" applyAlignment="1">
      <alignment horizontal="left" vertical="center"/>
    </xf>
    <xf numFmtId="0" fontId="15" fillId="11" borderId="26" xfId="2" applyFont="1" applyFill="1" applyBorder="1" applyAlignment="1">
      <alignment horizontal="center" vertical="center"/>
    </xf>
    <xf numFmtId="0" fontId="15" fillId="11" borderId="26" xfId="2" applyFont="1" applyFill="1" applyBorder="1" applyAlignment="1">
      <alignment horizontal="left" vertical="center"/>
    </xf>
    <xf numFmtId="49" fontId="15" fillId="12" borderId="21" xfId="2" applyNumberFormat="1" applyFont="1" applyFill="1" applyBorder="1"/>
    <xf numFmtId="0" fontId="15" fillId="12" borderId="21" xfId="2" applyFont="1" applyFill="1" applyBorder="1"/>
    <xf numFmtId="0" fontId="16" fillId="12" borderId="21" xfId="2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textRotation="45"/>
    </xf>
    <xf numFmtId="49" fontId="1" fillId="2" borderId="7" xfId="0" applyNumberFormat="1" applyFont="1" applyFill="1" applyBorder="1" applyAlignment="1">
      <alignment horizontal="center" vertical="center" textRotation="45"/>
    </xf>
    <xf numFmtId="49" fontId="1" fillId="2" borderId="11" xfId="0" applyNumberFormat="1" applyFont="1" applyFill="1" applyBorder="1" applyAlignment="1">
      <alignment horizontal="center" vertical="center" textRotation="45"/>
    </xf>
    <xf numFmtId="49" fontId="1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7302DC73-7384-47C5-94BA-E7AB5D0E805C}"/>
    <cellStyle name="Normal 3" xfId="2" xr:uid="{CC04E87B-4A8D-49F7-A652-A4F7223A591F}"/>
  </cellStyles>
  <dxfs count="25"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C7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CD5B5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222249</xdr:colOff>
      <xdr:row>0</xdr:row>
      <xdr:rowOff>190500</xdr:rowOff>
    </xdr:from>
    <xdr:to>
      <xdr:col>9</xdr:col>
      <xdr:colOff>52917</xdr:colOff>
      <xdr:row>1</xdr:row>
      <xdr:rowOff>61383</xdr:rowOff>
    </xdr:to>
    <xdr:sp macro="[0]!AfficherMasquerColonne" textlink="">
      <xdr:nvSpPr>
        <xdr:cNvPr id="2" name="Text Box 1">
          <a:extLst>
            <a:ext uri="{FF2B5EF4-FFF2-40B4-BE49-F238E27FC236}">
              <a16:creationId xmlns:a16="http://schemas.microsoft.com/office/drawing/2014/main" id="{D9B9C750-74AB-4D45-B00E-DB6419264576}"/>
            </a:ext>
          </a:extLst>
        </xdr:cNvPr>
        <xdr:cNvSpPr txBox="1">
          <a:spLocks noChangeArrowheads="1"/>
        </xdr:cNvSpPr>
      </xdr:nvSpPr>
      <xdr:spPr bwMode="auto">
        <a:xfrm>
          <a:off x="4899024" y="190500"/>
          <a:ext cx="1649943" cy="432858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Afficher / Masquer les joker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ie menny" refreshedDate="45895.718411226851" createdVersion="8" refreshedVersion="8" minRefreshableVersion="3" recordCount="25245" xr:uid="{A216C201-D7AF-4F26-B049-3D1BFC90372A}">
  <cacheSource type="consolidation">
    <consolidation>
      <pages count="1">
        <page count="11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  <pageItem name="Élément8"/>
          <pageItem name="Élément9"/>
          <pageItem name="Élément10"/>
          <pageItem name="Élément11"/>
        </page>
      </pages>
      <rangeSets count="11">
        <rangeSet i1="0" ref="H3:Y138" sheet="F U23 - senior - master"/>
        <rangeSet i1="1" ref="H3:Y138" sheet="H U23 - senior"/>
        <rangeSet i1="2" ref="H3:Y138" sheet="Master H"/>
        <rangeSet i1="3" ref="H3:Y138" sheet="U11 H + F"/>
        <rangeSet i1="4" ref="H3:Y138" sheet="U13 H + F"/>
        <rangeSet i1="5" ref="H3:Y138" sheet="U15 H + F"/>
        <rangeSet i1="6" ref="H3:Y138" sheet="U17 F"/>
        <rangeSet i1="7" ref="H3:Y138" sheet="U17 H"/>
        <rangeSet i1="8" ref="H3:Y138" sheet="U19 F"/>
        <rangeSet i1="9" ref="H3:Y138" sheet="U19 H"/>
        <rangeSet i1="10" ref="H3:Y138" sheet="U7-U9 H + F"/>
      </rangeSets>
    </consolidation>
  </cacheSource>
  <cacheFields count="4">
    <cacheField name="Ligne" numFmtId="0">
      <sharedItems containsBlank="1" count="102">
        <m/>
        <s v="Club"/>
        <s v="MONTCEAU VTT"/>
        <s v="LES FOURGS SINGLETRACK"/>
        <s v="VELO CLUB D'AUXERRE"/>
        <s v="VELO CLUB TOURNUS"/>
        <s v="UN CYCLING EVENT"/>
        <s v="TEAM PRO RAIFFESEIN (CH) (CH) (CH) (CH)"/>
        <s v="VELO CLUB ORNANS"/>
        <s v="MJC  PLAN DE CUQUES"/>
        <s v="BIKE CLUB GIROMAGNY"/>
        <s v="PERFORMANCE CYCLING"/>
        <s v="DURTAL VELO SPORT"/>
        <s v="POMMIERS VTT"/>
        <s v="PEDALE SEMUROISE"/>
        <s v="VESOUL VTT"/>
        <s v="chambery triathlon"/>
        <s v="GOAT COLLECTIVE"/>
        <s v="LURE VTT"/>
        <s v="SCO DIJON"/>
        <s v="AC DAMPARIS TAVAUX"/>
        <s v="HERICOURT 2 ROUES"/>
        <s v="VELO SPORT CLUB BEAUNOIS"/>
        <s v="MONTBARD VTT 21"/>
        <s v="CYCL'O2'VENT"/>
        <s v="DIJON SINGLETRACK"/>
        <s v="LA FORESTIERE"/>
        <s v="VC MORTEAU MONTBENOIT"/>
        <s v="PARAY LE MONIAL CYCLISME"/>
        <s v="VTT CONLIEGENS LE SAUNIER"/>
        <s v="AC CHAMPAGNOLAISE"/>
        <s v="CC MAINSAT EVAUX"/>
        <s v="VC SAINT LO PONT HEBERT"/>
        <s v="U.V.C.A TROYES"/>
        <s v="CC VILLENEUVE ST GERMAIN SOISSONS AISNE"/>
        <s v="ENERGY CYCLE MOZAC"/>
        <s v="LA MOTTE SERVOLEX CYCLISM"/>
        <s v="JURA CYCLISME PAYS DU REVERMONT"/>
        <s v="VELO CLUB DOLOIS"/>
        <s v="VC VALDAHON VAL DE VENNES"/>
        <s v="ASPTT DE TROYES"/>
        <s v="velo club amberieu"/>
        <s v="AVENIR CYCLISTE CHALONNAIS"/>
        <s v="PASSION VTT BEAUCOURT"/>
        <s v="LYON SPRINT EVOLUTION"/>
        <s v="V.C. VILLEFRANCHE BEAUJOLAIS"/>
        <s v="USM MONTARGIS"/>
        <s v="VTT CONLIEGE"/>
        <s v="A.C.T. BELFORT"/>
        <s v="A.C. RUDIPONTAIN"/>
        <s v="VC CHAROLLAIS"/>
        <s v="VTT MASSIF JURA"/>
        <s v="VELO SPORT DIJONNAIS"/>
        <s v="ACDTR"/>
        <s v="ASS. ENTENTE CYCLISTE DE SAINT PRIEST"/>
        <s v="PROMOTION ANIMATION CYCL."/>
        <s v="Neutre"/>
        <s v="VELO MORVAN NATURE"/>
        <s v="E.C. BAUME LES DAMES"/>
        <s v="MESVRIN VTT"/>
        <s v="PULSION VTT"/>
        <s v="ETOILE CYCLISTE FLACEENNE"/>
        <s v="AMICALE CYCLISTE BISONTINE"/>
        <s v="EC BOURBONNIEN"/>
        <s v="PASSE PARTOUT VTT MACON"/>
        <s v="CYCLO SPORT VESOUL"/>
        <s v="ROUE D'OR NOIDANS"/>
        <s v="U.C. MOREZ"/>
        <s v="VTT ORGELET"/>
        <s v="VC TORNUS"/>
        <s v="VC VTT MONT D'OR"/>
        <s v="CHAZOT VTT"/>
        <s v="VELO CLUB SPORT BEAUNE"/>
        <s v="VELO CLUB PONTARLIER"/>
        <s v="V.C.DE MONTBELIARD"/>
        <s v="VTT GIVRY"/>
        <s v="CC BELFORT MIOTTE"/>
        <s v="AS PTT BESANCON"/>
        <s v="VTT CYCLO DIGES PUISAYE"/>
        <s v="VC TOURNUS"/>
        <s v="VELO TOUT TERRAIN CHAUMONTAIS"/>
        <s v="ALUZE MERCUREY CYCLING TEAM"/>
        <s v="VC CHATILLON"/>
        <s v="VTT PASSE PARTOUT"/>
        <s v="VC ORNANS"/>
        <s v="CORBAS LYON METROPOLE"/>
        <s v="VSM"/>
        <s v="team pro raiffeisen"/>
        <s v="CCPVHS"/>
        <s v="CONLIEGE VTT" u="1"/>
        <s v="UC MOREZ" u="1"/>
        <s v="VTT CONLIEGE-JURA-PAYS DE LONS" u="1"/>
        <s v="VTT CONLIEGE-JURA-BASSIN DE LONS LE SAUNIER" u="1"/>
        <s v="VTT CONLIEGE-JURA-BASSIN DE LO" u="1"/>
        <s v="TEAM PRO RAIFFESEIN (CH) (CH) (CH)" u="1"/>
        <s v="TEAM PRO RAIFFESEIN (CH) (CH)" u="1"/>
        <s v="TEAM PRO RAIFFESEIN (CH)" u="1"/>
        <s v="S.C.OLYMPIQUE DE DIJON" u="1"/>
        <s v="SCO DE DIJON" u="1"/>
        <s v="MTB VTT 21" u="1"/>
        <s v="AC RUDIPONTAIN" u="1"/>
        <s v="BIKE CLUB GIROMANGNY" u="1"/>
      </sharedItems>
    </cacheField>
    <cacheField name="Colonne" numFmtId="0">
      <sharedItems containsBlank="1" count="9">
        <m/>
        <s v="Uchizy"/>
        <s v="Vesoul"/>
        <s v="Andelot-Morval"/>
        <s v="Montceau"/>
        <s v="Montbard"/>
        <s v="Les Fourgs"/>
        <s v="Mesvres"/>
        <s v="Pont de Roide"/>
      </sharedItems>
    </cacheField>
    <cacheField name="Valeur" numFmtId="0">
      <sharedItems containsBlank="1" containsMixedTypes="1" containsNumber="1" containsInteger="1" minValue="0" maxValue="150"/>
    </cacheField>
    <cacheField name="Page1" numFmtId="0">
      <sharedItems count="11">
        <s v="Élément1"/>
        <s v="Élément2"/>
        <s v="Élément3"/>
        <s v="Élément4"/>
        <s v="Élément5"/>
        <s v="Élément6"/>
        <s v="Élément7"/>
        <s v="Élément8"/>
        <s v="Élément9"/>
        <s v="Élément10"/>
        <s v="Élément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245">
  <r>
    <x v="0"/>
    <x v="0"/>
    <m/>
    <x v="0"/>
  </r>
  <r>
    <x v="0"/>
    <x v="1"/>
    <m/>
    <x v="0"/>
  </r>
  <r>
    <x v="0"/>
    <x v="0"/>
    <m/>
    <x v="0"/>
  </r>
  <r>
    <x v="0"/>
    <x v="2"/>
    <m/>
    <x v="0"/>
  </r>
  <r>
    <x v="0"/>
    <x v="0"/>
    <m/>
    <x v="0"/>
  </r>
  <r>
    <x v="0"/>
    <x v="3"/>
    <m/>
    <x v="0"/>
  </r>
  <r>
    <x v="0"/>
    <x v="0"/>
    <m/>
    <x v="0"/>
  </r>
  <r>
    <x v="0"/>
    <x v="4"/>
    <m/>
    <x v="0"/>
  </r>
  <r>
    <x v="0"/>
    <x v="0"/>
    <m/>
    <x v="0"/>
  </r>
  <r>
    <x v="0"/>
    <x v="5"/>
    <m/>
    <x v="0"/>
  </r>
  <r>
    <x v="0"/>
    <x v="0"/>
    <m/>
    <x v="0"/>
  </r>
  <r>
    <x v="0"/>
    <x v="6"/>
    <m/>
    <x v="0"/>
  </r>
  <r>
    <x v="0"/>
    <x v="0"/>
    <m/>
    <x v="0"/>
  </r>
  <r>
    <x v="0"/>
    <x v="7"/>
    <m/>
    <x v="0"/>
  </r>
  <r>
    <x v="0"/>
    <x v="0"/>
    <m/>
    <x v="0"/>
  </r>
  <r>
    <x v="0"/>
    <x v="8"/>
    <m/>
    <x v="0"/>
  </r>
  <r>
    <x v="0"/>
    <x v="0"/>
    <m/>
    <x v="0"/>
  </r>
  <r>
    <x v="1"/>
    <x v="0"/>
    <s v="Sexe"/>
    <x v="0"/>
  </r>
  <r>
    <x v="1"/>
    <x v="1"/>
    <s v="Clt "/>
    <x v="0"/>
  </r>
  <r>
    <x v="1"/>
    <x v="0"/>
    <s v="pts "/>
    <x v="0"/>
  </r>
  <r>
    <x v="1"/>
    <x v="2"/>
    <s v="Clt "/>
    <x v="0"/>
  </r>
  <r>
    <x v="1"/>
    <x v="0"/>
    <s v="pts "/>
    <x v="0"/>
  </r>
  <r>
    <x v="1"/>
    <x v="3"/>
    <s v="Clt "/>
    <x v="0"/>
  </r>
  <r>
    <x v="1"/>
    <x v="0"/>
    <s v="pts "/>
    <x v="0"/>
  </r>
  <r>
    <x v="1"/>
    <x v="4"/>
    <s v="Clt "/>
    <x v="0"/>
  </r>
  <r>
    <x v="1"/>
    <x v="0"/>
    <s v="pts "/>
    <x v="0"/>
  </r>
  <r>
    <x v="1"/>
    <x v="5"/>
    <s v="Clt "/>
    <x v="0"/>
  </r>
  <r>
    <x v="1"/>
    <x v="0"/>
    <s v="pts "/>
    <x v="0"/>
  </r>
  <r>
    <x v="1"/>
    <x v="6"/>
    <s v="Clt "/>
    <x v="0"/>
  </r>
  <r>
    <x v="1"/>
    <x v="0"/>
    <s v="pts "/>
    <x v="0"/>
  </r>
  <r>
    <x v="1"/>
    <x v="7"/>
    <s v="Clt "/>
    <x v="0"/>
  </r>
  <r>
    <x v="1"/>
    <x v="0"/>
    <s v="pts "/>
    <x v="0"/>
  </r>
  <r>
    <x v="1"/>
    <x v="8"/>
    <s v="Clt "/>
    <x v="0"/>
  </r>
  <r>
    <x v="1"/>
    <x v="0"/>
    <s v="pts "/>
    <x v="0"/>
  </r>
  <r>
    <x v="2"/>
    <x v="0"/>
    <s v="H"/>
    <x v="0"/>
  </r>
  <r>
    <x v="2"/>
    <x v="1"/>
    <n v="7"/>
    <x v="0"/>
  </r>
  <r>
    <x v="2"/>
    <x v="0"/>
    <n v="132"/>
    <x v="0"/>
  </r>
  <r>
    <x v="2"/>
    <x v="2"/>
    <n v="6"/>
    <x v="0"/>
  </r>
  <r>
    <x v="2"/>
    <x v="0"/>
    <n v="135"/>
    <x v="0"/>
  </r>
  <r>
    <x v="2"/>
    <x v="3"/>
    <n v="7"/>
    <x v="0"/>
  </r>
  <r>
    <x v="2"/>
    <x v="0"/>
    <n v="132"/>
    <x v="0"/>
  </r>
  <r>
    <x v="2"/>
    <x v="4"/>
    <n v="2"/>
    <x v="0"/>
  </r>
  <r>
    <x v="2"/>
    <x v="0"/>
    <n v="147"/>
    <x v="0"/>
  </r>
  <r>
    <x v="2"/>
    <x v="5"/>
    <n v="2"/>
    <x v="0"/>
  </r>
  <r>
    <x v="2"/>
    <x v="0"/>
    <n v="147"/>
    <x v="0"/>
  </r>
  <r>
    <x v="2"/>
    <x v="6"/>
    <n v="5"/>
    <x v="0"/>
  </r>
  <r>
    <x v="2"/>
    <x v="0"/>
    <n v="138"/>
    <x v="0"/>
  </r>
  <r>
    <x v="2"/>
    <x v="7"/>
    <m/>
    <x v="0"/>
  </r>
  <r>
    <x v="2"/>
    <x v="0"/>
    <s v="0"/>
    <x v="0"/>
  </r>
  <r>
    <x v="2"/>
    <x v="8"/>
    <m/>
    <x v="0"/>
  </r>
  <r>
    <x v="2"/>
    <x v="0"/>
    <n v="0"/>
    <x v="0"/>
  </r>
  <r>
    <x v="3"/>
    <x v="0"/>
    <s v="H"/>
    <x v="0"/>
  </r>
  <r>
    <x v="3"/>
    <x v="1"/>
    <n v="5"/>
    <x v="0"/>
  </r>
  <r>
    <x v="3"/>
    <x v="0"/>
    <n v="138"/>
    <x v="0"/>
  </r>
  <r>
    <x v="3"/>
    <x v="2"/>
    <n v="4"/>
    <x v="0"/>
  </r>
  <r>
    <x v="3"/>
    <x v="0"/>
    <n v="141"/>
    <x v="0"/>
  </r>
  <r>
    <x v="3"/>
    <x v="3"/>
    <n v="6"/>
    <x v="0"/>
  </r>
  <r>
    <x v="3"/>
    <x v="0"/>
    <n v="135"/>
    <x v="0"/>
  </r>
  <r>
    <x v="3"/>
    <x v="4"/>
    <n v="1"/>
    <x v="0"/>
  </r>
  <r>
    <x v="3"/>
    <x v="0"/>
    <n v="150"/>
    <x v="0"/>
  </r>
  <r>
    <x v="3"/>
    <x v="5"/>
    <m/>
    <x v="0"/>
  </r>
  <r>
    <x v="3"/>
    <x v="0"/>
    <s v="0"/>
    <x v="0"/>
  </r>
  <r>
    <x v="3"/>
    <x v="6"/>
    <n v="4"/>
    <x v="0"/>
  </r>
  <r>
    <x v="3"/>
    <x v="0"/>
    <n v="141"/>
    <x v="0"/>
  </r>
  <r>
    <x v="3"/>
    <x v="7"/>
    <m/>
    <x v="0"/>
  </r>
  <r>
    <x v="3"/>
    <x v="0"/>
    <s v="0"/>
    <x v="0"/>
  </r>
  <r>
    <x v="3"/>
    <x v="8"/>
    <m/>
    <x v="0"/>
  </r>
  <r>
    <x v="3"/>
    <x v="0"/>
    <n v="0"/>
    <x v="0"/>
  </r>
  <r>
    <x v="4"/>
    <x v="0"/>
    <s v="H"/>
    <x v="0"/>
  </r>
  <r>
    <x v="4"/>
    <x v="1"/>
    <n v="6"/>
    <x v="0"/>
  </r>
  <r>
    <x v="4"/>
    <x v="0"/>
    <n v="135"/>
    <x v="0"/>
  </r>
  <r>
    <x v="4"/>
    <x v="2"/>
    <n v="7"/>
    <x v="0"/>
  </r>
  <r>
    <x v="4"/>
    <x v="0"/>
    <n v="132"/>
    <x v="0"/>
  </r>
  <r>
    <x v="4"/>
    <x v="3"/>
    <m/>
    <x v="0"/>
  </r>
  <r>
    <x v="4"/>
    <x v="0"/>
    <s v="0"/>
    <x v="0"/>
  </r>
  <r>
    <x v="4"/>
    <x v="4"/>
    <m/>
    <x v="0"/>
  </r>
  <r>
    <x v="4"/>
    <x v="0"/>
    <s v="0"/>
    <x v="0"/>
  </r>
  <r>
    <x v="4"/>
    <x v="5"/>
    <n v="4"/>
    <x v="0"/>
  </r>
  <r>
    <x v="4"/>
    <x v="0"/>
    <n v="141"/>
    <x v="0"/>
  </r>
  <r>
    <x v="4"/>
    <x v="6"/>
    <m/>
    <x v="0"/>
  </r>
  <r>
    <x v="4"/>
    <x v="0"/>
    <s v="0"/>
    <x v="0"/>
  </r>
  <r>
    <x v="4"/>
    <x v="7"/>
    <m/>
    <x v="0"/>
  </r>
  <r>
    <x v="4"/>
    <x v="0"/>
    <s v="0"/>
    <x v="0"/>
  </r>
  <r>
    <x v="4"/>
    <x v="8"/>
    <m/>
    <x v="0"/>
  </r>
  <r>
    <x v="4"/>
    <x v="0"/>
    <n v="0"/>
    <x v="0"/>
  </r>
  <r>
    <x v="5"/>
    <x v="0"/>
    <s v="H"/>
    <x v="0"/>
  </r>
  <r>
    <x v="5"/>
    <x v="1"/>
    <n v="9"/>
    <x v="0"/>
  </r>
  <r>
    <x v="5"/>
    <x v="0"/>
    <n v="126"/>
    <x v="0"/>
  </r>
  <r>
    <x v="5"/>
    <x v="2"/>
    <n v="8"/>
    <x v="0"/>
  </r>
  <r>
    <x v="5"/>
    <x v="0"/>
    <n v="129"/>
    <x v="0"/>
  </r>
  <r>
    <x v="5"/>
    <x v="3"/>
    <n v="8"/>
    <x v="0"/>
  </r>
  <r>
    <x v="5"/>
    <x v="0"/>
    <n v="129"/>
    <x v="0"/>
  </r>
  <r>
    <x v="5"/>
    <x v="4"/>
    <m/>
    <x v="0"/>
  </r>
  <r>
    <x v="5"/>
    <x v="0"/>
    <s v="0"/>
    <x v="0"/>
  </r>
  <r>
    <x v="5"/>
    <x v="5"/>
    <m/>
    <x v="0"/>
  </r>
  <r>
    <x v="5"/>
    <x v="0"/>
    <s v="0"/>
    <x v="0"/>
  </r>
  <r>
    <x v="5"/>
    <x v="6"/>
    <m/>
    <x v="0"/>
  </r>
  <r>
    <x v="5"/>
    <x v="0"/>
    <s v="0"/>
    <x v="0"/>
  </r>
  <r>
    <x v="5"/>
    <x v="7"/>
    <m/>
    <x v="0"/>
  </r>
  <r>
    <x v="5"/>
    <x v="0"/>
    <s v="0"/>
    <x v="0"/>
  </r>
  <r>
    <x v="5"/>
    <x v="8"/>
    <m/>
    <x v="0"/>
  </r>
  <r>
    <x v="5"/>
    <x v="0"/>
    <n v="0"/>
    <x v="0"/>
  </r>
  <r>
    <x v="6"/>
    <x v="0"/>
    <s v="H"/>
    <x v="0"/>
  </r>
  <r>
    <x v="6"/>
    <x v="1"/>
    <n v="1"/>
    <x v="0"/>
  </r>
  <r>
    <x v="6"/>
    <x v="0"/>
    <n v="150"/>
    <x v="0"/>
  </r>
  <r>
    <x v="6"/>
    <x v="2"/>
    <m/>
    <x v="0"/>
  </r>
  <r>
    <x v="6"/>
    <x v="0"/>
    <s v="0"/>
    <x v="0"/>
  </r>
  <r>
    <x v="6"/>
    <x v="3"/>
    <m/>
    <x v="0"/>
  </r>
  <r>
    <x v="6"/>
    <x v="0"/>
    <s v="0"/>
    <x v="0"/>
  </r>
  <r>
    <x v="6"/>
    <x v="4"/>
    <m/>
    <x v="0"/>
  </r>
  <r>
    <x v="6"/>
    <x v="0"/>
    <s v="0"/>
    <x v="0"/>
  </r>
  <r>
    <x v="6"/>
    <x v="5"/>
    <n v="1"/>
    <x v="0"/>
  </r>
  <r>
    <x v="6"/>
    <x v="0"/>
    <n v="150"/>
    <x v="0"/>
  </r>
  <r>
    <x v="6"/>
    <x v="6"/>
    <m/>
    <x v="0"/>
  </r>
  <r>
    <x v="6"/>
    <x v="0"/>
    <s v="0"/>
    <x v="0"/>
  </r>
  <r>
    <x v="6"/>
    <x v="7"/>
    <m/>
    <x v="0"/>
  </r>
  <r>
    <x v="6"/>
    <x v="0"/>
    <s v="0"/>
    <x v="0"/>
  </r>
  <r>
    <x v="6"/>
    <x v="8"/>
    <m/>
    <x v="0"/>
  </r>
  <r>
    <x v="6"/>
    <x v="0"/>
    <n v="0"/>
    <x v="0"/>
  </r>
  <r>
    <x v="7"/>
    <x v="0"/>
    <s v="H"/>
    <x v="0"/>
  </r>
  <r>
    <x v="7"/>
    <x v="1"/>
    <m/>
    <x v="0"/>
  </r>
  <r>
    <x v="7"/>
    <x v="0"/>
    <s v="0"/>
    <x v="0"/>
  </r>
  <r>
    <x v="7"/>
    <x v="2"/>
    <n v="1"/>
    <x v="0"/>
  </r>
  <r>
    <x v="7"/>
    <x v="0"/>
    <n v="150"/>
    <x v="0"/>
  </r>
  <r>
    <x v="7"/>
    <x v="3"/>
    <m/>
    <x v="0"/>
  </r>
  <r>
    <x v="7"/>
    <x v="0"/>
    <s v="0"/>
    <x v="0"/>
  </r>
  <r>
    <x v="7"/>
    <x v="4"/>
    <m/>
    <x v="0"/>
  </r>
  <r>
    <x v="7"/>
    <x v="0"/>
    <s v="0"/>
    <x v="0"/>
  </r>
  <r>
    <x v="7"/>
    <x v="5"/>
    <m/>
    <x v="0"/>
  </r>
  <r>
    <x v="7"/>
    <x v="0"/>
    <s v="0"/>
    <x v="0"/>
  </r>
  <r>
    <x v="7"/>
    <x v="6"/>
    <m/>
    <x v="0"/>
  </r>
  <r>
    <x v="7"/>
    <x v="0"/>
    <s v="0"/>
    <x v="0"/>
  </r>
  <r>
    <x v="7"/>
    <x v="7"/>
    <m/>
    <x v="0"/>
  </r>
  <r>
    <x v="7"/>
    <x v="0"/>
    <s v="0"/>
    <x v="0"/>
  </r>
  <r>
    <x v="7"/>
    <x v="8"/>
    <m/>
    <x v="0"/>
  </r>
  <r>
    <x v="7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n v="1"/>
    <x v="0"/>
  </r>
  <r>
    <x v="8"/>
    <x v="0"/>
    <n v="15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m/>
    <x v="0"/>
  </r>
  <r>
    <x v="8"/>
    <x v="0"/>
    <s v="0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m/>
    <x v="0"/>
  </r>
  <r>
    <x v="8"/>
    <x v="0"/>
    <s v="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n v="1"/>
    <x v="0"/>
  </r>
  <r>
    <x v="8"/>
    <x v="0"/>
    <n v="150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9"/>
    <x v="0"/>
    <s v="H"/>
    <x v="0"/>
  </r>
  <r>
    <x v="9"/>
    <x v="1"/>
    <n v="2"/>
    <x v="0"/>
  </r>
  <r>
    <x v="9"/>
    <x v="0"/>
    <n v="147"/>
    <x v="0"/>
  </r>
  <r>
    <x v="9"/>
    <x v="2"/>
    <m/>
    <x v="0"/>
  </r>
  <r>
    <x v="9"/>
    <x v="0"/>
    <s v="0"/>
    <x v="0"/>
  </r>
  <r>
    <x v="9"/>
    <x v="3"/>
    <m/>
    <x v="0"/>
  </r>
  <r>
    <x v="9"/>
    <x v="0"/>
    <s v="0"/>
    <x v="0"/>
  </r>
  <r>
    <x v="9"/>
    <x v="4"/>
    <m/>
    <x v="0"/>
  </r>
  <r>
    <x v="9"/>
    <x v="0"/>
    <s v="0"/>
    <x v="0"/>
  </r>
  <r>
    <x v="9"/>
    <x v="5"/>
    <m/>
    <x v="0"/>
  </r>
  <r>
    <x v="9"/>
    <x v="0"/>
    <s v="0"/>
    <x v="0"/>
  </r>
  <r>
    <x v="9"/>
    <x v="6"/>
    <m/>
    <x v="0"/>
  </r>
  <r>
    <x v="9"/>
    <x v="0"/>
    <s v="0"/>
    <x v="0"/>
  </r>
  <r>
    <x v="9"/>
    <x v="7"/>
    <m/>
    <x v="0"/>
  </r>
  <r>
    <x v="9"/>
    <x v="0"/>
    <s v="0"/>
    <x v="0"/>
  </r>
  <r>
    <x v="9"/>
    <x v="8"/>
    <m/>
    <x v="0"/>
  </r>
  <r>
    <x v="9"/>
    <x v="0"/>
    <n v="0"/>
    <x v="0"/>
  </r>
  <r>
    <x v="10"/>
    <x v="0"/>
    <s v="H"/>
    <x v="0"/>
  </r>
  <r>
    <x v="10"/>
    <x v="1"/>
    <m/>
    <x v="0"/>
  </r>
  <r>
    <x v="10"/>
    <x v="0"/>
    <s v="0"/>
    <x v="0"/>
  </r>
  <r>
    <x v="10"/>
    <x v="2"/>
    <n v="2"/>
    <x v="0"/>
  </r>
  <r>
    <x v="10"/>
    <x v="0"/>
    <n v="147"/>
    <x v="0"/>
  </r>
  <r>
    <x v="10"/>
    <x v="3"/>
    <m/>
    <x v="0"/>
  </r>
  <r>
    <x v="10"/>
    <x v="0"/>
    <s v="0"/>
    <x v="0"/>
  </r>
  <r>
    <x v="10"/>
    <x v="4"/>
    <m/>
    <x v="0"/>
  </r>
  <r>
    <x v="10"/>
    <x v="0"/>
    <s v="0"/>
    <x v="0"/>
  </r>
  <r>
    <x v="10"/>
    <x v="5"/>
    <m/>
    <x v="0"/>
  </r>
  <r>
    <x v="10"/>
    <x v="0"/>
    <s v="0"/>
    <x v="0"/>
  </r>
  <r>
    <x v="10"/>
    <x v="6"/>
    <m/>
    <x v="0"/>
  </r>
  <r>
    <x v="10"/>
    <x v="0"/>
    <s v="0"/>
    <x v="0"/>
  </r>
  <r>
    <x v="10"/>
    <x v="7"/>
    <m/>
    <x v="0"/>
  </r>
  <r>
    <x v="10"/>
    <x v="0"/>
    <s v="0"/>
    <x v="0"/>
  </r>
  <r>
    <x v="10"/>
    <x v="8"/>
    <m/>
    <x v="0"/>
  </r>
  <r>
    <x v="10"/>
    <x v="0"/>
    <n v="0"/>
    <x v="0"/>
  </r>
  <r>
    <x v="11"/>
    <x v="0"/>
    <s v="H"/>
    <x v="0"/>
  </r>
  <r>
    <x v="11"/>
    <x v="1"/>
    <m/>
    <x v="0"/>
  </r>
  <r>
    <x v="11"/>
    <x v="0"/>
    <s v="0"/>
    <x v="0"/>
  </r>
  <r>
    <x v="11"/>
    <x v="2"/>
    <m/>
    <x v="0"/>
  </r>
  <r>
    <x v="11"/>
    <x v="0"/>
    <s v="0"/>
    <x v="0"/>
  </r>
  <r>
    <x v="11"/>
    <x v="3"/>
    <n v="2"/>
    <x v="0"/>
  </r>
  <r>
    <x v="11"/>
    <x v="0"/>
    <n v="147"/>
    <x v="0"/>
  </r>
  <r>
    <x v="11"/>
    <x v="4"/>
    <m/>
    <x v="0"/>
  </r>
  <r>
    <x v="11"/>
    <x v="0"/>
    <s v="0"/>
    <x v="0"/>
  </r>
  <r>
    <x v="11"/>
    <x v="5"/>
    <m/>
    <x v="0"/>
  </r>
  <r>
    <x v="11"/>
    <x v="0"/>
    <s v="0"/>
    <x v="0"/>
  </r>
  <r>
    <x v="11"/>
    <x v="6"/>
    <m/>
    <x v="0"/>
  </r>
  <r>
    <x v="11"/>
    <x v="0"/>
    <s v="0"/>
    <x v="0"/>
  </r>
  <r>
    <x v="11"/>
    <x v="7"/>
    <m/>
    <x v="0"/>
  </r>
  <r>
    <x v="11"/>
    <x v="0"/>
    <s v="0"/>
    <x v="0"/>
  </r>
  <r>
    <x v="11"/>
    <x v="8"/>
    <m/>
    <x v="0"/>
  </r>
  <r>
    <x v="11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m/>
    <x v="0"/>
  </r>
  <r>
    <x v="8"/>
    <x v="0"/>
    <s v="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n v="2"/>
    <x v="0"/>
  </r>
  <r>
    <x v="8"/>
    <x v="0"/>
    <n v="147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12"/>
    <x v="0"/>
    <s v="H"/>
    <x v="0"/>
  </r>
  <r>
    <x v="12"/>
    <x v="1"/>
    <n v="3"/>
    <x v="0"/>
  </r>
  <r>
    <x v="12"/>
    <x v="0"/>
    <n v="144"/>
    <x v="0"/>
  </r>
  <r>
    <x v="12"/>
    <x v="2"/>
    <m/>
    <x v="0"/>
  </r>
  <r>
    <x v="12"/>
    <x v="0"/>
    <s v="0"/>
    <x v="0"/>
  </r>
  <r>
    <x v="12"/>
    <x v="3"/>
    <m/>
    <x v="0"/>
  </r>
  <r>
    <x v="12"/>
    <x v="0"/>
    <s v="0"/>
    <x v="0"/>
  </r>
  <r>
    <x v="12"/>
    <x v="4"/>
    <m/>
    <x v="0"/>
  </r>
  <r>
    <x v="12"/>
    <x v="0"/>
    <s v="0"/>
    <x v="0"/>
  </r>
  <r>
    <x v="12"/>
    <x v="5"/>
    <m/>
    <x v="0"/>
  </r>
  <r>
    <x v="12"/>
    <x v="0"/>
    <s v="0"/>
    <x v="0"/>
  </r>
  <r>
    <x v="12"/>
    <x v="6"/>
    <m/>
    <x v="0"/>
  </r>
  <r>
    <x v="12"/>
    <x v="0"/>
    <s v="0"/>
    <x v="0"/>
  </r>
  <r>
    <x v="12"/>
    <x v="7"/>
    <m/>
    <x v="0"/>
  </r>
  <r>
    <x v="12"/>
    <x v="0"/>
    <s v="0"/>
    <x v="0"/>
  </r>
  <r>
    <x v="12"/>
    <x v="8"/>
    <m/>
    <x v="0"/>
  </r>
  <r>
    <x v="12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n v="3"/>
    <x v="0"/>
  </r>
  <r>
    <x v="13"/>
    <x v="0"/>
    <n v="144"/>
    <x v="0"/>
  </r>
  <r>
    <x v="13"/>
    <x v="3"/>
    <m/>
    <x v="0"/>
  </r>
  <r>
    <x v="13"/>
    <x v="0"/>
    <s v="0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m/>
    <x v="0"/>
  </r>
  <r>
    <x v="13"/>
    <x v="0"/>
    <s v="0"/>
    <x v="0"/>
  </r>
  <r>
    <x v="13"/>
    <x v="3"/>
    <n v="3"/>
    <x v="0"/>
  </r>
  <r>
    <x v="13"/>
    <x v="0"/>
    <n v="144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4"/>
    <x v="0"/>
    <s v="H"/>
    <x v="0"/>
  </r>
  <r>
    <x v="14"/>
    <x v="1"/>
    <m/>
    <x v="0"/>
  </r>
  <r>
    <x v="14"/>
    <x v="0"/>
    <s v="0"/>
    <x v="0"/>
  </r>
  <r>
    <x v="14"/>
    <x v="2"/>
    <m/>
    <x v="0"/>
  </r>
  <r>
    <x v="14"/>
    <x v="0"/>
    <s v="0"/>
    <x v="0"/>
  </r>
  <r>
    <x v="14"/>
    <x v="3"/>
    <m/>
    <x v="0"/>
  </r>
  <r>
    <x v="14"/>
    <x v="0"/>
    <s v="0"/>
    <x v="0"/>
  </r>
  <r>
    <x v="14"/>
    <x v="4"/>
    <m/>
    <x v="0"/>
  </r>
  <r>
    <x v="14"/>
    <x v="0"/>
    <s v="0"/>
    <x v="0"/>
  </r>
  <r>
    <x v="14"/>
    <x v="5"/>
    <n v="3"/>
    <x v="0"/>
  </r>
  <r>
    <x v="14"/>
    <x v="0"/>
    <n v="144"/>
    <x v="0"/>
  </r>
  <r>
    <x v="14"/>
    <x v="6"/>
    <m/>
    <x v="0"/>
  </r>
  <r>
    <x v="14"/>
    <x v="0"/>
    <s v="0"/>
    <x v="0"/>
  </r>
  <r>
    <x v="14"/>
    <x v="7"/>
    <m/>
    <x v="0"/>
  </r>
  <r>
    <x v="14"/>
    <x v="0"/>
    <s v="0"/>
    <x v="0"/>
  </r>
  <r>
    <x v="14"/>
    <x v="8"/>
    <m/>
    <x v="0"/>
  </r>
  <r>
    <x v="14"/>
    <x v="0"/>
    <n v="0"/>
    <x v="0"/>
  </r>
  <r>
    <x v="10"/>
    <x v="0"/>
    <s v="H"/>
    <x v="0"/>
  </r>
  <r>
    <x v="10"/>
    <x v="1"/>
    <m/>
    <x v="0"/>
  </r>
  <r>
    <x v="10"/>
    <x v="0"/>
    <s v="0"/>
    <x v="0"/>
  </r>
  <r>
    <x v="10"/>
    <x v="2"/>
    <m/>
    <x v="0"/>
  </r>
  <r>
    <x v="10"/>
    <x v="0"/>
    <s v="0"/>
    <x v="0"/>
  </r>
  <r>
    <x v="10"/>
    <x v="3"/>
    <m/>
    <x v="0"/>
  </r>
  <r>
    <x v="10"/>
    <x v="0"/>
    <s v="0"/>
    <x v="0"/>
  </r>
  <r>
    <x v="10"/>
    <x v="4"/>
    <m/>
    <x v="0"/>
  </r>
  <r>
    <x v="10"/>
    <x v="0"/>
    <s v="0"/>
    <x v="0"/>
  </r>
  <r>
    <x v="10"/>
    <x v="5"/>
    <m/>
    <x v="0"/>
  </r>
  <r>
    <x v="10"/>
    <x v="0"/>
    <s v="0"/>
    <x v="0"/>
  </r>
  <r>
    <x v="10"/>
    <x v="6"/>
    <n v="3"/>
    <x v="0"/>
  </r>
  <r>
    <x v="10"/>
    <x v="0"/>
    <n v="144"/>
    <x v="0"/>
  </r>
  <r>
    <x v="10"/>
    <x v="7"/>
    <m/>
    <x v="0"/>
  </r>
  <r>
    <x v="10"/>
    <x v="0"/>
    <s v="0"/>
    <x v="0"/>
  </r>
  <r>
    <x v="10"/>
    <x v="8"/>
    <m/>
    <x v="0"/>
  </r>
  <r>
    <x v="10"/>
    <x v="0"/>
    <n v="0"/>
    <x v="0"/>
  </r>
  <r>
    <x v="0"/>
    <x v="0"/>
    <s v="H"/>
    <x v="0"/>
  </r>
  <r>
    <x v="0"/>
    <x v="1"/>
    <n v="4"/>
    <x v="0"/>
  </r>
  <r>
    <x v="0"/>
    <x v="0"/>
    <n v="141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m/>
    <x v="0"/>
  </r>
  <r>
    <x v="13"/>
    <x v="0"/>
    <s v="0"/>
    <x v="0"/>
  </r>
  <r>
    <x v="13"/>
    <x v="3"/>
    <n v="4"/>
    <x v="0"/>
  </r>
  <r>
    <x v="13"/>
    <x v="0"/>
    <n v="141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5"/>
    <x v="0"/>
    <s v="H"/>
    <x v="0"/>
  </r>
  <r>
    <x v="15"/>
    <x v="1"/>
    <m/>
    <x v="0"/>
  </r>
  <r>
    <x v="15"/>
    <x v="0"/>
    <s v="0"/>
    <x v="0"/>
  </r>
  <r>
    <x v="15"/>
    <x v="2"/>
    <n v="5"/>
    <x v="0"/>
  </r>
  <r>
    <x v="15"/>
    <x v="0"/>
    <n v="138"/>
    <x v="0"/>
  </r>
  <r>
    <x v="15"/>
    <x v="3"/>
    <m/>
    <x v="0"/>
  </r>
  <r>
    <x v="15"/>
    <x v="0"/>
    <s v="0"/>
    <x v="0"/>
  </r>
  <r>
    <x v="15"/>
    <x v="4"/>
    <m/>
    <x v="0"/>
  </r>
  <r>
    <x v="15"/>
    <x v="0"/>
    <s v="0"/>
    <x v="0"/>
  </r>
  <r>
    <x v="15"/>
    <x v="5"/>
    <m/>
    <x v="0"/>
  </r>
  <r>
    <x v="15"/>
    <x v="0"/>
    <s v="0"/>
    <x v="0"/>
  </r>
  <r>
    <x v="15"/>
    <x v="6"/>
    <m/>
    <x v="0"/>
  </r>
  <r>
    <x v="15"/>
    <x v="0"/>
    <s v="0"/>
    <x v="0"/>
  </r>
  <r>
    <x v="15"/>
    <x v="7"/>
    <m/>
    <x v="0"/>
  </r>
  <r>
    <x v="15"/>
    <x v="0"/>
    <s v="0"/>
    <x v="0"/>
  </r>
  <r>
    <x v="15"/>
    <x v="8"/>
    <m/>
    <x v="0"/>
  </r>
  <r>
    <x v="15"/>
    <x v="0"/>
    <n v="0"/>
    <x v="0"/>
  </r>
  <r>
    <x v="16"/>
    <x v="0"/>
    <s v="H"/>
    <x v="0"/>
  </r>
  <r>
    <x v="16"/>
    <x v="1"/>
    <m/>
    <x v="0"/>
  </r>
  <r>
    <x v="16"/>
    <x v="0"/>
    <s v="0"/>
    <x v="0"/>
  </r>
  <r>
    <x v="16"/>
    <x v="2"/>
    <m/>
    <x v="0"/>
  </r>
  <r>
    <x v="16"/>
    <x v="0"/>
    <s v="0"/>
    <x v="0"/>
  </r>
  <r>
    <x v="16"/>
    <x v="3"/>
    <n v="5"/>
    <x v="0"/>
  </r>
  <r>
    <x v="16"/>
    <x v="0"/>
    <n v="138"/>
    <x v="0"/>
  </r>
  <r>
    <x v="16"/>
    <x v="4"/>
    <m/>
    <x v="0"/>
  </r>
  <r>
    <x v="16"/>
    <x v="0"/>
    <s v="0"/>
    <x v="0"/>
  </r>
  <r>
    <x v="16"/>
    <x v="5"/>
    <m/>
    <x v="0"/>
  </r>
  <r>
    <x v="16"/>
    <x v="0"/>
    <s v="0"/>
    <x v="0"/>
  </r>
  <r>
    <x v="16"/>
    <x v="6"/>
    <m/>
    <x v="0"/>
  </r>
  <r>
    <x v="16"/>
    <x v="0"/>
    <s v="0"/>
    <x v="0"/>
  </r>
  <r>
    <x v="16"/>
    <x v="7"/>
    <m/>
    <x v="0"/>
  </r>
  <r>
    <x v="16"/>
    <x v="0"/>
    <s v="0"/>
    <x v="0"/>
  </r>
  <r>
    <x v="16"/>
    <x v="8"/>
    <m/>
    <x v="0"/>
  </r>
  <r>
    <x v="16"/>
    <x v="0"/>
    <n v="0"/>
    <x v="0"/>
  </r>
  <r>
    <x v="4"/>
    <x v="0"/>
    <s v="H"/>
    <x v="0"/>
  </r>
  <r>
    <x v="4"/>
    <x v="1"/>
    <m/>
    <x v="0"/>
  </r>
  <r>
    <x v="4"/>
    <x v="0"/>
    <s v="0"/>
    <x v="0"/>
  </r>
  <r>
    <x v="4"/>
    <x v="2"/>
    <m/>
    <x v="0"/>
  </r>
  <r>
    <x v="4"/>
    <x v="0"/>
    <s v="0"/>
    <x v="0"/>
  </r>
  <r>
    <x v="4"/>
    <x v="3"/>
    <m/>
    <x v="0"/>
  </r>
  <r>
    <x v="4"/>
    <x v="0"/>
    <s v="0"/>
    <x v="0"/>
  </r>
  <r>
    <x v="4"/>
    <x v="4"/>
    <m/>
    <x v="0"/>
  </r>
  <r>
    <x v="4"/>
    <x v="0"/>
    <s v="0"/>
    <x v="0"/>
  </r>
  <r>
    <x v="4"/>
    <x v="5"/>
    <n v="5"/>
    <x v="0"/>
  </r>
  <r>
    <x v="4"/>
    <x v="0"/>
    <n v="138"/>
    <x v="0"/>
  </r>
  <r>
    <x v="4"/>
    <x v="6"/>
    <m/>
    <x v="0"/>
  </r>
  <r>
    <x v="4"/>
    <x v="0"/>
    <s v="0"/>
    <x v="0"/>
  </r>
  <r>
    <x v="4"/>
    <x v="7"/>
    <m/>
    <x v="0"/>
  </r>
  <r>
    <x v="4"/>
    <x v="0"/>
    <s v="0"/>
    <x v="0"/>
  </r>
  <r>
    <x v="4"/>
    <x v="8"/>
    <m/>
    <x v="0"/>
  </r>
  <r>
    <x v="4"/>
    <x v="0"/>
    <n v="0"/>
    <x v="0"/>
  </r>
  <r>
    <x v="17"/>
    <x v="0"/>
    <s v="H"/>
    <x v="0"/>
  </r>
  <r>
    <x v="17"/>
    <x v="1"/>
    <n v="8"/>
    <x v="0"/>
  </r>
  <r>
    <x v="17"/>
    <x v="0"/>
    <n v="129"/>
    <x v="0"/>
  </r>
  <r>
    <x v="17"/>
    <x v="2"/>
    <m/>
    <x v="0"/>
  </r>
  <r>
    <x v="17"/>
    <x v="0"/>
    <s v="0"/>
    <x v="0"/>
  </r>
  <r>
    <x v="17"/>
    <x v="3"/>
    <m/>
    <x v="0"/>
  </r>
  <r>
    <x v="17"/>
    <x v="0"/>
    <s v="0"/>
    <x v="0"/>
  </r>
  <r>
    <x v="17"/>
    <x v="4"/>
    <m/>
    <x v="0"/>
  </r>
  <r>
    <x v="17"/>
    <x v="0"/>
    <s v="0"/>
    <x v="0"/>
  </r>
  <r>
    <x v="17"/>
    <x v="5"/>
    <m/>
    <x v="0"/>
  </r>
  <r>
    <x v="17"/>
    <x v="0"/>
    <s v="0"/>
    <x v="0"/>
  </r>
  <r>
    <x v="17"/>
    <x v="6"/>
    <m/>
    <x v="0"/>
  </r>
  <r>
    <x v="17"/>
    <x v="0"/>
    <s v="0"/>
    <x v="0"/>
  </r>
  <r>
    <x v="17"/>
    <x v="7"/>
    <m/>
    <x v="0"/>
  </r>
  <r>
    <x v="17"/>
    <x v="0"/>
    <s v="0"/>
    <x v="0"/>
  </r>
  <r>
    <x v="17"/>
    <x v="8"/>
    <m/>
    <x v="0"/>
  </r>
  <r>
    <x v="17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m/>
    <x v="1"/>
  </r>
  <r>
    <x v="0"/>
    <x v="1"/>
    <m/>
    <x v="1"/>
  </r>
  <r>
    <x v="0"/>
    <x v="0"/>
    <m/>
    <x v="1"/>
  </r>
  <r>
    <x v="0"/>
    <x v="2"/>
    <m/>
    <x v="1"/>
  </r>
  <r>
    <x v="0"/>
    <x v="0"/>
    <m/>
    <x v="1"/>
  </r>
  <r>
    <x v="0"/>
    <x v="3"/>
    <m/>
    <x v="1"/>
  </r>
  <r>
    <x v="0"/>
    <x v="0"/>
    <m/>
    <x v="1"/>
  </r>
  <r>
    <x v="0"/>
    <x v="4"/>
    <m/>
    <x v="1"/>
  </r>
  <r>
    <x v="0"/>
    <x v="0"/>
    <m/>
    <x v="1"/>
  </r>
  <r>
    <x v="0"/>
    <x v="5"/>
    <m/>
    <x v="1"/>
  </r>
  <r>
    <x v="0"/>
    <x v="0"/>
    <m/>
    <x v="1"/>
  </r>
  <r>
    <x v="0"/>
    <x v="6"/>
    <m/>
    <x v="1"/>
  </r>
  <r>
    <x v="0"/>
    <x v="0"/>
    <m/>
    <x v="1"/>
  </r>
  <r>
    <x v="0"/>
    <x v="7"/>
    <m/>
    <x v="1"/>
  </r>
  <r>
    <x v="0"/>
    <x v="0"/>
    <m/>
    <x v="1"/>
  </r>
  <r>
    <x v="0"/>
    <x v="8"/>
    <m/>
    <x v="1"/>
  </r>
  <r>
    <x v="0"/>
    <x v="0"/>
    <m/>
    <x v="1"/>
  </r>
  <r>
    <x v="1"/>
    <x v="0"/>
    <s v="Sexe"/>
    <x v="1"/>
  </r>
  <r>
    <x v="1"/>
    <x v="1"/>
    <s v="Clt "/>
    <x v="1"/>
  </r>
  <r>
    <x v="1"/>
    <x v="0"/>
    <s v="pts "/>
    <x v="1"/>
  </r>
  <r>
    <x v="1"/>
    <x v="2"/>
    <s v="Clt "/>
    <x v="1"/>
  </r>
  <r>
    <x v="1"/>
    <x v="0"/>
    <s v="pts "/>
    <x v="1"/>
  </r>
  <r>
    <x v="1"/>
    <x v="3"/>
    <s v="Clt "/>
    <x v="1"/>
  </r>
  <r>
    <x v="1"/>
    <x v="0"/>
    <s v="pts "/>
    <x v="1"/>
  </r>
  <r>
    <x v="1"/>
    <x v="4"/>
    <s v="Clt "/>
    <x v="1"/>
  </r>
  <r>
    <x v="1"/>
    <x v="0"/>
    <s v="pts "/>
    <x v="1"/>
  </r>
  <r>
    <x v="1"/>
    <x v="5"/>
    <s v="Clt "/>
    <x v="1"/>
  </r>
  <r>
    <x v="1"/>
    <x v="0"/>
    <s v="pts "/>
    <x v="1"/>
  </r>
  <r>
    <x v="1"/>
    <x v="6"/>
    <s v="Clt "/>
    <x v="1"/>
  </r>
  <r>
    <x v="1"/>
    <x v="0"/>
    <s v="pts "/>
    <x v="1"/>
  </r>
  <r>
    <x v="1"/>
    <x v="7"/>
    <s v="Clt "/>
    <x v="1"/>
  </r>
  <r>
    <x v="1"/>
    <x v="0"/>
    <s v="pts "/>
    <x v="1"/>
  </r>
  <r>
    <x v="1"/>
    <x v="8"/>
    <s v="Clt "/>
    <x v="1"/>
  </r>
  <r>
    <x v="1"/>
    <x v="0"/>
    <s v="pts "/>
    <x v="1"/>
  </r>
  <r>
    <x v="5"/>
    <x v="0"/>
    <s v="H"/>
    <x v="1"/>
  </r>
  <r>
    <x v="5"/>
    <x v="1"/>
    <n v="6"/>
    <x v="1"/>
  </r>
  <r>
    <x v="5"/>
    <x v="0"/>
    <n v="135"/>
    <x v="1"/>
  </r>
  <r>
    <x v="5"/>
    <x v="2"/>
    <n v="8"/>
    <x v="1"/>
  </r>
  <r>
    <x v="5"/>
    <x v="0"/>
    <n v="129"/>
    <x v="1"/>
  </r>
  <r>
    <x v="5"/>
    <x v="3"/>
    <s v="ABD"/>
    <x v="1"/>
  </r>
  <r>
    <x v="5"/>
    <x v="0"/>
    <n v="1"/>
    <x v="1"/>
  </r>
  <r>
    <x v="5"/>
    <x v="4"/>
    <n v="3"/>
    <x v="1"/>
  </r>
  <r>
    <x v="5"/>
    <x v="0"/>
    <n v="144"/>
    <x v="1"/>
  </r>
  <r>
    <x v="5"/>
    <x v="5"/>
    <n v="1"/>
    <x v="1"/>
  </r>
  <r>
    <x v="5"/>
    <x v="0"/>
    <n v="150"/>
    <x v="1"/>
  </r>
  <r>
    <x v="5"/>
    <x v="6"/>
    <n v="14"/>
    <x v="1"/>
  </r>
  <r>
    <x v="5"/>
    <x v="0"/>
    <n v="111"/>
    <x v="1"/>
  </r>
  <r>
    <x v="5"/>
    <x v="7"/>
    <m/>
    <x v="1"/>
  </r>
  <r>
    <x v="5"/>
    <x v="0"/>
    <s v="0"/>
    <x v="1"/>
  </r>
  <r>
    <x v="5"/>
    <x v="8"/>
    <m/>
    <x v="1"/>
  </r>
  <r>
    <x v="5"/>
    <x v="0"/>
    <n v="0"/>
    <x v="1"/>
  </r>
  <r>
    <x v="18"/>
    <x v="0"/>
    <s v="H"/>
    <x v="1"/>
  </r>
  <r>
    <x v="18"/>
    <x v="1"/>
    <n v="11"/>
    <x v="1"/>
  </r>
  <r>
    <x v="18"/>
    <x v="0"/>
    <n v="120"/>
    <x v="1"/>
  </r>
  <r>
    <x v="18"/>
    <x v="2"/>
    <n v="11"/>
    <x v="1"/>
  </r>
  <r>
    <x v="18"/>
    <x v="0"/>
    <n v="120"/>
    <x v="1"/>
  </r>
  <r>
    <x v="18"/>
    <x v="3"/>
    <n v="5"/>
    <x v="1"/>
  </r>
  <r>
    <x v="18"/>
    <x v="0"/>
    <n v="138"/>
    <x v="1"/>
  </r>
  <r>
    <x v="18"/>
    <x v="4"/>
    <n v="8"/>
    <x v="1"/>
  </r>
  <r>
    <x v="18"/>
    <x v="0"/>
    <n v="129"/>
    <x v="1"/>
  </r>
  <r>
    <x v="18"/>
    <x v="5"/>
    <m/>
    <x v="1"/>
  </r>
  <r>
    <x v="18"/>
    <x v="0"/>
    <s v="0"/>
    <x v="1"/>
  </r>
  <r>
    <x v="18"/>
    <x v="6"/>
    <n v="9"/>
    <x v="1"/>
  </r>
  <r>
    <x v="18"/>
    <x v="0"/>
    <n v="126"/>
    <x v="1"/>
  </r>
  <r>
    <x v="18"/>
    <x v="7"/>
    <m/>
    <x v="1"/>
  </r>
  <r>
    <x v="18"/>
    <x v="0"/>
    <s v="0"/>
    <x v="1"/>
  </r>
  <r>
    <x v="18"/>
    <x v="8"/>
    <m/>
    <x v="1"/>
  </r>
  <r>
    <x v="18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n v="5"/>
    <x v="1"/>
  </r>
  <r>
    <x v="19"/>
    <x v="0"/>
    <n v="138"/>
    <x v="1"/>
  </r>
  <r>
    <x v="19"/>
    <x v="3"/>
    <m/>
    <x v="1"/>
  </r>
  <r>
    <x v="19"/>
    <x v="0"/>
    <s v="0"/>
    <x v="1"/>
  </r>
  <r>
    <x v="19"/>
    <x v="4"/>
    <n v="9"/>
    <x v="1"/>
  </r>
  <r>
    <x v="19"/>
    <x v="0"/>
    <n v="126"/>
    <x v="1"/>
  </r>
  <r>
    <x v="19"/>
    <x v="5"/>
    <n v="3"/>
    <x v="1"/>
  </r>
  <r>
    <x v="19"/>
    <x v="0"/>
    <n v="144"/>
    <x v="1"/>
  </r>
  <r>
    <x v="19"/>
    <x v="6"/>
    <n v="11"/>
    <x v="1"/>
  </r>
  <r>
    <x v="19"/>
    <x v="0"/>
    <n v="12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0"/>
    <x v="0"/>
    <s v="H"/>
    <x v="1"/>
  </r>
  <r>
    <x v="20"/>
    <x v="1"/>
    <n v="14"/>
    <x v="1"/>
  </r>
  <r>
    <x v="20"/>
    <x v="0"/>
    <n v="111"/>
    <x v="1"/>
  </r>
  <r>
    <x v="20"/>
    <x v="2"/>
    <n v="17"/>
    <x v="1"/>
  </r>
  <r>
    <x v="20"/>
    <x v="0"/>
    <n v="102"/>
    <x v="1"/>
  </r>
  <r>
    <x v="20"/>
    <x v="3"/>
    <n v="17"/>
    <x v="1"/>
  </r>
  <r>
    <x v="20"/>
    <x v="0"/>
    <n v="102"/>
    <x v="1"/>
  </r>
  <r>
    <x v="20"/>
    <x v="4"/>
    <m/>
    <x v="1"/>
  </r>
  <r>
    <x v="20"/>
    <x v="0"/>
    <s v="0"/>
    <x v="1"/>
  </r>
  <r>
    <x v="20"/>
    <x v="5"/>
    <n v="13"/>
    <x v="1"/>
  </r>
  <r>
    <x v="20"/>
    <x v="0"/>
    <n v="114"/>
    <x v="1"/>
  </r>
  <r>
    <x v="20"/>
    <x v="6"/>
    <n v="23"/>
    <x v="1"/>
  </r>
  <r>
    <x v="20"/>
    <x v="0"/>
    <n v="84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5"/>
    <x v="0"/>
    <s v="H"/>
    <x v="1"/>
  </r>
  <r>
    <x v="5"/>
    <x v="1"/>
    <n v="17"/>
    <x v="1"/>
  </r>
  <r>
    <x v="5"/>
    <x v="0"/>
    <n v="102"/>
    <x v="1"/>
  </r>
  <r>
    <x v="5"/>
    <x v="2"/>
    <n v="18"/>
    <x v="1"/>
  </r>
  <r>
    <x v="5"/>
    <x v="0"/>
    <n v="99"/>
    <x v="1"/>
  </r>
  <r>
    <x v="5"/>
    <x v="3"/>
    <n v="19"/>
    <x v="1"/>
  </r>
  <r>
    <x v="5"/>
    <x v="0"/>
    <n v="96"/>
    <x v="1"/>
  </r>
  <r>
    <x v="5"/>
    <x v="4"/>
    <n v="14"/>
    <x v="1"/>
  </r>
  <r>
    <x v="5"/>
    <x v="0"/>
    <n v="111"/>
    <x v="1"/>
  </r>
  <r>
    <x v="5"/>
    <x v="5"/>
    <n v="17"/>
    <x v="1"/>
  </r>
  <r>
    <x v="5"/>
    <x v="0"/>
    <n v="102"/>
    <x v="1"/>
  </r>
  <r>
    <x v="5"/>
    <x v="6"/>
    <m/>
    <x v="1"/>
  </r>
  <r>
    <x v="5"/>
    <x v="0"/>
    <s v="0"/>
    <x v="1"/>
  </r>
  <r>
    <x v="5"/>
    <x v="7"/>
    <m/>
    <x v="1"/>
  </r>
  <r>
    <x v="5"/>
    <x v="0"/>
    <s v="0"/>
    <x v="1"/>
  </r>
  <r>
    <x v="5"/>
    <x v="8"/>
    <m/>
    <x v="1"/>
  </r>
  <r>
    <x v="5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n v="12"/>
    <x v="1"/>
  </r>
  <r>
    <x v="19"/>
    <x v="0"/>
    <n v="117"/>
    <x v="1"/>
  </r>
  <r>
    <x v="19"/>
    <x v="4"/>
    <n v="2"/>
    <x v="1"/>
  </r>
  <r>
    <x v="19"/>
    <x v="0"/>
    <n v="147"/>
    <x v="1"/>
  </r>
  <r>
    <x v="19"/>
    <x v="5"/>
    <n v="6"/>
    <x v="1"/>
  </r>
  <r>
    <x v="19"/>
    <x v="0"/>
    <n v="135"/>
    <x v="1"/>
  </r>
  <r>
    <x v="19"/>
    <x v="6"/>
    <n v="18"/>
    <x v="1"/>
  </r>
  <r>
    <x v="19"/>
    <x v="0"/>
    <n v="99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19"/>
    <x v="0"/>
    <s v="H"/>
    <x v="1"/>
  </r>
  <r>
    <x v="19"/>
    <x v="1"/>
    <n v="10"/>
    <x v="1"/>
  </r>
  <r>
    <x v="19"/>
    <x v="0"/>
    <n v="123"/>
    <x v="1"/>
  </r>
  <r>
    <x v="19"/>
    <x v="2"/>
    <n v="13"/>
    <x v="1"/>
  </r>
  <r>
    <x v="19"/>
    <x v="0"/>
    <n v="114"/>
    <x v="1"/>
  </r>
  <r>
    <x v="19"/>
    <x v="3"/>
    <n v="11"/>
    <x v="1"/>
  </r>
  <r>
    <x v="19"/>
    <x v="0"/>
    <n v="12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n v="19"/>
    <x v="1"/>
  </r>
  <r>
    <x v="19"/>
    <x v="0"/>
    <n v="96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1"/>
    <x v="0"/>
    <s v="H"/>
    <x v="1"/>
  </r>
  <r>
    <x v="21"/>
    <x v="1"/>
    <m/>
    <x v="1"/>
  </r>
  <r>
    <x v="21"/>
    <x v="0"/>
    <s v="0"/>
    <x v="1"/>
  </r>
  <r>
    <x v="21"/>
    <x v="2"/>
    <n v="4"/>
    <x v="1"/>
  </r>
  <r>
    <x v="21"/>
    <x v="0"/>
    <n v="141"/>
    <x v="1"/>
  </r>
  <r>
    <x v="21"/>
    <x v="3"/>
    <n v="3"/>
    <x v="1"/>
  </r>
  <r>
    <x v="21"/>
    <x v="0"/>
    <n v="144"/>
    <x v="1"/>
  </r>
  <r>
    <x v="21"/>
    <x v="4"/>
    <n v="1"/>
    <x v="1"/>
  </r>
  <r>
    <x v="21"/>
    <x v="0"/>
    <n v="150"/>
    <x v="1"/>
  </r>
  <r>
    <x v="21"/>
    <x v="5"/>
    <m/>
    <x v="1"/>
  </r>
  <r>
    <x v="21"/>
    <x v="0"/>
    <s v="0"/>
    <x v="1"/>
  </r>
  <r>
    <x v="21"/>
    <x v="6"/>
    <m/>
    <x v="1"/>
  </r>
  <r>
    <x v="21"/>
    <x v="0"/>
    <s v="0"/>
    <x v="1"/>
  </r>
  <r>
    <x v="21"/>
    <x v="7"/>
    <m/>
    <x v="1"/>
  </r>
  <r>
    <x v="21"/>
    <x v="0"/>
    <s v="0"/>
    <x v="1"/>
  </r>
  <r>
    <x v="21"/>
    <x v="8"/>
    <m/>
    <x v="1"/>
  </r>
  <r>
    <x v="21"/>
    <x v="0"/>
    <n v="0"/>
    <x v="1"/>
  </r>
  <r>
    <x v="22"/>
    <x v="0"/>
    <s v="H"/>
    <x v="1"/>
  </r>
  <r>
    <x v="22"/>
    <x v="1"/>
    <n v="7"/>
    <x v="1"/>
  </r>
  <r>
    <x v="22"/>
    <x v="0"/>
    <n v="132"/>
    <x v="1"/>
  </r>
  <r>
    <x v="22"/>
    <x v="2"/>
    <m/>
    <x v="1"/>
  </r>
  <r>
    <x v="22"/>
    <x v="0"/>
    <s v="0"/>
    <x v="1"/>
  </r>
  <r>
    <x v="22"/>
    <x v="3"/>
    <m/>
    <x v="1"/>
  </r>
  <r>
    <x v="22"/>
    <x v="0"/>
    <s v="0"/>
    <x v="1"/>
  </r>
  <r>
    <x v="22"/>
    <x v="4"/>
    <n v="5"/>
    <x v="1"/>
  </r>
  <r>
    <x v="22"/>
    <x v="0"/>
    <n v="138"/>
    <x v="1"/>
  </r>
  <r>
    <x v="22"/>
    <x v="5"/>
    <m/>
    <x v="1"/>
  </r>
  <r>
    <x v="22"/>
    <x v="0"/>
    <s v="0"/>
    <x v="1"/>
  </r>
  <r>
    <x v="22"/>
    <x v="6"/>
    <n v="5"/>
    <x v="1"/>
  </r>
  <r>
    <x v="22"/>
    <x v="0"/>
    <n v="138"/>
    <x v="1"/>
  </r>
  <r>
    <x v="22"/>
    <x v="7"/>
    <m/>
    <x v="1"/>
  </r>
  <r>
    <x v="22"/>
    <x v="0"/>
    <s v="0"/>
    <x v="1"/>
  </r>
  <r>
    <x v="22"/>
    <x v="8"/>
    <m/>
    <x v="1"/>
  </r>
  <r>
    <x v="22"/>
    <x v="0"/>
    <n v="0"/>
    <x v="1"/>
  </r>
  <r>
    <x v="23"/>
    <x v="0"/>
    <s v="H"/>
    <x v="1"/>
  </r>
  <r>
    <x v="23"/>
    <x v="1"/>
    <n v="16"/>
    <x v="1"/>
  </r>
  <r>
    <x v="23"/>
    <x v="0"/>
    <n v="105"/>
    <x v="1"/>
  </r>
  <r>
    <x v="23"/>
    <x v="2"/>
    <n v="16"/>
    <x v="1"/>
  </r>
  <r>
    <x v="23"/>
    <x v="0"/>
    <n v="105"/>
    <x v="1"/>
  </r>
  <r>
    <x v="23"/>
    <x v="3"/>
    <m/>
    <x v="1"/>
  </r>
  <r>
    <x v="23"/>
    <x v="0"/>
    <s v="0"/>
    <x v="1"/>
  </r>
  <r>
    <x v="23"/>
    <x v="4"/>
    <s v="ABD"/>
    <x v="1"/>
  </r>
  <r>
    <x v="23"/>
    <x v="0"/>
    <n v="1"/>
    <x v="1"/>
  </r>
  <r>
    <x v="23"/>
    <x v="5"/>
    <n v="12"/>
    <x v="1"/>
  </r>
  <r>
    <x v="23"/>
    <x v="0"/>
    <n v="117"/>
    <x v="1"/>
  </r>
  <r>
    <x v="23"/>
    <x v="6"/>
    <n v="28"/>
    <x v="1"/>
  </r>
  <r>
    <x v="23"/>
    <x v="0"/>
    <n v="69"/>
    <x v="1"/>
  </r>
  <r>
    <x v="23"/>
    <x v="7"/>
    <m/>
    <x v="1"/>
  </r>
  <r>
    <x v="23"/>
    <x v="0"/>
    <s v="0"/>
    <x v="1"/>
  </r>
  <r>
    <x v="23"/>
    <x v="8"/>
    <m/>
    <x v="1"/>
  </r>
  <r>
    <x v="23"/>
    <x v="0"/>
    <n v="0"/>
    <x v="1"/>
  </r>
  <r>
    <x v="24"/>
    <x v="0"/>
    <s v="H"/>
    <x v="1"/>
  </r>
  <r>
    <x v="24"/>
    <x v="1"/>
    <n v="18"/>
    <x v="1"/>
  </r>
  <r>
    <x v="24"/>
    <x v="0"/>
    <n v="99"/>
    <x v="1"/>
  </r>
  <r>
    <x v="24"/>
    <x v="2"/>
    <n v="19"/>
    <x v="1"/>
  </r>
  <r>
    <x v="24"/>
    <x v="0"/>
    <n v="96"/>
    <x v="1"/>
  </r>
  <r>
    <x v="24"/>
    <x v="3"/>
    <m/>
    <x v="1"/>
  </r>
  <r>
    <x v="24"/>
    <x v="0"/>
    <s v="0"/>
    <x v="1"/>
  </r>
  <r>
    <x v="24"/>
    <x v="4"/>
    <n v="15"/>
    <x v="1"/>
  </r>
  <r>
    <x v="24"/>
    <x v="0"/>
    <n v="108"/>
    <x v="1"/>
  </r>
  <r>
    <x v="24"/>
    <x v="5"/>
    <m/>
    <x v="1"/>
  </r>
  <r>
    <x v="24"/>
    <x v="0"/>
    <s v="0"/>
    <x v="1"/>
  </r>
  <r>
    <x v="24"/>
    <x v="6"/>
    <n v="30"/>
    <x v="1"/>
  </r>
  <r>
    <x v="24"/>
    <x v="0"/>
    <n v="63"/>
    <x v="1"/>
  </r>
  <r>
    <x v="24"/>
    <x v="7"/>
    <m/>
    <x v="1"/>
  </r>
  <r>
    <x v="24"/>
    <x v="0"/>
    <s v="0"/>
    <x v="1"/>
  </r>
  <r>
    <x v="24"/>
    <x v="8"/>
    <m/>
    <x v="1"/>
  </r>
  <r>
    <x v="24"/>
    <x v="0"/>
    <n v="0"/>
    <x v="1"/>
  </r>
  <r>
    <x v="23"/>
    <x v="0"/>
    <s v="H"/>
    <x v="1"/>
  </r>
  <r>
    <x v="23"/>
    <x v="1"/>
    <n v="13"/>
    <x v="1"/>
  </r>
  <r>
    <x v="23"/>
    <x v="0"/>
    <n v="114"/>
    <x v="1"/>
  </r>
  <r>
    <x v="23"/>
    <x v="2"/>
    <m/>
    <x v="1"/>
  </r>
  <r>
    <x v="23"/>
    <x v="0"/>
    <s v="0"/>
    <x v="1"/>
  </r>
  <r>
    <x v="23"/>
    <x v="3"/>
    <m/>
    <x v="1"/>
  </r>
  <r>
    <x v="23"/>
    <x v="0"/>
    <s v="0"/>
    <x v="1"/>
  </r>
  <r>
    <x v="23"/>
    <x v="4"/>
    <n v="12"/>
    <x v="1"/>
  </r>
  <r>
    <x v="23"/>
    <x v="0"/>
    <n v="117"/>
    <x v="1"/>
  </r>
  <r>
    <x v="23"/>
    <x v="5"/>
    <n v="9"/>
    <x v="1"/>
  </r>
  <r>
    <x v="23"/>
    <x v="0"/>
    <n v="126"/>
    <x v="1"/>
  </r>
  <r>
    <x v="23"/>
    <x v="6"/>
    <m/>
    <x v="1"/>
  </r>
  <r>
    <x v="23"/>
    <x v="0"/>
    <s v="0"/>
    <x v="1"/>
  </r>
  <r>
    <x v="23"/>
    <x v="7"/>
    <m/>
    <x v="1"/>
  </r>
  <r>
    <x v="23"/>
    <x v="0"/>
    <s v="0"/>
    <x v="1"/>
  </r>
  <r>
    <x v="23"/>
    <x v="8"/>
    <m/>
    <x v="1"/>
  </r>
  <r>
    <x v="23"/>
    <x v="0"/>
    <n v="0"/>
    <x v="1"/>
  </r>
  <r>
    <x v="25"/>
    <x v="0"/>
    <s v="H"/>
    <x v="1"/>
  </r>
  <r>
    <x v="25"/>
    <x v="1"/>
    <n v="15"/>
    <x v="1"/>
  </r>
  <r>
    <x v="25"/>
    <x v="0"/>
    <n v="108"/>
    <x v="1"/>
  </r>
  <r>
    <x v="25"/>
    <x v="2"/>
    <m/>
    <x v="1"/>
  </r>
  <r>
    <x v="25"/>
    <x v="0"/>
    <s v="0"/>
    <x v="1"/>
  </r>
  <r>
    <x v="25"/>
    <x v="3"/>
    <m/>
    <x v="1"/>
  </r>
  <r>
    <x v="25"/>
    <x v="0"/>
    <s v="0"/>
    <x v="1"/>
  </r>
  <r>
    <x v="25"/>
    <x v="4"/>
    <n v="13"/>
    <x v="1"/>
  </r>
  <r>
    <x v="25"/>
    <x v="0"/>
    <n v="114"/>
    <x v="1"/>
  </r>
  <r>
    <x v="25"/>
    <x v="5"/>
    <n v="14"/>
    <x v="1"/>
  </r>
  <r>
    <x v="25"/>
    <x v="0"/>
    <n v="111"/>
    <x v="1"/>
  </r>
  <r>
    <x v="25"/>
    <x v="6"/>
    <m/>
    <x v="1"/>
  </r>
  <r>
    <x v="25"/>
    <x v="0"/>
    <s v="0"/>
    <x v="1"/>
  </r>
  <r>
    <x v="25"/>
    <x v="7"/>
    <m/>
    <x v="1"/>
  </r>
  <r>
    <x v="25"/>
    <x v="0"/>
    <s v="0"/>
    <x v="1"/>
  </r>
  <r>
    <x v="25"/>
    <x v="8"/>
    <m/>
    <x v="1"/>
  </r>
  <r>
    <x v="25"/>
    <x v="0"/>
    <n v="0"/>
    <x v="1"/>
  </r>
  <r>
    <x v="19"/>
    <x v="0"/>
    <s v="H"/>
    <x v="1"/>
  </r>
  <r>
    <x v="19"/>
    <x v="1"/>
    <n v="19"/>
    <x v="1"/>
  </r>
  <r>
    <x v="19"/>
    <x v="0"/>
    <n v="96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16"/>
    <x v="1"/>
  </r>
  <r>
    <x v="19"/>
    <x v="0"/>
    <n v="105"/>
    <x v="1"/>
  </r>
  <r>
    <x v="19"/>
    <x v="5"/>
    <n v="16"/>
    <x v="1"/>
  </r>
  <r>
    <x v="19"/>
    <x v="0"/>
    <n v="105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6"/>
    <x v="0"/>
    <s v="H"/>
    <x v="1"/>
  </r>
  <r>
    <x v="26"/>
    <x v="1"/>
    <n v="2"/>
    <x v="1"/>
  </r>
  <r>
    <x v="26"/>
    <x v="0"/>
    <n v="147"/>
    <x v="1"/>
  </r>
  <r>
    <x v="26"/>
    <x v="2"/>
    <n v="1"/>
    <x v="1"/>
  </r>
  <r>
    <x v="26"/>
    <x v="0"/>
    <n v="150"/>
    <x v="1"/>
  </r>
  <r>
    <x v="26"/>
    <x v="3"/>
    <m/>
    <x v="1"/>
  </r>
  <r>
    <x v="26"/>
    <x v="0"/>
    <s v="0"/>
    <x v="1"/>
  </r>
  <r>
    <x v="26"/>
    <x v="4"/>
    <m/>
    <x v="1"/>
  </r>
  <r>
    <x v="26"/>
    <x v="0"/>
    <s v="0"/>
    <x v="1"/>
  </r>
  <r>
    <x v="26"/>
    <x v="5"/>
    <m/>
    <x v="1"/>
  </r>
  <r>
    <x v="26"/>
    <x v="0"/>
    <s v="0"/>
    <x v="1"/>
  </r>
  <r>
    <x v="26"/>
    <x v="6"/>
    <m/>
    <x v="1"/>
  </r>
  <r>
    <x v="26"/>
    <x v="0"/>
    <s v="0"/>
    <x v="1"/>
  </r>
  <r>
    <x v="26"/>
    <x v="7"/>
    <m/>
    <x v="1"/>
  </r>
  <r>
    <x v="26"/>
    <x v="0"/>
    <s v="0"/>
    <x v="1"/>
  </r>
  <r>
    <x v="26"/>
    <x v="8"/>
    <m/>
    <x v="1"/>
  </r>
  <r>
    <x v="26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n v="2"/>
    <x v="1"/>
  </r>
  <r>
    <x v="8"/>
    <x v="0"/>
    <n v="147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4"/>
    <x v="1"/>
  </r>
  <r>
    <x v="8"/>
    <x v="0"/>
    <n v="141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10"/>
    <x v="0"/>
    <s v="H"/>
    <x v="1"/>
  </r>
  <r>
    <x v="10"/>
    <x v="1"/>
    <m/>
    <x v="1"/>
  </r>
  <r>
    <x v="10"/>
    <x v="0"/>
    <s v="0"/>
    <x v="1"/>
  </r>
  <r>
    <x v="10"/>
    <x v="2"/>
    <m/>
    <x v="1"/>
  </r>
  <r>
    <x v="10"/>
    <x v="0"/>
    <s v="0"/>
    <x v="1"/>
  </r>
  <r>
    <x v="10"/>
    <x v="3"/>
    <n v="2"/>
    <x v="1"/>
  </r>
  <r>
    <x v="10"/>
    <x v="0"/>
    <n v="147"/>
    <x v="1"/>
  </r>
  <r>
    <x v="10"/>
    <x v="4"/>
    <m/>
    <x v="1"/>
  </r>
  <r>
    <x v="10"/>
    <x v="0"/>
    <s v="0"/>
    <x v="1"/>
  </r>
  <r>
    <x v="10"/>
    <x v="5"/>
    <m/>
    <x v="1"/>
  </r>
  <r>
    <x v="10"/>
    <x v="0"/>
    <s v="0"/>
    <x v="1"/>
  </r>
  <r>
    <x v="10"/>
    <x v="6"/>
    <n v="6"/>
    <x v="1"/>
  </r>
  <r>
    <x v="10"/>
    <x v="0"/>
    <n v="135"/>
    <x v="1"/>
  </r>
  <r>
    <x v="10"/>
    <x v="7"/>
    <m/>
    <x v="1"/>
  </r>
  <r>
    <x v="10"/>
    <x v="0"/>
    <s v="0"/>
    <x v="1"/>
  </r>
  <r>
    <x v="10"/>
    <x v="8"/>
    <m/>
    <x v="1"/>
  </r>
  <r>
    <x v="10"/>
    <x v="0"/>
    <n v="0"/>
    <x v="1"/>
  </r>
  <r>
    <x v="19"/>
    <x v="0"/>
    <s v="H"/>
    <x v="1"/>
  </r>
  <r>
    <x v="19"/>
    <x v="1"/>
    <n v="8"/>
    <x v="1"/>
  </r>
  <r>
    <x v="19"/>
    <x v="0"/>
    <n v="129"/>
    <x v="1"/>
  </r>
  <r>
    <x v="19"/>
    <x v="2"/>
    <n v="3"/>
    <x v="1"/>
  </r>
  <r>
    <x v="19"/>
    <x v="0"/>
    <n v="144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8"/>
    <x v="0"/>
    <s v="H"/>
    <x v="1"/>
  </r>
  <r>
    <x v="8"/>
    <x v="1"/>
    <n v="5"/>
    <x v="1"/>
  </r>
  <r>
    <x v="8"/>
    <x v="0"/>
    <n v="138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n v="7"/>
    <x v="1"/>
  </r>
  <r>
    <x v="8"/>
    <x v="0"/>
    <n v="132"/>
    <x v="1"/>
  </r>
  <r>
    <x v="8"/>
    <x v="5"/>
    <m/>
    <x v="1"/>
  </r>
  <r>
    <x v="8"/>
    <x v="0"/>
    <s v="0"/>
    <x v="1"/>
  </r>
  <r>
    <x v="8"/>
    <x v="6"/>
    <m/>
    <x v="1"/>
  </r>
  <r>
    <x v="8"/>
    <x v="0"/>
    <s v="0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27"/>
    <x v="0"/>
    <s v="H"/>
    <x v="1"/>
  </r>
  <r>
    <x v="27"/>
    <x v="1"/>
    <m/>
    <x v="1"/>
  </r>
  <r>
    <x v="27"/>
    <x v="0"/>
    <s v="0"/>
    <x v="1"/>
  </r>
  <r>
    <x v="27"/>
    <x v="2"/>
    <n v="7"/>
    <x v="1"/>
  </r>
  <r>
    <x v="27"/>
    <x v="0"/>
    <n v="132"/>
    <x v="1"/>
  </r>
  <r>
    <x v="27"/>
    <x v="3"/>
    <m/>
    <x v="1"/>
  </r>
  <r>
    <x v="27"/>
    <x v="0"/>
    <s v="0"/>
    <x v="1"/>
  </r>
  <r>
    <x v="27"/>
    <x v="4"/>
    <m/>
    <x v="1"/>
  </r>
  <r>
    <x v="27"/>
    <x v="0"/>
    <s v="0"/>
    <x v="1"/>
  </r>
  <r>
    <x v="27"/>
    <x v="5"/>
    <m/>
    <x v="1"/>
  </r>
  <r>
    <x v="27"/>
    <x v="0"/>
    <s v="0"/>
    <x v="1"/>
  </r>
  <r>
    <x v="27"/>
    <x v="6"/>
    <n v="10"/>
    <x v="1"/>
  </r>
  <r>
    <x v="27"/>
    <x v="0"/>
    <n v="123"/>
    <x v="1"/>
  </r>
  <r>
    <x v="27"/>
    <x v="7"/>
    <m/>
    <x v="1"/>
  </r>
  <r>
    <x v="27"/>
    <x v="0"/>
    <s v="0"/>
    <x v="1"/>
  </r>
  <r>
    <x v="27"/>
    <x v="8"/>
    <m/>
    <x v="1"/>
  </r>
  <r>
    <x v="27"/>
    <x v="0"/>
    <n v="0"/>
    <x v="1"/>
  </r>
  <r>
    <x v="28"/>
    <x v="0"/>
    <s v="H"/>
    <x v="1"/>
  </r>
  <r>
    <x v="28"/>
    <x v="1"/>
    <m/>
    <x v="1"/>
  </r>
  <r>
    <x v="28"/>
    <x v="0"/>
    <s v="0"/>
    <x v="1"/>
  </r>
  <r>
    <x v="28"/>
    <x v="2"/>
    <n v="10"/>
    <x v="1"/>
  </r>
  <r>
    <x v="28"/>
    <x v="0"/>
    <n v="123"/>
    <x v="1"/>
  </r>
  <r>
    <x v="28"/>
    <x v="3"/>
    <n v="9"/>
    <x v="1"/>
  </r>
  <r>
    <x v="28"/>
    <x v="0"/>
    <n v="126"/>
    <x v="1"/>
  </r>
  <r>
    <x v="28"/>
    <x v="4"/>
    <m/>
    <x v="1"/>
  </r>
  <r>
    <x v="28"/>
    <x v="0"/>
    <s v="0"/>
    <x v="1"/>
  </r>
  <r>
    <x v="28"/>
    <x v="5"/>
    <m/>
    <x v="1"/>
  </r>
  <r>
    <x v="28"/>
    <x v="0"/>
    <s v="0"/>
    <x v="1"/>
  </r>
  <r>
    <x v="28"/>
    <x v="6"/>
    <m/>
    <x v="1"/>
  </r>
  <r>
    <x v="28"/>
    <x v="0"/>
    <s v="0"/>
    <x v="1"/>
  </r>
  <r>
    <x v="28"/>
    <x v="7"/>
    <m/>
    <x v="1"/>
  </r>
  <r>
    <x v="28"/>
    <x v="0"/>
    <s v="0"/>
    <x v="1"/>
  </r>
  <r>
    <x v="28"/>
    <x v="8"/>
    <m/>
    <x v="1"/>
  </r>
  <r>
    <x v="28"/>
    <x v="0"/>
    <n v="0"/>
    <x v="1"/>
  </r>
  <r>
    <x v="29"/>
    <x v="0"/>
    <s v="H"/>
    <x v="1"/>
  </r>
  <r>
    <x v="29"/>
    <x v="1"/>
    <m/>
    <x v="1"/>
  </r>
  <r>
    <x v="29"/>
    <x v="0"/>
    <s v="0"/>
    <x v="1"/>
  </r>
  <r>
    <x v="29"/>
    <x v="2"/>
    <m/>
    <x v="1"/>
  </r>
  <r>
    <x v="29"/>
    <x v="0"/>
    <s v="0"/>
    <x v="1"/>
  </r>
  <r>
    <x v="29"/>
    <x v="3"/>
    <n v="8"/>
    <x v="1"/>
  </r>
  <r>
    <x v="29"/>
    <x v="0"/>
    <n v="129"/>
    <x v="1"/>
  </r>
  <r>
    <x v="29"/>
    <x v="4"/>
    <m/>
    <x v="1"/>
  </r>
  <r>
    <x v="29"/>
    <x v="0"/>
    <s v="0"/>
    <x v="1"/>
  </r>
  <r>
    <x v="29"/>
    <x v="5"/>
    <m/>
    <x v="1"/>
  </r>
  <r>
    <x v="29"/>
    <x v="0"/>
    <s v="0"/>
    <x v="1"/>
  </r>
  <r>
    <x v="29"/>
    <x v="6"/>
    <n v="13"/>
    <x v="1"/>
  </r>
  <r>
    <x v="29"/>
    <x v="0"/>
    <n v="114"/>
    <x v="1"/>
  </r>
  <r>
    <x v="29"/>
    <x v="7"/>
    <m/>
    <x v="1"/>
  </r>
  <r>
    <x v="29"/>
    <x v="0"/>
    <s v="0"/>
    <x v="1"/>
  </r>
  <r>
    <x v="29"/>
    <x v="8"/>
    <m/>
    <x v="1"/>
  </r>
  <r>
    <x v="29"/>
    <x v="0"/>
    <n v="0"/>
    <x v="1"/>
  </r>
  <r>
    <x v="20"/>
    <x v="0"/>
    <s v="H"/>
    <x v="1"/>
  </r>
  <r>
    <x v="20"/>
    <x v="1"/>
    <m/>
    <x v="1"/>
  </r>
  <r>
    <x v="20"/>
    <x v="0"/>
    <s v="0"/>
    <x v="1"/>
  </r>
  <r>
    <x v="20"/>
    <x v="2"/>
    <m/>
    <x v="1"/>
  </r>
  <r>
    <x v="20"/>
    <x v="0"/>
    <s v="0"/>
    <x v="1"/>
  </r>
  <r>
    <x v="20"/>
    <x v="3"/>
    <n v="15"/>
    <x v="1"/>
  </r>
  <r>
    <x v="20"/>
    <x v="0"/>
    <n v="108"/>
    <x v="1"/>
  </r>
  <r>
    <x v="20"/>
    <x v="4"/>
    <s v="ABD"/>
    <x v="1"/>
  </r>
  <r>
    <x v="20"/>
    <x v="0"/>
    <n v="1"/>
    <x v="1"/>
  </r>
  <r>
    <x v="20"/>
    <x v="5"/>
    <n v="7"/>
    <x v="1"/>
  </r>
  <r>
    <x v="20"/>
    <x v="0"/>
    <n v="132"/>
    <x v="1"/>
  </r>
  <r>
    <x v="20"/>
    <x v="6"/>
    <m/>
    <x v="1"/>
  </r>
  <r>
    <x v="20"/>
    <x v="0"/>
    <s v="0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30"/>
    <x v="0"/>
    <s v="H"/>
    <x v="1"/>
  </r>
  <r>
    <x v="30"/>
    <x v="1"/>
    <m/>
    <x v="1"/>
  </r>
  <r>
    <x v="30"/>
    <x v="0"/>
    <s v="0"/>
    <x v="1"/>
  </r>
  <r>
    <x v="30"/>
    <x v="2"/>
    <m/>
    <x v="1"/>
  </r>
  <r>
    <x v="30"/>
    <x v="0"/>
    <s v="0"/>
    <x v="1"/>
  </r>
  <r>
    <x v="30"/>
    <x v="3"/>
    <n v="16"/>
    <x v="1"/>
  </r>
  <r>
    <x v="30"/>
    <x v="0"/>
    <n v="105"/>
    <x v="1"/>
  </r>
  <r>
    <x v="30"/>
    <x v="4"/>
    <n v="6"/>
    <x v="1"/>
  </r>
  <r>
    <x v="30"/>
    <x v="0"/>
    <n v="135"/>
    <x v="1"/>
  </r>
  <r>
    <x v="30"/>
    <x v="5"/>
    <m/>
    <x v="1"/>
  </r>
  <r>
    <x v="30"/>
    <x v="0"/>
    <s v="0"/>
    <x v="1"/>
  </r>
  <r>
    <x v="30"/>
    <x v="6"/>
    <m/>
    <x v="1"/>
  </r>
  <r>
    <x v="30"/>
    <x v="0"/>
    <s v="0"/>
    <x v="1"/>
  </r>
  <r>
    <x v="30"/>
    <x v="7"/>
    <m/>
    <x v="1"/>
  </r>
  <r>
    <x v="30"/>
    <x v="0"/>
    <s v="0"/>
    <x v="1"/>
  </r>
  <r>
    <x v="30"/>
    <x v="8"/>
    <m/>
    <x v="1"/>
  </r>
  <r>
    <x v="30"/>
    <x v="0"/>
    <n v="0"/>
    <x v="1"/>
  </r>
  <r>
    <x v="20"/>
    <x v="0"/>
    <s v="H"/>
    <x v="1"/>
  </r>
  <r>
    <x v="20"/>
    <x v="1"/>
    <m/>
    <x v="1"/>
  </r>
  <r>
    <x v="20"/>
    <x v="0"/>
    <s v="0"/>
    <x v="1"/>
  </r>
  <r>
    <x v="20"/>
    <x v="2"/>
    <m/>
    <x v="1"/>
  </r>
  <r>
    <x v="20"/>
    <x v="0"/>
    <s v="0"/>
    <x v="1"/>
  </r>
  <r>
    <x v="20"/>
    <x v="3"/>
    <n v="14"/>
    <x v="1"/>
  </r>
  <r>
    <x v="20"/>
    <x v="0"/>
    <n v="111"/>
    <x v="1"/>
  </r>
  <r>
    <x v="20"/>
    <x v="4"/>
    <m/>
    <x v="1"/>
  </r>
  <r>
    <x v="20"/>
    <x v="0"/>
    <s v="0"/>
    <x v="1"/>
  </r>
  <r>
    <x v="20"/>
    <x v="5"/>
    <n v="11"/>
    <x v="1"/>
  </r>
  <r>
    <x v="20"/>
    <x v="0"/>
    <n v="120"/>
    <x v="1"/>
  </r>
  <r>
    <x v="20"/>
    <x v="6"/>
    <m/>
    <x v="1"/>
  </r>
  <r>
    <x v="20"/>
    <x v="0"/>
    <s v="0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n v="9"/>
    <x v="1"/>
  </r>
  <r>
    <x v="8"/>
    <x v="0"/>
    <n v="126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7"/>
    <x v="1"/>
  </r>
  <r>
    <x v="8"/>
    <x v="0"/>
    <n v="102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10"/>
    <x v="0"/>
    <s v="H"/>
    <x v="1"/>
  </r>
  <r>
    <x v="10"/>
    <x v="1"/>
    <m/>
    <x v="1"/>
  </r>
  <r>
    <x v="10"/>
    <x v="0"/>
    <s v="0"/>
    <x v="1"/>
  </r>
  <r>
    <x v="10"/>
    <x v="2"/>
    <m/>
    <x v="1"/>
  </r>
  <r>
    <x v="10"/>
    <x v="0"/>
    <s v="0"/>
    <x v="1"/>
  </r>
  <r>
    <x v="10"/>
    <x v="3"/>
    <m/>
    <x v="1"/>
  </r>
  <r>
    <x v="10"/>
    <x v="0"/>
    <s v="0"/>
    <x v="1"/>
  </r>
  <r>
    <x v="10"/>
    <x v="4"/>
    <m/>
    <x v="1"/>
  </r>
  <r>
    <x v="10"/>
    <x v="0"/>
    <s v="0"/>
    <x v="1"/>
  </r>
  <r>
    <x v="10"/>
    <x v="5"/>
    <n v="10"/>
    <x v="1"/>
  </r>
  <r>
    <x v="10"/>
    <x v="0"/>
    <n v="123"/>
    <x v="1"/>
  </r>
  <r>
    <x v="10"/>
    <x v="6"/>
    <n v="22"/>
    <x v="1"/>
  </r>
  <r>
    <x v="10"/>
    <x v="0"/>
    <n v="87"/>
    <x v="1"/>
  </r>
  <r>
    <x v="10"/>
    <x v="7"/>
    <m/>
    <x v="1"/>
  </r>
  <r>
    <x v="10"/>
    <x v="0"/>
    <s v="0"/>
    <x v="1"/>
  </r>
  <r>
    <x v="10"/>
    <x v="8"/>
    <m/>
    <x v="1"/>
  </r>
  <r>
    <x v="10"/>
    <x v="0"/>
    <n v="0"/>
    <x v="1"/>
  </r>
  <r>
    <x v="15"/>
    <x v="0"/>
    <s v="H"/>
    <x v="1"/>
  </r>
  <r>
    <x v="15"/>
    <x v="1"/>
    <m/>
    <x v="1"/>
  </r>
  <r>
    <x v="15"/>
    <x v="0"/>
    <s v="0"/>
    <x v="1"/>
  </r>
  <r>
    <x v="15"/>
    <x v="2"/>
    <n v="14"/>
    <x v="1"/>
  </r>
  <r>
    <x v="15"/>
    <x v="0"/>
    <n v="111"/>
    <x v="1"/>
  </r>
  <r>
    <x v="15"/>
    <x v="3"/>
    <n v="18"/>
    <x v="1"/>
  </r>
  <r>
    <x v="15"/>
    <x v="0"/>
    <n v="99"/>
    <x v="1"/>
  </r>
  <r>
    <x v="15"/>
    <x v="4"/>
    <m/>
    <x v="1"/>
  </r>
  <r>
    <x v="15"/>
    <x v="0"/>
    <s v="0"/>
    <x v="1"/>
  </r>
  <r>
    <x v="15"/>
    <x v="5"/>
    <m/>
    <x v="1"/>
  </r>
  <r>
    <x v="15"/>
    <x v="0"/>
    <s v="0"/>
    <x v="1"/>
  </r>
  <r>
    <x v="15"/>
    <x v="6"/>
    <m/>
    <x v="1"/>
  </r>
  <r>
    <x v="15"/>
    <x v="0"/>
    <s v="0"/>
    <x v="1"/>
  </r>
  <r>
    <x v="15"/>
    <x v="7"/>
    <m/>
    <x v="1"/>
  </r>
  <r>
    <x v="15"/>
    <x v="0"/>
    <s v="0"/>
    <x v="1"/>
  </r>
  <r>
    <x v="15"/>
    <x v="8"/>
    <m/>
    <x v="1"/>
  </r>
  <r>
    <x v="15"/>
    <x v="0"/>
    <n v="0"/>
    <x v="1"/>
  </r>
  <r>
    <x v="15"/>
    <x v="0"/>
    <s v="H"/>
    <x v="1"/>
  </r>
  <r>
    <x v="15"/>
    <x v="1"/>
    <n v="20"/>
    <x v="1"/>
  </r>
  <r>
    <x v="15"/>
    <x v="0"/>
    <n v="93"/>
    <x v="1"/>
  </r>
  <r>
    <x v="15"/>
    <x v="2"/>
    <n v="15"/>
    <x v="1"/>
  </r>
  <r>
    <x v="15"/>
    <x v="0"/>
    <n v="108"/>
    <x v="1"/>
  </r>
  <r>
    <x v="15"/>
    <x v="3"/>
    <m/>
    <x v="1"/>
  </r>
  <r>
    <x v="15"/>
    <x v="0"/>
    <s v="0"/>
    <x v="1"/>
  </r>
  <r>
    <x v="15"/>
    <x v="4"/>
    <m/>
    <x v="1"/>
  </r>
  <r>
    <x v="15"/>
    <x v="0"/>
    <s v="0"/>
    <x v="1"/>
  </r>
  <r>
    <x v="15"/>
    <x v="5"/>
    <m/>
    <x v="1"/>
  </r>
  <r>
    <x v="15"/>
    <x v="0"/>
    <s v="0"/>
    <x v="1"/>
  </r>
  <r>
    <x v="15"/>
    <x v="6"/>
    <m/>
    <x v="1"/>
  </r>
  <r>
    <x v="15"/>
    <x v="0"/>
    <s v="0"/>
    <x v="1"/>
  </r>
  <r>
    <x v="15"/>
    <x v="7"/>
    <m/>
    <x v="1"/>
  </r>
  <r>
    <x v="15"/>
    <x v="0"/>
    <s v="0"/>
    <x v="1"/>
  </r>
  <r>
    <x v="15"/>
    <x v="8"/>
    <m/>
    <x v="1"/>
  </r>
  <r>
    <x v="15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"/>
    <x v="1"/>
  </r>
  <r>
    <x v="8"/>
    <x v="0"/>
    <n v="150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31"/>
    <x v="0"/>
    <s v="H"/>
    <x v="1"/>
  </r>
  <r>
    <x v="31"/>
    <x v="1"/>
    <m/>
    <x v="1"/>
  </r>
  <r>
    <x v="31"/>
    <x v="0"/>
    <s v="0"/>
    <x v="1"/>
  </r>
  <r>
    <x v="31"/>
    <x v="2"/>
    <m/>
    <x v="1"/>
  </r>
  <r>
    <x v="31"/>
    <x v="0"/>
    <s v="0"/>
    <x v="1"/>
  </r>
  <r>
    <x v="31"/>
    <x v="3"/>
    <n v="1"/>
    <x v="1"/>
  </r>
  <r>
    <x v="31"/>
    <x v="0"/>
    <n v="150"/>
    <x v="1"/>
  </r>
  <r>
    <x v="31"/>
    <x v="4"/>
    <m/>
    <x v="1"/>
  </r>
  <r>
    <x v="31"/>
    <x v="0"/>
    <s v="0"/>
    <x v="1"/>
  </r>
  <r>
    <x v="31"/>
    <x v="5"/>
    <m/>
    <x v="1"/>
  </r>
  <r>
    <x v="31"/>
    <x v="0"/>
    <s v="0"/>
    <x v="1"/>
  </r>
  <r>
    <x v="31"/>
    <x v="6"/>
    <m/>
    <x v="1"/>
  </r>
  <r>
    <x v="31"/>
    <x v="0"/>
    <s v="0"/>
    <x v="1"/>
  </r>
  <r>
    <x v="31"/>
    <x v="7"/>
    <m/>
    <x v="1"/>
  </r>
  <r>
    <x v="31"/>
    <x v="0"/>
    <s v="0"/>
    <x v="1"/>
  </r>
  <r>
    <x v="31"/>
    <x v="8"/>
    <m/>
    <x v="1"/>
  </r>
  <r>
    <x v="31"/>
    <x v="0"/>
    <n v="0"/>
    <x v="1"/>
  </r>
  <r>
    <x v="32"/>
    <x v="0"/>
    <s v="H"/>
    <x v="1"/>
  </r>
  <r>
    <x v="32"/>
    <x v="1"/>
    <n v="1"/>
    <x v="1"/>
  </r>
  <r>
    <x v="32"/>
    <x v="0"/>
    <n v="150"/>
    <x v="1"/>
  </r>
  <r>
    <x v="32"/>
    <x v="2"/>
    <m/>
    <x v="1"/>
  </r>
  <r>
    <x v="32"/>
    <x v="0"/>
    <s v="0"/>
    <x v="1"/>
  </r>
  <r>
    <x v="32"/>
    <x v="3"/>
    <m/>
    <x v="1"/>
  </r>
  <r>
    <x v="32"/>
    <x v="0"/>
    <s v="0"/>
    <x v="1"/>
  </r>
  <r>
    <x v="32"/>
    <x v="4"/>
    <m/>
    <x v="1"/>
  </r>
  <r>
    <x v="32"/>
    <x v="0"/>
    <s v="0"/>
    <x v="1"/>
  </r>
  <r>
    <x v="32"/>
    <x v="5"/>
    <m/>
    <x v="1"/>
  </r>
  <r>
    <x v="32"/>
    <x v="0"/>
    <s v="0"/>
    <x v="1"/>
  </r>
  <r>
    <x v="32"/>
    <x v="6"/>
    <m/>
    <x v="1"/>
  </r>
  <r>
    <x v="32"/>
    <x v="0"/>
    <s v="0"/>
    <x v="1"/>
  </r>
  <r>
    <x v="32"/>
    <x v="7"/>
    <m/>
    <x v="1"/>
  </r>
  <r>
    <x v="32"/>
    <x v="0"/>
    <s v="0"/>
    <x v="1"/>
  </r>
  <r>
    <x v="32"/>
    <x v="8"/>
    <m/>
    <x v="1"/>
  </r>
  <r>
    <x v="32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2"/>
    <x v="1"/>
  </r>
  <r>
    <x v="8"/>
    <x v="0"/>
    <n v="147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33"/>
    <x v="0"/>
    <s v="H"/>
    <x v="1"/>
  </r>
  <r>
    <x v="33"/>
    <x v="1"/>
    <m/>
    <x v="1"/>
  </r>
  <r>
    <x v="33"/>
    <x v="0"/>
    <s v="0"/>
    <x v="1"/>
  </r>
  <r>
    <x v="33"/>
    <x v="2"/>
    <m/>
    <x v="1"/>
  </r>
  <r>
    <x v="33"/>
    <x v="0"/>
    <s v="0"/>
    <x v="1"/>
  </r>
  <r>
    <x v="33"/>
    <x v="3"/>
    <m/>
    <x v="1"/>
  </r>
  <r>
    <x v="33"/>
    <x v="0"/>
    <s v="0"/>
    <x v="1"/>
  </r>
  <r>
    <x v="33"/>
    <x v="4"/>
    <m/>
    <x v="1"/>
  </r>
  <r>
    <x v="33"/>
    <x v="0"/>
    <s v="0"/>
    <x v="1"/>
  </r>
  <r>
    <x v="33"/>
    <x v="5"/>
    <n v="2"/>
    <x v="1"/>
  </r>
  <r>
    <x v="33"/>
    <x v="0"/>
    <n v="147"/>
    <x v="1"/>
  </r>
  <r>
    <x v="33"/>
    <x v="6"/>
    <m/>
    <x v="1"/>
  </r>
  <r>
    <x v="33"/>
    <x v="0"/>
    <s v="0"/>
    <x v="1"/>
  </r>
  <r>
    <x v="33"/>
    <x v="7"/>
    <m/>
    <x v="1"/>
  </r>
  <r>
    <x v="33"/>
    <x v="0"/>
    <s v="0"/>
    <x v="1"/>
  </r>
  <r>
    <x v="33"/>
    <x v="8"/>
    <m/>
    <x v="1"/>
  </r>
  <r>
    <x v="33"/>
    <x v="0"/>
    <n v="0"/>
    <x v="1"/>
  </r>
  <r>
    <x v="21"/>
    <x v="0"/>
    <s v="H"/>
    <x v="1"/>
  </r>
  <r>
    <x v="21"/>
    <x v="1"/>
    <m/>
    <x v="1"/>
  </r>
  <r>
    <x v="21"/>
    <x v="0"/>
    <s v="0"/>
    <x v="1"/>
  </r>
  <r>
    <x v="21"/>
    <x v="2"/>
    <m/>
    <x v="1"/>
  </r>
  <r>
    <x v="21"/>
    <x v="0"/>
    <s v="0"/>
    <x v="1"/>
  </r>
  <r>
    <x v="21"/>
    <x v="3"/>
    <m/>
    <x v="1"/>
  </r>
  <r>
    <x v="21"/>
    <x v="0"/>
    <s v="0"/>
    <x v="1"/>
  </r>
  <r>
    <x v="21"/>
    <x v="4"/>
    <m/>
    <x v="1"/>
  </r>
  <r>
    <x v="21"/>
    <x v="0"/>
    <s v="0"/>
    <x v="1"/>
  </r>
  <r>
    <x v="21"/>
    <x v="5"/>
    <m/>
    <x v="1"/>
  </r>
  <r>
    <x v="21"/>
    <x v="0"/>
    <s v="0"/>
    <x v="1"/>
  </r>
  <r>
    <x v="21"/>
    <x v="6"/>
    <n v="3"/>
    <x v="1"/>
  </r>
  <r>
    <x v="21"/>
    <x v="0"/>
    <n v="144"/>
    <x v="1"/>
  </r>
  <r>
    <x v="21"/>
    <x v="7"/>
    <m/>
    <x v="1"/>
  </r>
  <r>
    <x v="21"/>
    <x v="0"/>
    <s v="0"/>
    <x v="1"/>
  </r>
  <r>
    <x v="21"/>
    <x v="8"/>
    <m/>
    <x v="1"/>
  </r>
  <r>
    <x v="21"/>
    <x v="0"/>
    <n v="0"/>
    <x v="1"/>
  </r>
  <r>
    <x v="26"/>
    <x v="0"/>
    <s v="H"/>
    <x v="1"/>
  </r>
  <r>
    <x v="26"/>
    <x v="1"/>
    <n v="3"/>
    <x v="1"/>
  </r>
  <r>
    <x v="26"/>
    <x v="0"/>
    <n v="144"/>
    <x v="1"/>
  </r>
  <r>
    <x v="26"/>
    <x v="2"/>
    <m/>
    <x v="1"/>
  </r>
  <r>
    <x v="26"/>
    <x v="0"/>
    <s v="0"/>
    <x v="1"/>
  </r>
  <r>
    <x v="26"/>
    <x v="3"/>
    <m/>
    <x v="1"/>
  </r>
  <r>
    <x v="26"/>
    <x v="0"/>
    <s v="0"/>
    <x v="1"/>
  </r>
  <r>
    <x v="26"/>
    <x v="4"/>
    <m/>
    <x v="1"/>
  </r>
  <r>
    <x v="26"/>
    <x v="0"/>
    <s v="0"/>
    <x v="1"/>
  </r>
  <r>
    <x v="26"/>
    <x v="5"/>
    <m/>
    <x v="1"/>
  </r>
  <r>
    <x v="26"/>
    <x v="0"/>
    <s v="0"/>
    <x v="1"/>
  </r>
  <r>
    <x v="26"/>
    <x v="6"/>
    <m/>
    <x v="1"/>
  </r>
  <r>
    <x v="26"/>
    <x v="0"/>
    <s v="0"/>
    <x v="1"/>
  </r>
  <r>
    <x v="26"/>
    <x v="7"/>
    <m/>
    <x v="1"/>
  </r>
  <r>
    <x v="26"/>
    <x v="0"/>
    <s v="0"/>
    <x v="1"/>
  </r>
  <r>
    <x v="26"/>
    <x v="8"/>
    <m/>
    <x v="1"/>
  </r>
  <r>
    <x v="26"/>
    <x v="0"/>
    <n v="0"/>
    <x v="1"/>
  </r>
  <r>
    <x v="34"/>
    <x v="0"/>
    <s v="H"/>
    <x v="1"/>
  </r>
  <r>
    <x v="34"/>
    <x v="1"/>
    <m/>
    <x v="1"/>
  </r>
  <r>
    <x v="34"/>
    <x v="0"/>
    <s v="0"/>
    <x v="1"/>
  </r>
  <r>
    <x v="34"/>
    <x v="2"/>
    <m/>
    <x v="1"/>
  </r>
  <r>
    <x v="34"/>
    <x v="0"/>
    <s v="0"/>
    <x v="1"/>
  </r>
  <r>
    <x v="34"/>
    <x v="3"/>
    <m/>
    <x v="1"/>
  </r>
  <r>
    <x v="34"/>
    <x v="0"/>
    <s v="0"/>
    <x v="1"/>
  </r>
  <r>
    <x v="34"/>
    <x v="4"/>
    <m/>
    <x v="1"/>
  </r>
  <r>
    <x v="34"/>
    <x v="0"/>
    <s v="0"/>
    <x v="1"/>
  </r>
  <r>
    <x v="34"/>
    <x v="5"/>
    <n v="4"/>
    <x v="1"/>
  </r>
  <r>
    <x v="34"/>
    <x v="0"/>
    <n v="141"/>
    <x v="1"/>
  </r>
  <r>
    <x v="34"/>
    <x v="6"/>
    <m/>
    <x v="1"/>
  </r>
  <r>
    <x v="34"/>
    <x v="0"/>
    <s v="0"/>
    <x v="1"/>
  </r>
  <r>
    <x v="34"/>
    <x v="7"/>
    <m/>
    <x v="1"/>
  </r>
  <r>
    <x v="34"/>
    <x v="0"/>
    <s v="0"/>
    <x v="1"/>
  </r>
  <r>
    <x v="34"/>
    <x v="8"/>
    <m/>
    <x v="1"/>
  </r>
  <r>
    <x v="34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4"/>
    <x v="1"/>
  </r>
  <r>
    <x v="19"/>
    <x v="0"/>
    <n v="141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35"/>
    <x v="0"/>
    <s v="H"/>
    <x v="1"/>
  </r>
  <r>
    <x v="35"/>
    <x v="1"/>
    <m/>
    <x v="1"/>
  </r>
  <r>
    <x v="35"/>
    <x v="0"/>
    <s v="0"/>
    <x v="1"/>
  </r>
  <r>
    <x v="35"/>
    <x v="2"/>
    <m/>
    <x v="1"/>
  </r>
  <r>
    <x v="35"/>
    <x v="0"/>
    <s v="0"/>
    <x v="1"/>
  </r>
  <r>
    <x v="35"/>
    <x v="3"/>
    <n v="4"/>
    <x v="1"/>
  </r>
  <r>
    <x v="35"/>
    <x v="0"/>
    <n v="141"/>
    <x v="1"/>
  </r>
  <r>
    <x v="35"/>
    <x v="4"/>
    <m/>
    <x v="1"/>
  </r>
  <r>
    <x v="35"/>
    <x v="0"/>
    <s v="0"/>
    <x v="1"/>
  </r>
  <r>
    <x v="35"/>
    <x v="5"/>
    <m/>
    <x v="1"/>
  </r>
  <r>
    <x v="35"/>
    <x v="0"/>
    <s v="0"/>
    <x v="1"/>
  </r>
  <r>
    <x v="35"/>
    <x v="6"/>
    <m/>
    <x v="1"/>
  </r>
  <r>
    <x v="35"/>
    <x v="0"/>
    <s v="0"/>
    <x v="1"/>
  </r>
  <r>
    <x v="35"/>
    <x v="7"/>
    <m/>
    <x v="1"/>
  </r>
  <r>
    <x v="35"/>
    <x v="0"/>
    <s v="0"/>
    <x v="1"/>
  </r>
  <r>
    <x v="35"/>
    <x v="8"/>
    <m/>
    <x v="1"/>
  </r>
  <r>
    <x v="35"/>
    <x v="0"/>
    <n v="0"/>
    <x v="1"/>
  </r>
  <r>
    <x v="36"/>
    <x v="0"/>
    <s v="H"/>
    <x v="1"/>
  </r>
  <r>
    <x v="36"/>
    <x v="1"/>
    <n v="4"/>
    <x v="1"/>
  </r>
  <r>
    <x v="36"/>
    <x v="0"/>
    <n v="141"/>
    <x v="1"/>
  </r>
  <r>
    <x v="36"/>
    <x v="2"/>
    <m/>
    <x v="1"/>
  </r>
  <r>
    <x v="36"/>
    <x v="0"/>
    <s v="0"/>
    <x v="1"/>
  </r>
  <r>
    <x v="36"/>
    <x v="3"/>
    <m/>
    <x v="1"/>
  </r>
  <r>
    <x v="36"/>
    <x v="0"/>
    <s v="0"/>
    <x v="1"/>
  </r>
  <r>
    <x v="36"/>
    <x v="4"/>
    <m/>
    <x v="1"/>
  </r>
  <r>
    <x v="36"/>
    <x v="0"/>
    <s v="0"/>
    <x v="1"/>
  </r>
  <r>
    <x v="36"/>
    <x v="5"/>
    <m/>
    <x v="1"/>
  </r>
  <r>
    <x v="36"/>
    <x v="0"/>
    <s v="0"/>
    <x v="1"/>
  </r>
  <r>
    <x v="36"/>
    <x v="6"/>
    <m/>
    <x v="1"/>
  </r>
  <r>
    <x v="36"/>
    <x v="0"/>
    <s v="0"/>
    <x v="1"/>
  </r>
  <r>
    <x v="36"/>
    <x v="7"/>
    <m/>
    <x v="1"/>
  </r>
  <r>
    <x v="36"/>
    <x v="0"/>
    <s v="0"/>
    <x v="1"/>
  </r>
  <r>
    <x v="36"/>
    <x v="8"/>
    <m/>
    <x v="1"/>
  </r>
  <r>
    <x v="36"/>
    <x v="0"/>
    <n v="0"/>
    <x v="1"/>
  </r>
  <r>
    <x v="33"/>
    <x v="0"/>
    <s v="H"/>
    <x v="1"/>
  </r>
  <r>
    <x v="33"/>
    <x v="1"/>
    <m/>
    <x v="1"/>
  </r>
  <r>
    <x v="33"/>
    <x v="0"/>
    <s v="0"/>
    <x v="1"/>
  </r>
  <r>
    <x v="33"/>
    <x v="2"/>
    <m/>
    <x v="1"/>
  </r>
  <r>
    <x v="33"/>
    <x v="0"/>
    <s v="0"/>
    <x v="1"/>
  </r>
  <r>
    <x v="33"/>
    <x v="3"/>
    <m/>
    <x v="1"/>
  </r>
  <r>
    <x v="33"/>
    <x v="0"/>
    <s v="0"/>
    <x v="1"/>
  </r>
  <r>
    <x v="33"/>
    <x v="4"/>
    <m/>
    <x v="1"/>
  </r>
  <r>
    <x v="33"/>
    <x v="0"/>
    <s v="0"/>
    <x v="1"/>
  </r>
  <r>
    <x v="33"/>
    <x v="5"/>
    <n v="5"/>
    <x v="1"/>
  </r>
  <r>
    <x v="33"/>
    <x v="0"/>
    <n v="138"/>
    <x v="1"/>
  </r>
  <r>
    <x v="33"/>
    <x v="6"/>
    <m/>
    <x v="1"/>
  </r>
  <r>
    <x v="33"/>
    <x v="0"/>
    <s v="0"/>
    <x v="1"/>
  </r>
  <r>
    <x v="33"/>
    <x v="7"/>
    <m/>
    <x v="1"/>
  </r>
  <r>
    <x v="33"/>
    <x v="0"/>
    <s v="0"/>
    <x v="1"/>
  </r>
  <r>
    <x v="33"/>
    <x v="8"/>
    <m/>
    <x v="1"/>
  </r>
  <r>
    <x v="33"/>
    <x v="0"/>
    <n v="0"/>
    <x v="1"/>
  </r>
  <r>
    <x v="37"/>
    <x v="0"/>
    <s v="H"/>
    <x v="1"/>
  </r>
  <r>
    <x v="37"/>
    <x v="1"/>
    <m/>
    <x v="1"/>
  </r>
  <r>
    <x v="37"/>
    <x v="0"/>
    <s v="0"/>
    <x v="1"/>
  </r>
  <r>
    <x v="37"/>
    <x v="2"/>
    <m/>
    <x v="1"/>
  </r>
  <r>
    <x v="37"/>
    <x v="0"/>
    <s v="0"/>
    <x v="1"/>
  </r>
  <r>
    <x v="37"/>
    <x v="3"/>
    <n v="6"/>
    <x v="1"/>
  </r>
  <r>
    <x v="37"/>
    <x v="0"/>
    <n v="135"/>
    <x v="1"/>
  </r>
  <r>
    <x v="37"/>
    <x v="4"/>
    <m/>
    <x v="1"/>
  </r>
  <r>
    <x v="37"/>
    <x v="0"/>
    <s v="0"/>
    <x v="1"/>
  </r>
  <r>
    <x v="37"/>
    <x v="5"/>
    <m/>
    <x v="1"/>
  </r>
  <r>
    <x v="37"/>
    <x v="0"/>
    <s v="0"/>
    <x v="1"/>
  </r>
  <r>
    <x v="37"/>
    <x v="6"/>
    <m/>
    <x v="1"/>
  </r>
  <r>
    <x v="37"/>
    <x v="0"/>
    <s v="0"/>
    <x v="1"/>
  </r>
  <r>
    <x v="37"/>
    <x v="7"/>
    <m/>
    <x v="1"/>
  </r>
  <r>
    <x v="37"/>
    <x v="0"/>
    <s v="0"/>
    <x v="1"/>
  </r>
  <r>
    <x v="37"/>
    <x v="8"/>
    <m/>
    <x v="1"/>
  </r>
  <r>
    <x v="37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n v="6"/>
    <x v="1"/>
  </r>
  <r>
    <x v="38"/>
    <x v="0"/>
    <n v="135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m/>
    <x v="1"/>
  </r>
  <r>
    <x v="38"/>
    <x v="0"/>
    <s v="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39"/>
    <x v="0"/>
    <s v="H"/>
    <x v="1"/>
  </r>
  <r>
    <x v="39"/>
    <x v="1"/>
    <m/>
    <x v="1"/>
  </r>
  <r>
    <x v="39"/>
    <x v="0"/>
    <s v="0"/>
    <x v="1"/>
  </r>
  <r>
    <x v="39"/>
    <x v="2"/>
    <m/>
    <x v="1"/>
  </r>
  <r>
    <x v="39"/>
    <x v="0"/>
    <s v="0"/>
    <x v="1"/>
  </r>
  <r>
    <x v="39"/>
    <x v="3"/>
    <m/>
    <x v="1"/>
  </r>
  <r>
    <x v="39"/>
    <x v="0"/>
    <s v="0"/>
    <x v="1"/>
  </r>
  <r>
    <x v="39"/>
    <x v="4"/>
    <m/>
    <x v="1"/>
  </r>
  <r>
    <x v="39"/>
    <x v="0"/>
    <s v="0"/>
    <x v="1"/>
  </r>
  <r>
    <x v="39"/>
    <x v="5"/>
    <m/>
    <x v="1"/>
  </r>
  <r>
    <x v="39"/>
    <x v="0"/>
    <s v="0"/>
    <x v="1"/>
  </r>
  <r>
    <x v="39"/>
    <x v="6"/>
    <n v="7"/>
    <x v="1"/>
  </r>
  <r>
    <x v="39"/>
    <x v="0"/>
    <n v="132"/>
    <x v="1"/>
  </r>
  <r>
    <x v="39"/>
    <x v="7"/>
    <m/>
    <x v="1"/>
  </r>
  <r>
    <x v="39"/>
    <x v="0"/>
    <s v="0"/>
    <x v="1"/>
  </r>
  <r>
    <x v="39"/>
    <x v="8"/>
    <m/>
    <x v="1"/>
  </r>
  <r>
    <x v="39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n v="7"/>
    <x v="1"/>
  </r>
  <r>
    <x v="38"/>
    <x v="0"/>
    <n v="132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m/>
    <x v="1"/>
  </r>
  <r>
    <x v="38"/>
    <x v="0"/>
    <s v="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8"/>
    <x v="1"/>
  </r>
  <r>
    <x v="38"/>
    <x v="0"/>
    <n v="129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n v="8"/>
    <x v="1"/>
  </r>
  <r>
    <x v="19"/>
    <x v="0"/>
    <n v="129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17"/>
    <x v="0"/>
    <s v="H"/>
    <x v="1"/>
  </r>
  <r>
    <x v="17"/>
    <x v="1"/>
    <n v="9"/>
    <x v="1"/>
  </r>
  <r>
    <x v="17"/>
    <x v="0"/>
    <n v="126"/>
    <x v="1"/>
  </r>
  <r>
    <x v="17"/>
    <x v="2"/>
    <m/>
    <x v="1"/>
  </r>
  <r>
    <x v="17"/>
    <x v="0"/>
    <s v="0"/>
    <x v="1"/>
  </r>
  <r>
    <x v="17"/>
    <x v="3"/>
    <m/>
    <x v="1"/>
  </r>
  <r>
    <x v="17"/>
    <x v="0"/>
    <s v="0"/>
    <x v="1"/>
  </r>
  <r>
    <x v="17"/>
    <x v="4"/>
    <m/>
    <x v="1"/>
  </r>
  <r>
    <x v="17"/>
    <x v="0"/>
    <s v="0"/>
    <x v="1"/>
  </r>
  <r>
    <x v="17"/>
    <x v="5"/>
    <m/>
    <x v="1"/>
  </r>
  <r>
    <x v="17"/>
    <x v="0"/>
    <s v="0"/>
    <x v="1"/>
  </r>
  <r>
    <x v="17"/>
    <x v="6"/>
    <m/>
    <x v="1"/>
  </r>
  <r>
    <x v="17"/>
    <x v="0"/>
    <s v="0"/>
    <x v="1"/>
  </r>
  <r>
    <x v="17"/>
    <x v="7"/>
    <m/>
    <x v="1"/>
  </r>
  <r>
    <x v="17"/>
    <x v="0"/>
    <s v="0"/>
    <x v="1"/>
  </r>
  <r>
    <x v="17"/>
    <x v="8"/>
    <m/>
    <x v="1"/>
  </r>
  <r>
    <x v="17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10"/>
    <x v="1"/>
  </r>
  <r>
    <x v="19"/>
    <x v="0"/>
    <n v="123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9"/>
    <x v="0"/>
    <s v="H"/>
    <x v="1"/>
  </r>
  <r>
    <x v="29"/>
    <x v="1"/>
    <m/>
    <x v="1"/>
  </r>
  <r>
    <x v="29"/>
    <x v="0"/>
    <s v="0"/>
    <x v="1"/>
  </r>
  <r>
    <x v="29"/>
    <x v="2"/>
    <m/>
    <x v="1"/>
  </r>
  <r>
    <x v="29"/>
    <x v="0"/>
    <s v="0"/>
    <x v="1"/>
  </r>
  <r>
    <x v="29"/>
    <x v="3"/>
    <n v="10"/>
    <x v="1"/>
  </r>
  <r>
    <x v="29"/>
    <x v="0"/>
    <n v="123"/>
    <x v="1"/>
  </r>
  <r>
    <x v="29"/>
    <x v="4"/>
    <m/>
    <x v="1"/>
  </r>
  <r>
    <x v="29"/>
    <x v="0"/>
    <s v="0"/>
    <x v="1"/>
  </r>
  <r>
    <x v="29"/>
    <x v="5"/>
    <m/>
    <x v="1"/>
  </r>
  <r>
    <x v="29"/>
    <x v="0"/>
    <s v="0"/>
    <x v="1"/>
  </r>
  <r>
    <x v="29"/>
    <x v="6"/>
    <m/>
    <x v="1"/>
  </r>
  <r>
    <x v="29"/>
    <x v="0"/>
    <s v="0"/>
    <x v="1"/>
  </r>
  <r>
    <x v="29"/>
    <x v="7"/>
    <m/>
    <x v="1"/>
  </r>
  <r>
    <x v="29"/>
    <x v="0"/>
    <s v="0"/>
    <x v="1"/>
  </r>
  <r>
    <x v="29"/>
    <x v="8"/>
    <m/>
    <x v="1"/>
  </r>
  <r>
    <x v="29"/>
    <x v="0"/>
    <n v="0"/>
    <x v="1"/>
  </r>
  <r>
    <x v="40"/>
    <x v="0"/>
    <s v="H"/>
    <x v="1"/>
  </r>
  <r>
    <x v="40"/>
    <x v="1"/>
    <m/>
    <x v="1"/>
  </r>
  <r>
    <x v="40"/>
    <x v="0"/>
    <s v="0"/>
    <x v="1"/>
  </r>
  <r>
    <x v="40"/>
    <x v="2"/>
    <m/>
    <x v="1"/>
  </r>
  <r>
    <x v="40"/>
    <x v="0"/>
    <s v="0"/>
    <x v="1"/>
  </r>
  <r>
    <x v="40"/>
    <x v="3"/>
    <m/>
    <x v="1"/>
  </r>
  <r>
    <x v="40"/>
    <x v="0"/>
    <s v="0"/>
    <x v="1"/>
  </r>
  <r>
    <x v="40"/>
    <x v="4"/>
    <n v="11"/>
    <x v="1"/>
  </r>
  <r>
    <x v="40"/>
    <x v="0"/>
    <n v="120"/>
    <x v="1"/>
  </r>
  <r>
    <x v="40"/>
    <x v="5"/>
    <m/>
    <x v="1"/>
  </r>
  <r>
    <x v="40"/>
    <x v="0"/>
    <s v="0"/>
    <x v="1"/>
  </r>
  <r>
    <x v="40"/>
    <x v="6"/>
    <m/>
    <x v="1"/>
  </r>
  <r>
    <x v="40"/>
    <x v="0"/>
    <s v="0"/>
    <x v="1"/>
  </r>
  <r>
    <x v="40"/>
    <x v="7"/>
    <m/>
    <x v="1"/>
  </r>
  <r>
    <x v="40"/>
    <x v="0"/>
    <s v="0"/>
    <x v="1"/>
  </r>
  <r>
    <x v="40"/>
    <x v="8"/>
    <m/>
    <x v="1"/>
  </r>
  <r>
    <x v="40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2"/>
    <x v="1"/>
  </r>
  <r>
    <x v="8"/>
    <x v="0"/>
    <n v="117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n v="12"/>
    <x v="1"/>
  </r>
  <r>
    <x v="0"/>
    <x v="0"/>
    <n v="117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17"/>
    <x v="0"/>
    <s v="H"/>
    <x v="1"/>
  </r>
  <r>
    <x v="17"/>
    <x v="1"/>
    <n v="12"/>
    <x v="1"/>
  </r>
  <r>
    <x v="17"/>
    <x v="0"/>
    <n v="117"/>
    <x v="1"/>
  </r>
  <r>
    <x v="17"/>
    <x v="2"/>
    <m/>
    <x v="1"/>
  </r>
  <r>
    <x v="17"/>
    <x v="0"/>
    <s v="0"/>
    <x v="1"/>
  </r>
  <r>
    <x v="17"/>
    <x v="3"/>
    <m/>
    <x v="1"/>
  </r>
  <r>
    <x v="17"/>
    <x v="0"/>
    <s v="0"/>
    <x v="1"/>
  </r>
  <r>
    <x v="17"/>
    <x v="4"/>
    <m/>
    <x v="1"/>
  </r>
  <r>
    <x v="17"/>
    <x v="0"/>
    <s v="0"/>
    <x v="1"/>
  </r>
  <r>
    <x v="17"/>
    <x v="5"/>
    <m/>
    <x v="1"/>
  </r>
  <r>
    <x v="17"/>
    <x v="0"/>
    <s v="0"/>
    <x v="1"/>
  </r>
  <r>
    <x v="17"/>
    <x v="6"/>
    <m/>
    <x v="1"/>
  </r>
  <r>
    <x v="17"/>
    <x v="0"/>
    <s v="0"/>
    <x v="1"/>
  </r>
  <r>
    <x v="17"/>
    <x v="7"/>
    <m/>
    <x v="1"/>
  </r>
  <r>
    <x v="17"/>
    <x v="0"/>
    <s v="0"/>
    <x v="1"/>
  </r>
  <r>
    <x v="17"/>
    <x v="8"/>
    <m/>
    <x v="1"/>
  </r>
  <r>
    <x v="17"/>
    <x v="0"/>
    <n v="0"/>
    <x v="1"/>
  </r>
  <r>
    <x v="41"/>
    <x v="0"/>
    <s v="H"/>
    <x v="1"/>
  </r>
  <r>
    <x v="41"/>
    <x v="1"/>
    <m/>
    <x v="1"/>
  </r>
  <r>
    <x v="41"/>
    <x v="0"/>
    <s v="0"/>
    <x v="1"/>
  </r>
  <r>
    <x v="41"/>
    <x v="2"/>
    <m/>
    <x v="1"/>
  </r>
  <r>
    <x v="41"/>
    <x v="0"/>
    <s v="0"/>
    <x v="1"/>
  </r>
  <r>
    <x v="41"/>
    <x v="3"/>
    <n v="13"/>
    <x v="1"/>
  </r>
  <r>
    <x v="41"/>
    <x v="0"/>
    <n v="114"/>
    <x v="1"/>
  </r>
  <r>
    <x v="41"/>
    <x v="4"/>
    <m/>
    <x v="1"/>
  </r>
  <r>
    <x v="41"/>
    <x v="0"/>
    <s v="0"/>
    <x v="1"/>
  </r>
  <r>
    <x v="41"/>
    <x v="5"/>
    <m/>
    <x v="1"/>
  </r>
  <r>
    <x v="41"/>
    <x v="0"/>
    <s v="0"/>
    <x v="1"/>
  </r>
  <r>
    <x v="41"/>
    <x v="6"/>
    <m/>
    <x v="1"/>
  </r>
  <r>
    <x v="41"/>
    <x v="0"/>
    <s v="0"/>
    <x v="1"/>
  </r>
  <r>
    <x v="41"/>
    <x v="7"/>
    <m/>
    <x v="1"/>
  </r>
  <r>
    <x v="41"/>
    <x v="0"/>
    <s v="0"/>
    <x v="1"/>
  </r>
  <r>
    <x v="41"/>
    <x v="8"/>
    <m/>
    <x v="1"/>
  </r>
  <r>
    <x v="41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n v="15"/>
    <x v="1"/>
  </r>
  <r>
    <x v="19"/>
    <x v="0"/>
    <n v="108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42"/>
    <x v="0"/>
    <s v="H"/>
    <x v="1"/>
  </r>
  <r>
    <x v="42"/>
    <x v="1"/>
    <m/>
    <x v="1"/>
  </r>
  <r>
    <x v="42"/>
    <x v="0"/>
    <s v="0"/>
    <x v="1"/>
  </r>
  <r>
    <x v="42"/>
    <x v="2"/>
    <m/>
    <x v="1"/>
  </r>
  <r>
    <x v="42"/>
    <x v="0"/>
    <s v="0"/>
    <x v="1"/>
  </r>
  <r>
    <x v="42"/>
    <x v="3"/>
    <m/>
    <x v="1"/>
  </r>
  <r>
    <x v="42"/>
    <x v="0"/>
    <s v="0"/>
    <x v="1"/>
  </r>
  <r>
    <x v="42"/>
    <x v="4"/>
    <m/>
    <x v="1"/>
  </r>
  <r>
    <x v="42"/>
    <x v="0"/>
    <s v="0"/>
    <x v="1"/>
  </r>
  <r>
    <x v="42"/>
    <x v="5"/>
    <n v="15"/>
    <x v="1"/>
  </r>
  <r>
    <x v="42"/>
    <x v="0"/>
    <n v="108"/>
    <x v="1"/>
  </r>
  <r>
    <x v="42"/>
    <x v="6"/>
    <m/>
    <x v="1"/>
  </r>
  <r>
    <x v="42"/>
    <x v="0"/>
    <s v="0"/>
    <x v="1"/>
  </r>
  <r>
    <x v="42"/>
    <x v="7"/>
    <m/>
    <x v="1"/>
  </r>
  <r>
    <x v="42"/>
    <x v="0"/>
    <s v="0"/>
    <x v="1"/>
  </r>
  <r>
    <x v="42"/>
    <x v="8"/>
    <m/>
    <x v="1"/>
  </r>
  <r>
    <x v="42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s v="ABD"/>
    <x v="1"/>
  </r>
  <r>
    <x v="38"/>
    <x v="0"/>
    <n v="1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16"/>
    <x v="1"/>
  </r>
  <r>
    <x v="38"/>
    <x v="0"/>
    <n v="105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43"/>
    <x v="0"/>
    <s v="H"/>
    <x v="1"/>
  </r>
  <r>
    <x v="43"/>
    <x v="1"/>
    <m/>
    <x v="1"/>
  </r>
  <r>
    <x v="43"/>
    <x v="0"/>
    <s v="0"/>
    <x v="1"/>
  </r>
  <r>
    <x v="43"/>
    <x v="2"/>
    <m/>
    <x v="1"/>
  </r>
  <r>
    <x v="43"/>
    <x v="0"/>
    <s v="0"/>
    <x v="1"/>
  </r>
  <r>
    <x v="43"/>
    <x v="3"/>
    <m/>
    <x v="1"/>
  </r>
  <r>
    <x v="43"/>
    <x v="0"/>
    <s v="0"/>
    <x v="1"/>
  </r>
  <r>
    <x v="43"/>
    <x v="4"/>
    <m/>
    <x v="1"/>
  </r>
  <r>
    <x v="43"/>
    <x v="0"/>
    <s v="0"/>
    <x v="1"/>
  </r>
  <r>
    <x v="43"/>
    <x v="5"/>
    <m/>
    <x v="1"/>
  </r>
  <r>
    <x v="43"/>
    <x v="0"/>
    <s v="0"/>
    <x v="1"/>
  </r>
  <r>
    <x v="43"/>
    <x v="6"/>
    <n v="20"/>
    <x v="1"/>
  </r>
  <r>
    <x v="43"/>
    <x v="0"/>
    <n v="93"/>
    <x v="1"/>
  </r>
  <r>
    <x v="43"/>
    <x v="7"/>
    <m/>
    <x v="1"/>
  </r>
  <r>
    <x v="43"/>
    <x v="0"/>
    <s v="0"/>
    <x v="1"/>
  </r>
  <r>
    <x v="43"/>
    <x v="8"/>
    <m/>
    <x v="1"/>
  </r>
  <r>
    <x v="43"/>
    <x v="0"/>
    <n v="0"/>
    <x v="1"/>
  </r>
  <r>
    <x v="44"/>
    <x v="0"/>
    <s v="H"/>
    <x v="1"/>
  </r>
  <r>
    <x v="44"/>
    <x v="1"/>
    <m/>
    <x v="1"/>
  </r>
  <r>
    <x v="44"/>
    <x v="0"/>
    <s v="0"/>
    <x v="1"/>
  </r>
  <r>
    <x v="44"/>
    <x v="2"/>
    <n v="20"/>
    <x v="1"/>
  </r>
  <r>
    <x v="44"/>
    <x v="0"/>
    <n v="93"/>
    <x v="1"/>
  </r>
  <r>
    <x v="44"/>
    <x v="3"/>
    <m/>
    <x v="1"/>
  </r>
  <r>
    <x v="44"/>
    <x v="0"/>
    <s v="0"/>
    <x v="1"/>
  </r>
  <r>
    <x v="44"/>
    <x v="4"/>
    <m/>
    <x v="1"/>
  </r>
  <r>
    <x v="44"/>
    <x v="0"/>
    <s v="0"/>
    <x v="1"/>
  </r>
  <r>
    <x v="44"/>
    <x v="5"/>
    <m/>
    <x v="1"/>
  </r>
  <r>
    <x v="44"/>
    <x v="0"/>
    <s v="0"/>
    <x v="1"/>
  </r>
  <r>
    <x v="44"/>
    <x v="6"/>
    <m/>
    <x v="1"/>
  </r>
  <r>
    <x v="44"/>
    <x v="0"/>
    <s v="0"/>
    <x v="1"/>
  </r>
  <r>
    <x v="44"/>
    <x v="7"/>
    <m/>
    <x v="1"/>
  </r>
  <r>
    <x v="44"/>
    <x v="0"/>
    <s v="0"/>
    <x v="1"/>
  </r>
  <r>
    <x v="44"/>
    <x v="8"/>
    <m/>
    <x v="1"/>
  </r>
  <r>
    <x v="44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21"/>
    <x v="1"/>
  </r>
  <r>
    <x v="38"/>
    <x v="0"/>
    <n v="9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45"/>
    <x v="0"/>
    <s v="H"/>
    <x v="1"/>
  </r>
  <r>
    <x v="45"/>
    <x v="1"/>
    <n v="21"/>
    <x v="1"/>
  </r>
  <r>
    <x v="45"/>
    <x v="0"/>
    <n v="90"/>
    <x v="1"/>
  </r>
  <r>
    <x v="45"/>
    <x v="2"/>
    <m/>
    <x v="1"/>
  </r>
  <r>
    <x v="45"/>
    <x v="0"/>
    <s v="0"/>
    <x v="1"/>
  </r>
  <r>
    <x v="45"/>
    <x v="3"/>
    <m/>
    <x v="1"/>
  </r>
  <r>
    <x v="45"/>
    <x v="0"/>
    <s v="0"/>
    <x v="1"/>
  </r>
  <r>
    <x v="45"/>
    <x v="4"/>
    <m/>
    <x v="1"/>
  </r>
  <r>
    <x v="45"/>
    <x v="0"/>
    <s v="0"/>
    <x v="1"/>
  </r>
  <r>
    <x v="45"/>
    <x v="5"/>
    <m/>
    <x v="1"/>
  </r>
  <r>
    <x v="45"/>
    <x v="0"/>
    <s v="0"/>
    <x v="1"/>
  </r>
  <r>
    <x v="45"/>
    <x v="6"/>
    <m/>
    <x v="1"/>
  </r>
  <r>
    <x v="45"/>
    <x v="0"/>
    <s v="0"/>
    <x v="1"/>
  </r>
  <r>
    <x v="45"/>
    <x v="7"/>
    <m/>
    <x v="1"/>
  </r>
  <r>
    <x v="45"/>
    <x v="0"/>
    <s v="0"/>
    <x v="1"/>
  </r>
  <r>
    <x v="45"/>
    <x v="8"/>
    <m/>
    <x v="1"/>
  </r>
  <r>
    <x v="45"/>
    <x v="0"/>
    <n v="0"/>
    <x v="1"/>
  </r>
  <r>
    <x v="3"/>
    <x v="0"/>
    <s v="H"/>
    <x v="1"/>
  </r>
  <r>
    <x v="3"/>
    <x v="1"/>
    <m/>
    <x v="1"/>
  </r>
  <r>
    <x v="3"/>
    <x v="0"/>
    <s v="0"/>
    <x v="1"/>
  </r>
  <r>
    <x v="3"/>
    <x v="2"/>
    <m/>
    <x v="1"/>
  </r>
  <r>
    <x v="3"/>
    <x v="0"/>
    <s v="0"/>
    <x v="1"/>
  </r>
  <r>
    <x v="3"/>
    <x v="3"/>
    <m/>
    <x v="1"/>
  </r>
  <r>
    <x v="3"/>
    <x v="0"/>
    <s v="0"/>
    <x v="1"/>
  </r>
  <r>
    <x v="3"/>
    <x v="4"/>
    <m/>
    <x v="1"/>
  </r>
  <r>
    <x v="3"/>
    <x v="0"/>
    <s v="0"/>
    <x v="1"/>
  </r>
  <r>
    <x v="3"/>
    <x v="5"/>
    <m/>
    <x v="1"/>
  </r>
  <r>
    <x v="3"/>
    <x v="0"/>
    <s v="0"/>
    <x v="1"/>
  </r>
  <r>
    <x v="3"/>
    <x v="6"/>
    <n v="24"/>
    <x v="1"/>
  </r>
  <r>
    <x v="3"/>
    <x v="0"/>
    <n v="81"/>
    <x v="1"/>
  </r>
  <r>
    <x v="3"/>
    <x v="7"/>
    <m/>
    <x v="1"/>
  </r>
  <r>
    <x v="3"/>
    <x v="0"/>
    <s v="0"/>
    <x v="1"/>
  </r>
  <r>
    <x v="3"/>
    <x v="8"/>
    <m/>
    <x v="1"/>
  </r>
  <r>
    <x v="3"/>
    <x v="0"/>
    <n v="0"/>
    <x v="1"/>
  </r>
  <r>
    <x v="39"/>
    <x v="0"/>
    <s v="H"/>
    <x v="1"/>
  </r>
  <r>
    <x v="39"/>
    <x v="1"/>
    <m/>
    <x v="1"/>
  </r>
  <r>
    <x v="39"/>
    <x v="0"/>
    <s v="0"/>
    <x v="1"/>
  </r>
  <r>
    <x v="39"/>
    <x v="2"/>
    <m/>
    <x v="1"/>
  </r>
  <r>
    <x v="39"/>
    <x v="0"/>
    <s v="0"/>
    <x v="1"/>
  </r>
  <r>
    <x v="39"/>
    <x v="3"/>
    <m/>
    <x v="1"/>
  </r>
  <r>
    <x v="39"/>
    <x v="0"/>
    <s v="0"/>
    <x v="1"/>
  </r>
  <r>
    <x v="39"/>
    <x v="4"/>
    <m/>
    <x v="1"/>
  </r>
  <r>
    <x v="39"/>
    <x v="0"/>
    <s v="0"/>
    <x v="1"/>
  </r>
  <r>
    <x v="39"/>
    <x v="5"/>
    <m/>
    <x v="1"/>
  </r>
  <r>
    <x v="39"/>
    <x v="0"/>
    <s v="0"/>
    <x v="1"/>
  </r>
  <r>
    <x v="39"/>
    <x v="6"/>
    <n v="25"/>
    <x v="1"/>
  </r>
  <r>
    <x v="39"/>
    <x v="0"/>
    <n v="78"/>
    <x v="1"/>
  </r>
  <r>
    <x v="39"/>
    <x v="7"/>
    <m/>
    <x v="1"/>
  </r>
  <r>
    <x v="39"/>
    <x v="0"/>
    <s v="0"/>
    <x v="1"/>
  </r>
  <r>
    <x v="39"/>
    <x v="8"/>
    <m/>
    <x v="1"/>
  </r>
  <r>
    <x v="39"/>
    <x v="0"/>
    <n v="0"/>
    <x v="1"/>
  </r>
  <r>
    <x v="18"/>
    <x v="0"/>
    <s v="H"/>
    <x v="1"/>
  </r>
  <r>
    <x v="18"/>
    <x v="1"/>
    <m/>
    <x v="1"/>
  </r>
  <r>
    <x v="18"/>
    <x v="0"/>
    <s v="0"/>
    <x v="1"/>
  </r>
  <r>
    <x v="18"/>
    <x v="2"/>
    <m/>
    <x v="1"/>
  </r>
  <r>
    <x v="18"/>
    <x v="0"/>
    <s v="0"/>
    <x v="1"/>
  </r>
  <r>
    <x v="18"/>
    <x v="3"/>
    <m/>
    <x v="1"/>
  </r>
  <r>
    <x v="18"/>
    <x v="0"/>
    <s v="0"/>
    <x v="1"/>
  </r>
  <r>
    <x v="18"/>
    <x v="4"/>
    <m/>
    <x v="1"/>
  </r>
  <r>
    <x v="18"/>
    <x v="0"/>
    <s v="0"/>
    <x v="1"/>
  </r>
  <r>
    <x v="18"/>
    <x v="5"/>
    <m/>
    <x v="1"/>
  </r>
  <r>
    <x v="18"/>
    <x v="0"/>
    <s v="0"/>
    <x v="1"/>
  </r>
  <r>
    <x v="18"/>
    <x v="6"/>
    <n v="26"/>
    <x v="1"/>
  </r>
  <r>
    <x v="18"/>
    <x v="0"/>
    <n v="75"/>
    <x v="1"/>
  </r>
  <r>
    <x v="18"/>
    <x v="7"/>
    <m/>
    <x v="1"/>
  </r>
  <r>
    <x v="18"/>
    <x v="0"/>
    <s v="0"/>
    <x v="1"/>
  </r>
  <r>
    <x v="18"/>
    <x v="8"/>
    <m/>
    <x v="1"/>
  </r>
  <r>
    <x v="18"/>
    <x v="0"/>
    <n v="0"/>
    <x v="1"/>
  </r>
  <r>
    <x v="3"/>
    <x v="0"/>
    <s v="H"/>
    <x v="1"/>
  </r>
  <r>
    <x v="3"/>
    <x v="1"/>
    <m/>
    <x v="1"/>
  </r>
  <r>
    <x v="3"/>
    <x v="0"/>
    <s v="0"/>
    <x v="1"/>
  </r>
  <r>
    <x v="3"/>
    <x v="2"/>
    <m/>
    <x v="1"/>
  </r>
  <r>
    <x v="3"/>
    <x v="0"/>
    <s v="0"/>
    <x v="1"/>
  </r>
  <r>
    <x v="3"/>
    <x v="3"/>
    <m/>
    <x v="1"/>
  </r>
  <r>
    <x v="3"/>
    <x v="0"/>
    <s v="0"/>
    <x v="1"/>
  </r>
  <r>
    <x v="3"/>
    <x v="4"/>
    <m/>
    <x v="1"/>
  </r>
  <r>
    <x v="3"/>
    <x v="0"/>
    <s v="0"/>
    <x v="1"/>
  </r>
  <r>
    <x v="3"/>
    <x v="5"/>
    <m/>
    <x v="1"/>
  </r>
  <r>
    <x v="3"/>
    <x v="0"/>
    <s v="0"/>
    <x v="1"/>
  </r>
  <r>
    <x v="3"/>
    <x v="6"/>
    <n v="27"/>
    <x v="1"/>
  </r>
  <r>
    <x v="3"/>
    <x v="0"/>
    <n v="72"/>
    <x v="1"/>
  </r>
  <r>
    <x v="3"/>
    <x v="7"/>
    <m/>
    <x v="1"/>
  </r>
  <r>
    <x v="3"/>
    <x v="0"/>
    <s v="0"/>
    <x v="1"/>
  </r>
  <r>
    <x v="3"/>
    <x v="8"/>
    <m/>
    <x v="1"/>
  </r>
  <r>
    <x v="3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29"/>
    <x v="1"/>
  </r>
  <r>
    <x v="8"/>
    <x v="0"/>
    <n v="66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46"/>
    <x v="0"/>
    <s v="H"/>
    <x v="1"/>
  </r>
  <r>
    <x v="46"/>
    <x v="1"/>
    <m/>
    <x v="1"/>
  </r>
  <r>
    <x v="46"/>
    <x v="0"/>
    <s v="0"/>
    <x v="1"/>
  </r>
  <r>
    <x v="46"/>
    <x v="2"/>
    <m/>
    <x v="1"/>
  </r>
  <r>
    <x v="46"/>
    <x v="0"/>
    <s v="0"/>
    <x v="1"/>
  </r>
  <r>
    <x v="46"/>
    <x v="3"/>
    <m/>
    <x v="1"/>
  </r>
  <r>
    <x v="46"/>
    <x v="0"/>
    <s v="0"/>
    <x v="1"/>
  </r>
  <r>
    <x v="46"/>
    <x v="4"/>
    <m/>
    <x v="1"/>
  </r>
  <r>
    <x v="46"/>
    <x v="0"/>
    <s v="0"/>
    <x v="1"/>
  </r>
  <r>
    <x v="46"/>
    <x v="5"/>
    <s v="ABD"/>
    <x v="1"/>
  </r>
  <r>
    <x v="46"/>
    <x v="0"/>
    <n v="1"/>
    <x v="1"/>
  </r>
  <r>
    <x v="46"/>
    <x v="6"/>
    <m/>
    <x v="1"/>
  </r>
  <r>
    <x v="46"/>
    <x v="0"/>
    <s v="0"/>
    <x v="1"/>
  </r>
  <r>
    <x v="46"/>
    <x v="7"/>
    <m/>
    <x v="1"/>
  </r>
  <r>
    <x v="46"/>
    <x v="0"/>
    <s v="0"/>
    <x v="1"/>
  </r>
  <r>
    <x v="46"/>
    <x v="8"/>
    <m/>
    <x v="1"/>
  </r>
  <r>
    <x v="46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2"/>
  </r>
  <r>
    <x v="0"/>
    <x v="1"/>
    <m/>
    <x v="2"/>
  </r>
  <r>
    <x v="0"/>
    <x v="0"/>
    <m/>
    <x v="2"/>
  </r>
  <r>
    <x v="0"/>
    <x v="2"/>
    <m/>
    <x v="2"/>
  </r>
  <r>
    <x v="0"/>
    <x v="0"/>
    <m/>
    <x v="2"/>
  </r>
  <r>
    <x v="0"/>
    <x v="3"/>
    <m/>
    <x v="2"/>
  </r>
  <r>
    <x v="0"/>
    <x v="0"/>
    <m/>
    <x v="2"/>
  </r>
  <r>
    <x v="0"/>
    <x v="4"/>
    <m/>
    <x v="2"/>
  </r>
  <r>
    <x v="0"/>
    <x v="0"/>
    <m/>
    <x v="2"/>
  </r>
  <r>
    <x v="0"/>
    <x v="5"/>
    <m/>
    <x v="2"/>
  </r>
  <r>
    <x v="0"/>
    <x v="0"/>
    <m/>
    <x v="2"/>
  </r>
  <r>
    <x v="0"/>
    <x v="6"/>
    <m/>
    <x v="2"/>
  </r>
  <r>
    <x v="0"/>
    <x v="0"/>
    <m/>
    <x v="2"/>
  </r>
  <r>
    <x v="0"/>
    <x v="7"/>
    <m/>
    <x v="2"/>
  </r>
  <r>
    <x v="0"/>
    <x v="0"/>
    <m/>
    <x v="2"/>
  </r>
  <r>
    <x v="0"/>
    <x v="8"/>
    <m/>
    <x v="2"/>
  </r>
  <r>
    <x v="0"/>
    <x v="0"/>
    <m/>
    <x v="2"/>
  </r>
  <r>
    <x v="1"/>
    <x v="0"/>
    <s v="Sexe"/>
    <x v="2"/>
  </r>
  <r>
    <x v="1"/>
    <x v="1"/>
    <s v="Clt "/>
    <x v="2"/>
  </r>
  <r>
    <x v="1"/>
    <x v="0"/>
    <s v="pts "/>
    <x v="2"/>
  </r>
  <r>
    <x v="1"/>
    <x v="2"/>
    <s v="Clt "/>
    <x v="2"/>
  </r>
  <r>
    <x v="1"/>
    <x v="0"/>
    <s v="pts "/>
    <x v="2"/>
  </r>
  <r>
    <x v="1"/>
    <x v="3"/>
    <s v="Clt "/>
    <x v="2"/>
  </r>
  <r>
    <x v="1"/>
    <x v="0"/>
    <s v="pts "/>
    <x v="2"/>
  </r>
  <r>
    <x v="1"/>
    <x v="4"/>
    <s v="Clt "/>
    <x v="2"/>
  </r>
  <r>
    <x v="1"/>
    <x v="0"/>
    <s v="pts "/>
    <x v="2"/>
  </r>
  <r>
    <x v="1"/>
    <x v="5"/>
    <s v="Clt "/>
    <x v="2"/>
  </r>
  <r>
    <x v="1"/>
    <x v="0"/>
    <s v="pts "/>
    <x v="2"/>
  </r>
  <r>
    <x v="1"/>
    <x v="6"/>
    <s v="Clt "/>
    <x v="2"/>
  </r>
  <r>
    <x v="1"/>
    <x v="0"/>
    <s v="pts "/>
    <x v="2"/>
  </r>
  <r>
    <x v="1"/>
    <x v="7"/>
    <s v="Clt "/>
    <x v="2"/>
  </r>
  <r>
    <x v="1"/>
    <x v="0"/>
    <s v="pts "/>
    <x v="2"/>
  </r>
  <r>
    <x v="1"/>
    <x v="8"/>
    <s v="Clt "/>
    <x v="2"/>
  </r>
  <r>
    <x v="1"/>
    <x v="0"/>
    <s v="pts "/>
    <x v="2"/>
  </r>
  <r>
    <x v="3"/>
    <x v="0"/>
    <s v="H"/>
    <x v="2"/>
  </r>
  <r>
    <x v="3"/>
    <x v="1"/>
    <n v="1"/>
    <x v="2"/>
  </r>
  <r>
    <x v="3"/>
    <x v="0"/>
    <n v="150"/>
    <x v="2"/>
  </r>
  <r>
    <x v="3"/>
    <x v="2"/>
    <n v="1"/>
    <x v="2"/>
  </r>
  <r>
    <x v="3"/>
    <x v="0"/>
    <n v="150"/>
    <x v="2"/>
  </r>
  <r>
    <x v="3"/>
    <x v="3"/>
    <n v="1"/>
    <x v="2"/>
  </r>
  <r>
    <x v="3"/>
    <x v="0"/>
    <n v="150"/>
    <x v="2"/>
  </r>
  <r>
    <x v="3"/>
    <x v="4"/>
    <n v="1"/>
    <x v="2"/>
  </r>
  <r>
    <x v="3"/>
    <x v="0"/>
    <n v="150"/>
    <x v="2"/>
  </r>
  <r>
    <x v="3"/>
    <x v="5"/>
    <m/>
    <x v="2"/>
  </r>
  <r>
    <x v="3"/>
    <x v="0"/>
    <s v="0"/>
    <x v="2"/>
  </r>
  <r>
    <x v="3"/>
    <x v="6"/>
    <n v="1"/>
    <x v="2"/>
  </r>
  <r>
    <x v="3"/>
    <x v="0"/>
    <n v="15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0"/>
    <x v="0"/>
    <s v="H"/>
    <x v="2"/>
  </r>
  <r>
    <x v="0"/>
    <x v="1"/>
    <n v="3"/>
    <x v="2"/>
  </r>
  <r>
    <x v="0"/>
    <x v="0"/>
    <n v="144"/>
    <x v="2"/>
  </r>
  <r>
    <x v="0"/>
    <x v="2"/>
    <m/>
    <x v="2"/>
  </r>
  <r>
    <x v="0"/>
    <x v="0"/>
    <s v="0"/>
    <x v="2"/>
  </r>
  <r>
    <x v="0"/>
    <x v="3"/>
    <n v="4"/>
    <x v="2"/>
  </r>
  <r>
    <x v="0"/>
    <x v="0"/>
    <n v="141"/>
    <x v="2"/>
  </r>
  <r>
    <x v="0"/>
    <x v="4"/>
    <n v="3"/>
    <x v="2"/>
  </r>
  <r>
    <x v="0"/>
    <x v="0"/>
    <n v="144"/>
    <x v="2"/>
  </r>
  <r>
    <x v="0"/>
    <x v="5"/>
    <n v="1"/>
    <x v="2"/>
  </r>
  <r>
    <x v="0"/>
    <x v="0"/>
    <n v="150"/>
    <x v="2"/>
  </r>
  <r>
    <x v="0"/>
    <x v="6"/>
    <n v="5"/>
    <x v="2"/>
  </r>
  <r>
    <x v="0"/>
    <x v="0"/>
    <n v="138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47"/>
    <x v="0"/>
    <s v="H"/>
    <x v="2"/>
  </r>
  <r>
    <x v="47"/>
    <x v="1"/>
    <n v="13"/>
    <x v="2"/>
  </r>
  <r>
    <x v="47"/>
    <x v="0"/>
    <n v="114"/>
    <x v="2"/>
  </r>
  <r>
    <x v="47"/>
    <x v="2"/>
    <n v="6"/>
    <x v="2"/>
  </r>
  <r>
    <x v="47"/>
    <x v="0"/>
    <n v="135"/>
    <x v="2"/>
  </r>
  <r>
    <x v="47"/>
    <x v="3"/>
    <n v="10"/>
    <x v="2"/>
  </r>
  <r>
    <x v="47"/>
    <x v="0"/>
    <n v="123"/>
    <x v="2"/>
  </r>
  <r>
    <x v="47"/>
    <x v="4"/>
    <n v="23"/>
    <x v="2"/>
  </r>
  <r>
    <x v="47"/>
    <x v="0"/>
    <n v="84"/>
    <x v="2"/>
  </r>
  <r>
    <x v="47"/>
    <x v="5"/>
    <n v="9"/>
    <x v="2"/>
  </r>
  <r>
    <x v="47"/>
    <x v="0"/>
    <n v="126"/>
    <x v="2"/>
  </r>
  <r>
    <x v="47"/>
    <x v="6"/>
    <n v="18"/>
    <x v="2"/>
  </r>
  <r>
    <x v="47"/>
    <x v="0"/>
    <n v="99"/>
    <x v="2"/>
  </r>
  <r>
    <x v="47"/>
    <x v="7"/>
    <m/>
    <x v="2"/>
  </r>
  <r>
    <x v="47"/>
    <x v="0"/>
    <s v="0"/>
    <x v="2"/>
  </r>
  <r>
    <x v="47"/>
    <x v="8"/>
    <m/>
    <x v="2"/>
  </r>
  <r>
    <x v="47"/>
    <x v="0"/>
    <n v="0"/>
    <x v="2"/>
  </r>
  <r>
    <x v="6"/>
    <x v="0"/>
    <s v="H"/>
    <x v="2"/>
  </r>
  <r>
    <x v="6"/>
    <x v="1"/>
    <n v="22"/>
    <x v="2"/>
  </r>
  <r>
    <x v="6"/>
    <x v="0"/>
    <n v="87"/>
    <x v="2"/>
  </r>
  <r>
    <x v="6"/>
    <x v="2"/>
    <n v="18"/>
    <x v="2"/>
  </r>
  <r>
    <x v="6"/>
    <x v="0"/>
    <n v="99"/>
    <x v="2"/>
  </r>
  <r>
    <x v="6"/>
    <x v="3"/>
    <n v="24"/>
    <x v="2"/>
  </r>
  <r>
    <x v="6"/>
    <x v="0"/>
    <n v="81"/>
    <x v="2"/>
  </r>
  <r>
    <x v="6"/>
    <x v="4"/>
    <n v="11"/>
    <x v="2"/>
  </r>
  <r>
    <x v="6"/>
    <x v="0"/>
    <n v="120"/>
    <x v="2"/>
  </r>
  <r>
    <x v="6"/>
    <x v="5"/>
    <n v="7"/>
    <x v="2"/>
  </r>
  <r>
    <x v="6"/>
    <x v="0"/>
    <n v="132"/>
    <x v="2"/>
  </r>
  <r>
    <x v="6"/>
    <x v="6"/>
    <n v="22"/>
    <x v="2"/>
  </r>
  <r>
    <x v="6"/>
    <x v="0"/>
    <n v="87"/>
    <x v="2"/>
  </r>
  <r>
    <x v="6"/>
    <x v="7"/>
    <m/>
    <x v="2"/>
  </r>
  <r>
    <x v="6"/>
    <x v="0"/>
    <s v="0"/>
    <x v="2"/>
  </r>
  <r>
    <x v="6"/>
    <x v="8"/>
    <m/>
    <x v="2"/>
  </r>
  <r>
    <x v="6"/>
    <x v="0"/>
    <n v="0"/>
    <x v="2"/>
  </r>
  <r>
    <x v="20"/>
    <x v="0"/>
    <s v="H"/>
    <x v="2"/>
  </r>
  <r>
    <x v="20"/>
    <x v="1"/>
    <n v="6"/>
    <x v="2"/>
  </r>
  <r>
    <x v="20"/>
    <x v="0"/>
    <n v="135"/>
    <x v="2"/>
  </r>
  <r>
    <x v="20"/>
    <x v="2"/>
    <n v="5"/>
    <x v="2"/>
  </r>
  <r>
    <x v="20"/>
    <x v="0"/>
    <n v="138"/>
    <x v="2"/>
  </r>
  <r>
    <x v="20"/>
    <x v="3"/>
    <n v="8"/>
    <x v="2"/>
  </r>
  <r>
    <x v="20"/>
    <x v="0"/>
    <n v="129"/>
    <x v="2"/>
  </r>
  <r>
    <x v="20"/>
    <x v="4"/>
    <n v="6"/>
    <x v="2"/>
  </r>
  <r>
    <x v="20"/>
    <x v="0"/>
    <n v="135"/>
    <x v="2"/>
  </r>
  <r>
    <x v="20"/>
    <x v="5"/>
    <m/>
    <x v="2"/>
  </r>
  <r>
    <x v="20"/>
    <x v="0"/>
    <s v="0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22"/>
    <x v="0"/>
    <s v="H"/>
    <x v="2"/>
  </r>
  <r>
    <x v="22"/>
    <x v="1"/>
    <n v="20"/>
    <x v="2"/>
  </r>
  <r>
    <x v="22"/>
    <x v="0"/>
    <n v="93"/>
    <x v="2"/>
  </r>
  <r>
    <x v="22"/>
    <x v="2"/>
    <n v="25"/>
    <x v="2"/>
  </r>
  <r>
    <x v="22"/>
    <x v="0"/>
    <n v="78"/>
    <x v="2"/>
  </r>
  <r>
    <x v="22"/>
    <x v="3"/>
    <n v="28"/>
    <x v="2"/>
  </r>
  <r>
    <x v="22"/>
    <x v="0"/>
    <n v="69"/>
    <x v="2"/>
  </r>
  <r>
    <x v="22"/>
    <x v="4"/>
    <n v="16"/>
    <x v="2"/>
  </r>
  <r>
    <x v="22"/>
    <x v="0"/>
    <n v="105"/>
    <x v="2"/>
  </r>
  <r>
    <x v="22"/>
    <x v="5"/>
    <n v="23"/>
    <x v="2"/>
  </r>
  <r>
    <x v="22"/>
    <x v="0"/>
    <n v="84"/>
    <x v="2"/>
  </r>
  <r>
    <x v="22"/>
    <x v="6"/>
    <n v="20"/>
    <x v="2"/>
  </r>
  <r>
    <x v="22"/>
    <x v="0"/>
    <n v="93"/>
    <x v="2"/>
  </r>
  <r>
    <x v="22"/>
    <x v="7"/>
    <m/>
    <x v="2"/>
  </r>
  <r>
    <x v="22"/>
    <x v="0"/>
    <s v="0"/>
    <x v="2"/>
  </r>
  <r>
    <x v="22"/>
    <x v="8"/>
    <m/>
    <x v="2"/>
  </r>
  <r>
    <x v="22"/>
    <x v="0"/>
    <n v="0"/>
    <x v="2"/>
  </r>
  <r>
    <x v="28"/>
    <x v="0"/>
    <s v="H"/>
    <x v="2"/>
  </r>
  <r>
    <x v="28"/>
    <x v="1"/>
    <n v="15"/>
    <x v="2"/>
  </r>
  <r>
    <x v="28"/>
    <x v="0"/>
    <n v="108"/>
    <x v="2"/>
  </r>
  <r>
    <x v="28"/>
    <x v="2"/>
    <n v="12"/>
    <x v="2"/>
  </r>
  <r>
    <x v="28"/>
    <x v="0"/>
    <n v="117"/>
    <x v="2"/>
  </r>
  <r>
    <x v="28"/>
    <x v="3"/>
    <n v="6"/>
    <x v="2"/>
  </r>
  <r>
    <x v="28"/>
    <x v="0"/>
    <n v="135"/>
    <x v="2"/>
  </r>
  <r>
    <x v="28"/>
    <x v="4"/>
    <n v="7"/>
    <x v="2"/>
  </r>
  <r>
    <x v="28"/>
    <x v="0"/>
    <n v="132"/>
    <x v="2"/>
  </r>
  <r>
    <x v="28"/>
    <x v="5"/>
    <m/>
    <x v="2"/>
  </r>
  <r>
    <x v="28"/>
    <x v="0"/>
    <s v="0"/>
    <x v="2"/>
  </r>
  <r>
    <x v="28"/>
    <x v="6"/>
    <m/>
    <x v="2"/>
  </r>
  <r>
    <x v="28"/>
    <x v="0"/>
    <s v="0"/>
    <x v="2"/>
  </r>
  <r>
    <x v="28"/>
    <x v="7"/>
    <m/>
    <x v="2"/>
  </r>
  <r>
    <x v="28"/>
    <x v="0"/>
    <s v="0"/>
    <x v="2"/>
  </r>
  <r>
    <x v="28"/>
    <x v="8"/>
    <m/>
    <x v="2"/>
  </r>
  <r>
    <x v="28"/>
    <x v="0"/>
    <n v="0"/>
    <x v="2"/>
  </r>
  <r>
    <x v="15"/>
    <x v="0"/>
    <s v="H"/>
    <x v="2"/>
  </r>
  <r>
    <x v="15"/>
    <x v="1"/>
    <n v="21"/>
    <x v="2"/>
  </r>
  <r>
    <x v="15"/>
    <x v="0"/>
    <n v="90"/>
    <x v="2"/>
  </r>
  <r>
    <x v="15"/>
    <x v="2"/>
    <n v="21"/>
    <x v="2"/>
  </r>
  <r>
    <x v="15"/>
    <x v="0"/>
    <n v="90"/>
    <x v="2"/>
  </r>
  <r>
    <x v="15"/>
    <x v="3"/>
    <n v="25"/>
    <x v="2"/>
  </r>
  <r>
    <x v="15"/>
    <x v="0"/>
    <n v="78"/>
    <x v="2"/>
  </r>
  <r>
    <x v="15"/>
    <x v="4"/>
    <n v="13"/>
    <x v="2"/>
  </r>
  <r>
    <x v="15"/>
    <x v="0"/>
    <n v="114"/>
    <x v="2"/>
  </r>
  <r>
    <x v="15"/>
    <x v="5"/>
    <n v="12"/>
    <x v="2"/>
  </r>
  <r>
    <x v="15"/>
    <x v="0"/>
    <n v="117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19"/>
    <x v="0"/>
    <s v="H"/>
    <x v="2"/>
  </r>
  <r>
    <x v="19"/>
    <x v="1"/>
    <n v="11"/>
    <x v="2"/>
  </r>
  <r>
    <x v="19"/>
    <x v="0"/>
    <n v="120"/>
    <x v="2"/>
  </r>
  <r>
    <x v="19"/>
    <x v="2"/>
    <m/>
    <x v="2"/>
  </r>
  <r>
    <x v="19"/>
    <x v="0"/>
    <s v="0"/>
    <x v="2"/>
  </r>
  <r>
    <x v="19"/>
    <x v="3"/>
    <m/>
    <x v="2"/>
  </r>
  <r>
    <x v="19"/>
    <x v="0"/>
    <s v="0"/>
    <x v="2"/>
  </r>
  <r>
    <x v="19"/>
    <x v="4"/>
    <n v="14"/>
    <x v="2"/>
  </r>
  <r>
    <x v="19"/>
    <x v="0"/>
    <n v="111"/>
    <x v="2"/>
  </r>
  <r>
    <x v="19"/>
    <x v="5"/>
    <n v="5"/>
    <x v="2"/>
  </r>
  <r>
    <x v="19"/>
    <x v="0"/>
    <n v="138"/>
    <x v="2"/>
  </r>
  <r>
    <x v="19"/>
    <x v="6"/>
    <n v="19"/>
    <x v="2"/>
  </r>
  <r>
    <x v="19"/>
    <x v="0"/>
    <n v="96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48"/>
    <x v="0"/>
    <s v="H"/>
    <x v="2"/>
  </r>
  <r>
    <x v="48"/>
    <x v="1"/>
    <n v="18"/>
    <x v="2"/>
  </r>
  <r>
    <x v="48"/>
    <x v="0"/>
    <n v="99"/>
    <x v="2"/>
  </r>
  <r>
    <x v="48"/>
    <x v="2"/>
    <n v="13"/>
    <x v="2"/>
  </r>
  <r>
    <x v="48"/>
    <x v="0"/>
    <n v="114"/>
    <x v="2"/>
  </r>
  <r>
    <x v="48"/>
    <x v="3"/>
    <n v="9"/>
    <x v="2"/>
  </r>
  <r>
    <x v="48"/>
    <x v="0"/>
    <n v="126"/>
    <x v="2"/>
  </r>
  <r>
    <x v="48"/>
    <x v="4"/>
    <m/>
    <x v="2"/>
  </r>
  <r>
    <x v="48"/>
    <x v="0"/>
    <s v="0"/>
    <x v="2"/>
  </r>
  <r>
    <x v="48"/>
    <x v="5"/>
    <m/>
    <x v="2"/>
  </r>
  <r>
    <x v="48"/>
    <x v="0"/>
    <s v="0"/>
    <x v="2"/>
  </r>
  <r>
    <x v="48"/>
    <x v="6"/>
    <n v="11"/>
    <x v="2"/>
  </r>
  <r>
    <x v="48"/>
    <x v="0"/>
    <n v="120"/>
    <x v="2"/>
  </r>
  <r>
    <x v="48"/>
    <x v="7"/>
    <m/>
    <x v="2"/>
  </r>
  <r>
    <x v="48"/>
    <x v="0"/>
    <s v="0"/>
    <x v="2"/>
  </r>
  <r>
    <x v="48"/>
    <x v="8"/>
    <m/>
    <x v="2"/>
  </r>
  <r>
    <x v="48"/>
    <x v="0"/>
    <n v="0"/>
    <x v="2"/>
  </r>
  <r>
    <x v="49"/>
    <x v="0"/>
    <s v="H"/>
    <x v="2"/>
  </r>
  <r>
    <x v="49"/>
    <x v="1"/>
    <n v="34"/>
    <x v="2"/>
  </r>
  <r>
    <x v="49"/>
    <x v="0"/>
    <n v="51"/>
    <x v="2"/>
  </r>
  <r>
    <x v="49"/>
    <x v="2"/>
    <n v="29"/>
    <x v="2"/>
  </r>
  <r>
    <x v="49"/>
    <x v="0"/>
    <n v="66"/>
    <x v="2"/>
  </r>
  <r>
    <x v="49"/>
    <x v="3"/>
    <n v="26"/>
    <x v="2"/>
  </r>
  <r>
    <x v="49"/>
    <x v="0"/>
    <n v="75"/>
    <x v="2"/>
  </r>
  <r>
    <x v="49"/>
    <x v="4"/>
    <n v="26"/>
    <x v="2"/>
  </r>
  <r>
    <x v="49"/>
    <x v="0"/>
    <n v="75"/>
    <x v="2"/>
  </r>
  <r>
    <x v="49"/>
    <x v="5"/>
    <n v="15"/>
    <x v="2"/>
  </r>
  <r>
    <x v="49"/>
    <x v="0"/>
    <n v="108"/>
    <x v="2"/>
  </r>
  <r>
    <x v="49"/>
    <x v="6"/>
    <n v="29"/>
    <x v="2"/>
  </r>
  <r>
    <x v="49"/>
    <x v="0"/>
    <n v="66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2"/>
    <x v="2"/>
  </r>
  <r>
    <x v="10"/>
    <x v="0"/>
    <n v="147"/>
    <x v="2"/>
  </r>
  <r>
    <x v="10"/>
    <x v="3"/>
    <n v="2"/>
    <x v="2"/>
  </r>
  <r>
    <x v="10"/>
    <x v="0"/>
    <n v="147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n v="6"/>
    <x v="2"/>
  </r>
  <r>
    <x v="10"/>
    <x v="0"/>
    <n v="135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19"/>
    <x v="0"/>
    <s v="H"/>
    <x v="2"/>
  </r>
  <r>
    <x v="19"/>
    <x v="1"/>
    <n v="2"/>
    <x v="2"/>
  </r>
  <r>
    <x v="19"/>
    <x v="0"/>
    <n v="147"/>
    <x v="2"/>
  </r>
  <r>
    <x v="19"/>
    <x v="2"/>
    <n v="7"/>
    <x v="2"/>
  </r>
  <r>
    <x v="19"/>
    <x v="0"/>
    <n v="132"/>
    <x v="2"/>
  </r>
  <r>
    <x v="19"/>
    <x v="3"/>
    <m/>
    <x v="2"/>
  </r>
  <r>
    <x v="19"/>
    <x v="0"/>
    <s v="0"/>
    <x v="2"/>
  </r>
  <r>
    <x v="19"/>
    <x v="4"/>
    <s v="ABD"/>
    <x v="2"/>
  </r>
  <r>
    <x v="19"/>
    <x v="0"/>
    <n v="1"/>
    <x v="2"/>
  </r>
  <r>
    <x v="19"/>
    <x v="5"/>
    <n v="3"/>
    <x v="2"/>
  </r>
  <r>
    <x v="19"/>
    <x v="0"/>
    <n v="144"/>
    <x v="2"/>
  </r>
  <r>
    <x v="19"/>
    <x v="6"/>
    <m/>
    <x v="2"/>
  </r>
  <r>
    <x v="19"/>
    <x v="0"/>
    <s v="0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3"/>
    <x v="0"/>
    <s v="H"/>
    <x v="2"/>
  </r>
  <r>
    <x v="3"/>
    <x v="1"/>
    <n v="29"/>
    <x v="2"/>
  </r>
  <r>
    <x v="3"/>
    <x v="0"/>
    <n v="66"/>
    <x v="2"/>
  </r>
  <r>
    <x v="3"/>
    <x v="2"/>
    <n v="26"/>
    <x v="2"/>
  </r>
  <r>
    <x v="3"/>
    <x v="0"/>
    <n v="75"/>
    <x v="2"/>
  </r>
  <r>
    <x v="3"/>
    <x v="3"/>
    <n v="17"/>
    <x v="2"/>
  </r>
  <r>
    <x v="3"/>
    <x v="0"/>
    <n v="102"/>
    <x v="2"/>
  </r>
  <r>
    <x v="3"/>
    <x v="4"/>
    <n v="19"/>
    <x v="2"/>
  </r>
  <r>
    <x v="3"/>
    <x v="0"/>
    <n v="96"/>
    <x v="2"/>
  </r>
  <r>
    <x v="3"/>
    <x v="5"/>
    <m/>
    <x v="2"/>
  </r>
  <r>
    <x v="3"/>
    <x v="0"/>
    <s v="0"/>
    <x v="2"/>
  </r>
  <r>
    <x v="3"/>
    <x v="6"/>
    <n v="23"/>
    <x v="2"/>
  </r>
  <r>
    <x v="3"/>
    <x v="0"/>
    <n v="84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3"/>
    <x v="0"/>
    <s v="H"/>
    <x v="2"/>
  </r>
  <r>
    <x v="3"/>
    <x v="1"/>
    <n v="12"/>
    <x v="2"/>
  </r>
  <r>
    <x v="3"/>
    <x v="0"/>
    <n v="117"/>
    <x v="2"/>
  </r>
  <r>
    <x v="3"/>
    <x v="2"/>
    <m/>
    <x v="2"/>
  </r>
  <r>
    <x v="3"/>
    <x v="0"/>
    <s v="0"/>
    <x v="2"/>
  </r>
  <r>
    <x v="3"/>
    <x v="3"/>
    <n v="5"/>
    <x v="2"/>
  </r>
  <r>
    <x v="3"/>
    <x v="0"/>
    <n v="138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"/>
    <x v="2"/>
  </r>
  <r>
    <x v="3"/>
    <x v="0"/>
    <n v="144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10"/>
    <x v="2"/>
  </r>
  <r>
    <x v="10"/>
    <x v="0"/>
    <n v="123"/>
    <x v="2"/>
  </r>
  <r>
    <x v="10"/>
    <x v="3"/>
    <n v="7"/>
    <x v="2"/>
  </r>
  <r>
    <x v="10"/>
    <x v="0"/>
    <n v="132"/>
    <x v="2"/>
  </r>
  <r>
    <x v="10"/>
    <x v="4"/>
    <n v="4"/>
    <x v="2"/>
  </r>
  <r>
    <x v="10"/>
    <x v="0"/>
    <n v="141"/>
    <x v="2"/>
  </r>
  <r>
    <x v="10"/>
    <x v="5"/>
    <m/>
    <x v="2"/>
  </r>
  <r>
    <x v="10"/>
    <x v="0"/>
    <s v="0"/>
    <x v="2"/>
  </r>
  <r>
    <x v="10"/>
    <x v="6"/>
    <m/>
    <x v="2"/>
  </r>
  <r>
    <x v="10"/>
    <x v="0"/>
    <s v="0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21"/>
    <x v="0"/>
    <s v="H"/>
    <x v="2"/>
  </r>
  <r>
    <x v="21"/>
    <x v="1"/>
    <m/>
    <x v="2"/>
  </r>
  <r>
    <x v="21"/>
    <x v="0"/>
    <s v="0"/>
    <x v="2"/>
  </r>
  <r>
    <x v="21"/>
    <x v="2"/>
    <n v="9"/>
    <x v="2"/>
  </r>
  <r>
    <x v="21"/>
    <x v="0"/>
    <n v="126"/>
    <x v="2"/>
  </r>
  <r>
    <x v="21"/>
    <x v="3"/>
    <m/>
    <x v="2"/>
  </r>
  <r>
    <x v="21"/>
    <x v="0"/>
    <s v="0"/>
    <x v="2"/>
  </r>
  <r>
    <x v="21"/>
    <x v="4"/>
    <n v="5"/>
    <x v="2"/>
  </r>
  <r>
    <x v="21"/>
    <x v="0"/>
    <n v="138"/>
    <x v="2"/>
  </r>
  <r>
    <x v="21"/>
    <x v="5"/>
    <m/>
    <x v="2"/>
  </r>
  <r>
    <x v="21"/>
    <x v="0"/>
    <s v="0"/>
    <x v="2"/>
  </r>
  <r>
    <x v="21"/>
    <x v="6"/>
    <n v="9"/>
    <x v="2"/>
  </r>
  <r>
    <x v="21"/>
    <x v="0"/>
    <n v="126"/>
    <x v="2"/>
  </r>
  <r>
    <x v="21"/>
    <x v="7"/>
    <m/>
    <x v="2"/>
  </r>
  <r>
    <x v="21"/>
    <x v="0"/>
    <s v="0"/>
    <x v="2"/>
  </r>
  <r>
    <x v="21"/>
    <x v="8"/>
    <m/>
    <x v="2"/>
  </r>
  <r>
    <x v="21"/>
    <x v="0"/>
    <n v="0"/>
    <x v="2"/>
  </r>
  <r>
    <x v="3"/>
    <x v="0"/>
    <s v="H"/>
    <x v="2"/>
  </r>
  <r>
    <x v="3"/>
    <x v="1"/>
    <n v="19"/>
    <x v="2"/>
  </r>
  <r>
    <x v="3"/>
    <x v="0"/>
    <n v="96"/>
    <x v="2"/>
  </r>
  <r>
    <x v="3"/>
    <x v="2"/>
    <n v="19"/>
    <x v="2"/>
  </r>
  <r>
    <x v="3"/>
    <x v="0"/>
    <n v="96"/>
    <x v="2"/>
  </r>
  <r>
    <x v="3"/>
    <x v="3"/>
    <n v="14"/>
    <x v="2"/>
  </r>
  <r>
    <x v="3"/>
    <x v="0"/>
    <n v="111"/>
    <x v="2"/>
  </r>
  <r>
    <x v="3"/>
    <x v="4"/>
    <n v="22"/>
    <x v="2"/>
  </r>
  <r>
    <x v="3"/>
    <x v="0"/>
    <n v="87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n v="11"/>
    <x v="2"/>
  </r>
  <r>
    <x v="49"/>
    <x v="0"/>
    <n v="120"/>
    <x v="2"/>
  </r>
  <r>
    <x v="49"/>
    <x v="3"/>
    <m/>
    <x v="2"/>
  </r>
  <r>
    <x v="49"/>
    <x v="0"/>
    <s v="0"/>
    <x v="2"/>
  </r>
  <r>
    <x v="49"/>
    <x v="4"/>
    <m/>
    <x v="2"/>
  </r>
  <r>
    <x v="49"/>
    <x v="0"/>
    <s v="0"/>
    <x v="2"/>
  </r>
  <r>
    <x v="49"/>
    <x v="5"/>
    <n v="4"/>
    <x v="2"/>
  </r>
  <r>
    <x v="49"/>
    <x v="0"/>
    <n v="141"/>
    <x v="2"/>
  </r>
  <r>
    <x v="49"/>
    <x v="6"/>
    <n v="13"/>
    <x v="2"/>
  </r>
  <r>
    <x v="49"/>
    <x v="0"/>
    <n v="114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s v="ABD"/>
    <x v="2"/>
  </r>
  <r>
    <x v="49"/>
    <x v="0"/>
    <n v="1"/>
    <x v="2"/>
  </r>
  <r>
    <x v="49"/>
    <x v="3"/>
    <n v="11"/>
    <x v="2"/>
  </r>
  <r>
    <x v="49"/>
    <x v="0"/>
    <n v="120"/>
    <x v="2"/>
  </r>
  <r>
    <x v="49"/>
    <x v="4"/>
    <n v="10"/>
    <x v="2"/>
  </r>
  <r>
    <x v="49"/>
    <x v="0"/>
    <n v="123"/>
    <x v="2"/>
  </r>
  <r>
    <x v="49"/>
    <x v="5"/>
    <m/>
    <x v="2"/>
  </r>
  <r>
    <x v="49"/>
    <x v="0"/>
    <s v="0"/>
    <x v="2"/>
  </r>
  <r>
    <x v="49"/>
    <x v="6"/>
    <n v="14"/>
    <x v="2"/>
  </r>
  <r>
    <x v="49"/>
    <x v="0"/>
    <n v="111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n v="16"/>
    <x v="2"/>
  </r>
  <r>
    <x v="20"/>
    <x v="0"/>
    <n v="105"/>
    <x v="2"/>
  </r>
  <r>
    <x v="20"/>
    <x v="4"/>
    <n v="15"/>
    <x v="2"/>
  </r>
  <r>
    <x v="20"/>
    <x v="0"/>
    <n v="108"/>
    <x v="2"/>
  </r>
  <r>
    <x v="20"/>
    <x v="5"/>
    <n v="10"/>
    <x v="2"/>
  </r>
  <r>
    <x v="20"/>
    <x v="0"/>
    <n v="123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50"/>
    <x v="0"/>
    <s v="H"/>
    <x v="2"/>
  </r>
  <r>
    <x v="50"/>
    <x v="1"/>
    <n v="9"/>
    <x v="2"/>
  </r>
  <r>
    <x v="50"/>
    <x v="0"/>
    <n v="126"/>
    <x v="2"/>
  </r>
  <r>
    <x v="50"/>
    <x v="2"/>
    <n v="17"/>
    <x v="2"/>
  </r>
  <r>
    <x v="50"/>
    <x v="0"/>
    <n v="102"/>
    <x v="2"/>
  </r>
  <r>
    <x v="50"/>
    <x v="3"/>
    <m/>
    <x v="2"/>
  </r>
  <r>
    <x v="50"/>
    <x v="0"/>
    <s v="0"/>
    <x v="2"/>
  </r>
  <r>
    <x v="50"/>
    <x v="4"/>
    <n v="18"/>
    <x v="2"/>
  </r>
  <r>
    <x v="50"/>
    <x v="0"/>
    <n v="99"/>
    <x v="2"/>
  </r>
  <r>
    <x v="50"/>
    <x v="5"/>
    <m/>
    <x v="2"/>
  </r>
  <r>
    <x v="50"/>
    <x v="0"/>
    <s v="0"/>
    <x v="2"/>
  </r>
  <r>
    <x v="50"/>
    <x v="6"/>
    <m/>
    <x v="2"/>
  </r>
  <r>
    <x v="50"/>
    <x v="0"/>
    <s v="0"/>
    <x v="2"/>
  </r>
  <r>
    <x v="50"/>
    <x v="7"/>
    <m/>
    <x v="2"/>
  </r>
  <r>
    <x v="50"/>
    <x v="0"/>
    <s v="0"/>
    <x v="2"/>
  </r>
  <r>
    <x v="50"/>
    <x v="8"/>
    <m/>
    <x v="2"/>
  </r>
  <r>
    <x v="50"/>
    <x v="0"/>
    <n v="0"/>
    <x v="2"/>
  </r>
  <r>
    <x v="20"/>
    <x v="0"/>
    <s v="H"/>
    <x v="2"/>
  </r>
  <r>
    <x v="20"/>
    <x v="1"/>
    <n v="14"/>
    <x v="2"/>
  </r>
  <r>
    <x v="20"/>
    <x v="0"/>
    <n v="111"/>
    <x v="2"/>
  </r>
  <r>
    <x v="20"/>
    <x v="2"/>
    <m/>
    <x v="2"/>
  </r>
  <r>
    <x v="20"/>
    <x v="0"/>
    <s v="0"/>
    <x v="2"/>
  </r>
  <r>
    <x v="20"/>
    <x v="3"/>
    <n v="19"/>
    <x v="2"/>
  </r>
  <r>
    <x v="20"/>
    <x v="0"/>
    <n v="96"/>
    <x v="2"/>
  </r>
  <r>
    <x v="20"/>
    <x v="4"/>
    <m/>
    <x v="2"/>
  </r>
  <r>
    <x v="20"/>
    <x v="0"/>
    <s v="0"/>
    <x v="2"/>
  </r>
  <r>
    <x v="20"/>
    <x v="5"/>
    <n v="14"/>
    <x v="2"/>
  </r>
  <r>
    <x v="20"/>
    <x v="0"/>
    <n v="111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51"/>
    <x v="0"/>
    <s v="H"/>
    <x v="2"/>
  </r>
  <r>
    <x v="51"/>
    <x v="1"/>
    <n v="25"/>
    <x v="2"/>
  </r>
  <r>
    <x v="51"/>
    <x v="0"/>
    <n v="78"/>
    <x v="2"/>
  </r>
  <r>
    <x v="51"/>
    <x v="2"/>
    <n v="23"/>
    <x v="2"/>
  </r>
  <r>
    <x v="51"/>
    <x v="0"/>
    <n v="84"/>
    <x v="2"/>
  </r>
  <r>
    <x v="51"/>
    <x v="3"/>
    <n v="20"/>
    <x v="2"/>
  </r>
  <r>
    <x v="51"/>
    <x v="0"/>
    <n v="93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32"/>
    <x v="2"/>
  </r>
  <r>
    <x v="51"/>
    <x v="0"/>
    <n v="57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21"/>
    <x v="2"/>
  </r>
  <r>
    <x v="52"/>
    <x v="0"/>
    <n v="90"/>
    <x v="2"/>
  </r>
  <r>
    <x v="52"/>
    <x v="5"/>
    <n v="13"/>
    <x v="2"/>
  </r>
  <r>
    <x v="52"/>
    <x v="0"/>
    <n v="114"/>
    <x v="2"/>
  </r>
  <r>
    <x v="52"/>
    <x v="6"/>
    <n v="21"/>
    <x v="2"/>
  </r>
  <r>
    <x v="52"/>
    <x v="0"/>
    <n v="9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3"/>
    <x v="2"/>
  </r>
  <r>
    <x v="15"/>
    <x v="0"/>
    <n v="144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n v="2"/>
    <x v="2"/>
  </r>
  <r>
    <x v="15"/>
    <x v="0"/>
    <n v="147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3"/>
    <x v="0"/>
    <s v="H"/>
    <x v="2"/>
  </r>
  <r>
    <x v="3"/>
    <x v="1"/>
    <n v="28"/>
    <x v="2"/>
  </r>
  <r>
    <x v="3"/>
    <x v="0"/>
    <n v="69"/>
    <x v="2"/>
  </r>
  <r>
    <x v="3"/>
    <x v="2"/>
    <n v="28"/>
    <x v="2"/>
  </r>
  <r>
    <x v="3"/>
    <x v="0"/>
    <n v="69"/>
    <x v="2"/>
  </r>
  <r>
    <x v="3"/>
    <x v="3"/>
    <n v="22"/>
    <x v="2"/>
  </r>
  <r>
    <x v="3"/>
    <x v="0"/>
    <n v="87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0"/>
    <x v="2"/>
  </r>
  <r>
    <x v="3"/>
    <x v="0"/>
    <n v="63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m/>
    <x v="2"/>
  </r>
  <r>
    <x v="3"/>
    <x v="0"/>
    <s v="0"/>
    <x v="2"/>
  </r>
  <r>
    <x v="3"/>
    <x v="4"/>
    <n v="2"/>
    <x v="2"/>
  </r>
  <r>
    <x v="3"/>
    <x v="0"/>
    <n v="147"/>
    <x v="2"/>
  </r>
  <r>
    <x v="3"/>
    <x v="5"/>
    <m/>
    <x v="2"/>
  </r>
  <r>
    <x v="3"/>
    <x v="0"/>
    <s v="0"/>
    <x v="2"/>
  </r>
  <r>
    <x v="3"/>
    <x v="6"/>
    <n v="7"/>
    <x v="2"/>
  </r>
  <r>
    <x v="3"/>
    <x v="0"/>
    <n v="132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42"/>
    <x v="0"/>
    <s v="H"/>
    <x v="2"/>
  </r>
  <r>
    <x v="42"/>
    <x v="1"/>
    <m/>
    <x v="2"/>
  </r>
  <r>
    <x v="42"/>
    <x v="0"/>
    <s v="0"/>
    <x v="2"/>
  </r>
  <r>
    <x v="42"/>
    <x v="2"/>
    <m/>
    <x v="2"/>
  </r>
  <r>
    <x v="42"/>
    <x v="0"/>
    <s v="0"/>
    <x v="2"/>
  </r>
  <r>
    <x v="42"/>
    <x v="3"/>
    <n v="27"/>
    <x v="2"/>
  </r>
  <r>
    <x v="42"/>
    <x v="0"/>
    <n v="72"/>
    <x v="2"/>
  </r>
  <r>
    <x v="42"/>
    <x v="4"/>
    <n v="17"/>
    <x v="2"/>
  </r>
  <r>
    <x v="42"/>
    <x v="0"/>
    <n v="102"/>
    <x v="2"/>
  </r>
  <r>
    <x v="42"/>
    <x v="5"/>
    <n v="16"/>
    <x v="2"/>
  </r>
  <r>
    <x v="42"/>
    <x v="0"/>
    <n v="105"/>
    <x v="2"/>
  </r>
  <r>
    <x v="42"/>
    <x v="6"/>
    <m/>
    <x v="2"/>
  </r>
  <r>
    <x v="42"/>
    <x v="0"/>
    <s v="0"/>
    <x v="2"/>
  </r>
  <r>
    <x v="42"/>
    <x v="7"/>
    <m/>
    <x v="2"/>
  </r>
  <r>
    <x v="42"/>
    <x v="0"/>
    <s v="0"/>
    <x v="2"/>
  </r>
  <r>
    <x v="42"/>
    <x v="8"/>
    <m/>
    <x v="2"/>
  </r>
  <r>
    <x v="42"/>
    <x v="0"/>
    <n v="0"/>
    <x v="2"/>
  </r>
  <r>
    <x v="3"/>
    <x v="0"/>
    <s v="H"/>
    <x v="2"/>
  </r>
  <r>
    <x v="3"/>
    <x v="1"/>
    <n v="26"/>
    <x v="2"/>
  </r>
  <r>
    <x v="3"/>
    <x v="0"/>
    <n v="75"/>
    <x v="2"/>
  </r>
  <r>
    <x v="3"/>
    <x v="2"/>
    <n v="30"/>
    <x v="2"/>
  </r>
  <r>
    <x v="3"/>
    <x v="0"/>
    <n v="63"/>
    <x v="2"/>
  </r>
  <r>
    <x v="3"/>
    <x v="3"/>
    <n v="23"/>
    <x v="2"/>
  </r>
  <r>
    <x v="3"/>
    <x v="0"/>
    <n v="84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4"/>
    <x v="2"/>
  </r>
  <r>
    <x v="3"/>
    <x v="0"/>
    <n v="5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52"/>
    <x v="0"/>
    <s v="H"/>
    <x v="2"/>
  </r>
  <r>
    <x v="52"/>
    <x v="1"/>
    <n v="4"/>
    <x v="2"/>
  </r>
  <r>
    <x v="52"/>
    <x v="0"/>
    <n v="141"/>
    <x v="2"/>
  </r>
  <r>
    <x v="52"/>
    <x v="2"/>
    <m/>
    <x v="2"/>
  </r>
  <r>
    <x v="52"/>
    <x v="0"/>
    <s v="0"/>
    <x v="2"/>
  </r>
  <r>
    <x v="52"/>
    <x v="3"/>
    <s v="ABD"/>
    <x v="2"/>
  </r>
  <r>
    <x v="52"/>
    <x v="0"/>
    <n v="1"/>
    <x v="2"/>
  </r>
  <r>
    <x v="52"/>
    <x v="4"/>
    <n v="9"/>
    <x v="2"/>
  </r>
  <r>
    <x v="52"/>
    <x v="0"/>
    <n v="126"/>
    <x v="2"/>
  </r>
  <r>
    <x v="52"/>
    <x v="5"/>
    <m/>
    <x v="2"/>
  </r>
  <r>
    <x v="52"/>
    <x v="0"/>
    <s v="0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12"/>
    <x v="2"/>
  </r>
  <r>
    <x v="52"/>
    <x v="0"/>
    <n v="117"/>
    <x v="2"/>
  </r>
  <r>
    <x v="52"/>
    <x v="5"/>
    <n v="8"/>
    <x v="2"/>
  </r>
  <r>
    <x v="52"/>
    <x v="0"/>
    <n v="129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28"/>
    <x v="0"/>
    <s v="H"/>
    <x v="2"/>
  </r>
  <r>
    <x v="28"/>
    <x v="1"/>
    <n v="8"/>
    <x v="2"/>
  </r>
  <r>
    <x v="28"/>
    <x v="0"/>
    <n v="129"/>
    <x v="2"/>
  </r>
  <r>
    <x v="28"/>
    <x v="2"/>
    <m/>
    <x v="2"/>
  </r>
  <r>
    <x v="28"/>
    <x v="0"/>
    <s v="0"/>
    <x v="2"/>
  </r>
  <r>
    <x v="28"/>
    <x v="3"/>
    <n v="12"/>
    <x v="2"/>
  </r>
  <r>
    <x v="28"/>
    <x v="0"/>
    <n v="117"/>
    <x v="2"/>
  </r>
  <r>
    <x v="28"/>
    <x v="4"/>
    <m/>
    <x v="2"/>
  </r>
  <r>
    <x v="28"/>
    <x v="0"/>
    <s v="0"/>
    <x v="2"/>
  </r>
  <r>
    <x v="28"/>
    <x v="5"/>
    <m/>
    <x v="2"/>
  </r>
  <r>
    <x v="28"/>
    <x v="0"/>
    <s v="0"/>
    <x v="2"/>
  </r>
  <r>
    <x v="28"/>
    <x v="6"/>
    <m/>
    <x v="2"/>
  </r>
  <r>
    <x v="28"/>
    <x v="0"/>
    <s v="0"/>
    <x v="2"/>
  </r>
  <r>
    <x v="28"/>
    <x v="7"/>
    <m/>
    <x v="2"/>
  </r>
  <r>
    <x v="28"/>
    <x v="0"/>
    <s v="0"/>
    <x v="2"/>
  </r>
  <r>
    <x v="28"/>
    <x v="8"/>
    <m/>
    <x v="2"/>
  </r>
  <r>
    <x v="28"/>
    <x v="0"/>
    <n v="0"/>
    <x v="2"/>
  </r>
  <r>
    <x v="2"/>
    <x v="0"/>
    <s v="H"/>
    <x v="2"/>
  </r>
  <r>
    <x v="2"/>
    <x v="1"/>
    <m/>
    <x v="2"/>
  </r>
  <r>
    <x v="2"/>
    <x v="0"/>
    <s v="0"/>
    <x v="2"/>
  </r>
  <r>
    <x v="2"/>
    <x v="2"/>
    <m/>
    <x v="2"/>
  </r>
  <r>
    <x v="2"/>
    <x v="0"/>
    <s v="0"/>
    <x v="2"/>
  </r>
  <r>
    <x v="2"/>
    <x v="3"/>
    <n v="35"/>
    <x v="2"/>
  </r>
  <r>
    <x v="2"/>
    <x v="0"/>
    <n v="48"/>
    <x v="2"/>
  </r>
  <r>
    <x v="2"/>
    <x v="4"/>
    <n v="29"/>
    <x v="2"/>
  </r>
  <r>
    <x v="2"/>
    <x v="0"/>
    <n v="66"/>
    <x v="2"/>
  </r>
  <r>
    <x v="2"/>
    <x v="5"/>
    <n v="22"/>
    <x v="2"/>
  </r>
  <r>
    <x v="2"/>
    <x v="0"/>
    <n v="87"/>
    <x v="2"/>
  </r>
  <r>
    <x v="2"/>
    <x v="6"/>
    <n v="39"/>
    <x v="2"/>
  </r>
  <r>
    <x v="2"/>
    <x v="0"/>
    <n v="36"/>
    <x v="2"/>
  </r>
  <r>
    <x v="2"/>
    <x v="7"/>
    <m/>
    <x v="2"/>
  </r>
  <r>
    <x v="2"/>
    <x v="0"/>
    <s v="0"/>
    <x v="2"/>
  </r>
  <r>
    <x v="2"/>
    <x v="8"/>
    <m/>
    <x v="2"/>
  </r>
  <r>
    <x v="2"/>
    <x v="0"/>
    <n v="0"/>
    <x v="2"/>
  </r>
  <r>
    <x v="34"/>
    <x v="0"/>
    <s v="H"/>
    <x v="2"/>
  </r>
  <r>
    <x v="34"/>
    <x v="1"/>
    <m/>
    <x v="2"/>
  </r>
  <r>
    <x v="34"/>
    <x v="0"/>
    <s v="0"/>
    <x v="2"/>
  </r>
  <r>
    <x v="34"/>
    <x v="2"/>
    <m/>
    <x v="2"/>
  </r>
  <r>
    <x v="34"/>
    <x v="0"/>
    <s v="0"/>
    <x v="2"/>
  </r>
  <r>
    <x v="34"/>
    <x v="3"/>
    <m/>
    <x v="2"/>
  </r>
  <r>
    <x v="34"/>
    <x v="0"/>
    <s v="0"/>
    <x v="2"/>
  </r>
  <r>
    <x v="34"/>
    <x v="4"/>
    <n v="20"/>
    <x v="2"/>
  </r>
  <r>
    <x v="34"/>
    <x v="0"/>
    <n v="93"/>
    <x v="2"/>
  </r>
  <r>
    <x v="34"/>
    <x v="5"/>
    <n v="6"/>
    <x v="2"/>
  </r>
  <r>
    <x v="34"/>
    <x v="0"/>
    <n v="135"/>
    <x v="2"/>
  </r>
  <r>
    <x v="34"/>
    <x v="6"/>
    <m/>
    <x v="2"/>
  </r>
  <r>
    <x v="34"/>
    <x v="0"/>
    <s v="0"/>
    <x v="2"/>
  </r>
  <r>
    <x v="34"/>
    <x v="7"/>
    <m/>
    <x v="2"/>
  </r>
  <r>
    <x v="34"/>
    <x v="0"/>
    <s v="0"/>
    <x v="2"/>
  </r>
  <r>
    <x v="34"/>
    <x v="8"/>
    <m/>
    <x v="2"/>
  </r>
  <r>
    <x v="34"/>
    <x v="0"/>
    <n v="0"/>
    <x v="2"/>
  </r>
  <r>
    <x v="38"/>
    <x v="0"/>
    <s v="H"/>
    <x v="2"/>
  </r>
  <r>
    <x v="38"/>
    <x v="1"/>
    <n v="24"/>
    <x v="2"/>
  </r>
  <r>
    <x v="38"/>
    <x v="0"/>
    <n v="81"/>
    <x v="2"/>
  </r>
  <r>
    <x v="38"/>
    <x v="2"/>
    <n v="34"/>
    <x v="2"/>
  </r>
  <r>
    <x v="38"/>
    <x v="0"/>
    <n v="51"/>
    <x v="2"/>
  </r>
  <r>
    <x v="38"/>
    <x v="3"/>
    <n v="21"/>
    <x v="2"/>
  </r>
  <r>
    <x v="38"/>
    <x v="0"/>
    <n v="90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m/>
    <x v="2"/>
  </r>
  <r>
    <x v="38"/>
    <x v="0"/>
    <s v="0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53"/>
    <x v="0"/>
    <s v="H"/>
    <x v="2"/>
  </r>
  <r>
    <x v="53"/>
    <x v="1"/>
    <n v="32"/>
    <x v="2"/>
  </r>
  <r>
    <x v="53"/>
    <x v="0"/>
    <n v="57"/>
    <x v="2"/>
  </r>
  <r>
    <x v="53"/>
    <x v="2"/>
    <m/>
    <x v="2"/>
  </r>
  <r>
    <x v="53"/>
    <x v="0"/>
    <s v="0"/>
    <x v="2"/>
  </r>
  <r>
    <x v="53"/>
    <x v="3"/>
    <m/>
    <x v="2"/>
  </r>
  <r>
    <x v="53"/>
    <x v="0"/>
    <s v="0"/>
    <x v="2"/>
  </r>
  <r>
    <x v="53"/>
    <x v="4"/>
    <m/>
    <x v="2"/>
  </r>
  <r>
    <x v="53"/>
    <x v="0"/>
    <s v="0"/>
    <x v="2"/>
  </r>
  <r>
    <x v="53"/>
    <x v="5"/>
    <n v="18"/>
    <x v="2"/>
  </r>
  <r>
    <x v="53"/>
    <x v="0"/>
    <n v="99"/>
    <x v="2"/>
  </r>
  <r>
    <x v="53"/>
    <x v="6"/>
    <n v="31"/>
    <x v="2"/>
  </r>
  <r>
    <x v="53"/>
    <x v="0"/>
    <n v="60"/>
    <x v="2"/>
  </r>
  <r>
    <x v="53"/>
    <x v="7"/>
    <m/>
    <x v="2"/>
  </r>
  <r>
    <x v="53"/>
    <x v="0"/>
    <s v="0"/>
    <x v="2"/>
  </r>
  <r>
    <x v="53"/>
    <x v="8"/>
    <m/>
    <x v="2"/>
  </r>
  <r>
    <x v="53"/>
    <x v="0"/>
    <n v="0"/>
    <x v="2"/>
  </r>
  <r>
    <x v="15"/>
    <x v="0"/>
    <s v="H"/>
    <x v="2"/>
  </r>
  <r>
    <x v="15"/>
    <x v="1"/>
    <n v="16"/>
    <x v="2"/>
  </r>
  <r>
    <x v="15"/>
    <x v="0"/>
    <n v="105"/>
    <x v="2"/>
  </r>
  <r>
    <x v="15"/>
    <x v="2"/>
    <n v="14"/>
    <x v="2"/>
  </r>
  <r>
    <x v="15"/>
    <x v="0"/>
    <n v="111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54"/>
    <x v="0"/>
    <s v="H"/>
    <x v="2"/>
  </r>
  <r>
    <x v="54"/>
    <x v="1"/>
    <n v="17"/>
    <x v="2"/>
  </r>
  <r>
    <x v="54"/>
    <x v="0"/>
    <n v="102"/>
    <x v="2"/>
  </r>
  <r>
    <x v="54"/>
    <x v="2"/>
    <n v="15"/>
    <x v="2"/>
  </r>
  <r>
    <x v="54"/>
    <x v="0"/>
    <n v="108"/>
    <x v="2"/>
  </r>
  <r>
    <x v="54"/>
    <x v="3"/>
    <m/>
    <x v="2"/>
  </r>
  <r>
    <x v="54"/>
    <x v="0"/>
    <s v="0"/>
    <x v="2"/>
  </r>
  <r>
    <x v="54"/>
    <x v="4"/>
    <m/>
    <x v="2"/>
  </r>
  <r>
    <x v="54"/>
    <x v="0"/>
    <s v="0"/>
    <x v="2"/>
  </r>
  <r>
    <x v="54"/>
    <x v="5"/>
    <m/>
    <x v="2"/>
  </r>
  <r>
    <x v="54"/>
    <x v="0"/>
    <s v="0"/>
    <x v="2"/>
  </r>
  <r>
    <x v="54"/>
    <x v="6"/>
    <m/>
    <x v="2"/>
  </r>
  <r>
    <x v="54"/>
    <x v="0"/>
    <s v="0"/>
    <x v="2"/>
  </r>
  <r>
    <x v="54"/>
    <x v="7"/>
    <m/>
    <x v="2"/>
  </r>
  <r>
    <x v="54"/>
    <x v="0"/>
    <s v="0"/>
    <x v="2"/>
  </r>
  <r>
    <x v="54"/>
    <x v="8"/>
    <m/>
    <x v="2"/>
  </r>
  <r>
    <x v="54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n v="33"/>
    <x v="2"/>
  </r>
  <r>
    <x v="3"/>
    <x v="0"/>
    <n v="54"/>
    <x v="2"/>
  </r>
  <r>
    <x v="3"/>
    <x v="3"/>
    <m/>
    <x v="2"/>
  </r>
  <r>
    <x v="3"/>
    <x v="0"/>
    <s v="0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4"/>
    <x v="2"/>
  </r>
  <r>
    <x v="3"/>
    <x v="0"/>
    <n v="14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9"/>
    <x v="0"/>
    <s v="H"/>
    <x v="2"/>
  </r>
  <r>
    <x v="19"/>
    <x v="1"/>
    <m/>
    <x v="2"/>
  </r>
  <r>
    <x v="19"/>
    <x v="0"/>
    <s v="0"/>
    <x v="2"/>
  </r>
  <r>
    <x v="19"/>
    <x v="2"/>
    <m/>
    <x v="2"/>
  </r>
  <r>
    <x v="19"/>
    <x v="0"/>
    <s v="0"/>
    <x v="2"/>
  </r>
  <r>
    <x v="19"/>
    <x v="3"/>
    <n v="33"/>
    <x v="2"/>
  </r>
  <r>
    <x v="19"/>
    <x v="0"/>
    <n v="54"/>
    <x v="2"/>
  </r>
  <r>
    <x v="19"/>
    <x v="4"/>
    <m/>
    <x v="2"/>
  </r>
  <r>
    <x v="19"/>
    <x v="0"/>
    <s v="0"/>
    <x v="2"/>
  </r>
  <r>
    <x v="19"/>
    <x v="5"/>
    <n v="20"/>
    <x v="2"/>
  </r>
  <r>
    <x v="19"/>
    <x v="0"/>
    <n v="93"/>
    <x v="2"/>
  </r>
  <r>
    <x v="19"/>
    <x v="6"/>
    <n v="36"/>
    <x v="2"/>
  </r>
  <r>
    <x v="19"/>
    <x v="0"/>
    <n v="45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15"/>
    <x v="2"/>
  </r>
  <r>
    <x v="3"/>
    <x v="0"/>
    <n v="108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24"/>
    <x v="2"/>
  </r>
  <r>
    <x v="3"/>
    <x v="0"/>
    <n v="8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25"/>
    <x v="2"/>
  </r>
  <r>
    <x v="52"/>
    <x v="0"/>
    <n v="78"/>
    <x v="2"/>
  </r>
  <r>
    <x v="52"/>
    <x v="5"/>
    <n v="17"/>
    <x v="2"/>
  </r>
  <r>
    <x v="52"/>
    <x v="0"/>
    <n v="102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49"/>
    <x v="0"/>
    <s v="H"/>
    <x v="2"/>
  </r>
  <r>
    <x v="49"/>
    <x v="1"/>
    <n v="30"/>
    <x v="2"/>
  </r>
  <r>
    <x v="49"/>
    <x v="0"/>
    <n v="63"/>
    <x v="2"/>
  </r>
  <r>
    <x v="49"/>
    <x v="2"/>
    <n v="36"/>
    <x v="2"/>
  </r>
  <r>
    <x v="49"/>
    <x v="0"/>
    <n v="45"/>
    <x v="2"/>
  </r>
  <r>
    <x v="49"/>
    <x v="3"/>
    <n v="29"/>
    <x v="2"/>
  </r>
  <r>
    <x v="49"/>
    <x v="0"/>
    <n v="66"/>
    <x v="2"/>
  </r>
  <r>
    <x v="49"/>
    <x v="4"/>
    <m/>
    <x v="2"/>
  </r>
  <r>
    <x v="49"/>
    <x v="0"/>
    <s v="0"/>
    <x v="2"/>
  </r>
  <r>
    <x v="49"/>
    <x v="5"/>
    <m/>
    <x v="2"/>
  </r>
  <r>
    <x v="49"/>
    <x v="0"/>
    <s v="0"/>
    <x v="2"/>
  </r>
  <r>
    <x v="49"/>
    <x v="6"/>
    <m/>
    <x v="2"/>
  </r>
  <r>
    <x v="49"/>
    <x v="0"/>
    <s v="0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m/>
    <x v="2"/>
  </r>
  <r>
    <x v="20"/>
    <x v="0"/>
    <s v="0"/>
    <x v="2"/>
  </r>
  <r>
    <x v="20"/>
    <x v="4"/>
    <n v="27"/>
    <x v="2"/>
  </r>
  <r>
    <x v="20"/>
    <x v="0"/>
    <n v="72"/>
    <x v="2"/>
  </r>
  <r>
    <x v="20"/>
    <x v="5"/>
    <n v="21"/>
    <x v="2"/>
  </r>
  <r>
    <x v="20"/>
    <x v="0"/>
    <n v="90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43"/>
    <x v="0"/>
    <s v="H"/>
    <x v="2"/>
  </r>
  <r>
    <x v="43"/>
    <x v="1"/>
    <m/>
    <x v="2"/>
  </r>
  <r>
    <x v="43"/>
    <x v="0"/>
    <s v="0"/>
    <x v="2"/>
  </r>
  <r>
    <x v="43"/>
    <x v="2"/>
    <n v="43"/>
    <x v="2"/>
  </r>
  <r>
    <x v="43"/>
    <x v="0"/>
    <n v="24"/>
    <x v="2"/>
  </r>
  <r>
    <x v="43"/>
    <x v="3"/>
    <n v="34"/>
    <x v="2"/>
  </r>
  <r>
    <x v="43"/>
    <x v="0"/>
    <n v="51"/>
    <x v="2"/>
  </r>
  <r>
    <x v="43"/>
    <x v="4"/>
    <n v="24"/>
    <x v="2"/>
  </r>
  <r>
    <x v="43"/>
    <x v="0"/>
    <n v="81"/>
    <x v="2"/>
  </r>
  <r>
    <x v="43"/>
    <x v="5"/>
    <m/>
    <x v="2"/>
  </r>
  <r>
    <x v="43"/>
    <x v="0"/>
    <s v="0"/>
    <x v="2"/>
  </r>
  <r>
    <x v="43"/>
    <x v="6"/>
    <m/>
    <x v="2"/>
  </r>
  <r>
    <x v="43"/>
    <x v="0"/>
    <s v="0"/>
    <x v="2"/>
  </r>
  <r>
    <x v="43"/>
    <x v="7"/>
    <m/>
    <x v="2"/>
  </r>
  <r>
    <x v="43"/>
    <x v="0"/>
    <s v="0"/>
    <x v="2"/>
  </r>
  <r>
    <x v="43"/>
    <x v="8"/>
    <m/>
    <x v="2"/>
  </r>
  <r>
    <x v="43"/>
    <x v="0"/>
    <n v="0"/>
    <x v="2"/>
  </r>
  <r>
    <x v="55"/>
    <x v="0"/>
    <s v="H"/>
    <x v="2"/>
  </r>
  <r>
    <x v="55"/>
    <x v="1"/>
    <n v="27"/>
    <x v="2"/>
  </r>
  <r>
    <x v="55"/>
    <x v="0"/>
    <n v="72"/>
    <x v="2"/>
  </r>
  <r>
    <x v="55"/>
    <x v="2"/>
    <m/>
    <x v="2"/>
  </r>
  <r>
    <x v="55"/>
    <x v="0"/>
    <s v="0"/>
    <x v="2"/>
  </r>
  <r>
    <x v="55"/>
    <x v="3"/>
    <m/>
    <x v="2"/>
  </r>
  <r>
    <x v="55"/>
    <x v="0"/>
    <s v="0"/>
    <x v="2"/>
  </r>
  <r>
    <x v="55"/>
    <x v="4"/>
    <m/>
    <x v="2"/>
  </r>
  <r>
    <x v="55"/>
    <x v="0"/>
    <s v="0"/>
    <x v="2"/>
  </r>
  <r>
    <x v="55"/>
    <x v="5"/>
    <m/>
    <x v="2"/>
  </r>
  <r>
    <x v="55"/>
    <x v="0"/>
    <s v="0"/>
    <x v="2"/>
  </r>
  <r>
    <x v="55"/>
    <x v="6"/>
    <n v="25"/>
    <x v="2"/>
  </r>
  <r>
    <x v="55"/>
    <x v="0"/>
    <n v="78"/>
    <x v="2"/>
  </r>
  <r>
    <x v="55"/>
    <x v="7"/>
    <m/>
    <x v="2"/>
  </r>
  <r>
    <x v="55"/>
    <x v="0"/>
    <s v="0"/>
    <x v="2"/>
  </r>
  <r>
    <x v="55"/>
    <x v="8"/>
    <m/>
    <x v="2"/>
  </r>
  <r>
    <x v="55"/>
    <x v="0"/>
    <n v="0"/>
    <x v="2"/>
  </r>
  <r>
    <x v="8"/>
    <x v="0"/>
    <s v="H"/>
    <x v="2"/>
  </r>
  <r>
    <x v="8"/>
    <x v="1"/>
    <m/>
    <x v="2"/>
  </r>
  <r>
    <x v="8"/>
    <x v="0"/>
    <s v="0"/>
    <x v="2"/>
  </r>
  <r>
    <x v="8"/>
    <x v="2"/>
    <m/>
    <x v="2"/>
  </r>
  <r>
    <x v="8"/>
    <x v="0"/>
    <s v="0"/>
    <x v="2"/>
  </r>
  <r>
    <x v="8"/>
    <x v="3"/>
    <m/>
    <x v="2"/>
  </r>
  <r>
    <x v="8"/>
    <x v="0"/>
    <s v="0"/>
    <x v="2"/>
  </r>
  <r>
    <x v="8"/>
    <x v="4"/>
    <m/>
    <x v="2"/>
  </r>
  <r>
    <x v="8"/>
    <x v="0"/>
    <s v="0"/>
    <x v="2"/>
  </r>
  <r>
    <x v="8"/>
    <x v="5"/>
    <m/>
    <x v="2"/>
  </r>
  <r>
    <x v="8"/>
    <x v="0"/>
    <s v="0"/>
    <x v="2"/>
  </r>
  <r>
    <x v="8"/>
    <x v="6"/>
    <n v="2"/>
    <x v="2"/>
  </r>
  <r>
    <x v="8"/>
    <x v="0"/>
    <n v="147"/>
    <x v="2"/>
  </r>
  <r>
    <x v="8"/>
    <x v="7"/>
    <m/>
    <x v="2"/>
  </r>
  <r>
    <x v="8"/>
    <x v="0"/>
    <s v="0"/>
    <x v="2"/>
  </r>
  <r>
    <x v="8"/>
    <x v="8"/>
    <m/>
    <x v="2"/>
  </r>
  <r>
    <x v="8"/>
    <x v="0"/>
    <n v="0"/>
    <x v="2"/>
  </r>
  <r>
    <x v="30"/>
    <x v="0"/>
    <s v="H"/>
    <x v="2"/>
  </r>
  <r>
    <x v="30"/>
    <x v="1"/>
    <m/>
    <x v="2"/>
  </r>
  <r>
    <x v="30"/>
    <x v="0"/>
    <s v="0"/>
    <x v="2"/>
  </r>
  <r>
    <x v="30"/>
    <x v="2"/>
    <m/>
    <x v="2"/>
  </r>
  <r>
    <x v="30"/>
    <x v="0"/>
    <s v="0"/>
    <x v="2"/>
  </r>
  <r>
    <x v="30"/>
    <x v="3"/>
    <n v="3"/>
    <x v="2"/>
  </r>
  <r>
    <x v="30"/>
    <x v="0"/>
    <n v="144"/>
    <x v="2"/>
  </r>
  <r>
    <x v="30"/>
    <x v="4"/>
    <m/>
    <x v="2"/>
  </r>
  <r>
    <x v="30"/>
    <x v="0"/>
    <s v="0"/>
    <x v="2"/>
  </r>
  <r>
    <x v="30"/>
    <x v="5"/>
    <m/>
    <x v="2"/>
  </r>
  <r>
    <x v="30"/>
    <x v="0"/>
    <s v="0"/>
    <x v="2"/>
  </r>
  <r>
    <x v="30"/>
    <x v="6"/>
    <m/>
    <x v="2"/>
  </r>
  <r>
    <x v="30"/>
    <x v="0"/>
    <s v="0"/>
    <x v="2"/>
  </r>
  <r>
    <x v="30"/>
    <x v="7"/>
    <m/>
    <x v="2"/>
  </r>
  <r>
    <x v="30"/>
    <x v="0"/>
    <s v="0"/>
    <x v="2"/>
  </r>
  <r>
    <x v="30"/>
    <x v="8"/>
    <m/>
    <x v="2"/>
  </r>
  <r>
    <x v="30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27"/>
    <x v="2"/>
  </r>
  <r>
    <x v="15"/>
    <x v="0"/>
    <n v="72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n v="28"/>
    <x v="2"/>
  </r>
  <r>
    <x v="15"/>
    <x v="0"/>
    <n v="69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n v="4"/>
    <x v="2"/>
  </r>
  <r>
    <x v="49"/>
    <x v="0"/>
    <n v="141"/>
    <x v="2"/>
  </r>
  <r>
    <x v="49"/>
    <x v="3"/>
    <m/>
    <x v="2"/>
  </r>
  <r>
    <x v="49"/>
    <x v="0"/>
    <s v="0"/>
    <x v="2"/>
  </r>
  <r>
    <x v="49"/>
    <x v="4"/>
    <m/>
    <x v="2"/>
  </r>
  <r>
    <x v="49"/>
    <x v="0"/>
    <s v="0"/>
    <x v="2"/>
  </r>
  <r>
    <x v="49"/>
    <x v="5"/>
    <m/>
    <x v="2"/>
  </r>
  <r>
    <x v="49"/>
    <x v="0"/>
    <s v="0"/>
    <x v="2"/>
  </r>
  <r>
    <x v="49"/>
    <x v="6"/>
    <m/>
    <x v="2"/>
  </r>
  <r>
    <x v="49"/>
    <x v="0"/>
    <s v="0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m/>
    <x v="2"/>
  </r>
  <r>
    <x v="20"/>
    <x v="0"/>
    <s v="0"/>
    <x v="2"/>
  </r>
  <r>
    <x v="20"/>
    <x v="4"/>
    <m/>
    <x v="2"/>
  </r>
  <r>
    <x v="20"/>
    <x v="0"/>
    <s v="0"/>
    <x v="2"/>
  </r>
  <r>
    <x v="20"/>
    <x v="5"/>
    <n v="19"/>
    <x v="2"/>
  </r>
  <r>
    <x v="20"/>
    <x v="0"/>
    <n v="96"/>
    <x v="2"/>
  </r>
  <r>
    <x v="20"/>
    <x v="6"/>
    <n v="37"/>
    <x v="2"/>
  </r>
  <r>
    <x v="20"/>
    <x v="0"/>
    <n v="42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0"/>
    <x v="0"/>
    <s v="H"/>
    <x v="2"/>
  </r>
  <r>
    <x v="0"/>
    <x v="1"/>
    <n v="5"/>
    <x v="2"/>
  </r>
  <r>
    <x v="0"/>
    <x v="0"/>
    <n v="138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s v="H"/>
    <x v="2"/>
  </r>
  <r>
    <x v="0"/>
    <x v="1"/>
    <n v="7"/>
    <x v="2"/>
  </r>
  <r>
    <x v="0"/>
    <x v="0"/>
    <n v="132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30"/>
    <x v="0"/>
    <s v="H"/>
    <x v="2"/>
  </r>
  <r>
    <x v="30"/>
    <x v="1"/>
    <m/>
    <x v="2"/>
  </r>
  <r>
    <x v="30"/>
    <x v="0"/>
    <s v="0"/>
    <x v="2"/>
  </r>
  <r>
    <x v="30"/>
    <x v="2"/>
    <m/>
    <x v="2"/>
  </r>
  <r>
    <x v="30"/>
    <x v="0"/>
    <s v="0"/>
    <x v="2"/>
  </r>
  <r>
    <x v="30"/>
    <x v="3"/>
    <s v="ABD"/>
    <x v="2"/>
  </r>
  <r>
    <x v="30"/>
    <x v="0"/>
    <n v="1"/>
    <x v="2"/>
  </r>
  <r>
    <x v="30"/>
    <x v="4"/>
    <n v="8"/>
    <x v="2"/>
  </r>
  <r>
    <x v="30"/>
    <x v="0"/>
    <n v="129"/>
    <x v="2"/>
  </r>
  <r>
    <x v="30"/>
    <x v="5"/>
    <m/>
    <x v="2"/>
  </r>
  <r>
    <x v="30"/>
    <x v="0"/>
    <s v="0"/>
    <x v="2"/>
  </r>
  <r>
    <x v="30"/>
    <x v="6"/>
    <m/>
    <x v="2"/>
  </r>
  <r>
    <x v="30"/>
    <x v="0"/>
    <s v="0"/>
    <x v="2"/>
  </r>
  <r>
    <x v="30"/>
    <x v="7"/>
    <m/>
    <x v="2"/>
  </r>
  <r>
    <x v="30"/>
    <x v="0"/>
    <s v="0"/>
    <x v="2"/>
  </r>
  <r>
    <x v="30"/>
    <x v="8"/>
    <m/>
    <x v="2"/>
  </r>
  <r>
    <x v="30"/>
    <x v="0"/>
    <n v="0"/>
    <x v="2"/>
  </r>
  <r>
    <x v="56"/>
    <x v="0"/>
    <s v="H"/>
    <x v="2"/>
  </r>
  <r>
    <x v="56"/>
    <x v="1"/>
    <m/>
    <x v="2"/>
  </r>
  <r>
    <x v="56"/>
    <x v="0"/>
    <s v="0"/>
    <x v="2"/>
  </r>
  <r>
    <x v="56"/>
    <x v="2"/>
    <m/>
    <x v="2"/>
  </r>
  <r>
    <x v="56"/>
    <x v="0"/>
    <s v="0"/>
    <x v="2"/>
  </r>
  <r>
    <x v="56"/>
    <x v="3"/>
    <m/>
    <x v="2"/>
  </r>
  <r>
    <x v="56"/>
    <x v="0"/>
    <s v="0"/>
    <x v="2"/>
  </r>
  <r>
    <x v="56"/>
    <x v="4"/>
    <m/>
    <x v="2"/>
  </r>
  <r>
    <x v="56"/>
    <x v="0"/>
    <s v="0"/>
    <x v="2"/>
  </r>
  <r>
    <x v="56"/>
    <x v="5"/>
    <m/>
    <x v="2"/>
  </r>
  <r>
    <x v="56"/>
    <x v="0"/>
    <s v="0"/>
    <x v="2"/>
  </r>
  <r>
    <x v="56"/>
    <x v="6"/>
    <n v="8"/>
    <x v="2"/>
  </r>
  <r>
    <x v="56"/>
    <x v="0"/>
    <n v="129"/>
    <x v="2"/>
  </r>
  <r>
    <x v="56"/>
    <x v="7"/>
    <m/>
    <x v="2"/>
  </r>
  <r>
    <x v="56"/>
    <x v="0"/>
    <s v="0"/>
    <x v="2"/>
  </r>
  <r>
    <x v="56"/>
    <x v="8"/>
    <m/>
    <x v="2"/>
  </r>
  <r>
    <x v="56"/>
    <x v="0"/>
    <n v="0"/>
    <x v="2"/>
  </r>
  <r>
    <x v="27"/>
    <x v="0"/>
    <s v="H"/>
    <x v="2"/>
  </r>
  <r>
    <x v="27"/>
    <x v="1"/>
    <m/>
    <x v="2"/>
  </r>
  <r>
    <x v="27"/>
    <x v="0"/>
    <s v="0"/>
    <x v="2"/>
  </r>
  <r>
    <x v="27"/>
    <x v="2"/>
    <n v="8"/>
    <x v="2"/>
  </r>
  <r>
    <x v="27"/>
    <x v="0"/>
    <n v="129"/>
    <x v="2"/>
  </r>
  <r>
    <x v="27"/>
    <x v="3"/>
    <m/>
    <x v="2"/>
  </r>
  <r>
    <x v="27"/>
    <x v="0"/>
    <s v="0"/>
    <x v="2"/>
  </r>
  <r>
    <x v="27"/>
    <x v="4"/>
    <m/>
    <x v="2"/>
  </r>
  <r>
    <x v="27"/>
    <x v="0"/>
    <s v="0"/>
    <x v="2"/>
  </r>
  <r>
    <x v="27"/>
    <x v="5"/>
    <m/>
    <x v="2"/>
  </r>
  <r>
    <x v="27"/>
    <x v="0"/>
    <s v="0"/>
    <x v="2"/>
  </r>
  <r>
    <x v="27"/>
    <x v="6"/>
    <m/>
    <x v="2"/>
  </r>
  <r>
    <x v="27"/>
    <x v="0"/>
    <s v="0"/>
    <x v="2"/>
  </r>
  <r>
    <x v="27"/>
    <x v="7"/>
    <m/>
    <x v="2"/>
  </r>
  <r>
    <x v="27"/>
    <x v="0"/>
    <s v="0"/>
    <x v="2"/>
  </r>
  <r>
    <x v="27"/>
    <x v="8"/>
    <m/>
    <x v="2"/>
  </r>
  <r>
    <x v="27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10"/>
    <x v="2"/>
  </r>
  <r>
    <x v="51"/>
    <x v="0"/>
    <n v="123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17"/>
    <x v="0"/>
    <s v="H"/>
    <x v="2"/>
  </r>
  <r>
    <x v="17"/>
    <x v="1"/>
    <n v="10"/>
    <x v="2"/>
  </r>
  <r>
    <x v="17"/>
    <x v="0"/>
    <n v="123"/>
    <x v="2"/>
  </r>
  <r>
    <x v="17"/>
    <x v="2"/>
    <m/>
    <x v="2"/>
  </r>
  <r>
    <x v="17"/>
    <x v="0"/>
    <s v="0"/>
    <x v="2"/>
  </r>
  <r>
    <x v="17"/>
    <x v="3"/>
    <m/>
    <x v="2"/>
  </r>
  <r>
    <x v="17"/>
    <x v="0"/>
    <s v="0"/>
    <x v="2"/>
  </r>
  <r>
    <x v="17"/>
    <x v="4"/>
    <m/>
    <x v="2"/>
  </r>
  <r>
    <x v="17"/>
    <x v="0"/>
    <s v="0"/>
    <x v="2"/>
  </r>
  <r>
    <x v="17"/>
    <x v="5"/>
    <m/>
    <x v="2"/>
  </r>
  <r>
    <x v="17"/>
    <x v="0"/>
    <s v="0"/>
    <x v="2"/>
  </r>
  <r>
    <x v="17"/>
    <x v="6"/>
    <m/>
    <x v="2"/>
  </r>
  <r>
    <x v="17"/>
    <x v="0"/>
    <s v="0"/>
    <x v="2"/>
  </r>
  <r>
    <x v="17"/>
    <x v="7"/>
    <m/>
    <x v="2"/>
  </r>
  <r>
    <x v="17"/>
    <x v="0"/>
    <s v="0"/>
    <x v="2"/>
  </r>
  <r>
    <x v="17"/>
    <x v="8"/>
    <m/>
    <x v="2"/>
  </r>
  <r>
    <x v="17"/>
    <x v="0"/>
    <n v="0"/>
    <x v="2"/>
  </r>
  <r>
    <x v="57"/>
    <x v="0"/>
    <s v="H"/>
    <x v="2"/>
  </r>
  <r>
    <x v="57"/>
    <x v="1"/>
    <m/>
    <x v="2"/>
  </r>
  <r>
    <x v="57"/>
    <x v="0"/>
    <s v="0"/>
    <x v="2"/>
  </r>
  <r>
    <x v="57"/>
    <x v="2"/>
    <m/>
    <x v="2"/>
  </r>
  <r>
    <x v="57"/>
    <x v="0"/>
    <s v="0"/>
    <x v="2"/>
  </r>
  <r>
    <x v="57"/>
    <x v="3"/>
    <m/>
    <x v="2"/>
  </r>
  <r>
    <x v="57"/>
    <x v="0"/>
    <s v="0"/>
    <x v="2"/>
  </r>
  <r>
    <x v="57"/>
    <x v="4"/>
    <m/>
    <x v="2"/>
  </r>
  <r>
    <x v="57"/>
    <x v="0"/>
    <s v="0"/>
    <x v="2"/>
  </r>
  <r>
    <x v="57"/>
    <x v="5"/>
    <n v="11"/>
    <x v="2"/>
  </r>
  <r>
    <x v="57"/>
    <x v="0"/>
    <n v="120"/>
    <x v="2"/>
  </r>
  <r>
    <x v="57"/>
    <x v="6"/>
    <m/>
    <x v="2"/>
  </r>
  <r>
    <x v="57"/>
    <x v="0"/>
    <s v="0"/>
    <x v="2"/>
  </r>
  <r>
    <x v="57"/>
    <x v="7"/>
    <m/>
    <x v="2"/>
  </r>
  <r>
    <x v="57"/>
    <x v="0"/>
    <s v="0"/>
    <x v="2"/>
  </r>
  <r>
    <x v="57"/>
    <x v="8"/>
    <m/>
    <x v="2"/>
  </r>
  <r>
    <x v="57"/>
    <x v="0"/>
    <n v="0"/>
    <x v="2"/>
  </r>
  <r>
    <x v="58"/>
    <x v="0"/>
    <s v="H"/>
    <x v="2"/>
  </r>
  <r>
    <x v="58"/>
    <x v="1"/>
    <m/>
    <x v="2"/>
  </r>
  <r>
    <x v="58"/>
    <x v="0"/>
    <s v="0"/>
    <x v="2"/>
  </r>
  <r>
    <x v="58"/>
    <x v="2"/>
    <m/>
    <x v="2"/>
  </r>
  <r>
    <x v="58"/>
    <x v="0"/>
    <s v="0"/>
    <x v="2"/>
  </r>
  <r>
    <x v="58"/>
    <x v="3"/>
    <m/>
    <x v="2"/>
  </r>
  <r>
    <x v="58"/>
    <x v="0"/>
    <s v="0"/>
    <x v="2"/>
  </r>
  <r>
    <x v="58"/>
    <x v="4"/>
    <m/>
    <x v="2"/>
  </r>
  <r>
    <x v="58"/>
    <x v="0"/>
    <s v="0"/>
    <x v="2"/>
  </r>
  <r>
    <x v="58"/>
    <x v="5"/>
    <m/>
    <x v="2"/>
  </r>
  <r>
    <x v="58"/>
    <x v="0"/>
    <s v="0"/>
    <x v="2"/>
  </r>
  <r>
    <x v="58"/>
    <x v="6"/>
    <n v="12"/>
    <x v="2"/>
  </r>
  <r>
    <x v="58"/>
    <x v="0"/>
    <n v="117"/>
    <x v="2"/>
  </r>
  <r>
    <x v="58"/>
    <x v="7"/>
    <m/>
    <x v="2"/>
  </r>
  <r>
    <x v="58"/>
    <x v="0"/>
    <s v="0"/>
    <x v="2"/>
  </r>
  <r>
    <x v="58"/>
    <x v="8"/>
    <m/>
    <x v="2"/>
  </r>
  <r>
    <x v="58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n v="13"/>
    <x v="2"/>
  </r>
  <r>
    <x v="51"/>
    <x v="0"/>
    <n v="114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m/>
    <x v="2"/>
  </r>
  <r>
    <x v="51"/>
    <x v="0"/>
    <s v="0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m/>
    <x v="2"/>
  </r>
  <r>
    <x v="52"/>
    <x v="0"/>
    <s v="0"/>
    <x v="2"/>
  </r>
  <r>
    <x v="52"/>
    <x v="5"/>
    <m/>
    <x v="2"/>
  </r>
  <r>
    <x v="52"/>
    <x v="0"/>
    <s v="0"/>
    <x v="2"/>
  </r>
  <r>
    <x v="52"/>
    <x v="6"/>
    <n v="15"/>
    <x v="2"/>
  </r>
  <r>
    <x v="52"/>
    <x v="0"/>
    <n v="108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59"/>
    <x v="0"/>
    <s v="H"/>
    <x v="2"/>
  </r>
  <r>
    <x v="59"/>
    <x v="1"/>
    <m/>
    <x v="2"/>
  </r>
  <r>
    <x v="59"/>
    <x v="0"/>
    <s v="0"/>
    <x v="2"/>
  </r>
  <r>
    <x v="59"/>
    <x v="2"/>
    <m/>
    <x v="2"/>
  </r>
  <r>
    <x v="59"/>
    <x v="0"/>
    <s v="0"/>
    <x v="2"/>
  </r>
  <r>
    <x v="59"/>
    <x v="3"/>
    <m/>
    <x v="2"/>
  </r>
  <r>
    <x v="59"/>
    <x v="0"/>
    <s v="0"/>
    <x v="2"/>
  </r>
  <r>
    <x v="59"/>
    <x v="4"/>
    <m/>
    <x v="2"/>
  </r>
  <r>
    <x v="59"/>
    <x v="0"/>
    <s v="0"/>
    <x v="2"/>
  </r>
  <r>
    <x v="59"/>
    <x v="5"/>
    <m/>
    <x v="2"/>
  </r>
  <r>
    <x v="59"/>
    <x v="0"/>
    <s v="0"/>
    <x v="2"/>
  </r>
  <r>
    <x v="59"/>
    <x v="6"/>
    <n v="16"/>
    <x v="2"/>
  </r>
  <r>
    <x v="59"/>
    <x v="0"/>
    <n v="105"/>
    <x v="2"/>
  </r>
  <r>
    <x v="59"/>
    <x v="7"/>
    <m/>
    <x v="2"/>
  </r>
  <r>
    <x v="59"/>
    <x v="0"/>
    <s v="0"/>
    <x v="2"/>
  </r>
  <r>
    <x v="59"/>
    <x v="8"/>
    <m/>
    <x v="2"/>
  </r>
  <r>
    <x v="59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16"/>
    <x v="2"/>
  </r>
  <r>
    <x v="10"/>
    <x v="0"/>
    <n v="105"/>
    <x v="2"/>
  </r>
  <r>
    <x v="10"/>
    <x v="3"/>
    <m/>
    <x v="2"/>
  </r>
  <r>
    <x v="10"/>
    <x v="0"/>
    <s v="0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m/>
    <x v="2"/>
  </r>
  <r>
    <x v="10"/>
    <x v="0"/>
    <s v="0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17"/>
    <x v="2"/>
  </r>
  <r>
    <x v="51"/>
    <x v="0"/>
    <n v="102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60"/>
    <x v="0"/>
    <s v="H"/>
    <x v="2"/>
  </r>
  <r>
    <x v="60"/>
    <x v="1"/>
    <m/>
    <x v="2"/>
  </r>
  <r>
    <x v="60"/>
    <x v="0"/>
    <s v="0"/>
    <x v="2"/>
  </r>
  <r>
    <x v="60"/>
    <x v="2"/>
    <m/>
    <x v="2"/>
  </r>
  <r>
    <x v="60"/>
    <x v="0"/>
    <s v="0"/>
    <x v="2"/>
  </r>
  <r>
    <x v="60"/>
    <x v="3"/>
    <n v="18"/>
    <x v="2"/>
  </r>
  <r>
    <x v="60"/>
    <x v="0"/>
    <n v="99"/>
    <x v="2"/>
  </r>
  <r>
    <x v="60"/>
    <x v="4"/>
    <m/>
    <x v="2"/>
  </r>
  <r>
    <x v="60"/>
    <x v="0"/>
    <s v="0"/>
    <x v="2"/>
  </r>
  <r>
    <x v="60"/>
    <x v="5"/>
    <m/>
    <x v="2"/>
  </r>
  <r>
    <x v="60"/>
    <x v="0"/>
    <s v="0"/>
    <x v="2"/>
  </r>
  <r>
    <x v="60"/>
    <x v="6"/>
    <m/>
    <x v="2"/>
  </r>
  <r>
    <x v="60"/>
    <x v="0"/>
    <s v="0"/>
    <x v="2"/>
  </r>
  <r>
    <x v="60"/>
    <x v="7"/>
    <m/>
    <x v="2"/>
  </r>
  <r>
    <x v="60"/>
    <x v="0"/>
    <s v="0"/>
    <x v="2"/>
  </r>
  <r>
    <x v="60"/>
    <x v="8"/>
    <m/>
    <x v="2"/>
  </r>
  <r>
    <x v="60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20"/>
    <x v="2"/>
  </r>
  <r>
    <x v="15"/>
    <x v="0"/>
    <n v="93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38"/>
    <x v="0"/>
    <s v="H"/>
    <x v="2"/>
  </r>
  <r>
    <x v="38"/>
    <x v="1"/>
    <m/>
    <x v="2"/>
  </r>
  <r>
    <x v="38"/>
    <x v="0"/>
    <s v="0"/>
    <x v="2"/>
  </r>
  <r>
    <x v="38"/>
    <x v="2"/>
    <n v="40"/>
    <x v="2"/>
  </r>
  <r>
    <x v="38"/>
    <x v="0"/>
    <n v="33"/>
    <x v="2"/>
  </r>
  <r>
    <x v="38"/>
    <x v="3"/>
    <n v="32"/>
    <x v="2"/>
  </r>
  <r>
    <x v="38"/>
    <x v="0"/>
    <n v="57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m/>
    <x v="2"/>
  </r>
  <r>
    <x v="38"/>
    <x v="0"/>
    <s v="0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43"/>
    <x v="0"/>
    <s v="H"/>
    <x v="2"/>
  </r>
  <r>
    <x v="43"/>
    <x v="1"/>
    <m/>
    <x v="2"/>
  </r>
  <r>
    <x v="43"/>
    <x v="0"/>
    <s v="0"/>
    <x v="2"/>
  </r>
  <r>
    <x v="43"/>
    <x v="2"/>
    <n v="22"/>
    <x v="2"/>
  </r>
  <r>
    <x v="43"/>
    <x v="0"/>
    <n v="87"/>
    <x v="2"/>
  </r>
  <r>
    <x v="43"/>
    <x v="3"/>
    <m/>
    <x v="2"/>
  </r>
  <r>
    <x v="43"/>
    <x v="0"/>
    <s v="0"/>
    <x v="2"/>
  </r>
  <r>
    <x v="43"/>
    <x v="4"/>
    <m/>
    <x v="2"/>
  </r>
  <r>
    <x v="43"/>
    <x v="0"/>
    <s v="0"/>
    <x v="2"/>
  </r>
  <r>
    <x v="43"/>
    <x v="5"/>
    <m/>
    <x v="2"/>
  </r>
  <r>
    <x v="43"/>
    <x v="0"/>
    <s v="0"/>
    <x v="2"/>
  </r>
  <r>
    <x v="43"/>
    <x v="6"/>
    <m/>
    <x v="2"/>
  </r>
  <r>
    <x v="43"/>
    <x v="0"/>
    <s v="0"/>
    <x v="2"/>
  </r>
  <r>
    <x v="43"/>
    <x v="7"/>
    <m/>
    <x v="2"/>
  </r>
  <r>
    <x v="43"/>
    <x v="0"/>
    <s v="0"/>
    <x v="2"/>
  </r>
  <r>
    <x v="43"/>
    <x v="8"/>
    <m/>
    <x v="2"/>
  </r>
  <r>
    <x v="43"/>
    <x v="0"/>
    <n v="0"/>
    <x v="2"/>
  </r>
  <r>
    <x v="61"/>
    <x v="0"/>
    <s v="H"/>
    <x v="2"/>
  </r>
  <r>
    <x v="61"/>
    <x v="1"/>
    <n v="23"/>
    <x v="2"/>
  </r>
  <r>
    <x v="61"/>
    <x v="0"/>
    <n v="84"/>
    <x v="2"/>
  </r>
  <r>
    <x v="61"/>
    <x v="2"/>
    <m/>
    <x v="2"/>
  </r>
  <r>
    <x v="61"/>
    <x v="0"/>
    <s v="0"/>
    <x v="2"/>
  </r>
  <r>
    <x v="61"/>
    <x v="3"/>
    <m/>
    <x v="2"/>
  </r>
  <r>
    <x v="61"/>
    <x v="0"/>
    <s v="0"/>
    <x v="2"/>
  </r>
  <r>
    <x v="61"/>
    <x v="4"/>
    <m/>
    <x v="2"/>
  </r>
  <r>
    <x v="61"/>
    <x v="0"/>
    <s v="0"/>
    <x v="2"/>
  </r>
  <r>
    <x v="61"/>
    <x v="5"/>
    <m/>
    <x v="2"/>
  </r>
  <r>
    <x v="61"/>
    <x v="0"/>
    <s v="0"/>
    <x v="2"/>
  </r>
  <r>
    <x v="61"/>
    <x v="6"/>
    <m/>
    <x v="2"/>
  </r>
  <r>
    <x v="61"/>
    <x v="0"/>
    <s v="0"/>
    <x v="2"/>
  </r>
  <r>
    <x v="61"/>
    <x v="7"/>
    <m/>
    <x v="2"/>
  </r>
  <r>
    <x v="61"/>
    <x v="0"/>
    <s v="0"/>
    <x v="2"/>
  </r>
  <r>
    <x v="61"/>
    <x v="8"/>
    <m/>
    <x v="2"/>
  </r>
  <r>
    <x v="61"/>
    <x v="0"/>
    <n v="0"/>
    <x v="2"/>
  </r>
  <r>
    <x v="0"/>
    <x v="0"/>
    <s v="H"/>
    <x v="2"/>
  </r>
  <r>
    <x v="0"/>
    <x v="1"/>
    <m/>
    <x v="2"/>
  </r>
  <r>
    <x v="0"/>
    <x v="0"/>
    <s v="0"/>
    <x v="2"/>
  </r>
  <r>
    <x v="0"/>
    <x v="2"/>
    <n v="24"/>
    <x v="2"/>
  </r>
  <r>
    <x v="0"/>
    <x v="0"/>
    <n v="81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38"/>
    <x v="0"/>
    <s v="H"/>
    <x v="2"/>
  </r>
  <r>
    <x v="38"/>
    <x v="1"/>
    <m/>
    <x v="2"/>
  </r>
  <r>
    <x v="38"/>
    <x v="0"/>
    <s v="0"/>
    <x v="2"/>
  </r>
  <r>
    <x v="38"/>
    <x v="2"/>
    <m/>
    <x v="2"/>
  </r>
  <r>
    <x v="38"/>
    <x v="0"/>
    <s v="0"/>
    <x v="2"/>
  </r>
  <r>
    <x v="38"/>
    <x v="3"/>
    <m/>
    <x v="2"/>
  </r>
  <r>
    <x v="38"/>
    <x v="0"/>
    <s v="0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n v="26"/>
    <x v="2"/>
  </r>
  <r>
    <x v="38"/>
    <x v="0"/>
    <n v="75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62"/>
    <x v="0"/>
    <s v="H"/>
    <x v="2"/>
  </r>
  <r>
    <x v="62"/>
    <x v="1"/>
    <m/>
    <x v="2"/>
  </r>
  <r>
    <x v="62"/>
    <x v="0"/>
    <s v="0"/>
    <x v="2"/>
  </r>
  <r>
    <x v="62"/>
    <x v="2"/>
    <m/>
    <x v="2"/>
  </r>
  <r>
    <x v="62"/>
    <x v="0"/>
    <s v="0"/>
    <x v="2"/>
  </r>
  <r>
    <x v="62"/>
    <x v="3"/>
    <m/>
    <x v="2"/>
  </r>
  <r>
    <x v="62"/>
    <x v="0"/>
    <s v="0"/>
    <x v="2"/>
  </r>
  <r>
    <x v="62"/>
    <x v="4"/>
    <m/>
    <x v="2"/>
  </r>
  <r>
    <x v="62"/>
    <x v="0"/>
    <s v="0"/>
    <x v="2"/>
  </r>
  <r>
    <x v="62"/>
    <x v="5"/>
    <m/>
    <x v="2"/>
  </r>
  <r>
    <x v="62"/>
    <x v="0"/>
    <s v="0"/>
    <x v="2"/>
  </r>
  <r>
    <x v="62"/>
    <x v="6"/>
    <n v="27"/>
    <x v="2"/>
  </r>
  <r>
    <x v="62"/>
    <x v="0"/>
    <n v="72"/>
    <x v="2"/>
  </r>
  <r>
    <x v="62"/>
    <x v="7"/>
    <m/>
    <x v="2"/>
  </r>
  <r>
    <x v="62"/>
    <x v="0"/>
    <s v="0"/>
    <x v="2"/>
  </r>
  <r>
    <x v="62"/>
    <x v="8"/>
    <m/>
    <x v="2"/>
  </r>
  <r>
    <x v="62"/>
    <x v="0"/>
    <n v="0"/>
    <x v="2"/>
  </r>
  <r>
    <x v="0"/>
    <x v="0"/>
    <s v="H"/>
    <x v="2"/>
  </r>
  <r>
    <x v="0"/>
    <x v="1"/>
    <m/>
    <x v="2"/>
  </r>
  <r>
    <x v="0"/>
    <x v="0"/>
    <s v="0"/>
    <x v="2"/>
  </r>
  <r>
    <x v="0"/>
    <x v="2"/>
    <n v="41"/>
    <x v="2"/>
  </r>
  <r>
    <x v="0"/>
    <x v="0"/>
    <n v="3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n v="38"/>
    <x v="2"/>
  </r>
  <r>
    <x v="0"/>
    <x v="0"/>
    <n v="39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22"/>
    <x v="0"/>
    <s v="H"/>
    <x v="2"/>
  </r>
  <r>
    <x v="22"/>
    <x v="1"/>
    <m/>
    <x v="2"/>
  </r>
  <r>
    <x v="22"/>
    <x v="0"/>
    <s v="0"/>
    <x v="2"/>
  </r>
  <r>
    <x v="22"/>
    <x v="2"/>
    <m/>
    <x v="2"/>
  </r>
  <r>
    <x v="22"/>
    <x v="0"/>
    <s v="0"/>
    <x v="2"/>
  </r>
  <r>
    <x v="22"/>
    <x v="3"/>
    <m/>
    <x v="2"/>
  </r>
  <r>
    <x v="22"/>
    <x v="0"/>
    <s v="0"/>
    <x v="2"/>
  </r>
  <r>
    <x v="22"/>
    <x v="4"/>
    <n v="28"/>
    <x v="2"/>
  </r>
  <r>
    <x v="22"/>
    <x v="0"/>
    <n v="69"/>
    <x v="2"/>
  </r>
  <r>
    <x v="22"/>
    <x v="5"/>
    <m/>
    <x v="2"/>
  </r>
  <r>
    <x v="22"/>
    <x v="0"/>
    <s v="0"/>
    <x v="2"/>
  </r>
  <r>
    <x v="22"/>
    <x v="6"/>
    <m/>
    <x v="2"/>
  </r>
  <r>
    <x v="22"/>
    <x v="0"/>
    <s v="0"/>
    <x v="2"/>
  </r>
  <r>
    <x v="22"/>
    <x v="7"/>
    <m/>
    <x v="2"/>
  </r>
  <r>
    <x v="22"/>
    <x v="0"/>
    <s v="0"/>
    <x v="2"/>
  </r>
  <r>
    <x v="22"/>
    <x v="8"/>
    <m/>
    <x v="2"/>
  </r>
  <r>
    <x v="22"/>
    <x v="0"/>
    <n v="0"/>
    <x v="2"/>
  </r>
  <r>
    <x v="63"/>
    <x v="0"/>
    <s v="H"/>
    <x v="2"/>
  </r>
  <r>
    <x v="63"/>
    <x v="1"/>
    <m/>
    <x v="2"/>
  </r>
  <r>
    <x v="63"/>
    <x v="0"/>
    <s v="0"/>
    <x v="2"/>
  </r>
  <r>
    <x v="63"/>
    <x v="2"/>
    <m/>
    <x v="2"/>
  </r>
  <r>
    <x v="63"/>
    <x v="0"/>
    <s v="0"/>
    <x v="2"/>
  </r>
  <r>
    <x v="63"/>
    <x v="3"/>
    <m/>
    <x v="2"/>
  </r>
  <r>
    <x v="63"/>
    <x v="0"/>
    <s v="0"/>
    <x v="2"/>
  </r>
  <r>
    <x v="63"/>
    <x v="4"/>
    <n v="30"/>
    <x v="2"/>
  </r>
  <r>
    <x v="63"/>
    <x v="0"/>
    <n v="63"/>
    <x v="2"/>
  </r>
  <r>
    <x v="63"/>
    <x v="5"/>
    <m/>
    <x v="2"/>
  </r>
  <r>
    <x v="63"/>
    <x v="0"/>
    <s v="0"/>
    <x v="2"/>
  </r>
  <r>
    <x v="63"/>
    <x v="6"/>
    <m/>
    <x v="2"/>
  </r>
  <r>
    <x v="63"/>
    <x v="0"/>
    <s v="0"/>
    <x v="2"/>
  </r>
  <r>
    <x v="63"/>
    <x v="7"/>
    <m/>
    <x v="2"/>
  </r>
  <r>
    <x v="63"/>
    <x v="0"/>
    <s v="0"/>
    <x v="2"/>
  </r>
  <r>
    <x v="63"/>
    <x v="8"/>
    <m/>
    <x v="2"/>
  </r>
  <r>
    <x v="63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30"/>
    <x v="2"/>
  </r>
  <r>
    <x v="3"/>
    <x v="0"/>
    <n v="63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60"/>
    <x v="0"/>
    <m/>
    <x v="2"/>
  </r>
  <r>
    <x v="60"/>
    <x v="1"/>
    <m/>
    <x v="2"/>
  </r>
  <r>
    <x v="60"/>
    <x v="0"/>
    <s v="0"/>
    <x v="2"/>
  </r>
  <r>
    <x v="60"/>
    <x v="2"/>
    <m/>
    <x v="2"/>
  </r>
  <r>
    <x v="60"/>
    <x v="0"/>
    <s v="0"/>
    <x v="2"/>
  </r>
  <r>
    <x v="60"/>
    <x v="3"/>
    <n v="31"/>
    <x v="2"/>
  </r>
  <r>
    <x v="60"/>
    <x v="0"/>
    <n v="60"/>
    <x v="2"/>
  </r>
  <r>
    <x v="60"/>
    <x v="4"/>
    <m/>
    <x v="2"/>
  </r>
  <r>
    <x v="60"/>
    <x v="0"/>
    <s v="0"/>
    <x v="2"/>
  </r>
  <r>
    <x v="60"/>
    <x v="5"/>
    <m/>
    <x v="2"/>
  </r>
  <r>
    <x v="60"/>
    <x v="0"/>
    <s v="0"/>
    <x v="2"/>
  </r>
  <r>
    <x v="60"/>
    <x v="6"/>
    <m/>
    <x v="2"/>
  </r>
  <r>
    <x v="60"/>
    <x v="0"/>
    <s v="0"/>
    <x v="2"/>
  </r>
  <r>
    <x v="60"/>
    <x v="7"/>
    <m/>
    <x v="2"/>
  </r>
  <r>
    <x v="60"/>
    <x v="0"/>
    <s v="0"/>
    <x v="2"/>
  </r>
  <r>
    <x v="60"/>
    <x v="8"/>
    <m/>
    <x v="2"/>
  </r>
  <r>
    <x v="60"/>
    <x v="0"/>
    <n v="0"/>
    <x v="2"/>
  </r>
  <r>
    <x v="21"/>
    <x v="0"/>
    <m/>
    <x v="2"/>
  </r>
  <r>
    <x v="21"/>
    <x v="1"/>
    <m/>
    <x v="2"/>
  </r>
  <r>
    <x v="21"/>
    <x v="0"/>
    <s v="0"/>
    <x v="2"/>
  </r>
  <r>
    <x v="21"/>
    <x v="2"/>
    <n v="31"/>
    <x v="2"/>
  </r>
  <r>
    <x v="21"/>
    <x v="0"/>
    <n v="60"/>
    <x v="2"/>
  </r>
  <r>
    <x v="21"/>
    <x v="3"/>
    <m/>
    <x v="2"/>
  </r>
  <r>
    <x v="21"/>
    <x v="0"/>
    <s v="0"/>
    <x v="2"/>
  </r>
  <r>
    <x v="21"/>
    <x v="4"/>
    <m/>
    <x v="2"/>
  </r>
  <r>
    <x v="21"/>
    <x v="0"/>
    <s v="0"/>
    <x v="2"/>
  </r>
  <r>
    <x v="21"/>
    <x v="5"/>
    <m/>
    <x v="2"/>
  </r>
  <r>
    <x v="21"/>
    <x v="0"/>
    <s v="0"/>
    <x v="2"/>
  </r>
  <r>
    <x v="21"/>
    <x v="6"/>
    <m/>
    <x v="2"/>
  </r>
  <r>
    <x v="21"/>
    <x v="0"/>
    <s v="0"/>
    <x v="2"/>
  </r>
  <r>
    <x v="21"/>
    <x v="7"/>
    <m/>
    <x v="2"/>
  </r>
  <r>
    <x v="21"/>
    <x v="0"/>
    <s v="0"/>
    <x v="2"/>
  </r>
  <r>
    <x v="21"/>
    <x v="8"/>
    <m/>
    <x v="2"/>
  </r>
  <r>
    <x v="21"/>
    <x v="0"/>
    <n v="0"/>
    <x v="2"/>
  </r>
  <r>
    <x v="0"/>
    <x v="0"/>
    <m/>
    <x v="2"/>
  </r>
  <r>
    <x v="0"/>
    <x v="1"/>
    <n v="31"/>
    <x v="2"/>
  </r>
  <r>
    <x v="0"/>
    <x v="0"/>
    <n v="6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2"/>
    <x v="2"/>
  </r>
  <r>
    <x v="15"/>
    <x v="0"/>
    <n v="57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51"/>
    <x v="0"/>
    <m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33"/>
    <x v="2"/>
  </r>
  <r>
    <x v="51"/>
    <x v="0"/>
    <n v="54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42"/>
    <x v="0"/>
    <m/>
    <x v="2"/>
  </r>
  <r>
    <x v="42"/>
    <x v="1"/>
    <n v="33"/>
    <x v="2"/>
  </r>
  <r>
    <x v="42"/>
    <x v="0"/>
    <n v="54"/>
    <x v="2"/>
  </r>
  <r>
    <x v="42"/>
    <x v="2"/>
    <m/>
    <x v="2"/>
  </r>
  <r>
    <x v="42"/>
    <x v="0"/>
    <s v="0"/>
    <x v="2"/>
  </r>
  <r>
    <x v="42"/>
    <x v="3"/>
    <m/>
    <x v="2"/>
  </r>
  <r>
    <x v="42"/>
    <x v="0"/>
    <s v="0"/>
    <x v="2"/>
  </r>
  <r>
    <x v="42"/>
    <x v="4"/>
    <m/>
    <x v="2"/>
  </r>
  <r>
    <x v="42"/>
    <x v="0"/>
    <s v="0"/>
    <x v="2"/>
  </r>
  <r>
    <x v="42"/>
    <x v="5"/>
    <m/>
    <x v="2"/>
  </r>
  <r>
    <x v="42"/>
    <x v="0"/>
    <s v="0"/>
    <x v="2"/>
  </r>
  <r>
    <x v="42"/>
    <x v="6"/>
    <m/>
    <x v="2"/>
  </r>
  <r>
    <x v="42"/>
    <x v="0"/>
    <s v="0"/>
    <x v="2"/>
  </r>
  <r>
    <x v="42"/>
    <x v="7"/>
    <m/>
    <x v="2"/>
  </r>
  <r>
    <x v="42"/>
    <x v="0"/>
    <s v="0"/>
    <x v="2"/>
  </r>
  <r>
    <x v="42"/>
    <x v="8"/>
    <m/>
    <x v="2"/>
  </r>
  <r>
    <x v="42"/>
    <x v="0"/>
    <n v="0"/>
    <x v="2"/>
  </r>
  <r>
    <x v="10"/>
    <x v="0"/>
    <m/>
    <x v="2"/>
  </r>
  <r>
    <x v="10"/>
    <x v="1"/>
    <m/>
    <x v="2"/>
  </r>
  <r>
    <x v="10"/>
    <x v="0"/>
    <s v="0"/>
    <x v="2"/>
  </r>
  <r>
    <x v="10"/>
    <x v="2"/>
    <m/>
    <x v="2"/>
  </r>
  <r>
    <x v="10"/>
    <x v="0"/>
    <s v="0"/>
    <x v="2"/>
  </r>
  <r>
    <x v="10"/>
    <x v="3"/>
    <m/>
    <x v="2"/>
  </r>
  <r>
    <x v="10"/>
    <x v="0"/>
    <s v="0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n v="35"/>
    <x v="2"/>
  </r>
  <r>
    <x v="10"/>
    <x v="0"/>
    <n v="48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5"/>
    <x v="2"/>
  </r>
  <r>
    <x v="15"/>
    <x v="0"/>
    <n v="48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4"/>
    <x v="0"/>
    <m/>
    <x v="2"/>
  </r>
  <r>
    <x v="64"/>
    <x v="1"/>
    <n v="35"/>
    <x v="2"/>
  </r>
  <r>
    <x v="64"/>
    <x v="0"/>
    <n v="48"/>
    <x v="2"/>
  </r>
  <r>
    <x v="64"/>
    <x v="2"/>
    <m/>
    <x v="2"/>
  </r>
  <r>
    <x v="64"/>
    <x v="0"/>
    <s v="0"/>
    <x v="2"/>
  </r>
  <r>
    <x v="64"/>
    <x v="3"/>
    <m/>
    <x v="2"/>
  </r>
  <r>
    <x v="64"/>
    <x v="0"/>
    <s v="0"/>
    <x v="2"/>
  </r>
  <r>
    <x v="64"/>
    <x v="4"/>
    <m/>
    <x v="2"/>
  </r>
  <r>
    <x v="64"/>
    <x v="0"/>
    <s v="0"/>
    <x v="2"/>
  </r>
  <r>
    <x v="64"/>
    <x v="5"/>
    <m/>
    <x v="2"/>
  </r>
  <r>
    <x v="64"/>
    <x v="0"/>
    <s v="0"/>
    <x v="2"/>
  </r>
  <r>
    <x v="64"/>
    <x v="6"/>
    <m/>
    <x v="2"/>
  </r>
  <r>
    <x v="64"/>
    <x v="0"/>
    <s v="0"/>
    <x v="2"/>
  </r>
  <r>
    <x v="64"/>
    <x v="7"/>
    <m/>
    <x v="2"/>
  </r>
  <r>
    <x v="64"/>
    <x v="0"/>
    <s v="0"/>
    <x v="2"/>
  </r>
  <r>
    <x v="64"/>
    <x v="8"/>
    <m/>
    <x v="2"/>
  </r>
  <r>
    <x v="64"/>
    <x v="0"/>
    <n v="0"/>
    <x v="2"/>
  </r>
  <r>
    <x v="3"/>
    <x v="0"/>
    <m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36"/>
    <x v="2"/>
  </r>
  <r>
    <x v="3"/>
    <x v="0"/>
    <n v="45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7"/>
    <x v="2"/>
  </r>
  <r>
    <x v="15"/>
    <x v="0"/>
    <n v="42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5"/>
    <x v="0"/>
    <m/>
    <x v="2"/>
  </r>
  <r>
    <x v="65"/>
    <x v="1"/>
    <m/>
    <x v="2"/>
  </r>
  <r>
    <x v="65"/>
    <x v="0"/>
    <s v="0"/>
    <x v="2"/>
  </r>
  <r>
    <x v="65"/>
    <x v="2"/>
    <n v="38"/>
    <x v="2"/>
  </r>
  <r>
    <x v="65"/>
    <x v="0"/>
    <n v="39"/>
    <x v="2"/>
  </r>
  <r>
    <x v="65"/>
    <x v="3"/>
    <m/>
    <x v="2"/>
  </r>
  <r>
    <x v="65"/>
    <x v="0"/>
    <s v="0"/>
    <x v="2"/>
  </r>
  <r>
    <x v="65"/>
    <x v="4"/>
    <m/>
    <x v="2"/>
  </r>
  <r>
    <x v="65"/>
    <x v="0"/>
    <s v="0"/>
    <x v="2"/>
  </r>
  <r>
    <x v="65"/>
    <x v="5"/>
    <m/>
    <x v="2"/>
  </r>
  <r>
    <x v="65"/>
    <x v="0"/>
    <s v="0"/>
    <x v="2"/>
  </r>
  <r>
    <x v="65"/>
    <x v="6"/>
    <m/>
    <x v="2"/>
  </r>
  <r>
    <x v="65"/>
    <x v="0"/>
    <s v="0"/>
    <x v="2"/>
  </r>
  <r>
    <x v="65"/>
    <x v="7"/>
    <m/>
    <x v="2"/>
  </r>
  <r>
    <x v="65"/>
    <x v="0"/>
    <s v="0"/>
    <x v="2"/>
  </r>
  <r>
    <x v="65"/>
    <x v="8"/>
    <m/>
    <x v="2"/>
  </r>
  <r>
    <x v="65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9"/>
    <x v="2"/>
  </r>
  <r>
    <x v="15"/>
    <x v="0"/>
    <n v="36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6"/>
    <x v="0"/>
    <m/>
    <x v="2"/>
  </r>
  <r>
    <x v="66"/>
    <x v="1"/>
    <m/>
    <x v="2"/>
  </r>
  <r>
    <x v="66"/>
    <x v="0"/>
    <s v="0"/>
    <x v="2"/>
  </r>
  <r>
    <x v="66"/>
    <x v="2"/>
    <n v="42"/>
    <x v="2"/>
  </r>
  <r>
    <x v="66"/>
    <x v="0"/>
    <n v="27"/>
    <x v="2"/>
  </r>
  <r>
    <x v="66"/>
    <x v="3"/>
    <m/>
    <x v="2"/>
  </r>
  <r>
    <x v="66"/>
    <x v="0"/>
    <s v="0"/>
    <x v="2"/>
  </r>
  <r>
    <x v="66"/>
    <x v="4"/>
    <m/>
    <x v="2"/>
  </r>
  <r>
    <x v="66"/>
    <x v="0"/>
    <s v="0"/>
    <x v="2"/>
  </r>
  <r>
    <x v="66"/>
    <x v="5"/>
    <m/>
    <x v="2"/>
  </r>
  <r>
    <x v="66"/>
    <x v="0"/>
    <s v="0"/>
    <x v="2"/>
  </r>
  <r>
    <x v="66"/>
    <x v="6"/>
    <m/>
    <x v="2"/>
  </r>
  <r>
    <x v="66"/>
    <x v="0"/>
    <s v="0"/>
    <x v="2"/>
  </r>
  <r>
    <x v="66"/>
    <x v="7"/>
    <m/>
    <x v="2"/>
  </r>
  <r>
    <x v="66"/>
    <x v="0"/>
    <s v="0"/>
    <x v="2"/>
  </r>
  <r>
    <x v="66"/>
    <x v="8"/>
    <m/>
    <x v="2"/>
  </r>
  <r>
    <x v="66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3"/>
  </r>
  <r>
    <x v="0"/>
    <x v="1"/>
    <m/>
    <x v="3"/>
  </r>
  <r>
    <x v="0"/>
    <x v="0"/>
    <m/>
    <x v="3"/>
  </r>
  <r>
    <x v="0"/>
    <x v="2"/>
    <m/>
    <x v="3"/>
  </r>
  <r>
    <x v="0"/>
    <x v="0"/>
    <m/>
    <x v="3"/>
  </r>
  <r>
    <x v="0"/>
    <x v="3"/>
    <m/>
    <x v="3"/>
  </r>
  <r>
    <x v="0"/>
    <x v="0"/>
    <m/>
    <x v="3"/>
  </r>
  <r>
    <x v="0"/>
    <x v="4"/>
    <m/>
    <x v="3"/>
  </r>
  <r>
    <x v="0"/>
    <x v="0"/>
    <m/>
    <x v="3"/>
  </r>
  <r>
    <x v="0"/>
    <x v="5"/>
    <m/>
    <x v="3"/>
  </r>
  <r>
    <x v="0"/>
    <x v="0"/>
    <m/>
    <x v="3"/>
  </r>
  <r>
    <x v="0"/>
    <x v="6"/>
    <m/>
    <x v="3"/>
  </r>
  <r>
    <x v="0"/>
    <x v="0"/>
    <m/>
    <x v="3"/>
  </r>
  <r>
    <x v="0"/>
    <x v="7"/>
    <m/>
    <x v="3"/>
  </r>
  <r>
    <x v="0"/>
    <x v="0"/>
    <m/>
    <x v="3"/>
  </r>
  <r>
    <x v="0"/>
    <x v="8"/>
    <m/>
    <x v="3"/>
  </r>
  <r>
    <x v="0"/>
    <x v="0"/>
    <m/>
    <x v="3"/>
  </r>
  <r>
    <x v="1"/>
    <x v="0"/>
    <s v="Sexe"/>
    <x v="3"/>
  </r>
  <r>
    <x v="1"/>
    <x v="1"/>
    <s v="Clt "/>
    <x v="3"/>
  </r>
  <r>
    <x v="1"/>
    <x v="0"/>
    <s v="pts "/>
    <x v="3"/>
  </r>
  <r>
    <x v="1"/>
    <x v="2"/>
    <s v="Clt "/>
    <x v="3"/>
  </r>
  <r>
    <x v="1"/>
    <x v="0"/>
    <s v="pts "/>
    <x v="3"/>
  </r>
  <r>
    <x v="1"/>
    <x v="3"/>
    <s v="Clt "/>
    <x v="3"/>
  </r>
  <r>
    <x v="1"/>
    <x v="0"/>
    <s v="pts "/>
    <x v="3"/>
  </r>
  <r>
    <x v="1"/>
    <x v="4"/>
    <s v="Clt "/>
    <x v="3"/>
  </r>
  <r>
    <x v="1"/>
    <x v="0"/>
    <s v="pts "/>
    <x v="3"/>
  </r>
  <r>
    <x v="1"/>
    <x v="5"/>
    <s v="Clt "/>
    <x v="3"/>
  </r>
  <r>
    <x v="1"/>
    <x v="0"/>
    <s v="pts "/>
    <x v="3"/>
  </r>
  <r>
    <x v="1"/>
    <x v="6"/>
    <s v="Clt "/>
    <x v="3"/>
  </r>
  <r>
    <x v="1"/>
    <x v="0"/>
    <s v="pts "/>
    <x v="3"/>
  </r>
  <r>
    <x v="1"/>
    <x v="7"/>
    <s v="Clt "/>
    <x v="3"/>
  </r>
  <r>
    <x v="1"/>
    <x v="0"/>
    <s v="pts "/>
    <x v="3"/>
  </r>
  <r>
    <x v="1"/>
    <x v="8"/>
    <s v="Clt "/>
    <x v="3"/>
  </r>
  <r>
    <x v="1"/>
    <x v="0"/>
    <s v="pts "/>
    <x v="3"/>
  </r>
  <r>
    <x v="20"/>
    <x v="0"/>
    <s v="H"/>
    <x v="3"/>
  </r>
  <r>
    <x v="20"/>
    <x v="1"/>
    <n v="1"/>
    <x v="3"/>
  </r>
  <r>
    <x v="20"/>
    <x v="0"/>
    <n v="150"/>
    <x v="3"/>
  </r>
  <r>
    <x v="20"/>
    <x v="2"/>
    <n v="1"/>
    <x v="3"/>
  </r>
  <r>
    <x v="20"/>
    <x v="0"/>
    <n v="150"/>
    <x v="3"/>
  </r>
  <r>
    <x v="20"/>
    <x v="3"/>
    <n v="2"/>
    <x v="3"/>
  </r>
  <r>
    <x v="20"/>
    <x v="0"/>
    <n v="147"/>
    <x v="3"/>
  </r>
  <r>
    <x v="20"/>
    <x v="4"/>
    <n v="2"/>
    <x v="3"/>
  </r>
  <r>
    <x v="20"/>
    <x v="0"/>
    <n v="147"/>
    <x v="3"/>
  </r>
  <r>
    <x v="20"/>
    <x v="5"/>
    <n v="1"/>
    <x v="3"/>
  </r>
  <r>
    <x v="20"/>
    <x v="0"/>
    <n v="150"/>
    <x v="3"/>
  </r>
  <r>
    <x v="20"/>
    <x v="6"/>
    <n v="1"/>
    <x v="3"/>
  </r>
  <r>
    <x v="20"/>
    <x v="0"/>
    <n v="150"/>
    <x v="3"/>
  </r>
  <r>
    <x v="20"/>
    <x v="7"/>
    <m/>
    <x v="3"/>
  </r>
  <r>
    <x v="20"/>
    <x v="0"/>
    <s v="0"/>
    <x v="3"/>
  </r>
  <r>
    <x v="20"/>
    <x v="8"/>
    <m/>
    <x v="3"/>
  </r>
  <r>
    <x v="20"/>
    <x v="0"/>
    <s v="0"/>
    <x v="3"/>
  </r>
  <r>
    <x v="8"/>
    <x v="0"/>
    <s v="H"/>
    <x v="3"/>
  </r>
  <r>
    <x v="8"/>
    <x v="1"/>
    <n v="2"/>
    <x v="3"/>
  </r>
  <r>
    <x v="8"/>
    <x v="0"/>
    <n v="147"/>
    <x v="3"/>
  </r>
  <r>
    <x v="8"/>
    <x v="2"/>
    <n v="3"/>
    <x v="3"/>
  </r>
  <r>
    <x v="8"/>
    <x v="0"/>
    <n v="144"/>
    <x v="3"/>
  </r>
  <r>
    <x v="8"/>
    <x v="3"/>
    <n v="6"/>
    <x v="3"/>
  </r>
  <r>
    <x v="8"/>
    <x v="0"/>
    <n v="135"/>
    <x v="3"/>
  </r>
  <r>
    <x v="8"/>
    <x v="4"/>
    <n v="6"/>
    <x v="3"/>
  </r>
  <r>
    <x v="8"/>
    <x v="0"/>
    <n v="135"/>
    <x v="3"/>
  </r>
  <r>
    <x v="8"/>
    <x v="5"/>
    <n v="2"/>
    <x v="3"/>
  </r>
  <r>
    <x v="8"/>
    <x v="0"/>
    <n v="147"/>
    <x v="3"/>
  </r>
  <r>
    <x v="8"/>
    <x v="6"/>
    <n v="5"/>
    <x v="3"/>
  </r>
  <r>
    <x v="8"/>
    <x v="0"/>
    <n v="138"/>
    <x v="3"/>
  </r>
  <r>
    <x v="8"/>
    <x v="7"/>
    <m/>
    <x v="3"/>
  </r>
  <r>
    <x v="8"/>
    <x v="0"/>
    <s v="0"/>
    <x v="3"/>
  </r>
  <r>
    <x v="8"/>
    <x v="8"/>
    <m/>
    <x v="3"/>
  </r>
  <r>
    <x v="8"/>
    <x v="0"/>
    <s v="0"/>
    <x v="3"/>
  </r>
  <r>
    <x v="60"/>
    <x v="0"/>
    <s v="H"/>
    <x v="3"/>
  </r>
  <r>
    <x v="60"/>
    <x v="1"/>
    <n v="10"/>
    <x v="3"/>
  </r>
  <r>
    <x v="60"/>
    <x v="0"/>
    <n v="123"/>
    <x v="3"/>
  </r>
  <r>
    <x v="60"/>
    <x v="2"/>
    <n v="12"/>
    <x v="3"/>
  </r>
  <r>
    <x v="60"/>
    <x v="0"/>
    <n v="117"/>
    <x v="3"/>
  </r>
  <r>
    <x v="60"/>
    <x v="3"/>
    <n v="11"/>
    <x v="3"/>
  </r>
  <r>
    <x v="60"/>
    <x v="0"/>
    <n v="120"/>
    <x v="3"/>
  </r>
  <r>
    <x v="60"/>
    <x v="4"/>
    <n v="9"/>
    <x v="3"/>
  </r>
  <r>
    <x v="60"/>
    <x v="0"/>
    <n v="126"/>
    <x v="3"/>
  </r>
  <r>
    <x v="60"/>
    <x v="5"/>
    <n v="8"/>
    <x v="3"/>
  </r>
  <r>
    <x v="60"/>
    <x v="0"/>
    <n v="129"/>
    <x v="3"/>
  </r>
  <r>
    <x v="60"/>
    <x v="6"/>
    <n v="13"/>
    <x v="3"/>
  </r>
  <r>
    <x v="60"/>
    <x v="0"/>
    <n v="114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3"/>
    <x v="0"/>
    <s v="H"/>
    <x v="3"/>
  </r>
  <r>
    <x v="3"/>
    <x v="1"/>
    <n v="8"/>
    <x v="3"/>
  </r>
  <r>
    <x v="3"/>
    <x v="0"/>
    <n v="129"/>
    <x v="3"/>
  </r>
  <r>
    <x v="3"/>
    <x v="2"/>
    <n v="2"/>
    <x v="3"/>
  </r>
  <r>
    <x v="3"/>
    <x v="0"/>
    <n v="147"/>
    <x v="3"/>
  </r>
  <r>
    <x v="3"/>
    <x v="3"/>
    <n v="5"/>
    <x v="3"/>
  </r>
  <r>
    <x v="3"/>
    <x v="0"/>
    <n v="138"/>
    <x v="3"/>
  </r>
  <r>
    <x v="3"/>
    <x v="4"/>
    <n v="3"/>
    <x v="3"/>
  </r>
  <r>
    <x v="3"/>
    <x v="0"/>
    <n v="144"/>
    <x v="3"/>
  </r>
  <r>
    <x v="3"/>
    <x v="5"/>
    <m/>
    <x v="3"/>
  </r>
  <r>
    <x v="3"/>
    <x v="0"/>
    <s v="0"/>
    <x v="3"/>
  </r>
  <r>
    <x v="3"/>
    <x v="6"/>
    <n v="3"/>
    <x v="3"/>
  </r>
  <r>
    <x v="3"/>
    <x v="0"/>
    <n v="144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38"/>
    <x v="0"/>
    <s v="H"/>
    <x v="3"/>
  </r>
  <r>
    <x v="38"/>
    <x v="1"/>
    <n v="4"/>
    <x v="3"/>
  </r>
  <r>
    <x v="38"/>
    <x v="0"/>
    <n v="141"/>
    <x v="3"/>
  </r>
  <r>
    <x v="38"/>
    <x v="2"/>
    <m/>
    <x v="3"/>
  </r>
  <r>
    <x v="38"/>
    <x v="0"/>
    <s v="0"/>
    <x v="3"/>
  </r>
  <r>
    <x v="38"/>
    <x v="3"/>
    <n v="7"/>
    <x v="3"/>
  </r>
  <r>
    <x v="38"/>
    <x v="0"/>
    <n v="132"/>
    <x v="3"/>
  </r>
  <r>
    <x v="38"/>
    <x v="4"/>
    <n v="4"/>
    <x v="3"/>
  </r>
  <r>
    <x v="38"/>
    <x v="0"/>
    <n v="141"/>
    <x v="3"/>
  </r>
  <r>
    <x v="38"/>
    <x v="5"/>
    <n v="3"/>
    <x v="3"/>
  </r>
  <r>
    <x v="38"/>
    <x v="0"/>
    <n v="144"/>
    <x v="3"/>
  </r>
  <r>
    <x v="38"/>
    <x v="6"/>
    <n v="12"/>
    <x v="3"/>
  </r>
  <r>
    <x v="38"/>
    <x v="0"/>
    <n v="117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60"/>
    <x v="0"/>
    <s v="H"/>
    <x v="3"/>
  </r>
  <r>
    <x v="60"/>
    <x v="1"/>
    <n v="5"/>
    <x v="3"/>
  </r>
  <r>
    <x v="60"/>
    <x v="0"/>
    <n v="138"/>
    <x v="3"/>
  </r>
  <r>
    <x v="60"/>
    <x v="2"/>
    <n v="5"/>
    <x v="3"/>
  </r>
  <r>
    <x v="60"/>
    <x v="0"/>
    <n v="138"/>
    <x v="3"/>
  </r>
  <r>
    <x v="60"/>
    <x v="3"/>
    <s v="ABD"/>
    <x v="3"/>
  </r>
  <r>
    <x v="60"/>
    <x v="0"/>
    <n v="1"/>
    <x v="3"/>
  </r>
  <r>
    <x v="60"/>
    <x v="4"/>
    <n v="7"/>
    <x v="3"/>
  </r>
  <r>
    <x v="60"/>
    <x v="0"/>
    <n v="132"/>
    <x v="3"/>
  </r>
  <r>
    <x v="60"/>
    <x v="5"/>
    <n v="5"/>
    <x v="3"/>
  </r>
  <r>
    <x v="60"/>
    <x v="0"/>
    <n v="138"/>
    <x v="3"/>
  </r>
  <r>
    <x v="60"/>
    <x v="6"/>
    <n v="9"/>
    <x v="3"/>
  </r>
  <r>
    <x v="60"/>
    <x v="0"/>
    <n v="126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60"/>
    <x v="0"/>
    <s v="F"/>
    <x v="3"/>
  </r>
  <r>
    <x v="60"/>
    <x v="1"/>
    <n v="15"/>
    <x v="3"/>
  </r>
  <r>
    <x v="60"/>
    <x v="0"/>
    <n v="108"/>
    <x v="3"/>
  </r>
  <r>
    <x v="60"/>
    <x v="2"/>
    <n v="13"/>
    <x v="3"/>
  </r>
  <r>
    <x v="60"/>
    <x v="0"/>
    <n v="114"/>
    <x v="3"/>
  </r>
  <r>
    <x v="60"/>
    <x v="3"/>
    <n v="19"/>
    <x v="3"/>
  </r>
  <r>
    <x v="60"/>
    <x v="0"/>
    <n v="96"/>
    <x v="3"/>
  </r>
  <r>
    <x v="60"/>
    <x v="4"/>
    <n v="11"/>
    <x v="3"/>
  </r>
  <r>
    <x v="60"/>
    <x v="0"/>
    <n v="120"/>
    <x v="3"/>
  </r>
  <r>
    <x v="60"/>
    <x v="5"/>
    <n v="12"/>
    <x v="3"/>
  </r>
  <r>
    <x v="60"/>
    <x v="0"/>
    <n v="117"/>
    <x v="3"/>
  </r>
  <r>
    <x v="60"/>
    <x v="6"/>
    <n v="18"/>
    <x v="3"/>
  </r>
  <r>
    <x v="60"/>
    <x v="0"/>
    <n v="99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28"/>
    <x v="0"/>
    <s v="H"/>
    <x v="3"/>
  </r>
  <r>
    <x v="28"/>
    <x v="1"/>
    <n v="13"/>
    <x v="3"/>
  </r>
  <r>
    <x v="28"/>
    <x v="0"/>
    <n v="114"/>
    <x v="3"/>
  </r>
  <r>
    <x v="28"/>
    <x v="2"/>
    <n v="10"/>
    <x v="3"/>
  </r>
  <r>
    <x v="28"/>
    <x v="0"/>
    <n v="123"/>
    <x v="3"/>
  </r>
  <r>
    <x v="28"/>
    <x v="3"/>
    <n v="10"/>
    <x v="3"/>
  </r>
  <r>
    <x v="28"/>
    <x v="0"/>
    <n v="123"/>
    <x v="3"/>
  </r>
  <r>
    <x v="28"/>
    <x v="4"/>
    <n v="12"/>
    <x v="3"/>
  </r>
  <r>
    <x v="28"/>
    <x v="0"/>
    <n v="117"/>
    <x v="3"/>
  </r>
  <r>
    <x v="28"/>
    <x v="5"/>
    <n v="7"/>
    <x v="3"/>
  </r>
  <r>
    <x v="28"/>
    <x v="0"/>
    <n v="132"/>
    <x v="3"/>
  </r>
  <r>
    <x v="28"/>
    <x v="6"/>
    <m/>
    <x v="3"/>
  </r>
  <r>
    <x v="28"/>
    <x v="0"/>
    <s v="0"/>
    <x v="3"/>
  </r>
  <r>
    <x v="28"/>
    <x v="7"/>
    <m/>
    <x v="3"/>
  </r>
  <r>
    <x v="28"/>
    <x v="0"/>
    <s v="0"/>
    <x v="3"/>
  </r>
  <r>
    <x v="28"/>
    <x v="8"/>
    <m/>
    <x v="3"/>
  </r>
  <r>
    <x v="28"/>
    <x v="0"/>
    <s v="0"/>
    <x v="3"/>
  </r>
  <r>
    <x v="15"/>
    <x v="0"/>
    <s v="H"/>
    <x v="3"/>
  </r>
  <r>
    <x v="15"/>
    <x v="1"/>
    <m/>
    <x v="3"/>
  </r>
  <r>
    <x v="15"/>
    <x v="0"/>
    <s v="0"/>
    <x v="3"/>
  </r>
  <r>
    <x v="15"/>
    <x v="2"/>
    <n v="14"/>
    <x v="3"/>
  </r>
  <r>
    <x v="15"/>
    <x v="0"/>
    <n v="111"/>
    <x v="3"/>
  </r>
  <r>
    <x v="15"/>
    <x v="3"/>
    <n v="20"/>
    <x v="3"/>
  </r>
  <r>
    <x v="15"/>
    <x v="0"/>
    <n v="93"/>
    <x v="3"/>
  </r>
  <r>
    <x v="15"/>
    <x v="4"/>
    <n v="10"/>
    <x v="3"/>
  </r>
  <r>
    <x v="15"/>
    <x v="0"/>
    <n v="123"/>
    <x v="3"/>
  </r>
  <r>
    <x v="15"/>
    <x v="5"/>
    <n v="4"/>
    <x v="3"/>
  </r>
  <r>
    <x v="15"/>
    <x v="0"/>
    <n v="141"/>
    <x v="3"/>
  </r>
  <r>
    <x v="15"/>
    <x v="6"/>
    <n v="8"/>
    <x v="3"/>
  </r>
  <r>
    <x v="15"/>
    <x v="0"/>
    <n v="129"/>
    <x v="3"/>
  </r>
  <r>
    <x v="15"/>
    <x v="7"/>
    <m/>
    <x v="3"/>
  </r>
  <r>
    <x v="15"/>
    <x v="0"/>
    <s v="0"/>
    <x v="3"/>
  </r>
  <r>
    <x v="15"/>
    <x v="8"/>
    <m/>
    <x v="3"/>
  </r>
  <r>
    <x v="15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n v="7"/>
    <x v="3"/>
  </r>
  <r>
    <x v="47"/>
    <x v="0"/>
    <n v="132"/>
    <x v="3"/>
  </r>
  <r>
    <x v="47"/>
    <x v="3"/>
    <n v="8"/>
    <x v="3"/>
  </r>
  <r>
    <x v="47"/>
    <x v="0"/>
    <n v="129"/>
    <x v="3"/>
  </r>
  <r>
    <x v="47"/>
    <x v="4"/>
    <n v="5"/>
    <x v="3"/>
  </r>
  <r>
    <x v="47"/>
    <x v="0"/>
    <n v="138"/>
    <x v="3"/>
  </r>
  <r>
    <x v="47"/>
    <x v="5"/>
    <n v="6"/>
    <x v="3"/>
  </r>
  <r>
    <x v="47"/>
    <x v="0"/>
    <n v="135"/>
    <x v="3"/>
  </r>
  <r>
    <x v="47"/>
    <x v="6"/>
    <m/>
    <x v="3"/>
  </r>
  <r>
    <x v="47"/>
    <x v="0"/>
    <s v="0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47"/>
    <x v="0"/>
    <s v="H"/>
    <x v="3"/>
  </r>
  <r>
    <x v="47"/>
    <x v="1"/>
    <n v="16"/>
    <x v="3"/>
  </r>
  <r>
    <x v="47"/>
    <x v="0"/>
    <n v="105"/>
    <x v="3"/>
  </r>
  <r>
    <x v="47"/>
    <x v="2"/>
    <n v="9"/>
    <x v="3"/>
  </r>
  <r>
    <x v="47"/>
    <x v="0"/>
    <n v="126"/>
    <x v="3"/>
  </r>
  <r>
    <x v="47"/>
    <x v="3"/>
    <n v="12"/>
    <x v="3"/>
  </r>
  <r>
    <x v="47"/>
    <x v="0"/>
    <n v="117"/>
    <x v="3"/>
  </r>
  <r>
    <x v="47"/>
    <x v="4"/>
    <n v="35"/>
    <x v="3"/>
  </r>
  <r>
    <x v="47"/>
    <x v="0"/>
    <n v="48"/>
    <x v="3"/>
  </r>
  <r>
    <x v="47"/>
    <x v="5"/>
    <m/>
    <x v="3"/>
  </r>
  <r>
    <x v="47"/>
    <x v="0"/>
    <s v="0"/>
    <x v="3"/>
  </r>
  <r>
    <x v="47"/>
    <x v="6"/>
    <n v="14"/>
    <x v="3"/>
  </r>
  <r>
    <x v="47"/>
    <x v="0"/>
    <n v="111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51"/>
    <x v="0"/>
    <s v="F"/>
    <x v="3"/>
  </r>
  <r>
    <x v="51"/>
    <x v="1"/>
    <n v="28"/>
    <x v="3"/>
  </r>
  <r>
    <x v="51"/>
    <x v="0"/>
    <n v="69"/>
    <x v="3"/>
  </r>
  <r>
    <x v="51"/>
    <x v="2"/>
    <n v="18"/>
    <x v="3"/>
  </r>
  <r>
    <x v="51"/>
    <x v="0"/>
    <n v="99"/>
    <x v="3"/>
  </r>
  <r>
    <x v="51"/>
    <x v="3"/>
    <n v="32"/>
    <x v="3"/>
  </r>
  <r>
    <x v="51"/>
    <x v="0"/>
    <n v="57"/>
    <x v="3"/>
  </r>
  <r>
    <x v="51"/>
    <x v="4"/>
    <n v="17"/>
    <x v="3"/>
  </r>
  <r>
    <x v="51"/>
    <x v="0"/>
    <n v="102"/>
    <x v="3"/>
  </r>
  <r>
    <x v="51"/>
    <x v="5"/>
    <n v="15"/>
    <x v="3"/>
  </r>
  <r>
    <x v="51"/>
    <x v="0"/>
    <n v="108"/>
    <x v="3"/>
  </r>
  <r>
    <x v="51"/>
    <x v="6"/>
    <n v="33"/>
    <x v="3"/>
  </r>
  <r>
    <x v="51"/>
    <x v="0"/>
    <n v="54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19"/>
    <x v="0"/>
    <s v="H"/>
    <x v="3"/>
  </r>
  <r>
    <x v="19"/>
    <x v="1"/>
    <n v="19"/>
    <x v="3"/>
  </r>
  <r>
    <x v="19"/>
    <x v="0"/>
    <n v="96"/>
    <x v="3"/>
  </r>
  <r>
    <x v="19"/>
    <x v="2"/>
    <n v="15"/>
    <x v="3"/>
  </r>
  <r>
    <x v="19"/>
    <x v="0"/>
    <n v="108"/>
    <x v="3"/>
  </r>
  <r>
    <x v="19"/>
    <x v="3"/>
    <n v="21"/>
    <x v="3"/>
  </r>
  <r>
    <x v="19"/>
    <x v="0"/>
    <n v="90"/>
    <x v="3"/>
  </r>
  <r>
    <x v="19"/>
    <x v="4"/>
    <m/>
    <x v="3"/>
  </r>
  <r>
    <x v="19"/>
    <x v="0"/>
    <s v="0"/>
    <x v="3"/>
  </r>
  <r>
    <x v="19"/>
    <x v="5"/>
    <n v="10"/>
    <x v="3"/>
  </r>
  <r>
    <x v="19"/>
    <x v="0"/>
    <n v="123"/>
    <x v="3"/>
  </r>
  <r>
    <x v="19"/>
    <x v="6"/>
    <n v="30"/>
    <x v="3"/>
  </r>
  <r>
    <x v="19"/>
    <x v="0"/>
    <n v="63"/>
    <x v="3"/>
  </r>
  <r>
    <x v="19"/>
    <x v="7"/>
    <m/>
    <x v="3"/>
  </r>
  <r>
    <x v="19"/>
    <x v="0"/>
    <s v="0"/>
    <x v="3"/>
  </r>
  <r>
    <x v="19"/>
    <x v="8"/>
    <m/>
    <x v="3"/>
  </r>
  <r>
    <x v="19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n v="3"/>
    <x v="3"/>
  </r>
  <r>
    <x v="67"/>
    <x v="0"/>
    <n v="144"/>
    <x v="3"/>
  </r>
  <r>
    <x v="67"/>
    <x v="4"/>
    <n v="1"/>
    <x v="3"/>
  </r>
  <r>
    <x v="67"/>
    <x v="0"/>
    <n v="150"/>
    <x v="3"/>
  </r>
  <r>
    <x v="67"/>
    <x v="5"/>
    <m/>
    <x v="3"/>
  </r>
  <r>
    <x v="67"/>
    <x v="0"/>
    <s v="0"/>
    <x v="3"/>
  </r>
  <r>
    <x v="67"/>
    <x v="6"/>
    <n v="2"/>
    <x v="3"/>
  </r>
  <r>
    <x v="67"/>
    <x v="0"/>
    <n v="147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38"/>
    <x v="0"/>
    <s v="F"/>
    <x v="3"/>
  </r>
  <r>
    <x v="38"/>
    <x v="1"/>
    <n v="3"/>
    <x v="3"/>
  </r>
  <r>
    <x v="38"/>
    <x v="0"/>
    <n v="144"/>
    <x v="3"/>
  </r>
  <r>
    <x v="38"/>
    <x v="2"/>
    <n v="4"/>
    <x v="3"/>
  </r>
  <r>
    <x v="38"/>
    <x v="0"/>
    <n v="141"/>
    <x v="3"/>
  </r>
  <r>
    <x v="38"/>
    <x v="3"/>
    <m/>
    <x v="3"/>
  </r>
  <r>
    <x v="38"/>
    <x v="0"/>
    <s v="0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7"/>
    <x v="3"/>
  </r>
  <r>
    <x v="38"/>
    <x v="0"/>
    <n v="132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"/>
    <x v="0"/>
    <s v="H"/>
    <x v="3"/>
  </r>
  <r>
    <x v="5"/>
    <x v="1"/>
    <n v="20"/>
    <x v="3"/>
  </r>
  <r>
    <x v="5"/>
    <x v="0"/>
    <n v="93"/>
    <x v="3"/>
  </r>
  <r>
    <x v="5"/>
    <x v="2"/>
    <m/>
    <x v="3"/>
  </r>
  <r>
    <x v="5"/>
    <x v="0"/>
    <s v="0"/>
    <x v="3"/>
  </r>
  <r>
    <x v="5"/>
    <x v="3"/>
    <n v="23"/>
    <x v="3"/>
  </r>
  <r>
    <x v="5"/>
    <x v="0"/>
    <n v="84"/>
    <x v="3"/>
  </r>
  <r>
    <x v="5"/>
    <x v="4"/>
    <n v="16"/>
    <x v="3"/>
  </r>
  <r>
    <x v="5"/>
    <x v="0"/>
    <n v="105"/>
    <x v="3"/>
  </r>
  <r>
    <x v="5"/>
    <x v="5"/>
    <n v="14"/>
    <x v="3"/>
  </r>
  <r>
    <x v="5"/>
    <x v="0"/>
    <n v="111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n v="8"/>
    <x v="3"/>
  </r>
  <r>
    <x v="3"/>
    <x v="0"/>
    <n v="129"/>
    <x v="3"/>
  </r>
  <r>
    <x v="3"/>
    <x v="3"/>
    <n v="9"/>
    <x v="3"/>
  </r>
  <r>
    <x v="3"/>
    <x v="0"/>
    <n v="126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6"/>
    <x v="3"/>
  </r>
  <r>
    <x v="3"/>
    <x v="0"/>
    <n v="135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n v="21"/>
    <x v="3"/>
  </r>
  <r>
    <x v="2"/>
    <x v="0"/>
    <n v="90"/>
    <x v="3"/>
  </r>
  <r>
    <x v="2"/>
    <x v="2"/>
    <n v="16"/>
    <x v="3"/>
  </r>
  <r>
    <x v="2"/>
    <x v="0"/>
    <n v="105"/>
    <x v="3"/>
  </r>
  <r>
    <x v="2"/>
    <x v="3"/>
    <n v="27"/>
    <x v="3"/>
  </r>
  <r>
    <x v="2"/>
    <x v="0"/>
    <n v="72"/>
    <x v="3"/>
  </r>
  <r>
    <x v="2"/>
    <x v="4"/>
    <n v="14"/>
    <x v="3"/>
  </r>
  <r>
    <x v="2"/>
    <x v="0"/>
    <n v="111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7"/>
    <x v="0"/>
    <s v="H"/>
    <x v="3"/>
  </r>
  <r>
    <x v="47"/>
    <x v="1"/>
    <n v="31"/>
    <x v="3"/>
  </r>
  <r>
    <x v="47"/>
    <x v="0"/>
    <n v="60"/>
    <x v="3"/>
  </r>
  <r>
    <x v="47"/>
    <x v="2"/>
    <n v="24"/>
    <x v="3"/>
  </r>
  <r>
    <x v="47"/>
    <x v="0"/>
    <n v="81"/>
    <x v="3"/>
  </r>
  <r>
    <x v="47"/>
    <x v="3"/>
    <n v="34"/>
    <x v="3"/>
  </r>
  <r>
    <x v="47"/>
    <x v="0"/>
    <n v="51"/>
    <x v="3"/>
  </r>
  <r>
    <x v="47"/>
    <x v="4"/>
    <n v="36"/>
    <x v="3"/>
  </r>
  <r>
    <x v="47"/>
    <x v="0"/>
    <n v="45"/>
    <x v="3"/>
  </r>
  <r>
    <x v="47"/>
    <x v="5"/>
    <n v="18"/>
    <x v="3"/>
  </r>
  <r>
    <x v="47"/>
    <x v="0"/>
    <n v="99"/>
    <x v="3"/>
  </r>
  <r>
    <x v="47"/>
    <x v="6"/>
    <n v="41"/>
    <x v="3"/>
  </r>
  <r>
    <x v="47"/>
    <x v="0"/>
    <n v="30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0"/>
    <x v="0"/>
    <s v="H"/>
    <x v="3"/>
  </r>
  <r>
    <x v="0"/>
    <x v="1"/>
    <m/>
    <x v="3"/>
  </r>
  <r>
    <x v="0"/>
    <x v="0"/>
    <s v="0"/>
    <x v="3"/>
  </r>
  <r>
    <x v="0"/>
    <x v="2"/>
    <n v="22"/>
    <x v="3"/>
  </r>
  <r>
    <x v="0"/>
    <x v="0"/>
    <n v="87"/>
    <x v="3"/>
  </r>
  <r>
    <x v="0"/>
    <x v="3"/>
    <n v="31"/>
    <x v="3"/>
  </r>
  <r>
    <x v="0"/>
    <x v="0"/>
    <n v="60"/>
    <x v="3"/>
  </r>
  <r>
    <x v="0"/>
    <x v="4"/>
    <n v="30"/>
    <x v="3"/>
  </r>
  <r>
    <x v="0"/>
    <x v="0"/>
    <n v="63"/>
    <x v="3"/>
  </r>
  <r>
    <x v="0"/>
    <x v="5"/>
    <n v="17"/>
    <x v="3"/>
  </r>
  <r>
    <x v="0"/>
    <x v="0"/>
    <n v="102"/>
    <x v="3"/>
  </r>
  <r>
    <x v="0"/>
    <x v="6"/>
    <n v="38"/>
    <x v="3"/>
  </r>
  <r>
    <x v="0"/>
    <x v="0"/>
    <n v="39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3"/>
    <x v="0"/>
    <s v="H"/>
    <x v="3"/>
  </r>
  <r>
    <x v="3"/>
    <x v="1"/>
    <n v="27"/>
    <x v="3"/>
  </r>
  <r>
    <x v="3"/>
    <x v="0"/>
    <n v="72"/>
    <x v="3"/>
  </r>
  <r>
    <x v="3"/>
    <x v="2"/>
    <n v="19"/>
    <x v="3"/>
  </r>
  <r>
    <x v="3"/>
    <x v="0"/>
    <n v="96"/>
    <x v="3"/>
  </r>
  <r>
    <x v="3"/>
    <x v="3"/>
    <n v="25"/>
    <x v="3"/>
  </r>
  <r>
    <x v="3"/>
    <x v="0"/>
    <n v="78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21"/>
    <x v="3"/>
  </r>
  <r>
    <x v="3"/>
    <x v="0"/>
    <n v="90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n v="30"/>
    <x v="3"/>
  </r>
  <r>
    <x v="2"/>
    <x v="0"/>
    <n v="63"/>
    <x v="3"/>
  </r>
  <r>
    <x v="2"/>
    <x v="2"/>
    <m/>
    <x v="3"/>
  </r>
  <r>
    <x v="2"/>
    <x v="0"/>
    <s v="0"/>
    <x v="3"/>
  </r>
  <r>
    <x v="2"/>
    <x v="3"/>
    <n v="33"/>
    <x v="3"/>
  </r>
  <r>
    <x v="2"/>
    <x v="0"/>
    <n v="54"/>
    <x v="3"/>
  </r>
  <r>
    <x v="2"/>
    <x v="4"/>
    <n v="28"/>
    <x v="3"/>
  </r>
  <r>
    <x v="2"/>
    <x v="0"/>
    <n v="69"/>
    <x v="3"/>
  </r>
  <r>
    <x v="2"/>
    <x v="5"/>
    <n v="19"/>
    <x v="3"/>
  </r>
  <r>
    <x v="2"/>
    <x v="0"/>
    <n v="96"/>
    <x v="3"/>
  </r>
  <r>
    <x v="2"/>
    <x v="6"/>
    <n v="39"/>
    <x v="3"/>
  </r>
  <r>
    <x v="2"/>
    <x v="0"/>
    <n v="36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8"/>
    <x v="0"/>
    <s v="H"/>
    <x v="3"/>
  </r>
  <r>
    <x v="68"/>
    <x v="1"/>
    <n v="12"/>
    <x v="3"/>
  </r>
  <r>
    <x v="68"/>
    <x v="0"/>
    <n v="117"/>
    <x v="3"/>
  </r>
  <r>
    <x v="68"/>
    <x v="2"/>
    <m/>
    <x v="3"/>
  </r>
  <r>
    <x v="68"/>
    <x v="0"/>
    <s v="0"/>
    <x v="3"/>
  </r>
  <r>
    <x v="68"/>
    <x v="3"/>
    <n v="13"/>
    <x v="3"/>
  </r>
  <r>
    <x v="68"/>
    <x v="0"/>
    <n v="114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n v="25"/>
    <x v="3"/>
  </r>
  <r>
    <x v="68"/>
    <x v="0"/>
    <n v="78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69"/>
    <x v="0"/>
    <s v="H"/>
    <x v="3"/>
  </r>
  <r>
    <x v="69"/>
    <x v="1"/>
    <n v="22"/>
    <x v="3"/>
  </r>
  <r>
    <x v="69"/>
    <x v="0"/>
    <n v="87"/>
    <x v="3"/>
  </r>
  <r>
    <x v="69"/>
    <x v="2"/>
    <m/>
    <x v="3"/>
  </r>
  <r>
    <x v="69"/>
    <x v="0"/>
    <s v="0"/>
    <x v="3"/>
  </r>
  <r>
    <x v="69"/>
    <x v="3"/>
    <m/>
    <x v="3"/>
  </r>
  <r>
    <x v="69"/>
    <x v="0"/>
    <s v="0"/>
    <x v="3"/>
  </r>
  <r>
    <x v="69"/>
    <x v="4"/>
    <n v="18"/>
    <x v="3"/>
  </r>
  <r>
    <x v="69"/>
    <x v="0"/>
    <n v="99"/>
    <x v="3"/>
  </r>
  <r>
    <x v="69"/>
    <x v="5"/>
    <n v="11"/>
    <x v="3"/>
  </r>
  <r>
    <x v="69"/>
    <x v="0"/>
    <n v="120"/>
    <x v="3"/>
  </r>
  <r>
    <x v="69"/>
    <x v="6"/>
    <m/>
    <x v="3"/>
  </r>
  <r>
    <x v="69"/>
    <x v="0"/>
    <s v="0"/>
    <x v="3"/>
  </r>
  <r>
    <x v="69"/>
    <x v="7"/>
    <m/>
    <x v="3"/>
  </r>
  <r>
    <x v="69"/>
    <x v="0"/>
    <s v="0"/>
    <x v="3"/>
  </r>
  <r>
    <x v="69"/>
    <x v="8"/>
    <m/>
    <x v="3"/>
  </r>
  <r>
    <x v="69"/>
    <x v="0"/>
    <s v="0"/>
    <x v="3"/>
  </r>
  <r>
    <x v="5"/>
    <x v="0"/>
    <s v="H"/>
    <x v="3"/>
  </r>
  <r>
    <x v="5"/>
    <x v="1"/>
    <n v="34"/>
    <x v="3"/>
  </r>
  <r>
    <x v="5"/>
    <x v="0"/>
    <n v="51"/>
    <x v="3"/>
  </r>
  <r>
    <x v="5"/>
    <x v="2"/>
    <n v="27"/>
    <x v="3"/>
  </r>
  <r>
    <x v="5"/>
    <x v="0"/>
    <n v="72"/>
    <x v="3"/>
  </r>
  <r>
    <x v="5"/>
    <x v="3"/>
    <n v="39"/>
    <x v="3"/>
  </r>
  <r>
    <x v="5"/>
    <x v="0"/>
    <n v="36"/>
    <x v="3"/>
  </r>
  <r>
    <x v="5"/>
    <x v="4"/>
    <n v="31"/>
    <x v="3"/>
  </r>
  <r>
    <x v="5"/>
    <x v="0"/>
    <n v="60"/>
    <x v="3"/>
  </r>
  <r>
    <x v="5"/>
    <x v="5"/>
    <n v="22"/>
    <x v="3"/>
  </r>
  <r>
    <x v="5"/>
    <x v="0"/>
    <n v="87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42"/>
    <x v="0"/>
    <s v="F"/>
    <x v="3"/>
  </r>
  <r>
    <x v="42"/>
    <x v="1"/>
    <n v="26"/>
    <x v="3"/>
  </r>
  <r>
    <x v="42"/>
    <x v="0"/>
    <n v="75"/>
    <x v="3"/>
  </r>
  <r>
    <x v="42"/>
    <x v="2"/>
    <m/>
    <x v="3"/>
  </r>
  <r>
    <x v="42"/>
    <x v="0"/>
    <s v="0"/>
    <x v="3"/>
  </r>
  <r>
    <x v="42"/>
    <x v="3"/>
    <n v="30"/>
    <x v="3"/>
  </r>
  <r>
    <x v="42"/>
    <x v="0"/>
    <n v="63"/>
    <x v="3"/>
  </r>
  <r>
    <x v="42"/>
    <x v="4"/>
    <n v="29"/>
    <x v="3"/>
  </r>
  <r>
    <x v="42"/>
    <x v="0"/>
    <n v="66"/>
    <x v="3"/>
  </r>
  <r>
    <x v="42"/>
    <x v="5"/>
    <n v="20"/>
    <x v="3"/>
  </r>
  <r>
    <x v="42"/>
    <x v="0"/>
    <n v="93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47"/>
    <x v="0"/>
    <s v="H"/>
    <x v="3"/>
  </r>
  <r>
    <x v="47"/>
    <x v="1"/>
    <n v="11"/>
    <x v="3"/>
  </r>
  <r>
    <x v="47"/>
    <x v="0"/>
    <n v="120"/>
    <x v="3"/>
  </r>
  <r>
    <x v="47"/>
    <x v="2"/>
    <m/>
    <x v="3"/>
  </r>
  <r>
    <x v="47"/>
    <x v="0"/>
    <s v="0"/>
    <x v="3"/>
  </r>
  <r>
    <x v="47"/>
    <x v="3"/>
    <n v="17"/>
    <x v="3"/>
  </r>
  <r>
    <x v="47"/>
    <x v="0"/>
    <n v="102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7"/>
    <x v="3"/>
  </r>
  <r>
    <x v="47"/>
    <x v="0"/>
    <n v="72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38"/>
    <x v="0"/>
    <s v="F"/>
    <x v="3"/>
  </r>
  <r>
    <x v="38"/>
    <x v="1"/>
    <n v="14"/>
    <x v="3"/>
  </r>
  <r>
    <x v="38"/>
    <x v="0"/>
    <n v="111"/>
    <x v="3"/>
  </r>
  <r>
    <x v="38"/>
    <x v="2"/>
    <m/>
    <x v="3"/>
  </r>
  <r>
    <x v="38"/>
    <x v="0"/>
    <s v="0"/>
    <x v="3"/>
  </r>
  <r>
    <x v="38"/>
    <x v="3"/>
    <n v="22"/>
    <x v="3"/>
  </r>
  <r>
    <x v="38"/>
    <x v="0"/>
    <n v="87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22"/>
    <x v="3"/>
  </r>
  <r>
    <x v="38"/>
    <x v="0"/>
    <n v="87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1"/>
    <x v="0"/>
    <s v="H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n v="4"/>
    <x v="3"/>
  </r>
  <r>
    <x v="51"/>
    <x v="0"/>
    <n v="141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4"/>
    <x v="3"/>
  </r>
  <r>
    <x v="51"/>
    <x v="0"/>
    <n v="141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62"/>
    <x v="0"/>
    <s v="H"/>
    <x v="3"/>
  </r>
  <r>
    <x v="62"/>
    <x v="1"/>
    <m/>
    <x v="3"/>
  </r>
  <r>
    <x v="62"/>
    <x v="0"/>
    <s v="0"/>
    <x v="3"/>
  </r>
  <r>
    <x v="62"/>
    <x v="2"/>
    <n v="11"/>
    <x v="3"/>
  </r>
  <r>
    <x v="62"/>
    <x v="0"/>
    <n v="120"/>
    <x v="3"/>
  </r>
  <r>
    <x v="62"/>
    <x v="3"/>
    <n v="1"/>
    <x v="3"/>
  </r>
  <r>
    <x v="62"/>
    <x v="0"/>
    <n v="150"/>
    <x v="3"/>
  </r>
  <r>
    <x v="62"/>
    <x v="4"/>
    <m/>
    <x v="3"/>
  </r>
  <r>
    <x v="62"/>
    <x v="0"/>
    <s v="0"/>
    <x v="3"/>
  </r>
  <r>
    <x v="62"/>
    <x v="5"/>
    <m/>
    <x v="3"/>
  </r>
  <r>
    <x v="62"/>
    <x v="0"/>
    <s v="0"/>
    <x v="3"/>
  </r>
  <r>
    <x v="62"/>
    <x v="6"/>
    <m/>
    <x v="3"/>
  </r>
  <r>
    <x v="62"/>
    <x v="0"/>
    <s v="0"/>
    <x v="3"/>
  </r>
  <r>
    <x v="62"/>
    <x v="7"/>
    <m/>
    <x v="3"/>
  </r>
  <r>
    <x v="62"/>
    <x v="0"/>
    <s v="0"/>
    <x v="3"/>
  </r>
  <r>
    <x v="62"/>
    <x v="8"/>
    <m/>
    <x v="3"/>
  </r>
  <r>
    <x v="6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m/>
    <x v="3"/>
  </r>
  <r>
    <x v="22"/>
    <x v="0"/>
    <s v="0"/>
    <x v="3"/>
  </r>
  <r>
    <x v="22"/>
    <x v="4"/>
    <n v="20"/>
    <x v="3"/>
  </r>
  <r>
    <x v="22"/>
    <x v="0"/>
    <n v="93"/>
    <x v="3"/>
  </r>
  <r>
    <x v="22"/>
    <x v="5"/>
    <n v="13"/>
    <x v="3"/>
  </r>
  <r>
    <x v="22"/>
    <x v="0"/>
    <n v="114"/>
    <x v="3"/>
  </r>
  <r>
    <x v="22"/>
    <x v="6"/>
    <n v="31"/>
    <x v="3"/>
  </r>
  <r>
    <x v="22"/>
    <x v="0"/>
    <n v="6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"/>
    <x v="0"/>
    <s v="H"/>
    <x v="3"/>
  </r>
  <r>
    <x v="2"/>
    <x v="1"/>
    <n v="7"/>
    <x v="3"/>
  </r>
  <r>
    <x v="2"/>
    <x v="0"/>
    <n v="132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8"/>
    <x v="3"/>
  </r>
  <r>
    <x v="2"/>
    <x v="0"/>
    <n v="129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n v="18"/>
    <x v="3"/>
  </r>
  <r>
    <x v="3"/>
    <x v="0"/>
    <n v="99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10"/>
    <x v="3"/>
  </r>
  <r>
    <x v="3"/>
    <x v="0"/>
    <n v="123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"/>
    <x v="0"/>
    <s v="H"/>
    <x v="3"/>
  </r>
  <r>
    <x v="5"/>
    <x v="1"/>
    <n v="42"/>
    <x v="3"/>
  </r>
  <r>
    <x v="5"/>
    <x v="0"/>
    <n v="27"/>
    <x v="3"/>
  </r>
  <r>
    <x v="5"/>
    <x v="2"/>
    <m/>
    <x v="3"/>
  </r>
  <r>
    <x v="5"/>
    <x v="0"/>
    <s v="0"/>
    <x v="3"/>
  </r>
  <r>
    <x v="5"/>
    <x v="3"/>
    <n v="36"/>
    <x v="3"/>
  </r>
  <r>
    <x v="5"/>
    <x v="0"/>
    <n v="45"/>
    <x v="3"/>
  </r>
  <r>
    <x v="5"/>
    <x v="4"/>
    <n v="39"/>
    <x v="3"/>
  </r>
  <r>
    <x v="5"/>
    <x v="0"/>
    <n v="36"/>
    <x v="3"/>
  </r>
  <r>
    <x v="5"/>
    <x v="5"/>
    <n v="24"/>
    <x v="3"/>
  </r>
  <r>
    <x v="5"/>
    <x v="0"/>
    <n v="81"/>
    <x v="3"/>
  </r>
  <r>
    <x v="5"/>
    <x v="6"/>
    <n v="40"/>
    <x v="3"/>
  </r>
  <r>
    <x v="5"/>
    <x v="0"/>
    <n v="33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5"/>
    <x v="0"/>
    <s v="H"/>
    <x v="3"/>
  </r>
  <r>
    <x v="5"/>
    <x v="1"/>
    <n v="36"/>
    <x v="3"/>
  </r>
  <r>
    <x v="5"/>
    <x v="0"/>
    <n v="45"/>
    <x v="3"/>
  </r>
  <r>
    <x v="5"/>
    <x v="2"/>
    <m/>
    <x v="3"/>
  </r>
  <r>
    <x v="5"/>
    <x v="0"/>
    <s v="0"/>
    <x v="3"/>
  </r>
  <r>
    <x v="5"/>
    <x v="3"/>
    <n v="40"/>
    <x v="3"/>
  </r>
  <r>
    <x v="5"/>
    <x v="0"/>
    <n v="33"/>
    <x v="3"/>
  </r>
  <r>
    <x v="5"/>
    <x v="4"/>
    <n v="38"/>
    <x v="3"/>
  </r>
  <r>
    <x v="5"/>
    <x v="0"/>
    <n v="39"/>
    <x v="3"/>
  </r>
  <r>
    <x v="5"/>
    <x v="5"/>
    <n v="23"/>
    <x v="3"/>
  </r>
  <r>
    <x v="5"/>
    <x v="0"/>
    <n v="84"/>
    <x v="3"/>
  </r>
  <r>
    <x v="5"/>
    <x v="6"/>
    <n v="45"/>
    <x v="3"/>
  </r>
  <r>
    <x v="5"/>
    <x v="0"/>
    <n v="18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22"/>
    <x v="0"/>
    <s v="H"/>
    <x v="3"/>
  </r>
  <r>
    <x v="22"/>
    <x v="1"/>
    <n v="17"/>
    <x v="3"/>
  </r>
  <r>
    <x v="22"/>
    <x v="0"/>
    <n v="102"/>
    <x v="3"/>
  </r>
  <r>
    <x v="22"/>
    <x v="2"/>
    <m/>
    <x v="3"/>
  </r>
  <r>
    <x v="22"/>
    <x v="0"/>
    <s v="0"/>
    <x v="3"/>
  </r>
  <r>
    <x v="22"/>
    <x v="3"/>
    <s v="ABD"/>
    <x v="3"/>
  </r>
  <r>
    <x v="22"/>
    <x v="0"/>
    <n v="1"/>
    <x v="3"/>
  </r>
  <r>
    <x v="22"/>
    <x v="4"/>
    <n v="13"/>
    <x v="3"/>
  </r>
  <r>
    <x v="22"/>
    <x v="0"/>
    <n v="114"/>
    <x v="3"/>
  </r>
  <r>
    <x v="22"/>
    <x v="5"/>
    <m/>
    <x v="3"/>
  </r>
  <r>
    <x v="22"/>
    <x v="0"/>
    <s v="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n v="15"/>
    <x v="3"/>
  </r>
  <r>
    <x v="22"/>
    <x v="0"/>
    <n v="108"/>
    <x v="3"/>
  </r>
  <r>
    <x v="22"/>
    <x v="4"/>
    <n v="15"/>
    <x v="3"/>
  </r>
  <r>
    <x v="22"/>
    <x v="0"/>
    <n v="108"/>
    <x v="3"/>
  </r>
  <r>
    <x v="22"/>
    <x v="5"/>
    <m/>
    <x v="3"/>
  </r>
  <r>
    <x v="22"/>
    <x v="0"/>
    <s v="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"/>
    <x v="0"/>
    <s v="H"/>
    <x v="3"/>
  </r>
  <r>
    <x v="2"/>
    <x v="1"/>
    <n v="29"/>
    <x v="3"/>
  </r>
  <r>
    <x v="2"/>
    <x v="0"/>
    <n v="66"/>
    <x v="3"/>
  </r>
  <r>
    <x v="2"/>
    <x v="2"/>
    <m/>
    <x v="3"/>
  </r>
  <r>
    <x v="2"/>
    <x v="0"/>
    <s v="0"/>
    <x v="3"/>
  </r>
  <r>
    <x v="2"/>
    <x v="3"/>
    <n v="29"/>
    <x v="3"/>
  </r>
  <r>
    <x v="2"/>
    <x v="0"/>
    <n v="66"/>
    <x v="3"/>
  </r>
  <r>
    <x v="2"/>
    <x v="4"/>
    <n v="24"/>
    <x v="3"/>
  </r>
  <r>
    <x v="2"/>
    <x v="0"/>
    <n v="81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m/>
    <x v="3"/>
  </r>
  <r>
    <x v="47"/>
    <x v="0"/>
    <s v="0"/>
    <x v="3"/>
  </r>
  <r>
    <x v="47"/>
    <x v="3"/>
    <n v="14"/>
    <x v="3"/>
  </r>
  <r>
    <x v="47"/>
    <x v="0"/>
    <n v="111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0"/>
    <x v="3"/>
  </r>
  <r>
    <x v="47"/>
    <x v="0"/>
    <n v="93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42"/>
    <x v="0"/>
    <s v="F"/>
    <x v="3"/>
  </r>
  <r>
    <x v="42"/>
    <x v="1"/>
    <n v="35"/>
    <x v="3"/>
  </r>
  <r>
    <x v="42"/>
    <x v="0"/>
    <n v="48"/>
    <x v="3"/>
  </r>
  <r>
    <x v="42"/>
    <x v="2"/>
    <n v="26"/>
    <x v="3"/>
  </r>
  <r>
    <x v="42"/>
    <x v="0"/>
    <n v="75"/>
    <x v="3"/>
  </r>
  <r>
    <x v="42"/>
    <x v="3"/>
    <n v="38"/>
    <x v="3"/>
  </r>
  <r>
    <x v="42"/>
    <x v="0"/>
    <n v="39"/>
    <x v="3"/>
  </r>
  <r>
    <x v="42"/>
    <x v="4"/>
    <n v="40"/>
    <x v="3"/>
  </r>
  <r>
    <x v="42"/>
    <x v="0"/>
    <n v="33"/>
    <x v="3"/>
  </r>
  <r>
    <x v="42"/>
    <x v="5"/>
    <m/>
    <x v="3"/>
  </r>
  <r>
    <x v="42"/>
    <x v="0"/>
    <s v="0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23"/>
    <x v="0"/>
    <s v="H"/>
    <x v="3"/>
  </r>
  <r>
    <x v="23"/>
    <x v="1"/>
    <m/>
    <x v="3"/>
  </r>
  <r>
    <x v="23"/>
    <x v="0"/>
    <s v="0"/>
    <x v="3"/>
  </r>
  <r>
    <x v="23"/>
    <x v="2"/>
    <n v="23"/>
    <x v="3"/>
  </r>
  <r>
    <x v="23"/>
    <x v="0"/>
    <n v="84"/>
    <x v="3"/>
  </r>
  <r>
    <x v="23"/>
    <x v="3"/>
    <m/>
    <x v="3"/>
  </r>
  <r>
    <x v="23"/>
    <x v="0"/>
    <s v="0"/>
    <x v="3"/>
  </r>
  <r>
    <x v="23"/>
    <x v="4"/>
    <m/>
    <x v="3"/>
  </r>
  <r>
    <x v="23"/>
    <x v="0"/>
    <s v="0"/>
    <x v="3"/>
  </r>
  <r>
    <x v="23"/>
    <x v="5"/>
    <n v="16"/>
    <x v="3"/>
  </r>
  <r>
    <x v="23"/>
    <x v="0"/>
    <n v="105"/>
    <x v="3"/>
  </r>
  <r>
    <x v="23"/>
    <x v="6"/>
    <m/>
    <x v="3"/>
  </r>
  <r>
    <x v="23"/>
    <x v="0"/>
    <s v="0"/>
    <x v="3"/>
  </r>
  <r>
    <x v="23"/>
    <x v="7"/>
    <m/>
    <x v="3"/>
  </r>
  <r>
    <x v="23"/>
    <x v="0"/>
    <s v="0"/>
    <x v="3"/>
  </r>
  <r>
    <x v="23"/>
    <x v="8"/>
    <m/>
    <x v="3"/>
  </r>
  <r>
    <x v="23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n v="16"/>
    <x v="3"/>
  </r>
  <r>
    <x v="67"/>
    <x v="0"/>
    <n v="105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24"/>
    <x v="3"/>
  </r>
  <r>
    <x v="67"/>
    <x v="0"/>
    <n v="8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68"/>
    <x v="0"/>
    <s v="H"/>
    <x v="3"/>
  </r>
  <r>
    <x v="68"/>
    <x v="1"/>
    <m/>
    <x v="3"/>
  </r>
  <r>
    <x v="68"/>
    <x v="0"/>
    <s v="0"/>
    <x v="3"/>
  </r>
  <r>
    <x v="68"/>
    <x v="2"/>
    <m/>
    <x v="3"/>
  </r>
  <r>
    <x v="68"/>
    <x v="0"/>
    <s v="0"/>
    <x v="3"/>
  </r>
  <r>
    <x v="68"/>
    <x v="3"/>
    <n v="28"/>
    <x v="3"/>
  </r>
  <r>
    <x v="68"/>
    <x v="0"/>
    <n v="69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n v="16"/>
    <x v="3"/>
  </r>
  <r>
    <x v="68"/>
    <x v="0"/>
    <n v="105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59"/>
    <x v="0"/>
    <s v="H"/>
    <x v="3"/>
  </r>
  <r>
    <x v="59"/>
    <x v="1"/>
    <m/>
    <x v="3"/>
  </r>
  <r>
    <x v="59"/>
    <x v="0"/>
    <s v="0"/>
    <x v="3"/>
  </r>
  <r>
    <x v="59"/>
    <x v="2"/>
    <m/>
    <x v="3"/>
  </r>
  <r>
    <x v="59"/>
    <x v="0"/>
    <s v="0"/>
    <x v="3"/>
  </r>
  <r>
    <x v="59"/>
    <x v="3"/>
    <m/>
    <x v="3"/>
  </r>
  <r>
    <x v="59"/>
    <x v="0"/>
    <s v="0"/>
    <x v="3"/>
  </r>
  <r>
    <x v="59"/>
    <x v="4"/>
    <n v="21"/>
    <x v="3"/>
  </r>
  <r>
    <x v="59"/>
    <x v="0"/>
    <n v="90"/>
    <x v="3"/>
  </r>
  <r>
    <x v="59"/>
    <x v="5"/>
    <m/>
    <x v="3"/>
  </r>
  <r>
    <x v="59"/>
    <x v="0"/>
    <s v="0"/>
    <x v="3"/>
  </r>
  <r>
    <x v="59"/>
    <x v="6"/>
    <n v="23"/>
    <x v="3"/>
  </r>
  <r>
    <x v="59"/>
    <x v="0"/>
    <n v="84"/>
    <x v="3"/>
  </r>
  <r>
    <x v="59"/>
    <x v="7"/>
    <m/>
    <x v="3"/>
  </r>
  <r>
    <x v="59"/>
    <x v="0"/>
    <s v="0"/>
    <x v="3"/>
  </r>
  <r>
    <x v="59"/>
    <x v="8"/>
    <m/>
    <x v="3"/>
  </r>
  <r>
    <x v="59"/>
    <x v="0"/>
    <s v="0"/>
    <x v="3"/>
  </r>
  <r>
    <x v="2"/>
    <x v="0"/>
    <s v="H"/>
    <x v="3"/>
  </r>
  <r>
    <x v="2"/>
    <x v="1"/>
    <n v="23"/>
    <x v="3"/>
  </r>
  <r>
    <x v="2"/>
    <x v="0"/>
    <n v="84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22"/>
    <x v="3"/>
  </r>
  <r>
    <x v="2"/>
    <x v="0"/>
    <n v="87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50"/>
    <x v="0"/>
    <s v="H"/>
    <x v="3"/>
  </r>
  <r>
    <x v="50"/>
    <x v="1"/>
    <n v="25"/>
    <x v="3"/>
  </r>
  <r>
    <x v="50"/>
    <x v="0"/>
    <n v="78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3"/>
    <x v="3"/>
  </r>
  <r>
    <x v="50"/>
    <x v="0"/>
    <n v="84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m/>
    <x v="3"/>
  </r>
  <r>
    <x v="47"/>
    <x v="0"/>
    <s v="0"/>
    <x v="3"/>
  </r>
  <r>
    <x v="47"/>
    <x v="3"/>
    <n v="24"/>
    <x v="3"/>
  </r>
  <r>
    <x v="47"/>
    <x v="0"/>
    <n v="81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6"/>
    <x v="3"/>
  </r>
  <r>
    <x v="47"/>
    <x v="0"/>
    <n v="75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50"/>
    <x v="0"/>
    <s v="H"/>
    <x v="3"/>
  </r>
  <r>
    <x v="50"/>
    <x v="1"/>
    <n v="24"/>
    <x v="3"/>
  </r>
  <r>
    <x v="50"/>
    <x v="0"/>
    <n v="81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6"/>
    <x v="3"/>
  </r>
  <r>
    <x v="50"/>
    <x v="0"/>
    <n v="75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42"/>
    <x v="0"/>
    <s v="F"/>
    <x v="3"/>
  </r>
  <r>
    <x v="42"/>
    <x v="1"/>
    <n v="37"/>
    <x v="3"/>
  </r>
  <r>
    <x v="42"/>
    <x v="0"/>
    <n v="42"/>
    <x v="3"/>
  </r>
  <r>
    <x v="42"/>
    <x v="2"/>
    <m/>
    <x v="3"/>
  </r>
  <r>
    <x v="42"/>
    <x v="0"/>
    <s v="0"/>
    <x v="3"/>
  </r>
  <r>
    <x v="42"/>
    <x v="3"/>
    <m/>
    <x v="3"/>
  </r>
  <r>
    <x v="42"/>
    <x v="0"/>
    <s v="0"/>
    <x v="3"/>
  </r>
  <r>
    <x v="42"/>
    <x v="4"/>
    <n v="41"/>
    <x v="3"/>
  </r>
  <r>
    <x v="42"/>
    <x v="0"/>
    <n v="30"/>
    <x v="3"/>
  </r>
  <r>
    <x v="42"/>
    <x v="5"/>
    <n v="25"/>
    <x v="3"/>
  </r>
  <r>
    <x v="42"/>
    <x v="0"/>
    <n v="78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m/>
    <x v="3"/>
  </r>
  <r>
    <x v="22"/>
    <x v="0"/>
    <s v="0"/>
    <x v="3"/>
  </r>
  <r>
    <x v="22"/>
    <x v="4"/>
    <n v="33"/>
    <x v="3"/>
  </r>
  <r>
    <x v="22"/>
    <x v="0"/>
    <n v="54"/>
    <x v="3"/>
  </r>
  <r>
    <x v="22"/>
    <x v="5"/>
    <n v="21"/>
    <x v="3"/>
  </r>
  <r>
    <x v="22"/>
    <x v="0"/>
    <n v="9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66"/>
    <x v="0"/>
    <s v="H"/>
    <x v="3"/>
  </r>
  <r>
    <x v="66"/>
    <x v="1"/>
    <m/>
    <x v="3"/>
  </r>
  <r>
    <x v="66"/>
    <x v="0"/>
    <s v="0"/>
    <x v="3"/>
  </r>
  <r>
    <x v="66"/>
    <x v="2"/>
    <n v="6"/>
    <x v="3"/>
  </r>
  <r>
    <x v="66"/>
    <x v="0"/>
    <n v="135"/>
    <x v="3"/>
  </r>
  <r>
    <x v="66"/>
    <x v="3"/>
    <m/>
    <x v="3"/>
  </r>
  <r>
    <x v="66"/>
    <x v="0"/>
    <s v="0"/>
    <x v="3"/>
  </r>
  <r>
    <x v="66"/>
    <x v="4"/>
    <m/>
    <x v="3"/>
  </r>
  <r>
    <x v="66"/>
    <x v="0"/>
    <s v="0"/>
    <x v="3"/>
  </r>
  <r>
    <x v="66"/>
    <x v="5"/>
    <m/>
    <x v="3"/>
  </r>
  <r>
    <x v="66"/>
    <x v="0"/>
    <s v="0"/>
    <x v="3"/>
  </r>
  <r>
    <x v="66"/>
    <x v="6"/>
    <m/>
    <x v="3"/>
  </r>
  <r>
    <x v="66"/>
    <x v="0"/>
    <s v="0"/>
    <x v="3"/>
  </r>
  <r>
    <x v="66"/>
    <x v="7"/>
    <m/>
    <x v="3"/>
  </r>
  <r>
    <x v="66"/>
    <x v="0"/>
    <s v="0"/>
    <x v="3"/>
  </r>
  <r>
    <x v="66"/>
    <x v="8"/>
    <m/>
    <x v="3"/>
  </r>
  <r>
    <x v="66"/>
    <x v="0"/>
    <s v="0"/>
    <x v="3"/>
  </r>
  <r>
    <x v="45"/>
    <x v="0"/>
    <s v="H"/>
    <x v="3"/>
  </r>
  <r>
    <x v="45"/>
    <x v="1"/>
    <n v="6"/>
    <x v="3"/>
  </r>
  <r>
    <x v="45"/>
    <x v="0"/>
    <n v="135"/>
    <x v="3"/>
  </r>
  <r>
    <x v="45"/>
    <x v="2"/>
    <m/>
    <x v="3"/>
  </r>
  <r>
    <x v="45"/>
    <x v="0"/>
    <s v="0"/>
    <x v="3"/>
  </r>
  <r>
    <x v="45"/>
    <x v="3"/>
    <m/>
    <x v="3"/>
  </r>
  <r>
    <x v="45"/>
    <x v="0"/>
    <s v="0"/>
    <x v="3"/>
  </r>
  <r>
    <x v="45"/>
    <x v="4"/>
    <m/>
    <x v="3"/>
  </r>
  <r>
    <x v="45"/>
    <x v="0"/>
    <s v="0"/>
    <x v="3"/>
  </r>
  <r>
    <x v="45"/>
    <x v="5"/>
    <m/>
    <x v="3"/>
  </r>
  <r>
    <x v="45"/>
    <x v="0"/>
    <s v="0"/>
    <x v="3"/>
  </r>
  <r>
    <x v="45"/>
    <x v="6"/>
    <m/>
    <x v="3"/>
  </r>
  <r>
    <x v="45"/>
    <x v="0"/>
    <s v="0"/>
    <x v="3"/>
  </r>
  <r>
    <x v="45"/>
    <x v="7"/>
    <m/>
    <x v="3"/>
  </r>
  <r>
    <x v="45"/>
    <x v="0"/>
    <s v="0"/>
    <x v="3"/>
  </r>
  <r>
    <x v="45"/>
    <x v="8"/>
    <m/>
    <x v="3"/>
  </r>
  <r>
    <x v="45"/>
    <x v="0"/>
    <s v="0"/>
    <x v="3"/>
  </r>
  <r>
    <x v="2"/>
    <x v="0"/>
    <s v="H"/>
    <x v="3"/>
  </r>
  <r>
    <x v="2"/>
    <x v="1"/>
    <n v="32"/>
    <x v="3"/>
  </r>
  <r>
    <x v="2"/>
    <x v="0"/>
    <n v="57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27"/>
    <x v="3"/>
  </r>
  <r>
    <x v="2"/>
    <x v="0"/>
    <n v="72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"/>
    <x v="0"/>
    <s v="H"/>
    <x v="3"/>
  </r>
  <r>
    <x v="4"/>
    <x v="1"/>
    <m/>
    <x v="3"/>
  </r>
  <r>
    <x v="4"/>
    <x v="0"/>
    <s v="0"/>
    <x v="3"/>
  </r>
  <r>
    <x v="4"/>
    <x v="2"/>
    <m/>
    <x v="3"/>
  </r>
  <r>
    <x v="4"/>
    <x v="0"/>
    <s v="0"/>
    <x v="3"/>
  </r>
  <r>
    <x v="4"/>
    <x v="3"/>
    <m/>
    <x v="3"/>
  </r>
  <r>
    <x v="4"/>
    <x v="0"/>
    <s v="0"/>
    <x v="3"/>
  </r>
  <r>
    <x v="4"/>
    <x v="4"/>
    <m/>
    <x v="3"/>
  </r>
  <r>
    <x v="4"/>
    <x v="0"/>
    <s v="0"/>
    <x v="3"/>
  </r>
  <r>
    <x v="4"/>
    <x v="5"/>
    <n v="9"/>
    <x v="3"/>
  </r>
  <r>
    <x v="4"/>
    <x v="0"/>
    <n v="126"/>
    <x v="3"/>
  </r>
  <r>
    <x v="4"/>
    <x v="6"/>
    <m/>
    <x v="3"/>
  </r>
  <r>
    <x v="4"/>
    <x v="0"/>
    <s v="0"/>
    <x v="3"/>
  </r>
  <r>
    <x v="4"/>
    <x v="7"/>
    <m/>
    <x v="3"/>
  </r>
  <r>
    <x v="4"/>
    <x v="0"/>
    <s v="0"/>
    <x v="3"/>
  </r>
  <r>
    <x v="4"/>
    <x v="8"/>
    <m/>
    <x v="3"/>
  </r>
  <r>
    <x v="4"/>
    <x v="0"/>
    <s v="0"/>
    <x v="3"/>
  </r>
  <r>
    <x v="19"/>
    <x v="0"/>
    <s v="H"/>
    <x v="3"/>
  </r>
  <r>
    <x v="19"/>
    <x v="1"/>
    <n v="9"/>
    <x v="3"/>
  </r>
  <r>
    <x v="19"/>
    <x v="0"/>
    <n v="126"/>
    <x v="3"/>
  </r>
  <r>
    <x v="19"/>
    <x v="2"/>
    <m/>
    <x v="3"/>
  </r>
  <r>
    <x v="19"/>
    <x v="0"/>
    <s v="0"/>
    <x v="3"/>
  </r>
  <r>
    <x v="19"/>
    <x v="3"/>
    <m/>
    <x v="3"/>
  </r>
  <r>
    <x v="19"/>
    <x v="0"/>
    <s v="0"/>
    <x v="3"/>
  </r>
  <r>
    <x v="19"/>
    <x v="4"/>
    <m/>
    <x v="3"/>
  </r>
  <r>
    <x v="19"/>
    <x v="0"/>
    <s v="0"/>
    <x v="3"/>
  </r>
  <r>
    <x v="19"/>
    <x v="5"/>
    <m/>
    <x v="3"/>
  </r>
  <r>
    <x v="19"/>
    <x v="0"/>
    <s v="0"/>
    <x v="3"/>
  </r>
  <r>
    <x v="19"/>
    <x v="6"/>
    <m/>
    <x v="3"/>
  </r>
  <r>
    <x v="19"/>
    <x v="0"/>
    <s v="0"/>
    <x v="3"/>
  </r>
  <r>
    <x v="19"/>
    <x v="7"/>
    <m/>
    <x v="3"/>
  </r>
  <r>
    <x v="19"/>
    <x v="0"/>
    <s v="0"/>
    <x v="3"/>
  </r>
  <r>
    <x v="19"/>
    <x v="8"/>
    <m/>
    <x v="3"/>
  </r>
  <r>
    <x v="19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11"/>
    <x v="3"/>
  </r>
  <r>
    <x v="3"/>
    <x v="0"/>
    <n v="120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"/>
    <x v="0"/>
    <s v="H"/>
    <x v="3"/>
  </r>
  <r>
    <x v="5"/>
    <x v="1"/>
    <n v="33"/>
    <x v="3"/>
  </r>
  <r>
    <x v="5"/>
    <x v="0"/>
    <n v="54"/>
    <x v="3"/>
  </r>
  <r>
    <x v="5"/>
    <x v="2"/>
    <m/>
    <x v="3"/>
  </r>
  <r>
    <x v="5"/>
    <x v="0"/>
    <s v="0"/>
    <x v="3"/>
  </r>
  <r>
    <x v="5"/>
    <x v="3"/>
    <n v="35"/>
    <x v="3"/>
  </r>
  <r>
    <x v="5"/>
    <x v="0"/>
    <n v="48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n v="46"/>
    <x v="3"/>
  </r>
  <r>
    <x v="5"/>
    <x v="0"/>
    <n v="15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15"/>
    <x v="3"/>
  </r>
  <r>
    <x v="70"/>
    <x v="0"/>
    <n v="108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17"/>
    <x v="3"/>
  </r>
  <r>
    <x v="70"/>
    <x v="0"/>
    <n v="102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1"/>
    <x v="0"/>
    <s v="H"/>
    <x v="3"/>
  </r>
  <r>
    <x v="71"/>
    <x v="1"/>
    <m/>
    <x v="3"/>
  </r>
  <r>
    <x v="71"/>
    <x v="0"/>
    <s v="0"/>
    <x v="3"/>
  </r>
  <r>
    <x v="71"/>
    <x v="2"/>
    <n v="17"/>
    <x v="3"/>
  </r>
  <r>
    <x v="71"/>
    <x v="0"/>
    <n v="102"/>
    <x v="3"/>
  </r>
  <r>
    <x v="71"/>
    <x v="3"/>
    <m/>
    <x v="3"/>
  </r>
  <r>
    <x v="71"/>
    <x v="0"/>
    <s v="0"/>
    <x v="3"/>
  </r>
  <r>
    <x v="71"/>
    <x v="4"/>
    <m/>
    <x v="3"/>
  </r>
  <r>
    <x v="71"/>
    <x v="0"/>
    <s v="0"/>
    <x v="3"/>
  </r>
  <r>
    <x v="71"/>
    <x v="5"/>
    <m/>
    <x v="3"/>
  </r>
  <r>
    <x v="71"/>
    <x v="0"/>
    <s v="0"/>
    <x v="3"/>
  </r>
  <r>
    <x v="71"/>
    <x v="6"/>
    <m/>
    <x v="3"/>
  </r>
  <r>
    <x v="71"/>
    <x v="0"/>
    <s v="0"/>
    <x v="3"/>
  </r>
  <r>
    <x v="71"/>
    <x v="7"/>
    <m/>
    <x v="3"/>
  </r>
  <r>
    <x v="71"/>
    <x v="0"/>
    <s v="0"/>
    <x v="3"/>
  </r>
  <r>
    <x v="71"/>
    <x v="8"/>
    <m/>
    <x v="3"/>
  </r>
  <r>
    <x v="71"/>
    <x v="0"/>
    <s v="0"/>
    <x v="3"/>
  </r>
  <r>
    <x v="5"/>
    <x v="0"/>
    <s v="H"/>
    <x v="3"/>
  </r>
  <r>
    <x v="5"/>
    <x v="1"/>
    <n v="18"/>
    <x v="3"/>
  </r>
  <r>
    <x v="5"/>
    <x v="0"/>
    <n v="99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38"/>
    <x v="0"/>
    <s v="H"/>
    <x v="3"/>
  </r>
  <r>
    <x v="38"/>
    <x v="1"/>
    <m/>
    <x v="3"/>
  </r>
  <r>
    <x v="38"/>
    <x v="0"/>
    <s v="0"/>
    <x v="3"/>
  </r>
  <r>
    <x v="38"/>
    <x v="2"/>
    <m/>
    <x v="3"/>
  </r>
  <r>
    <x v="38"/>
    <x v="0"/>
    <s v="0"/>
    <x v="3"/>
  </r>
  <r>
    <x v="38"/>
    <x v="3"/>
    <m/>
    <x v="3"/>
  </r>
  <r>
    <x v="38"/>
    <x v="0"/>
    <s v="0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19"/>
    <x v="3"/>
  </r>
  <r>
    <x v="38"/>
    <x v="0"/>
    <n v="96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19"/>
    <x v="3"/>
  </r>
  <r>
    <x v="50"/>
    <x v="0"/>
    <n v="96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27"/>
    <x v="0"/>
    <s v="F"/>
    <x v="3"/>
  </r>
  <r>
    <x v="27"/>
    <x v="1"/>
    <m/>
    <x v="3"/>
  </r>
  <r>
    <x v="27"/>
    <x v="0"/>
    <s v="0"/>
    <x v="3"/>
  </r>
  <r>
    <x v="27"/>
    <x v="2"/>
    <n v="20"/>
    <x v="3"/>
  </r>
  <r>
    <x v="27"/>
    <x v="0"/>
    <n v="93"/>
    <x v="3"/>
  </r>
  <r>
    <x v="27"/>
    <x v="3"/>
    <m/>
    <x v="3"/>
  </r>
  <r>
    <x v="27"/>
    <x v="0"/>
    <s v="0"/>
    <x v="3"/>
  </r>
  <r>
    <x v="27"/>
    <x v="4"/>
    <m/>
    <x v="3"/>
  </r>
  <r>
    <x v="27"/>
    <x v="0"/>
    <s v="0"/>
    <x v="3"/>
  </r>
  <r>
    <x v="27"/>
    <x v="5"/>
    <m/>
    <x v="3"/>
  </r>
  <r>
    <x v="27"/>
    <x v="0"/>
    <s v="0"/>
    <x v="3"/>
  </r>
  <r>
    <x v="27"/>
    <x v="6"/>
    <m/>
    <x v="3"/>
  </r>
  <r>
    <x v="27"/>
    <x v="0"/>
    <s v="0"/>
    <x v="3"/>
  </r>
  <r>
    <x v="27"/>
    <x v="7"/>
    <m/>
    <x v="3"/>
  </r>
  <r>
    <x v="27"/>
    <x v="0"/>
    <s v="0"/>
    <x v="3"/>
  </r>
  <r>
    <x v="27"/>
    <x v="8"/>
    <m/>
    <x v="3"/>
  </r>
  <r>
    <x v="27"/>
    <x v="0"/>
    <s v="0"/>
    <x v="3"/>
  </r>
  <r>
    <x v="72"/>
    <x v="0"/>
    <s v="H"/>
    <x v="3"/>
  </r>
  <r>
    <x v="72"/>
    <x v="1"/>
    <m/>
    <x v="3"/>
  </r>
  <r>
    <x v="72"/>
    <x v="0"/>
    <s v="0"/>
    <x v="3"/>
  </r>
  <r>
    <x v="72"/>
    <x v="2"/>
    <n v="21"/>
    <x v="3"/>
  </r>
  <r>
    <x v="72"/>
    <x v="0"/>
    <n v="90"/>
    <x v="3"/>
  </r>
  <r>
    <x v="72"/>
    <x v="3"/>
    <m/>
    <x v="3"/>
  </r>
  <r>
    <x v="72"/>
    <x v="0"/>
    <s v="0"/>
    <x v="3"/>
  </r>
  <r>
    <x v="72"/>
    <x v="4"/>
    <m/>
    <x v="3"/>
  </r>
  <r>
    <x v="72"/>
    <x v="0"/>
    <s v="0"/>
    <x v="3"/>
  </r>
  <r>
    <x v="72"/>
    <x v="5"/>
    <m/>
    <x v="3"/>
  </r>
  <r>
    <x v="72"/>
    <x v="0"/>
    <s v="0"/>
    <x v="3"/>
  </r>
  <r>
    <x v="72"/>
    <x v="6"/>
    <m/>
    <x v="3"/>
  </r>
  <r>
    <x v="72"/>
    <x v="0"/>
    <s v="0"/>
    <x v="3"/>
  </r>
  <r>
    <x v="72"/>
    <x v="7"/>
    <m/>
    <x v="3"/>
  </r>
  <r>
    <x v="72"/>
    <x v="0"/>
    <s v="0"/>
    <x v="3"/>
  </r>
  <r>
    <x v="72"/>
    <x v="8"/>
    <m/>
    <x v="3"/>
  </r>
  <r>
    <x v="72"/>
    <x v="0"/>
    <s v="0"/>
    <x v="3"/>
  </r>
  <r>
    <x v="60"/>
    <x v="0"/>
    <s v="H"/>
    <x v="3"/>
  </r>
  <r>
    <x v="60"/>
    <x v="1"/>
    <m/>
    <x v="3"/>
  </r>
  <r>
    <x v="60"/>
    <x v="0"/>
    <s v="0"/>
    <x v="3"/>
  </r>
  <r>
    <x v="60"/>
    <x v="2"/>
    <m/>
    <x v="3"/>
  </r>
  <r>
    <x v="60"/>
    <x v="0"/>
    <s v="0"/>
    <x v="3"/>
  </r>
  <r>
    <x v="60"/>
    <x v="3"/>
    <m/>
    <x v="3"/>
  </r>
  <r>
    <x v="60"/>
    <x v="0"/>
    <s v="0"/>
    <x v="3"/>
  </r>
  <r>
    <x v="60"/>
    <x v="4"/>
    <n v="32"/>
    <x v="3"/>
  </r>
  <r>
    <x v="60"/>
    <x v="0"/>
    <n v="57"/>
    <x v="3"/>
  </r>
  <r>
    <x v="60"/>
    <x v="5"/>
    <m/>
    <x v="3"/>
  </r>
  <r>
    <x v="60"/>
    <x v="0"/>
    <s v="0"/>
    <x v="3"/>
  </r>
  <r>
    <x v="60"/>
    <x v="6"/>
    <n v="43"/>
    <x v="3"/>
  </r>
  <r>
    <x v="60"/>
    <x v="0"/>
    <n v="24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5"/>
    <x v="3"/>
  </r>
  <r>
    <x v="50"/>
    <x v="0"/>
    <n v="78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0"/>
    <x v="0"/>
    <s v="H"/>
    <x v="3"/>
  </r>
  <r>
    <x v="0"/>
    <x v="1"/>
    <m/>
    <x v="3"/>
  </r>
  <r>
    <x v="0"/>
    <x v="0"/>
    <s v="0"/>
    <x v="3"/>
  </r>
  <r>
    <x v="0"/>
    <x v="2"/>
    <n v="25"/>
    <x v="3"/>
  </r>
  <r>
    <x v="0"/>
    <x v="0"/>
    <n v="78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68"/>
    <x v="0"/>
    <s v="H"/>
    <x v="3"/>
  </r>
  <r>
    <x v="68"/>
    <x v="1"/>
    <m/>
    <x v="3"/>
  </r>
  <r>
    <x v="68"/>
    <x v="0"/>
    <s v="0"/>
    <x v="3"/>
  </r>
  <r>
    <x v="68"/>
    <x v="2"/>
    <m/>
    <x v="3"/>
  </r>
  <r>
    <x v="68"/>
    <x v="0"/>
    <s v="0"/>
    <x v="3"/>
  </r>
  <r>
    <x v="68"/>
    <x v="3"/>
    <n v="26"/>
    <x v="3"/>
  </r>
  <r>
    <x v="68"/>
    <x v="0"/>
    <n v="75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m/>
    <x v="3"/>
  </r>
  <r>
    <x v="68"/>
    <x v="0"/>
    <s v="0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28"/>
    <x v="3"/>
  </r>
  <r>
    <x v="70"/>
    <x v="0"/>
    <n v="69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0"/>
    <x v="0"/>
    <s v="F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29"/>
    <x v="3"/>
  </r>
  <r>
    <x v="70"/>
    <x v="0"/>
    <n v="66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51"/>
    <x v="0"/>
    <s v="F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m/>
    <x v="3"/>
  </r>
  <r>
    <x v="51"/>
    <x v="0"/>
    <s v="0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32"/>
    <x v="3"/>
  </r>
  <r>
    <x v="51"/>
    <x v="0"/>
    <n v="57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34"/>
    <x v="3"/>
  </r>
  <r>
    <x v="67"/>
    <x v="0"/>
    <n v="5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34"/>
    <x v="3"/>
  </r>
  <r>
    <x v="50"/>
    <x v="0"/>
    <n v="51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27"/>
    <x v="0"/>
    <s v="H"/>
    <x v="3"/>
  </r>
  <r>
    <x v="27"/>
    <x v="1"/>
    <m/>
    <x v="3"/>
  </r>
  <r>
    <x v="27"/>
    <x v="0"/>
    <s v="0"/>
    <x v="3"/>
  </r>
  <r>
    <x v="27"/>
    <x v="2"/>
    <m/>
    <x v="3"/>
  </r>
  <r>
    <x v="27"/>
    <x v="0"/>
    <s v="0"/>
    <x v="3"/>
  </r>
  <r>
    <x v="27"/>
    <x v="3"/>
    <m/>
    <x v="3"/>
  </r>
  <r>
    <x v="27"/>
    <x v="0"/>
    <s v="0"/>
    <x v="3"/>
  </r>
  <r>
    <x v="27"/>
    <x v="4"/>
    <m/>
    <x v="3"/>
  </r>
  <r>
    <x v="27"/>
    <x v="0"/>
    <s v="0"/>
    <x v="3"/>
  </r>
  <r>
    <x v="27"/>
    <x v="5"/>
    <m/>
    <x v="3"/>
  </r>
  <r>
    <x v="27"/>
    <x v="0"/>
    <s v="0"/>
    <x v="3"/>
  </r>
  <r>
    <x v="27"/>
    <x v="6"/>
    <n v="35"/>
    <x v="3"/>
  </r>
  <r>
    <x v="27"/>
    <x v="0"/>
    <n v="48"/>
    <x v="3"/>
  </r>
  <r>
    <x v="27"/>
    <x v="7"/>
    <m/>
    <x v="3"/>
  </r>
  <r>
    <x v="27"/>
    <x v="0"/>
    <s v="0"/>
    <x v="3"/>
  </r>
  <r>
    <x v="27"/>
    <x v="8"/>
    <m/>
    <x v="3"/>
  </r>
  <r>
    <x v="27"/>
    <x v="0"/>
    <s v="0"/>
    <x v="3"/>
  </r>
  <r>
    <x v="73"/>
    <x v="0"/>
    <s v="H"/>
    <x v="3"/>
  </r>
  <r>
    <x v="73"/>
    <x v="1"/>
    <m/>
    <x v="3"/>
  </r>
  <r>
    <x v="73"/>
    <x v="0"/>
    <s v="0"/>
    <x v="3"/>
  </r>
  <r>
    <x v="73"/>
    <x v="2"/>
    <m/>
    <x v="3"/>
  </r>
  <r>
    <x v="73"/>
    <x v="0"/>
    <s v="0"/>
    <x v="3"/>
  </r>
  <r>
    <x v="73"/>
    <x v="3"/>
    <m/>
    <x v="3"/>
  </r>
  <r>
    <x v="73"/>
    <x v="0"/>
    <s v="0"/>
    <x v="3"/>
  </r>
  <r>
    <x v="73"/>
    <x v="4"/>
    <m/>
    <x v="3"/>
  </r>
  <r>
    <x v="73"/>
    <x v="0"/>
    <s v="0"/>
    <x v="3"/>
  </r>
  <r>
    <x v="73"/>
    <x v="5"/>
    <m/>
    <x v="3"/>
  </r>
  <r>
    <x v="73"/>
    <x v="0"/>
    <s v="0"/>
    <x v="3"/>
  </r>
  <r>
    <x v="73"/>
    <x v="6"/>
    <n v="36"/>
    <x v="3"/>
  </r>
  <r>
    <x v="73"/>
    <x v="0"/>
    <n v="45"/>
    <x v="3"/>
  </r>
  <r>
    <x v="73"/>
    <x v="7"/>
    <m/>
    <x v="3"/>
  </r>
  <r>
    <x v="73"/>
    <x v="0"/>
    <s v="0"/>
    <x v="3"/>
  </r>
  <r>
    <x v="73"/>
    <x v="8"/>
    <m/>
    <x v="3"/>
  </r>
  <r>
    <x v="73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37"/>
    <x v="3"/>
  </r>
  <r>
    <x v="3"/>
    <x v="0"/>
    <n v="42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m/>
    <x v="3"/>
  </r>
  <r>
    <x v="2"/>
    <x v="0"/>
    <s v="0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37"/>
    <x v="3"/>
  </r>
  <r>
    <x v="2"/>
    <x v="0"/>
    <n v="42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0"/>
    <x v="0"/>
    <s v="H"/>
    <x v="3"/>
  </r>
  <r>
    <x v="60"/>
    <x v="1"/>
    <m/>
    <x v="3"/>
  </r>
  <r>
    <x v="60"/>
    <x v="0"/>
    <s v="0"/>
    <x v="3"/>
  </r>
  <r>
    <x v="60"/>
    <x v="2"/>
    <m/>
    <x v="3"/>
  </r>
  <r>
    <x v="60"/>
    <x v="0"/>
    <s v="0"/>
    <x v="3"/>
  </r>
  <r>
    <x v="60"/>
    <x v="3"/>
    <n v="37"/>
    <x v="3"/>
  </r>
  <r>
    <x v="60"/>
    <x v="0"/>
    <n v="42"/>
    <x v="3"/>
  </r>
  <r>
    <x v="60"/>
    <x v="4"/>
    <m/>
    <x v="3"/>
  </r>
  <r>
    <x v="60"/>
    <x v="0"/>
    <s v="0"/>
    <x v="3"/>
  </r>
  <r>
    <x v="60"/>
    <x v="5"/>
    <m/>
    <x v="3"/>
  </r>
  <r>
    <x v="60"/>
    <x v="0"/>
    <s v="0"/>
    <x v="3"/>
  </r>
  <r>
    <x v="60"/>
    <x v="6"/>
    <m/>
    <x v="3"/>
  </r>
  <r>
    <x v="60"/>
    <x v="0"/>
    <s v="0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5"/>
    <x v="0"/>
    <s v="H"/>
    <x v="3"/>
  </r>
  <r>
    <x v="5"/>
    <x v="1"/>
    <n v="38"/>
    <x v="3"/>
  </r>
  <r>
    <x v="5"/>
    <x v="0"/>
    <n v="39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64"/>
    <x v="0"/>
    <s v="F"/>
    <x v="3"/>
  </r>
  <r>
    <x v="64"/>
    <x v="1"/>
    <n v="39"/>
    <x v="3"/>
  </r>
  <r>
    <x v="64"/>
    <x v="0"/>
    <n v="36"/>
    <x v="3"/>
  </r>
  <r>
    <x v="64"/>
    <x v="2"/>
    <m/>
    <x v="3"/>
  </r>
  <r>
    <x v="64"/>
    <x v="0"/>
    <s v="0"/>
    <x v="3"/>
  </r>
  <r>
    <x v="64"/>
    <x v="3"/>
    <m/>
    <x v="3"/>
  </r>
  <r>
    <x v="64"/>
    <x v="0"/>
    <s v="0"/>
    <x v="3"/>
  </r>
  <r>
    <x v="64"/>
    <x v="4"/>
    <m/>
    <x v="3"/>
  </r>
  <r>
    <x v="64"/>
    <x v="0"/>
    <s v="0"/>
    <x v="3"/>
  </r>
  <r>
    <x v="64"/>
    <x v="5"/>
    <m/>
    <x v="3"/>
  </r>
  <r>
    <x v="64"/>
    <x v="0"/>
    <s v="0"/>
    <x v="3"/>
  </r>
  <r>
    <x v="64"/>
    <x v="6"/>
    <m/>
    <x v="3"/>
  </r>
  <r>
    <x v="64"/>
    <x v="0"/>
    <s v="0"/>
    <x v="3"/>
  </r>
  <r>
    <x v="64"/>
    <x v="7"/>
    <m/>
    <x v="3"/>
  </r>
  <r>
    <x v="64"/>
    <x v="0"/>
    <s v="0"/>
    <x v="3"/>
  </r>
  <r>
    <x v="64"/>
    <x v="8"/>
    <m/>
    <x v="3"/>
  </r>
  <r>
    <x v="64"/>
    <x v="0"/>
    <s v="0"/>
    <x v="3"/>
  </r>
  <r>
    <x v="5"/>
    <x v="0"/>
    <s v="F"/>
    <x v="3"/>
  </r>
  <r>
    <x v="5"/>
    <x v="1"/>
    <n v="40"/>
    <x v="3"/>
  </r>
  <r>
    <x v="5"/>
    <x v="0"/>
    <n v="33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63"/>
    <x v="0"/>
    <s v="H"/>
    <x v="3"/>
  </r>
  <r>
    <x v="63"/>
    <x v="1"/>
    <n v="41"/>
    <x v="3"/>
  </r>
  <r>
    <x v="63"/>
    <x v="0"/>
    <n v="30"/>
    <x v="3"/>
  </r>
  <r>
    <x v="63"/>
    <x v="2"/>
    <m/>
    <x v="3"/>
  </r>
  <r>
    <x v="63"/>
    <x v="0"/>
    <s v="0"/>
    <x v="3"/>
  </r>
  <r>
    <x v="63"/>
    <x v="3"/>
    <m/>
    <x v="3"/>
  </r>
  <r>
    <x v="63"/>
    <x v="0"/>
    <s v="0"/>
    <x v="3"/>
  </r>
  <r>
    <x v="63"/>
    <x v="4"/>
    <m/>
    <x v="3"/>
  </r>
  <r>
    <x v="63"/>
    <x v="0"/>
    <s v="0"/>
    <x v="3"/>
  </r>
  <r>
    <x v="63"/>
    <x v="5"/>
    <m/>
    <x v="3"/>
  </r>
  <r>
    <x v="63"/>
    <x v="0"/>
    <s v="0"/>
    <x v="3"/>
  </r>
  <r>
    <x v="63"/>
    <x v="6"/>
    <m/>
    <x v="3"/>
  </r>
  <r>
    <x v="63"/>
    <x v="0"/>
    <s v="0"/>
    <x v="3"/>
  </r>
  <r>
    <x v="63"/>
    <x v="7"/>
    <m/>
    <x v="3"/>
  </r>
  <r>
    <x v="63"/>
    <x v="0"/>
    <s v="0"/>
    <x v="3"/>
  </r>
  <r>
    <x v="63"/>
    <x v="8"/>
    <m/>
    <x v="3"/>
  </r>
  <r>
    <x v="63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42"/>
    <x v="3"/>
  </r>
  <r>
    <x v="67"/>
    <x v="0"/>
    <n v="27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2"/>
    <x v="0"/>
    <s v="H"/>
    <x v="3"/>
  </r>
  <r>
    <x v="2"/>
    <x v="1"/>
    <m/>
    <x v="3"/>
  </r>
  <r>
    <x v="2"/>
    <x v="0"/>
    <s v="0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42"/>
    <x v="3"/>
  </r>
  <r>
    <x v="2"/>
    <x v="0"/>
    <n v="27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44"/>
    <x v="3"/>
  </r>
  <r>
    <x v="67"/>
    <x v="0"/>
    <n v="2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70"/>
    <x v="0"/>
    <s v="F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47"/>
    <x v="3"/>
  </r>
  <r>
    <x v="70"/>
    <x v="0"/>
    <n v="12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3"/>
    <x v="0"/>
    <s v="F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48"/>
    <x v="3"/>
  </r>
  <r>
    <x v="3"/>
    <x v="0"/>
    <n v="9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1"/>
    <x v="0"/>
    <s v="H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m/>
    <x v="3"/>
  </r>
  <r>
    <x v="51"/>
    <x v="0"/>
    <s v="0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49"/>
    <x v="3"/>
  </r>
  <r>
    <x v="51"/>
    <x v="0"/>
    <n v="6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n v="50"/>
    <x v="3"/>
  </r>
  <r>
    <x v="0"/>
    <x v="0"/>
    <n v="3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4"/>
  </r>
  <r>
    <x v="0"/>
    <x v="1"/>
    <m/>
    <x v="4"/>
  </r>
  <r>
    <x v="0"/>
    <x v="0"/>
    <m/>
    <x v="4"/>
  </r>
  <r>
    <x v="0"/>
    <x v="2"/>
    <m/>
    <x v="4"/>
  </r>
  <r>
    <x v="0"/>
    <x v="0"/>
    <m/>
    <x v="4"/>
  </r>
  <r>
    <x v="0"/>
    <x v="3"/>
    <m/>
    <x v="4"/>
  </r>
  <r>
    <x v="0"/>
    <x v="0"/>
    <m/>
    <x v="4"/>
  </r>
  <r>
    <x v="0"/>
    <x v="4"/>
    <m/>
    <x v="4"/>
  </r>
  <r>
    <x v="0"/>
    <x v="0"/>
    <m/>
    <x v="4"/>
  </r>
  <r>
    <x v="0"/>
    <x v="5"/>
    <m/>
    <x v="4"/>
  </r>
  <r>
    <x v="0"/>
    <x v="0"/>
    <m/>
    <x v="4"/>
  </r>
  <r>
    <x v="0"/>
    <x v="6"/>
    <m/>
    <x v="4"/>
  </r>
  <r>
    <x v="0"/>
    <x v="0"/>
    <m/>
    <x v="4"/>
  </r>
  <r>
    <x v="0"/>
    <x v="7"/>
    <m/>
    <x v="4"/>
  </r>
  <r>
    <x v="0"/>
    <x v="0"/>
    <m/>
    <x v="4"/>
  </r>
  <r>
    <x v="0"/>
    <x v="8"/>
    <m/>
    <x v="4"/>
  </r>
  <r>
    <x v="0"/>
    <x v="0"/>
    <m/>
    <x v="4"/>
  </r>
  <r>
    <x v="1"/>
    <x v="0"/>
    <s v="Sexe"/>
    <x v="4"/>
  </r>
  <r>
    <x v="1"/>
    <x v="1"/>
    <s v="Clt "/>
    <x v="4"/>
  </r>
  <r>
    <x v="1"/>
    <x v="0"/>
    <s v="pts "/>
    <x v="4"/>
  </r>
  <r>
    <x v="1"/>
    <x v="2"/>
    <s v="Clt "/>
    <x v="4"/>
  </r>
  <r>
    <x v="1"/>
    <x v="0"/>
    <s v="pts "/>
    <x v="4"/>
  </r>
  <r>
    <x v="1"/>
    <x v="3"/>
    <s v="Clt "/>
    <x v="4"/>
  </r>
  <r>
    <x v="1"/>
    <x v="0"/>
    <s v="pts "/>
    <x v="4"/>
  </r>
  <r>
    <x v="1"/>
    <x v="4"/>
    <s v="Clt "/>
    <x v="4"/>
  </r>
  <r>
    <x v="1"/>
    <x v="0"/>
    <s v="pts "/>
    <x v="4"/>
  </r>
  <r>
    <x v="1"/>
    <x v="5"/>
    <s v="Clt "/>
    <x v="4"/>
  </r>
  <r>
    <x v="1"/>
    <x v="0"/>
    <s v="pts "/>
    <x v="4"/>
  </r>
  <r>
    <x v="1"/>
    <x v="6"/>
    <s v="Clt "/>
    <x v="4"/>
  </r>
  <r>
    <x v="1"/>
    <x v="0"/>
    <s v="pts "/>
    <x v="4"/>
  </r>
  <r>
    <x v="1"/>
    <x v="7"/>
    <s v="Clt "/>
    <x v="4"/>
  </r>
  <r>
    <x v="1"/>
    <x v="0"/>
    <s v="pts "/>
    <x v="4"/>
  </r>
  <r>
    <x v="1"/>
    <x v="8"/>
    <s v="Clt "/>
    <x v="4"/>
  </r>
  <r>
    <x v="1"/>
    <x v="0"/>
    <s v="pts "/>
    <x v="4"/>
  </r>
  <r>
    <x v="67"/>
    <x v="0"/>
    <s v="H"/>
    <x v="4"/>
  </r>
  <r>
    <x v="67"/>
    <x v="1"/>
    <n v="9"/>
    <x v="4"/>
  </r>
  <r>
    <x v="67"/>
    <x v="0"/>
    <n v="126"/>
    <x v="4"/>
  </r>
  <r>
    <x v="67"/>
    <x v="2"/>
    <n v="4"/>
    <x v="4"/>
  </r>
  <r>
    <x v="67"/>
    <x v="0"/>
    <n v="141"/>
    <x v="4"/>
  </r>
  <r>
    <x v="67"/>
    <x v="3"/>
    <n v="4"/>
    <x v="4"/>
  </r>
  <r>
    <x v="67"/>
    <x v="0"/>
    <n v="141"/>
    <x v="4"/>
  </r>
  <r>
    <x v="67"/>
    <x v="4"/>
    <n v="2"/>
    <x v="4"/>
  </r>
  <r>
    <x v="67"/>
    <x v="0"/>
    <n v="147"/>
    <x v="4"/>
  </r>
  <r>
    <x v="67"/>
    <x v="5"/>
    <n v="1"/>
    <x v="4"/>
  </r>
  <r>
    <x v="67"/>
    <x v="0"/>
    <n v="150"/>
    <x v="4"/>
  </r>
  <r>
    <x v="67"/>
    <x v="6"/>
    <n v="11"/>
    <x v="4"/>
  </r>
  <r>
    <x v="67"/>
    <x v="0"/>
    <n v="12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50"/>
    <x v="0"/>
    <s v="H"/>
    <x v="4"/>
  </r>
  <r>
    <x v="50"/>
    <x v="1"/>
    <n v="2"/>
    <x v="4"/>
  </r>
  <r>
    <x v="50"/>
    <x v="0"/>
    <n v="147"/>
    <x v="4"/>
  </r>
  <r>
    <x v="50"/>
    <x v="2"/>
    <n v="10"/>
    <x v="4"/>
  </r>
  <r>
    <x v="50"/>
    <x v="0"/>
    <n v="123"/>
    <x v="4"/>
  </r>
  <r>
    <x v="50"/>
    <x v="3"/>
    <n v="3"/>
    <x v="4"/>
  </r>
  <r>
    <x v="50"/>
    <x v="0"/>
    <n v="144"/>
    <x v="4"/>
  </r>
  <r>
    <x v="50"/>
    <x v="4"/>
    <n v="5"/>
    <x v="4"/>
  </r>
  <r>
    <x v="50"/>
    <x v="0"/>
    <n v="138"/>
    <x v="4"/>
  </r>
  <r>
    <x v="50"/>
    <x v="5"/>
    <n v="4"/>
    <x v="4"/>
  </r>
  <r>
    <x v="50"/>
    <x v="0"/>
    <n v="141"/>
    <x v="4"/>
  </r>
  <r>
    <x v="50"/>
    <x v="6"/>
    <n v="8"/>
    <x v="4"/>
  </r>
  <r>
    <x v="50"/>
    <x v="0"/>
    <n v="129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15"/>
    <x v="0"/>
    <s v="H"/>
    <x v="4"/>
  </r>
  <r>
    <x v="15"/>
    <x v="1"/>
    <n v="10"/>
    <x v="4"/>
  </r>
  <r>
    <x v="15"/>
    <x v="0"/>
    <n v="123"/>
    <x v="4"/>
  </r>
  <r>
    <x v="15"/>
    <x v="2"/>
    <n v="6"/>
    <x v="4"/>
  </r>
  <r>
    <x v="15"/>
    <x v="0"/>
    <n v="135"/>
    <x v="4"/>
  </r>
  <r>
    <x v="15"/>
    <x v="3"/>
    <n v="6"/>
    <x v="4"/>
  </r>
  <r>
    <x v="15"/>
    <x v="0"/>
    <n v="135"/>
    <x v="4"/>
  </r>
  <r>
    <x v="15"/>
    <x v="4"/>
    <n v="4"/>
    <x v="4"/>
  </r>
  <r>
    <x v="15"/>
    <x v="0"/>
    <n v="141"/>
    <x v="4"/>
  </r>
  <r>
    <x v="15"/>
    <x v="5"/>
    <n v="2"/>
    <x v="4"/>
  </r>
  <r>
    <x v="15"/>
    <x v="0"/>
    <n v="147"/>
    <x v="4"/>
  </r>
  <r>
    <x v="15"/>
    <x v="6"/>
    <n v="5"/>
    <x v="4"/>
  </r>
  <r>
    <x v="15"/>
    <x v="0"/>
    <n v="138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23"/>
    <x v="0"/>
    <s v="H"/>
    <x v="4"/>
  </r>
  <r>
    <x v="23"/>
    <x v="1"/>
    <n v="4"/>
    <x v="4"/>
  </r>
  <r>
    <x v="23"/>
    <x v="0"/>
    <n v="141"/>
    <x v="4"/>
  </r>
  <r>
    <x v="23"/>
    <x v="2"/>
    <n v="8"/>
    <x v="4"/>
  </r>
  <r>
    <x v="23"/>
    <x v="0"/>
    <n v="129"/>
    <x v="4"/>
  </r>
  <r>
    <x v="23"/>
    <x v="3"/>
    <n v="5"/>
    <x v="4"/>
  </r>
  <r>
    <x v="23"/>
    <x v="0"/>
    <n v="138"/>
    <x v="4"/>
  </r>
  <r>
    <x v="23"/>
    <x v="4"/>
    <n v="7"/>
    <x v="4"/>
  </r>
  <r>
    <x v="23"/>
    <x v="0"/>
    <n v="132"/>
    <x v="4"/>
  </r>
  <r>
    <x v="23"/>
    <x v="5"/>
    <n v="6"/>
    <x v="4"/>
  </r>
  <r>
    <x v="23"/>
    <x v="0"/>
    <n v="135"/>
    <x v="4"/>
  </r>
  <r>
    <x v="23"/>
    <x v="6"/>
    <n v="16"/>
    <x v="4"/>
  </r>
  <r>
    <x v="23"/>
    <x v="0"/>
    <n v="105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2"/>
    <x v="0"/>
    <s v="H"/>
    <x v="4"/>
  </r>
  <r>
    <x v="42"/>
    <x v="1"/>
    <n v="13"/>
    <x v="4"/>
  </r>
  <r>
    <x v="42"/>
    <x v="0"/>
    <n v="114"/>
    <x v="4"/>
  </r>
  <r>
    <x v="42"/>
    <x v="2"/>
    <n v="14"/>
    <x v="4"/>
  </r>
  <r>
    <x v="42"/>
    <x v="0"/>
    <n v="111"/>
    <x v="4"/>
  </r>
  <r>
    <x v="42"/>
    <x v="3"/>
    <n v="18"/>
    <x v="4"/>
  </r>
  <r>
    <x v="42"/>
    <x v="0"/>
    <n v="99"/>
    <x v="4"/>
  </r>
  <r>
    <x v="42"/>
    <x v="4"/>
    <n v="3"/>
    <x v="4"/>
  </r>
  <r>
    <x v="42"/>
    <x v="0"/>
    <n v="144"/>
    <x v="4"/>
  </r>
  <r>
    <x v="42"/>
    <x v="5"/>
    <n v="3"/>
    <x v="4"/>
  </r>
  <r>
    <x v="42"/>
    <x v="0"/>
    <n v="144"/>
    <x v="4"/>
  </r>
  <r>
    <x v="42"/>
    <x v="6"/>
    <n v="7"/>
    <x v="4"/>
  </r>
  <r>
    <x v="42"/>
    <x v="0"/>
    <n v="132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3"/>
    <x v="0"/>
    <s v="H"/>
    <x v="4"/>
  </r>
  <r>
    <x v="3"/>
    <x v="1"/>
    <n v="3"/>
    <x v="4"/>
  </r>
  <r>
    <x v="3"/>
    <x v="0"/>
    <n v="144"/>
    <x v="4"/>
  </r>
  <r>
    <x v="3"/>
    <x v="2"/>
    <n v="3"/>
    <x v="4"/>
  </r>
  <r>
    <x v="3"/>
    <x v="0"/>
    <n v="144"/>
    <x v="4"/>
  </r>
  <r>
    <x v="3"/>
    <x v="3"/>
    <n v="2"/>
    <x v="4"/>
  </r>
  <r>
    <x v="3"/>
    <x v="0"/>
    <n v="147"/>
    <x v="4"/>
  </r>
  <r>
    <x v="3"/>
    <x v="4"/>
    <n v="1"/>
    <x v="4"/>
  </r>
  <r>
    <x v="3"/>
    <x v="0"/>
    <n v="150"/>
    <x v="4"/>
  </r>
  <r>
    <x v="3"/>
    <x v="5"/>
    <m/>
    <x v="4"/>
  </r>
  <r>
    <x v="3"/>
    <x v="0"/>
    <s v="0"/>
    <x v="4"/>
  </r>
  <r>
    <x v="3"/>
    <x v="6"/>
    <n v="2"/>
    <x v="4"/>
  </r>
  <r>
    <x v="3"/>
    <x v="0"/>
    <n v="147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51"/>
    <x v="0"/>
    <s v="F"/>
    <x v="4"/>
  </r>
  <r>
    <x v="51"/>
    <x v="1"/>
    <n v="12"/>
    <x v="4"/>
  </r>
  <r>
    <x v="51"/>
    <x v="0"/>
    <n v="117"/>
    <x v="4"/>
  </r>
  <r>
    <x v="51"/>
    <x v="2"/>
    <n v="7"/>
    <x v="4"/>
  </r>
  <r>
    <x v="51"/>
    <x v="0"/>
    <n v="132"/>
    <x v="4"/>
  </r>
  <r>
    <x v="51"/>
    <x v="3"/>
    <n v="11"/>
    <x v="4"/>
  </r>
  <r>
    <x v="51"/>
    <x v="0"/>
    <n v="120"/>
    <x v="4"/>
  </r>
  <r>
    <x v="51"/>
    <x v="4"/>
    <n v="8"/>
    <x v="4"/>
  </r>
  <r>
    <x v="51"/>
    <x v="0"/>
    <n v="129"/>
    <x v="4"/>
  </r>
  <r>
    <x v="51"/>
    <x v="5"/>
    <n v="10"/>
    <x v="4"/>
  </r>
  <r>
    <x v="51"/>
    <x v="0"/>
    <n v="123"/>
    <x v="4"/>
  </r>
  <r>
    <x v="51"/>
    <x v="6"/>
    <n v="14"/>
    <x v="4"/>
  </r>
  <r>
    <x v="51"/>
    <x v="0"/>
    <n v="111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51"/>
    <x v="0"/>
    <s v="H"/>
    <x v="4"/>
  </r>
  <r>
    <x v="51"/>
    <x v="1"/>
    <n v="14"/>
    <x v="4"/>
  </r>
  <r>
    <x v="51"/>
    <x v="0"/>
    <n v="111"/>
    <x v="4"/>
  </r>
  <r>
    <x v="51"/>
    <x v="2"/>
    <n v="9"/>
    <x v="4"/>
  </r>
  <r>
    <x v="51"/>
    <x v="0"/>
    <n v="126"/>
    <x v="4"/>
  </r>
  <r>
    <x v="51"/>
    <x v="3"/>
    <n v="7"/>
    <x v="4"/>
  </r>
  <r>
    <x v="51"/>
    <x v="0"/>
    <n v="132"/>
    <x v="4"/>
  </r>
  <r>
    <x v="51"/>
    <x v="4"/>
    <n v="10"/>
    <x v="4"/>
  </r>
  <r>
    <x v="51"/>
    <x v="0"/>
    <n v="123"/>
    <x v="4"/>
  </r>
  <r>
    <x v="51"/>
    <x v="5"/>
    <n v="12"/>
    <x v="4"/>
  </r>
  <r>
    <x v="51"/>
    <x v="0"/>
    <n v="117"/>
    <x v="4"/>
  </r>
  <r>
    <x v="51"/>
    <x v="6"/>
    <n v="23"/>
    <x v="4"/>
  </r>
  <r>
    <x v="51"/>
    <x v="0"/>
    <n v="84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47"/>
    <x v="0"/>
    <s v="H"/>
    <x v="4"/>
  </r>
  <r>
    <x v="47"/>
    <x v="1"/>
    <n v="19"/>
    <x v="4"/>
  </r>
  <r>
    <x v="47"/>
    <x v="0"/>
    <n v="96"/>
    <x v="4"/>
  </r>
  <r>
    <x v="47"/>
    <x v="2"/>
    <n v="15"/>
    <x v="4"/>
  </r>
  <r>
    <x v="47"/>
    <x v="0"/>
    <n v="108"/>
    <x v="4"/>
  </r>
  <r>
    <x v="47"/>
    <x v="3"/>
    <n v="8"/>
    <x v="4"/>
  </r>
  <r>
    <x v="47"/>
    <x v="0"/>
    <n v="129"/>
    <x v="4"/>
  </r>
  <r>
    <x v="47"/>
    <x v="4"/>
    <m/>
    <x v="4"/>
  </r>
  <r>
    <x v="47"/>
    <x v="0"/>
    <s v="0"/>
    <x v="4"/>
  </r>
  <r>
    <x v="47"/>
    <x v="5"/>
    <n v="5"/>
    <x v="4"/>
  </r>
  <r>
    <x v="47"/>
    <x v="0"/>
    <n v="138"/>
    <x v="4"/>
  </r>
  <r>
    <x v="47"/>
    <x v="6"/>
    <n v="19"/>
    <x v="4"/>
  </r>
  <r>
    <x v="47"/>
    <x v="0"/>
    <n v="96"/>
    <x v="4"/>
  </r>
  <r>
    <x v="47"/>
    <x v="7"/>
    <m/>
    <x v="4"/>
  </r>
  <r>
    <x v="47"/>
    <x v="0"/>
    <s v="0"/>
    <x v="4"/>
  </r>
  <r>
    <x v="47"/>
    <x v="8"/>
    <m/>
    <x v="4"/>
  </r>
  <r>
    <x v="47"/>
    <x v="0"/>
    <n v="0"/>
    <x v="4"/>
  </r>
  <r>
    <x v="38"/>
    <x v="0"/>
    <s v="H"/>
    <x v="4"/>
  </r>
  <r>
    <x v="38"/>
    <x v="1"/>
    <n v="15"/>
    <x v="4"/>
  </r>
  <r>
    <x v="38"/>
    <x v="0"/>
    <n v="108"/>
    <x v="4"/>
  </r>
  <r>
    <x v="38"/>
    <x v="2"/>
    <m/>
    <x v="4"/>
  </r>
  <r>
    <x v="38"/>
    <x v="0"/>
    <s v="0"/>
    <x v="4"/>
  </r>
  <r>
    <x v="38"/>
    <x v="3"/>
    <n v="13"/>
    <x v="4"/>
  </r>
  <r>
    <x v="38"/>
    <x v="0"/>
    <n v="114"/>
    <x v="4"/>
  </r>
  <r>
    <x v="38"/>
    <x v="4"/>
    <n v="11"/>
    <x v="4"/>
  </r>
  <r>
    <x v="38"/>
    <x v="0"/>
    <n v="120"/>
    <x v="4"/>
  </r>
  <r>
    <x v="38"/>
    <x v="5"/>
    <n v="11"/>
    <x v="4"/>
  </r>
  <r>
    <x v="38"/>
    <x v="0"/>
    <n v="120"/>
    <x v="4"/>
  </r>
  <r>
    <x v="38"/>
    <x v="6"/>
    <n v="18"/>
    <x v="4"/>
  </r>
  <r>
    <x v="38"/>
    <x v="0"/>
    <n v="99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22"/>
    <x v="0"/>
    <s v="F"/>
    <x v="4"/>
  </r>
  <r>
    <x v="22"/>
    <x v="1"/>
    <n v="34"/>
    <x v="4"/>
  </r>
  <r>
    <x v="22"/>
    <x v="0"/>
    <n v="51"/>
    <x v="4"/>
  </r>
  <r>
    <x v="22"/>
    <x v="2"/>
    <n v="21"/>
    <x v="4"/>
  </r>
  <r>
    <x v="22"/>
    <x v="0"/>
    <n v="90"/>
    <x v="4"/>
  </r>
  <r>
    <x v="22"/>
    <x v="3"/>
    <n v="25"/>
    <x v="4"/>
  </r>
  <r>
    <x v="22"/>
    <x v="0"/>
    <n v="78"/>
    <x v="4"/>
  </r>
  <r>
    <x v="22"/>
    <x v="4"/>
    <n v="14"/>
    <x v="4"/>
  </r>
  <r>
    <x v="22"/>
    <x v="0"/>
    <n v="111"/>
    <x v="4"/>
  </r>
  <r>
    <x v="22"/>
    <x v="5"/>
    <n v="15"/>
    <x v="4"/>
  </r>
  <r>
    <x v="22"/>
    <x v="0"/>
    <n v="108"/>
    <x v="4"/>
  </r>
  <r>
    <x v="22"/>
    <x v="6"/>
    <n v="31"/>
    <x v="4"/>
  </r>
  <r>
    <x v="22"/>
    <x v="0"/>
    <n v="60"/>
    <x v="4"/>
  </r>
  <r>
    <x v="22"/>
    <x v="7"/>
    <m/>
    <x v="4"/>
  </r>
  <r>
    <x v="22"/>
    <x v="0"/>
    <s v="0"/>
    <x v="4"/>
  </r>
  <r>
    <x v="22"/>
    <x v="8"/>
    <m/>
    <x v="4"/>
  </r>
  <r>
    <x v="22"/>
    <x v="0"/>
    <n v="0"/>
    <x v="4"/>
  </r>
  <r>
    <x v="67"/>
    <x v="0"/>
    <s v="H"/>
    <x v="4"/>
  </r>
  <r>
    <x v="67"/>
    <x v="1"/>
    <n v="8"/>
    <x v="4"/>
  </r>
  <r>
    <x v="67"/>
    <x v="0"/>
    <n v="129"/>
    <x v="4"/>
  </r>
  <r>
    <x v="67"/>
    <x v="2"/>
    <n v="13"/>
    <x v="4"/>
  </r>
  <r>
    <x v="67"/>
    <x v="0"/>
    <n v="114"/>
    <x v="4"/>
  </r>
  <r>
    <x v="67"/>
    <x v="3"/>
    <n v="10"/>
    <x v="4"/>
  </r>
  <r>
    <x v="67"/>
    <x v="0"/>
    <n v="123"/>
    <x v="4"/>
  </r>
  <r>
    <x v="67"/>
    <x v="4"/>
    <n v="13"/>
    <x v="4"/>
  </r>
  <r>
    <x v="67"/>
    <x v="0"/>
    <n v="114"/>
    <x v="4"/>
  </r>
  <r>
    <x v="67"/>
    <x v="5"/>
    <m/>
    <x v="4"/>
  </r>
  <r>
    <x v="67"/>
    <x v="0"/>
    <s v="0"/>
    <x v="4"/>
  </r>
  <r>
    <x v="67"/>
    <x v="6"/>
    <m/>
    <x v="4"/>
  </r>
  <r>
    <x v="67"/>
    <x v="0"/>
    <s v="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25"/>
    <x v="0"/>
    <s v="H"/>
    <x v="4"/>
  </r>
  <r>
    <x v="25"/>
    <x v="1"/>
    <n v="11"/>
    <x v="4"/>
  </r>
  <r>
    <x v="25"/>
    <x v="0"/>
    <n v="120"/>
    <x v="4"/>
  </r>
  <r>
    <x v="25"/>
    <x v="2"/>
    <n v="16"/>
    <x v="4"/>
  </r>
  <r>
    <x v="25"/>
    <x v="0"/>
    <n v="105"/>
    <x v="4"/>
  </r>
  <r>
    <x v="25"/>
    <x v="3"/>
    <n v="15"/>
    <x v="4"/>
  </r>
  <r>
    <x v="25"/>
    <x v="0"/>
    <n v="108"/>
    <x v="4"/>
  </r>
  <r>
    <x v="25"/>
    <x v="4"/>
    <n v="9"/>
    <x v="4"/>
  </r>
  <r>
    <x v="25"/>
    <x v="0"/>
    <n v="126"/>
    <x v="4"/>
  </r>
  <r>
    <x v="25"/>
    <x v="5"/>
    <m/>
    <x v="4"/>
  </r>
  <r>
    <x v="25"/>
    <x v="0"/>
    <s v="0"/>
    <x v="4"/>
  </r>
  <r>
    <x v="25"/>
    <x v="6"/>
    <m/>
    <x v="4"/>
  </r>
  <r>
    <x v="25"/>
    <x v="0"/>
    <s v="0"/>
    <x v="4"/>
  </r>
  <r>
    <x v="25"/>
    <x v="7"/>
    <m/>
    <x v="4"/>
  </r>
  <r>
    <x v="25"/>
    <x v="0"/>
    <s v="0"/>
    <x v="4"/>
  </r>
  <r>
    <x v="25"/>
    <x v="8"/>
    <m/>
    <x v="4"/>
  </r>
  <r>
    <x v="25"/>
    <x v="0"/>
    <n v="0"/>
    <x v="4"/>
  </r>
  <r>
    <x v="20"/>
    <x v="0"/>
    <s v="F"/>
    <x v="4"/>
  </r>
  <r>
    <x v="20"/>
    <x v="1"/>
    <n v="17"/>
    <x v="4"/>
  </r>
  <r>
    <x v="20"/>
    <x v="0"/>
    <n v="102"/>
    <x v="4"/>
  </r>
  <r>
    <x v="20"/>
    <x v="2"/>
    <n v="11"/>
    <x v="4"/>
  </r>
  <r>
    <x v="20"/>
    <x v="0"/>
    <n v="120"/>
    <x v="4"/>
  </r>
  <r>
    <x v="20"/>
    <x v="3"/>
    <m/>
    <x v="4"/>
  </r>
  <r>
    <x v="20"/>
    <x v="0"/>
    <s v="0"/>
    <x v="4"/>
  </r>
  <r>
    <x v="20"/>
    <x v="4"/>
    <m/>
    <x v="4"/>
  </r>
  <r>
    <x v="20"/>
    <x v="0"/>
    <s v="0"/>
    <x v="4"/>
  </r>
  <r>
    <x v="20"/>
    <x v="5"/>
    <n v="8"/>
    <x v="4"/>
  </r>
  <r>
    <x v="20"/>
    <x v="0"/>
    <n v="129"/>
    <x v="4"/>
  </r>
  <r>
    <x v="20"/>
    <x v="6"/>
    <n v="17"/>
    <x v="4"/>
  </r>
  <r>
    <x v="20"/>
    <x v="0"/>
    <n v="102"/>
    <x v="4"/>
  </r>
  <r>
    <x v="20"/>
    <x v="7"/>
    <m/>
    <x v="4"/>
  </r>
  <r>
    <x v="20"/>
    <x v="0"/>
    <s v="0"/>
    <x v="4"/>
  </r>
  <r>
    <x v="20"/>
    <x v="8"/>
    <m/>
    <x v="4"/>
  </r>
  <r>
    <x v="20"/>
    <x v="0"/>
    <n v="0"/>
    <x v="4"/>
  </r>
  <r>
    <x v="48"/>
    <x v="0"/>
    <s v="H"/>
    <x v="4"/>
  </r>
  <r>
    <x v="48"/>
    <x v="1"/>
    <n v="1"/>
    <x v="4"/>
  </r>
  <r>
    <x v="48"/>
    <x v="0"/>
    <n v="150"/>
    <x v="4"/>
  </r>
  <r>
    <x v="48"/>
    <x v="2"/>
    <n v="2"/>
    <x v="4"/>
  </r>
  <r>
    <x v="48"/>
    <x v="0"/>
    <n v="147"/>
    <x v="4"/>
  </r>
  <r>
    <x v="48"/>
    <x v="3"/>
    <m/>
    <x v="4"/>
  </r>
  <r>
    <x v="48"/>
    <x v="0"/>
    <s v="0"/>
    <x v="4"/>
  </r>
  <r>
    <x v="48"/>
    <x v="4"/>
    <m/>
    <x v="4"/>
  </r>
  <r>
    <x v="48"/>
    <x v="0"/>
    <s v="0"/>
    <x v="4"/>
  </r>
  <r>
    <x v="48"/>
    <x v="5"/>
    <m/>
    <x v="4"/>
  </r>
  <r>
    <x v="48"/>
    <x v="0"/>
    <s v="0"/>
    <x v="4"/>
  </r>
  <r>
    <x v="48"/>
    <x v="6"/>
    <n v="3"/>
    <x v="4"/>
  </r>
  <r>
    <x v="48"/>
    <x v="0"/>
    <n v="144"/>
    <x v="4"/>
  </r>
  <r>
    <x v="48"/>
    <x v="7"/>
    <m/>
    <x v="4"/>
  </r>
  <r>
    <x v="48"/>
    <x v="0"/>
    <s v="0"/>
    <x v="4"/>
  </r>
  <r>
    <x v="48"/>
    <x v="8"/>
    <m/>
    <x v="4"/>
  </r>
  <r>
    <x v="48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n v="28"/>
    <x v="4"/>
  </r>
  <r>
    <x v="23"/>
    <x v="0"/>
    <n v="69"/>
    <x v="4"/>
  </r>
  <r>
    <x v="23"/>
    <x v="3"/>
    <n v="27"/>
    <x v="4"/>
  </r>
  <r>
    <x v="23"/>
    <x v="0"/>
    <n v="72"/>
    <x v="4"/>
  </r>
  <r>
    <x v="23"/>
    <x v="4"/>
    <n v="16"/>
    <x v="4"/>
  </r>
  <r>
    <x v="23"/>
    <x v="0"/>
    <n v="105"/>
    <x v="4"/>
  </r>
  <r>
    <x v="23"/>
    <x v="5"/>
    <n v="14"/>
    <x v="4"/>
  </r>
  <r>
    <x v="23"/>
    <x v="0"/>
    <n v="111"/>
    <x v="4"/>
  </r>
  <r>
    <x v="23"/>
    <x v="6"/>
    <n v="24"/>
    <x v="4"/>
  </r>
  <r>
    <x v="23"/>
    <x v="0"/>
    <n v="81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"/>
    <x v="0"/>
    <s v="H"/>
    <x v="4"/>
  </r>
  <r>
    <x v="4"/>
    <x v="1"/>
    <n v="24"/>
    <x v="4"/>
  </r>
  <r>
    <x v="4"/>
    <x v="0"/>
    <n v="81"/>
    <x v="4"/>
  </r>
  <r>
    <x v="4"/>
    <x v="2"/>
    <n v="17"/>
    <x v="4"/>
  </r>
  <r>
    <x v="4"/>
    <x v="0"/>
    <n v="102"/>
    <x v="4"/>
  </r>
  <r>
    <x v="4"/>
    <x v="3"/>
    <m/>
    <x v="4"/>
  </r>
  <r>
    <x v="4"/>
    <x v="0"/>
    <s v="0"/>
    <x v="4"/>
  </r>
  <r>
    <x v="4"/>
    <x v="4"/>
    <n v="12"/>
    <x v="4"/>
  </r>
  <r>
    <x v="4"/>
    <x v="0"/>
    <n v="117"/>
    <x v="4"/>
  </r>
  <r>
    <x v="4"/>
    <x v="5"/>
    <n v="13"/>
    <x v="4"/>
  </r>
  <r>
    <x v="4"/>
    <x v="0"/>
    <n v="114"/>
    <x v="4"/>
  </r>
  <r>
    <x v="4"/>
    <x v="6"/>
    <m/>
    <x v="4"/>
  </r>
  <r>
    <x v="4"/>
    <x v="0"/>
    <s v="0"/>
    <x v="4"/>
  </r>
  <r>
    <x v="4"/>
    <x v="7"/>
    <m/>
    <x v="4"/>
  </r>
  <r>
    <x v="4"/>
    <x v="0"/>
    <s v="0"/>
    <x v="4"/>
  </r>
  <r>
    <x v="4"/>
    <x v="8"/>
    <m/>
    <x v="4"/>
  </r>
  <r>
    <x v="4"/>
    <x v="0"/>
    <n v="0"/>
    <x v="4"/>
  </r>
  <r>
    <x v="3"/>
    <x v="0"/>
    <s v="F"/>
    <x v="4"/>
  </r>
  <r>
    <x v="3"/>
    <x v="1"/>
    <n v="29"/>
    <x v="4"/>
  </r>
  <r>
    <x v="3"/>
    <x v="0"/>
    <n v="66"/>
    <x v="4"/>
  </r>
  <r>
    <x v="3"/>
    <x v="2"/>
    <n v="19"/>
    <x v="4"/>
  </r>
  <r>
    <x v="3"/>
    <x v="0"/>
    <n v="96"/>
    <x v="4"/>
  </r>
  <r>
    <x v="3"/>
    <x v="3"/>
    <n v="26"/>
    <x v="4"/>
  </r>
  <r>
    <x v="3"/>
    <x v="0"/>
    <n v="75"/>
    <x v="4"/>
  </r>
  <r>
    <x v="3"/>
    <x v="4"/>
    <n v="17"/>
    <x v="4"/>
  </r>
  <r>
    <x v="3"/>
    <x v="0"/>
    <n v="102"/>
    <x v="4"/>
  </r>
  <r>
    <x v="3"/>
    <x v="5"/>
    <m/>
    <x v="4"/>
  </r>
  <r>
    <x v="3"/>
    <x v="0"/>
    <s v="0"/>
    <x v="4"/>
  </r>
  <r>
    <x v="3"/>
    <x v="6"/>
    <n v="27"/>
    <x v="4"/>
  </r>
  <r>
    <x v="3"/>
    <x v="0"/>
    <n v="72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0"/>
    <x v="0"/>
    <s v="H"/>
    <x v="4"/>
  </r>
  <r>
    <x v="20"/>
    <x v="1"/>
    <n v="5"/>
    <x v="4"/>
  </r>
  <r>
    <x v="20"/>
    <x v="0"/>
    <n v="138"/>
    <x v="4"/>
  </r>
  <r>
    <x v="20"/>
    <x v="2"/>
    <m/>
    <x v="4"/>
  </r>
  <r>
    <x v="20"/>
    <x v="0"/>
    <s v="0"/>
    <x v="4"/>
  </r>
  <r>
    <x v="20"/>
    <x v="3"/>
    <m/>
    <x v="4"/>
  </r>
  <r>
    <x v="20"/>
    <x v="0"/>
    <s v="0"/>
    <x v="4"/>
  </r>
  <r>
    <x v="20"/>
    <x v="4"/>
    <m/>
    <x v="4"/>
  </r>
  <r>
    <x v="20"/>
    <x v="0"/>
    <s v="0"/>
    <x v="4"/>
  </r>
  <r>
    <x v="20"/>
    <x v="5"/>
    <n v="7"/>
    <x v="4"/>
  </r>
  <r>
    <x v="20"/>
    <x v="0"/>
    <n v="132"/>
    <x v="4"/>
  </r>
  <r>
    <x v="20"/>
    <x v="6"/>
    <n v="13"/>
    <x v="4"/>
  </r>
  <r>
    <x v="20"/>
    <x v="0"/>
    <n v="114"/>
    <x v="4"/>
  </r>
  <r>
    <x v="20"/>
    <x v="7"/>
    <m/>
    <x v="4"/>
  </r>
  <r>
    <x v="20"/>
    <x v="0"/>
    <s v="0"/>
    <x v="4"/>
  </r>
  <r>
    <x v="20"/>
    <x v="8"/>
    <m/>
    <x v="4"/>
  </r>
  <r>
    <x v="20"/>
    <x v="0"/>
    <n v="0"/>
    <x v="4"/>
  </r>
  <r>
    <x v="27"/>
    <x v="0"/>
    <s v="H"/>
    <x v="4"/>
  </r>
  <r>
    <x v="27"/>
    <x v="1"/>
    <m/>
    <x v="4"/>
  </r>
  <r>
    <x v="27"/>
    <x v="0"/>
    <s v="0"/>
    <x v="4"/>
  </r>
  <r>
    <x v="27"/>
    <x v="2"/>
    <n v="5"/>
    <x v="4"/>
  </r>
  <r>
    <x v="27"/>
    <x v="0"/>
    <n v="138"/>
    <x v="4"/>
  </r>
  <r>
    <x v="27"/>
    <x v="3"/>
    <n v="12"/>
    <x v="4"/>
  </r>
  <r>
    <x v="27"/>
    <x v="0"/>
    <n v="117"/>
    <x v="4"/>
  </r>
  <r>
    <x v="27"/>
    <x v="4"/>
    <m/>
    <x v="4"/>
  </r>
  <r>
    <x v="27"/>
    <x v="0"/>
    <s v="0"/>
    <x v="4"/>
  </r>
  <r>
    <x v="27"/>
    <x v="5"/>
    <m/>
    <x v="4"/>
  </r>
  <r>
    <x v="27"/>
    <x v="0"/>
    <s v="0"/>
    <x v="4"/>
  </r>
  <r>
    <x v="27"/>
    <x v="6"/>
    <n v="9"/>
    <x v="4"/>
  </r>
  <r>
    <x v="27"/>
    <x v="0"/>
    <n v="126"/>
    <x v="4"/>
  </r>
  <r>
    <x v="27"/>
    <x v="7"/>
    <m/>
    <x v="4"/>
  </r>
  <r>
    <x v="27"/>
    <x v="0"/>
    <s v="0"/>
    <x v="4"/>
  </r>
  <r>
    <x v="27"/>
    <x v="8"/>
    <m/>
    <x v="4"/>
  </r>
  <r>
    <x v="27"/>
    <x v="0"/>
    <n v="0"/>
    <x v="4"/>
  </r>
  <r>
    <x v="55"/>
    <x v="0"/>
    <s v="H"/>
    <x v="4"/>
  </r>
  <r>
    <x v="55"/>
    <x v="1"/>
    <n v="7"/>
    <x v="4"/>
  </r>
  <r>
    <x v="55"/>
    <x v="0"/>
    <n v="132"/>
    <x v="4"/>
  </r>
  <r>
    <x v="55"/>
    <x v="2"/>
    <m/>
    <x v="4"/>
  </r>
  <r>
    <x v="55"/>
    <x v="0"/>
    <s v="0"/>
    <x v="4"/>
  </r>
  <r>
    <x v="55"/>
    <x v="3"/>
    <m/>
    <x v="4"/>
  </r>
  <r>
    <x v="55"/>
    <x v="0"/>
    <s v="0"/>
    <x v="4"/>
  </r>
  <r>
    <x v="55"/>
    <x v="4"/>
    <m/>
    <x v="4"/>
  </r>
  <r>
    <x v="55"/>
    <x v="0"/>
    <s v="0"/>
    <x v="4"/>
  </r>
  <r>
    <x v="55"/>
    <x v="5"/>
    <n v="9"/>
    <x v="4"/>
  </r>
  <r>
    <x v="55"/>
    <x v="0"/>
    <n v="126"/>
    <x v="4"/>
  </r>
  <r>
    <x v="55"/>
    <x v="6"/>
    <n v="10"/>
    <x v="4"/>
  </r>
  <r>
    <x v="55"/>
    <x v="0"/>
    <n v="123"/>
    <x v="4"/>
  </r>
  <r>
    <x v="55"/>
    <x v="7"/>
    <m/>
    <x v="4"/>
  </r>
  <r>
    <x v="55"/>
    <x v="0"/>
    <s v="0"/>
    <x v="4"/>
  </r>
  <r>
    <x v="55"/>
    <x v="8"/>
    <m/>
    <x v="4"/>
  </r>
  <r>
    <x v="55"/>
    <x v="0"/>
    <n v="0"/>
    <x v="4"/>
  </r>
  <r>
    <x v="67"/>
    <x v="0"/>
    <s v="F"/>
    <x v="4"/>
  </r>
  <r>
    <x v="67"/>
    <x v="1"/>
    <n v="32"/>
    <x v="4"/>
  </r>
  <r>
    <x v="67"/>
    <x v="0"/>
    <n v="57"/>
    <x v="4"/>
  </r>
  <r>
    <x v="67"/>
    <x v="2"/>
    <n v="24"/>
    <x v="4"/>
  </r>
  <r>
    <x v="67"/>
    <x v="0"/>
    <n v="81"/>
    <x v="4"/>
  </r>
  <r>
    <x v="67"/>
    <x v="3"/>
    <n v="32"/>
    <x v="4"/>
  </r>
  <r>
    <x v="67"/>
    <x v="0"/>
    <n v="57"/>
    <x v="4"/>
  </r>
  <r>
    <x v="67"/>
    <x v="4"/>
    <n v="15"/>
    <x v="4"/>
  </r>
  <r>
    <x v="67"/>
    <x v="0"/>
    <n v="108"/>
    <x v="4"/>
  </r>
  <r>
    <x v="67"/>
    <x v="5"/>
    <m/>
    <x v="4"/>
  </r>
  <r>
    <x v="67"/>
    <x v="0"/>
    <s v="0"/>
    <x v="4"/>
  </r>
  <r>
    <x v="67"/>
    <x v="6"/>
    <n v="29"/>
    <x v="4"/>
  </r>
  <r>
    <x v="67"/>
    <x v="0"/>
    <n v="66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68"/>
    <x v="0"/>
    <s v="F"/>
    <x v="4"/>
  </r>
  <r>
    <x v="68"/>
    <x v="1"/>
    <n v="48"/>
    <x v="4"/>
  </r>
  <r>
    <x v="68"/>
    <x v="0"/>
    <n v="9"/>
    <x v="4"/>
  </r>
  <r>
    <x v="68"/>
    <x v="2"/>
    <n v="32"/>
    <x v="4"/>
  </r>
  <r>
    <x v="68"/>
    <x v="0"/>
    <n v="57"/>
    <x v="4"/>
  </r>
  <r>
    <x v="68"/>
    <x v="3"/>
    <n v="37"/>
    <x v="4"/>
  </r>
  <r>
    <x v="68"/>
    <x v="0"/>
    <n v="42"/>
    <x v="4"/>
  </r>
  <r>
    <x v="68"/>
    <x v="4"/>
    <n v="22"/>
    <x v="4"/>
  </r>
  <r>
    <x v="68"/>
    <x v="0"/>
    <n v="87"/>
    <x v="4"/>
  </r>
  <r>
    <x v="68"/>
    <x v="5"/>
    <n v="18"/>
    <x v="4"/>
  </r>
  <r>
    <x v="68"/>
    <x v="0"/>
    <n v="99"/>
    <x v="4"/>
  </r>
  <r>
    <x v="68"/>
    <x v="6"/>
    <n v="40"/>
    <x v="4"/>
  </r>
  <r>
    <x v="68"/>
    <x v="0"/>
    <n v="33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67"/>
    <x v="0"/>
    <s v="H"/>
    <x v="4"/>
  </r>
  <r>
    <x v="67"/>
    <x v="1"/>
    <m/>
    <x v="4"/>
  </r>
  <r>
    <x v="67"/>
    <x v="0"/>
    <s v="0"/>
    <x v="4"/>
  </r>
  <r>
    <x v="67"/>
    <x v="2"/>
    <m/>
    <x v="4"/>
  </r>
  <r>
    <x v="67"/>
    <x v="0"/>
    <s v="0"/>
    <x v="4"/>
  </r>
  <r>
    <x v="67"/>
    <x v="3"/>
    <n v="19"/>
    <x v="4"/>
  </r>
  <r>
    <x v="67"/>
    <x v="0"/>
    <n v="96"/>
    <x v="4"/>
  </r>
  <r>
    <x v="67"/>
    <x v="4"/>
    <n v="6"/>
    <x v="4"/>
  </r>
  <r>
    <x v="67"/>
    <x v="0"/>
    <n v="135"/>
    <x v="4"/>
  </r>
  <r>
    <x v="67"/>
    <x v="5"/>
    <m/>
    <x v="4"/>
  </r>
  <r>
    <x v="67"/>
    <x v="0"/>
    <s v="0"/>
    <x v="4"/>
  </r>
  <r>
    <x v="67"/>
    <x v="6"/>
    <n v="21"/>
    <x v="4"/>
  </r>
  <r>
    <x v="67"/>
    <x v="0"/>
    <n v="9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67"/>
    <x v="0"/>
    <s v="H"/>
    <x v="4"/>
  </r>
  <r>
    <x v="67"/>
    <x v="1"/>
    <n v="20"/>
    <x v="4"/>
  </r>
  <r>
    <x v="67"/>
    <x v="0"/>
    <n v="93"/>
    <x v="4"/>
  </r>
  <r>
    <x v="67"/>
    <x v="2"/>
    <m/>
    <x v="4"/>
  </r>
  <r>
    <x v="67"/>
    <x v="0"/>
    <s v="0"/>
    <x v="4"/>
  </r>
  <r>
    <x v="67"/>
    <x v="3"/>
    <n v="17"/>
    <x v="4"/>
  </r>
  <r>
    <x v="67"/>
    <x v="0"/>
    <n v="102"/>
    <x v="4"/>
  </r>
  <r>
    <x v="67"/>
    <x v="4"/>
    <m/>
    <x v="4"/>
  </r>
  <r>
    <x v="67"/>
    <x v="0"/>
    <s v="0"/>
    <x v="4"/>
  </r>
  <r>
    <x v="67"/>
    <x v="5"/>
    <m/>
    <x v="4"/>
  </r>
  <r>
    <x v="67"/>
    <x v="0"/>
    <s v="0"/>
    <x v="4"/>
  </r>
  <r>
    <x v="67"/>
    <x v="6"/>
    <n v="12"/>
    <x v="4"/>
  </r>
  <r>
    <x v="67"/>
    <x v="0"/>
    <n v="117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42"/>
    <x v="0"/>
    <s v="H"/>
    <x v="4"/>
  </r>
  <r>
    <x v="42"/>
    <x v="1"/>
    <n v="30"/>
    <x v="4"/>
  </r>
  <r>
    <x v="42"/>
    <x v="0"/>
    <n v="63"/>
    <x v="4"/>
  </r>
  <r>
    <x v="42"/>
    <x v="2"/>
    <n v="34"/>
    <x v="4"/>
  </r>
  <r>
    <x v="42"/>
    <x v="0"/>
    <n v="51"/>
    <x v="4"/>
  </r>
  <r>
    <x v="42"/>
    <x v="3"/>
    <m/>
    <x v="4"/>
  </r>
  <r>
    <x v="42"/>
    <x v="0"/>
    <s v="0"/>
    <x v="4"/>
  </r>
  <r>
    <x v="42"/>
    <x v="4"/>
    <n v="24"/>
    <x v="4"/>
  </r>
  <r>
    <x v="42"/>
    <x v="0"/>
    <n v="81"/>
    <x v="4"/>
  </r>
  <r>
    <x v="42"/>
    <x v="5"/>
    <n v="20"/>
    <x v="4"/>
  </r>
  <r>
    <x v="42"/>
    <x v="0"/>
    <n v="93"/>
    <x v="4"/>
  </r>
  <r>
    <x v="42"/>
    <x v="6"/>
    <n v="43"/>
    <x v="4"/>
  </r>
  <r>
    <x v="42"/>
    <x v="0"/>
    <n v="24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19"/>
    <x v="0"/>
    <s v="F"/>
    <x v="4"/>
  </r>
  <r>
    <x v="19"/>
    <x v="1"/>
    <n v="31"/>
    <x v="4"/>
  </r>
  <r>
    <x v="19"/>
    <x v="0"/>
    <n v="60"/>
    <x v="4"/>
  </r>
  <r>
    <x v="19"/>
    <x v="2"/>
    <n v="27"/>
    <x v="4"/>
  </r>
  <r>
    <x v="19"/>
    <x v="0"/>
    <n v="72"/>
    <x v="4"/>
  </r>
  <r>
    <x v="19"/>
    <x v="3"/>
    <m/>
    <x v="4"/>
  </r>
  <r>
    <x v="19"/>
    <x v="0"/>
    <s v="0"/>
    <x v="4"/>
  </r>
  <r>
    <x v="19"/>
    <x v="4"/>
    <n v="23"/>
    <x v="4"/>
  </r>
  <r>
    <x v="19"/>
    <x v="0"/>
    <n v="84"/>
    <x v="4"/>
  </r>
  <r>
    <x v="19"/>
    <x v="5"/>
    <n v="19"/>
    <x v="4"/>
  </r>
  <r>
    <x v="19"/>
    <x v="0"/>
    <n v="96"/>
    <x v="4"/>
  </r>
  <r>
    <x v="19"/>
    <x v="6"/>
    <m/>
    <x v="4"/>
  </r>
  <r>
    <x v="19"/>
    <x v="0"/>
    <s v="0"/>
    <x v="4"/>
  </r>
  <r>
    <x v="19"/>
    <x v="7"/>
    <m/>
    <x v="4"/>
  </r>
  <r>
    <x v="19"/>
    <x v="0"/>
    <s v="0"/>
    <x v="4"/>
  </r>
  <r>
    <x v="19"/>
    <x v="8"/>
    <m/>
    <x v="4"/>
  </r>
  <r>
    <x v="19"/>
    <x v="0"/>
    <n v="0"/>
    <x v="4"/>
  </r>
  <r>
    <x v="74"/>
    <x v="0"/>
    <s v="H"/>
    <x v="4"/>
  </r>
  <r>
    <x v="74"/>
    <x v="1"/>
    <n v="6"/>
    <x v="4"/>
  </r>
  <r>
    <x v="74"/>
    <x v="0"/>
    <n v="135"/>
    <x v="4"/>
  </r>
  <r>
    <x v="74"/>
    <x v="2"/>
    <n v="12"/>
    <x v="4"/>
  </r>
  <r>
    <x v="74"/>
    <x v="0"/>
    <n v="117"/>
    <x v="4"/>
  </r>
  <r>
    <x v="74"/>
    <x v="3"/>
    <n v="34"/>
    <x v="4"/>
  </r>
  <r>
    <x v="74"/>
    <x v="0"/>
    <n v="51"/>
    <x v="4"/>
  </r>
  <r>
    <x v="74"/>
    <x v="4"/>
    <m/>
    <x v="4"/>
  </r>
  <r>
    <x v="74"/>
    <x v="0"/>
    <s v="0"/>
    <x v="4"/>
  </r>
  <r>
    <x v="74"/>
    <x v="5"/>
    <m/>
    <x v="4"/>
  </r>
  <r>
    <x v="74"/>
    <x v="0"/>
    <s v="0"/>
    <x v="4"/>
  </r>
  <r>
    <x v="74"/>
    <x v="6"/>
    <m/>
    <x v="4"/>
  </r>
  <r>
    <x v="74"/>
    <x v="0"/>
    <s v="0"/>
    <x v="4"/>
  </r>
  <r>
    <x v="74"/>
    <x v="7"/>
    <m/>
    <x v="4"/>
  </r>
  <r>
    <x v="74"/>
    <x v="0"/>
    <s v="0"/>
    <x v="4"/>
  </r>
  <r>
    <x v="74"/>
    <x v="8"/>
    <m/>
    <x v="4"/>
  </r>
  <r>
    <x v="74"/>
    <x v="0"/>
    <n v="0"/>
    <x v="4"/>
  </r>
  <r>
    <x v="15"/>
    <x v="0"/>
    <s v="H"/>
    <x v="4"/>
  </r>
  <r>
    <x v="15"/>
    <x v="1"/>
    <m/>
    <x v="4"/>
  </r>
  <r>
    <x v="15"/>
    <x v="0"/>
    <s v="0"/>
    <x v="4"/>
  </r>
  <r>
    <x v="15"/>
    <x v="2"/>
    <n v="1"/>
    <x v="4"/>
  </r>
  <r>
    <x v="15"/>
    <x v="0"/>
    <n v="150"/>
    <x v="4"/>
  </r>
  <r>
    <x v="15"/>
    <x v="3"/>
    <n v="1"/>
    <x v="4"/>
  </r>
  <r>
    <x v="15"/>
    <x v="0"/>
    <n v="150"/>
    <x v="4"/>
  </r>
  <r>
    <x v="15"/>
    <x v="4"/>
    <s v="ABD"/>
    <x v="4"/>
  </r>
  <r>
    <x v="15"/>
    <x v="0"/>
    <n v="1"/>
    <x v="4"/>
  </r>
  <r>
    <x v="15"/>
    <x v="5"/>
    <m/>
    <x v="4"/>
  </r>
  <r>
    <x v="15"/>
    <x v="0"/>
    <s v="0"/>
    <x v="4"/>
  </r>
  <r>
    <x v="15"/>
    <x v="6"/>
    <m/>
    <x v="4"/>
  </r>
  <r>
    <x v="15"/>
    <x v="0"/>
    <s v="0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42"/>
    <x v="0"/>
    <s v="H"/>
    <x v="4"/>
  </r>
  <r>
    <x v="42"/>
    <x v="1"/>
    <n v="27"/>
    <x v="4"/>
  </r>
  <r>
    <x v="42"/>
    <x v="0"/>
    <n v="72"/>
    <x v="4"/>
  </r>
  <r>
    <x v="42"/>
    <x v="2"/>
    <n v="31"/>
    <x v="4"/>
  </r>
  <r>
    <x v="42"/>
    <x v="0"/>
    <n v="60"/>
    <x v="4"/>
  </r>
  <r>
    <x v="42"/>
    <x v="3"/>
    <n v="38"/>
    <x v="4"/>
  </r>
  <r>
    <x v="42"/>
    <x v="0"/>
    <n v="39"/>
    <x v="4"/>
  </r>
  <r>
    <x v="42"/>
    <x v="4"/>
    <n v="19"/>
    <x v="4"/>
  </r>
  <r>
    <x v="42"/>
    <x v="0"/>
    <n v="96"/>
    <x v="4"/>
  </r>
  <r>
    <x v="42"/>
    <x v="5"/>
    <m/>
    <x v="4"/>
  </r>
  <r>
    <x v="42"/>
    <x v="0"/>
    <s v="0"/>
    <x v="4"/>
  </r>
  <r>
    <x v="42"/>
    <x v="6"/>
    <n v="41"/>
    <x v="4"/>
  </r>
  <r>
    <x v="42"/>
    <x v="0"/>
    <n v="3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23"/>
    <x v="0"/>
    <s v="H"/>
    <x v="4"/>
  </r>
  <r>
    <x v="23"/>
    <x v="1"/>
    <n v="38"/>
    <x v="4"/>
  </r>
  <r>
    <x v="23"/>
    <x v="0"/>
    <n v="39"/>
    <x v="4"/>
  </r>
  <r>
    <x v="23"/>
    <x v="2"/>
    <n v="25"/>
    <x v="4"/>
  </r>
  <r>
    <x v="23"/>
    <x v="0"/>
    <n v="78"/>
    <x v="4"/>
  </r>
  <r>
    <x v="23"/>
    <x v="3"/>
    <m/>
    <x v="4"/>
  </r>
  <r>
    <x v="23"/>
    <x v="0"/>
    <s v="0"/>
    <x v="4"/>
  </r>
  <r>
    <x v="23"/>
    <x v="4"/>
    <n v="26"/>
    <x v="4"/>
  </r>
  <r>
    <x v="23"/>
    <x v="0"/>
    <n v="75"/>
    <x v="4"/>
  </r>
  <r>
    <x v="23"/>
    <x v="5"/>
    <n v="17"/>
    <x v="4"/>
  </r>
  <r>
    <x v="23"/>
    <x v="0"/>
    <n v="102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60"/>
    <x v="0"/>
    <s v="H"/>
    <x v="4"/>
  </r>
  <r>
    <x v="60"/>
    <x v="1"/>
    <n v="28"/>
    <x v="4"/>
  </r>
  <r>
    <x v="60"/>
    <x v="0"/>
    <n v="69"/>
    <x v="4"/>
  </r>
  <r>
    <x v="60"/>
    <x v="2"/>
    <m/>
    <x v="4"/>
  </r>
  <r>
    <x v="60"/>
    <x v="0"/>
    <s v="0"/>
    <x v="4"/>
  </r>
  <r>
    <x v="60"/>
    <x v="3"/>
    <n v="30"/>
    <x v="4"/>
  </r>
  <r>
    <x v="60"/>
    <x v="0"/>
    <n v="63"/>
    <x v="4"/>
  </r>
  <r>
    <x v="60"/>
    <x v="4"/>
    <n v="21"/>
    <x v="4"/>
  </r>
  <r>
    <x v="60"/>
    <x v="0"/>
    <n v="90"/>
    <x v="4"/>
  </r>
  <r>
    <x v="60"/>
    <x v="5"/>
    <m/>
    <x v="4"/>
  </r>
  <r>
    <x v="60"/>
    <x v="0"/>
    <s v="0"/>
    <x v="4"/>
  </r>
  <r>
    <x v="60"/>
    <x v="6"/>
    <n v="32"/>
    <x v="4"/>
  </r>
  <r>
    <x v="60"/>
    <x v="0"/>
    <n v="57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9"/>
    <x v="4"/>
  </r>
  <r>
    <x v="51"/>
    <x v="0"/>
    <n v="126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n v="4"/>
    <x v="4"/>
  </r>
  <r>
    <x v="51"/>
    <x v="0"/>
    <n v="141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38"/>
    <x v="0"/>
    <s v="F"/>
    <x v="4"/>
  </r>
  <r>
    <x v="38"/>
    <x v="1"/>
    <n v="16"/>
    <x v="4"/>
  </r>
  <r>
    <x v="38"/>
    <x v="0"/>
    <n v="105"/>
    <x v="4"/>
  </r>
  <r>
    <x v="38"/>
    <x v="2"/>
    <m/>
    <x v="4"/>
  </r>
  <r>
    <x v="38"/>
    <x v="0"/>
    <s v="0"/>
    <x v="4"/>
  </r>
  <r>
    <x v="38"/>
    <x v="3"/>
    <n v="23"/>
    <x v="4"/>
  </r>
  <r>
    <x v="38"/>
    <x v="0"/>
    <n v="84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n v="25"/>
    <x v="4"/>
  </r>
  <r>
    <x v="38"/>
    <x v="0"/>
    <n v="78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5"/>
    <x v="0"/>
    <s v="H"/>
    <x v="4"/>
  </r>
  <r>
    <x v="5"/>
    <x v="1"/>
    <n v="51"/>
    <x v="4"/>
  </r>
  <r>
    <x v="5"/>
    <x v="0"/>
    <n v="1"/>
    <x v="4"/>
  </r>
  <r>
    <x v="5"/>
    <x v="2"/>
    <n v="33"/>
    <x v="4"/>
  </r>
  <r>
    <x v="5"/>
    <x v="0"/>
    <n v="54"/>
    <x v="4"/>
  </r>
  <r>
    <x v="5"/>
    <x v="3"/>
    <n v="39"/>
    <x v="4"/>
  </r>
  <r>
    <x v="5"/>
    <x v="0"/>
    <n v="36"/>
    <x v="4"/>
  </r>
  <r>
    <x v="5"/>
    <x v="4"/>
    <n v="28"/>
    <x v="4"/>
  </r>
  <r>
    <x v="5"/>
    <x v="0"/>
    <n v="69"/>
    <x v="4"/>
  </r>
  <r>
    <x v="5"/>
    <x v="5"/>
    <n v="25"/>
    <x v="4"/>
  </r>
  <r>
    <x v="5"/>
    <x v="0"/>
    <n v="78"/>
    <x v="4"/>
  </r>
  <r>
    <x v="5"/>
    <x v="6"/>
    <n v="46"/>
    <x v="4"/>
  </r>
  <r>
    <x v="5"/>
    <x v="0"/>
    <n v="15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70"/>
    <x v="0"/>
    <s v="H"/>
    <x v="4"/>
  </r>
  <r>
    <x v="70"/>
    <x v="1"/>
    <n v="39"/>
    <x v="4"/>
  </r>
  <r>
    <x v="70"/>
    <x v="0"/>
    <n v="36"/>
    <x v="4"/>
  </r>
  <r>
    <x v="70"/>
    <x v="2"/>
    <n v="29"/>
    <x v="4"/>
  </r>
  <r>
    <x v="70"/>
    <x v="0"/>
    <n v="66"/>
    <x v="4"/>
  </r>
  <r>
    <x v="70"/>
    <x v="3"/>
    <n v="33"/>
    <x v="4"/>
  </r>
  <r>
    <x v="70"/>
    <x v="0"/>
    <n v="54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3"/>
    <x v="4"/>
  </r>
  <r>
    <x v="70"/>
    <x v="0"/>
    <n v="54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15"/>
    <x v="0"/>
    <s v="H"/>
    <x v="4"/>
  </r>
  <r>
    <x v="15"/>
    <x v="1"/>
    <m/>
    <x v="4"/>
  </r>
  <r>
    <x v="15"/>
    <x v="0"/>
    <s v="0"/>
    <x v="4"/>
  </r>
  <r>
    <x v="15"/>
    <x v="2"/>
    <n v="41"/>
    <x v="4"/>
  </r>
  <r>
    <x v="15"/>
    <x v="0"/>
    <n v="30"/>
    <x v="4"/>
  </r>
  <r>
    <x v="15"/>
    <x v="3"/>
    <n v="44"/>
    <x v="4"/>
  </r>
  <r>
    <x v="15"/>
    <x v="0"/>
    <n v="21"/>
    <x v="4"/>
  </r>
  <r>
    <x v="15"/>
    <x v="4"/>
    <n v="34"/>
    <x v="4"/>
  </r>
  <r>
    <x v="15"/>
    <x v="0"/>
    <n v="51"/>
    <x v="4"/>
  </r>
  <r>
    <x v="15"/>
    <x v="5"/>
    <n v="24"/>
    <x v="4"/>
  </r>
  <r>
    <x v="15"/>
    <x v="0"/>
    <n v="81"/>
    <x v="4"/>
  </r>
  <r>
    <x v="15"/>
    <x v="6"/>
    <n v="44"/>
    <x v="4"/>
  </r>
  <r>
    <x v="15"/>
    <x v="0"/>
    <n v="21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26"/>
    <x v="4"/>
  </r>
  <r>
    <x v="0"/>
    <x v="0"/>
    <n v="75"/>
    <x v="4"/>
  </r>
  <r>
    <x v="0"/>
    <x v="3"/>
    <m/>
    <x v="4"/>
  </r>
  <r>
    <x v="0"/>
    <x v="0"/>
    <s v="0"/>
    <x v="4"/>
  </r>
  <r>
    <x v="0"/>
    <x v="4"/>
    <n v="18"/>
    <x v="4"/>
  </r>
  <r>
    <x v="0"/>
    <x v="0"/>
    <n v="99"/>
    <x v="4"/>
  </r>
  <r>
    <x v="0"/>
    <x v="5"/>
    <m/>
    <x v="4"/>
  </r>
  <r>
    <x v="0"/>
    <x v="0"/>
    <s v="0"/>
    <x v="4"/>
  </r>
  <r>
    <x v="0"/>
    <x v="6"/>
    <n v="45"/>
    <x v="4"/>
  </r>
  <r>
    <x v="0"/>
    <x v="0"/>
    <n v="18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2"/>
    <x v="0"/>
    <s v="H"/>
    <x v="4"/>
  </r>
  <r>
    <x v="2"/>
    <x v="1"/>
    <n v="49"/>
    <x v="4"/>
  </r>
  <r>
    <x v="2"/>
    <x v="0"/>
    <n v="6"/>
    <x v="4"/>
  </r>
  <r>
    <x v="2"/>
    <x v="2"/>
    <m/>
    <x v="4"/>
  </r>
  <r>
    <x v="2"/>
    <x v="0"/>
    <s v="0"/>
    <x v="4"/>
  </r>
  <r>
    <x v="2"/>
    <x v="3"/>
    <n v="42"/>
    <x v="4"/>
  </r>
  <r>
    <x v="2"/>
    <x v="0"/>
    <n v="27"/>
    <x v="4"/>
  </r>
  <r>
    <x v="2"/>
    <x v="4"/>
    <n v="32"/>
    <x v="4"/>
  </r>
  <r>
    <x v="2"/>
    <x v="0"/>
    <n v="57"/>
    <x v="4"/>
  </r>
  <r>
    <x v="2"/>
    <x v="5"/>
    <n v="21"/>
    <x v="4"/>
  </r>
  <r>
    <x v="2"/>
    <x v="0"/>
    <n v="90"/>
    <x v="4"/>
  </r>
  <r>
    <x v="2"/>
    <x v="6"/>
    <n v="48"/>
    <x v="4"/>
  </r>
  <r>
    <x v="2"/>
    <x v="0"/>
    <n v="9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29"/>
    <x v="0"/>
    <s v="H"/>
    <x v="4"/>
  </r>
  <r>
    <x v="29"/>
    <x v="1"/>
    <m/>
    <x v="4"/>
  </r>
  <r>
    <x v="29"/>
    <x v="0"/>
    <s v="0"/>
    <x v="4"/>
  </r>
  <r>
    <x v="29"/>
    <x v="2"/>
    <m/>
    <x v="4"/>
  </r>
  <r>
    <x v="29"/>
    <x v="0"/>
    <s v="0"/>
    <x v="4"/>
  </r>
  <r>
    <x v="29"/>
    <x v="3"/>
    <n v="24"/>
    <x v="4"/>
  </r>
  <r>
    <x v="29"/>
    <x v="0"/>
    <n v="81"/>
    <x v="4"/>
  </r>
  <r>
    <x v="29"/>
    <x v="4"/>
    <m/>
    <x v="4"/>
  </r>
  <r>
    <x v="29"/>
    <x v="0"/>
    <s v="0"/>
    <x v="4"/>
  </r>
  <r>
    <x v="29"/>
    <x v="5"/>
    <m/>
    <x v="4"/>
  </r>
  <r>
    <x v="29"/>
    <x v="0"/>
    <s v="0"/>
    <x v="4"/>
  </r>
  <r>
    <x v="29"/>
    <x v="6"/>
    <n v="22"/>
    <x v="4"/>
  </r>
  <r>
    <x v="29"/>
    <x v="0"/>
    <n v="87"/>
    <x v="4"/>
  </r>
  <r>
    <x v="29"/>
    <x v="7"/>
    <m/>
    <x v="4"/>
  </r>
  <r>
    <x v="29"/>
    <x v="0"/>
    <s v="0"/>
    <x v="4"/>
  </r>
  <r>
    <x v="29"/>
    <x v="8"/>
    <m/>
    <x v="4"/>
  </r>
  <r>
    <x v="29"/>
    <x v="0"/>
    <n v="0"/>
    <x v="4"/>
  </r>
  <r>
    <x v="2"/>
    <x v="0"/>
    <s v="H"/>
    <x v="4"/>
  </r>
  <r>
    <x v="2"/>
    <x v="1"/>
    <n v="26"/>
    <x v="4"/>
  </r>
  <r>
    <x v="2"/>
    <x v="0"/>
    <n v="75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20"/>
    <x v="4"/>
  </r>
  <r>
    <x v="2"/>
    <x v="0"/>
    <n v="93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5"/>
    <x v="0"/>
    <s v="H"/>
    <x v="4"/>
  </r>
  <r>
    <x v="5"/>
    <x v="1"/>
    <n v="44"/>
    <x v="4"/>
  </r>
  <r>
    <x v="5"/>
    <x v="0"/>
    <n v="21"/>
    <x v="4"/>
  </r>
  <r>
    <x v="5"/>
    <x v="2"/>
    <m/>
    <x v="4"/>
  </r>
  <r>
    <x v="5"/>
    <x v="0"/>
    <s v="0"/>
    <x v="4"/>
  </r>
  <r>
    <x v="5"/>
    <x v="3"/>
    <n v="47"/>
    <x v="4"/>
  </r>
  <r>
    <x v="5"/>
    <x v="0"/>
    <n v="12"/>
    <x v="4"/>
  </r>
  <r>
    <x v="5"/>
    <x v="4"/>
    <n v="33"/>
    <x v="4"/>
  </r>
  <r>
    <x v="5"/>
    <x v="0"/>
    <n v="54"/>
    <x v="4"/>
  </r>
  <r>
    <x v="5"/>
    <x v="5"/>
    <n v="26"/>
    <x v="4"/>
  </r>
  <r>
    <x v="5"/>
    <x v="0"/>
    <n v="75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68"/>
    <x v="0"/>
    <s v="F"/>
    <x v="4"/>
  </r>
  <r>
    <x v="68"/>
    <x v="1"/>
    <n v="42"/>
    <x v="4"/>
  </r>
  <r>
    <x v="68"/>
    <x v="0"/>
    <n v="27"/>
    <x v="4"/>
  </r>
  <r>
    <x v="68"/>
    <x v="2"/>
    <m/>
    <x v="4"/>
  </r>
  <r>
    <x v="68"/>
    <x v="0"/>
    <s v="0"/>
    <x v="4"/>
  </r>
  <r>
    <x v="68"/>
    <x v="3"/>
    <n v="41"/>
    <x v="4"/>
  </r>
  <r>
    <x v="68"/>
    <x v="0"/>
    <n v="30"/>
    <x v="4"/>
  </r>
  <r>
    <x v="68"/>
    <x v="4"/>
    <n v="27"/>
    <x v="4"/>
  </r>
  <r>
    <x v="68"/>
    <x v="0"/>
    <n v="72"/>
    <x v="4"/>
  </r>
  <r>
    <x v="68"/>
    <x v="5"/>
    <m/>
    <x v="4"/>
  </r>
  <r>
    <x v="68"/>
    <x v="0"/>
    <s v="0"/>
    <x v="4"/>
  </r>
  <r>
    <x v="68"/>
    <x v="6"/>
    <n v="42"/>
    <x v="4"/>
  </r>
  <r>
    <x v="68"/>
    <x v="0"/>
    <n v="27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10"/>
    <x v="0"/>
    <s v="H"/>
    <x v="4"/>
  </r>
  <r>
    <x v="10"/>
    <x v="1"/>
    <m/>
    <x v="4"/>
  </r>
  <r>
    <x v="10"/>
    <x v="0"/>
    <s v="0"/>
    <x v="4"/>
  </r>
  <r>
    <x v="10"/>
    <x v="2"/>
    <n v="23"/>
    <x v="4"/>
  </r>
  <r>
    <x v="10"/>
    <x v="0"/>
    <n v="84"/>
    <x v="4"/>
  </r>
  <r>
    <x v="10"/>
    <x v="3"/>
    <m/>
    <x v="4"/>
  </r>
  <r>
    <x v="10"/>
    <x v="0"/>
    <s v="0"/>
    <x v="4"/>
  </r>
  <r>
    <x v="10"/>
    <x v="4"/>
    <m/>
    <x v="4"/>
  </r>
  <r>
    <x v="10"/>
    <x v="0"/>
    <s v="0"/>
    <x v="4"/>
  </r>
  <r>
    <x v="10"/>
    <x v="5"/>
    <m/>
    <x v="4"/>
  </r>
  <r>
    <x v="10"/>
    <x v="0"/>
    <s v="0"/>
    <x v="4"/>
  </r>
  <r>
    <x v="10"/>
    <x v="6"/>
    <n v="28"/>
    <x v="4"/>
  </r>
  <r>
    <x v="10"/>
    <x v="0"/>
    <n v="69"/>
    <x v="4"/>
  </r>
  <r>
    <x v="10"/>
    <x v="7"/>
    <m/>
    <x v="4"/>
  </r>
  <r>
    <x v="10"/>
    <x v="0"/>
    <s v="0"/>
    <x v="4"/>
  </r>
  <r>
    <x v="10"/>
    <x v="8"/>
    <m/>
    <x v="4"/>
  </r>
  <r>
    <x v="10"/>
    <x v="0"/>
    <n v="0"/>
    <x v="4"/>
  </r>
  <r>
    <x v="60"/>
    <x v="0"/>
    <s v="H"/>
    <x v="4"/>
  </r>
  <r>
    <x v="60"/>
    <x v="1"/>
    <n v="33"/>
    <x v="4"/>
  </r>
  <r>
    <x v="60"/>
    <x v="0"/>
    <n v="54"/>
    <x v="4"/>
  </r>
  <r>
    <x v="60"/>
    <x v="2"/>
    <m/>
    <x v="4"/>
  </r>
  <r>
    <x v="60"/>
    <x v="0"/>
    <s v="0"/>
    <x v="4"/>
  </r>
  <r>
    <x v="60"/>
    <x v="3"/>
    <m/>
    <x v="4"/>
  </r>
  <r>
    <x v="60"/>
    <x v="0"/>
    <s v="0"/>
    <x v="4"/>
  </r>
  <r>
    <x v="60"/>
    <x v="4"/>
    <m/>
    <x v="4"/>
  </r>
  <r>
    <x v="60"/>
    <x v="0"/>
    <s v="0"/>
    <x v="4"/>
  </r>
  <r>
    <x v="60"/>
    <x v="5"/>
    <n v="22"/>
    <x v="4"/>
  </r>
  <r>
    <x v="60"/>
    <x v="0"/>
    <n v="87"/>
    <x v="4"/>
  </r>
  <r>
    <x v="60"/>
    <x v="6"/>
    <n v="47"/>
    <x v="4"/>
  </r>
  <r>
    <x v="60"/>
    <x v="0"/>
    <n v="12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22"/>
    <x v="4"/>
  </r>
  <r>
    <x v="49"/>
    <x v="0"/>
    <n v="87"/>
    <x v="4"/>
  </r>
  <r>
    <x v="49"/>
    <x v="3"/>
    <n v="29"/>
    <x v="4"/>
  </r>
  <r>
    <x v="49"/>
    <x v="0"/>
    <n v="66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m/>
    <x v="4"/>
  </r>
  <r>
    <x v="49"/>
    <x v="0"/>
    <s v="0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1"/>
    <x v="4"/>
  </r>
  <r>
    <x v="70"/>
    <x v="0"/>
    <n v="150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38"/>
    <x v="0"/>
    <s v="H"/>
    <x v="4"/>
  </r>
  <r>
    <x v="38"/>
    <x v="1"/>
    <n v="18"/>
    <x v="4"/>
  </r>
  <r>
    <x v="38"/>
    <x v="0"/>
    <n v="99"/>
    <x v="4"/>
  </r>
  <r>
    <x v="38"/>
    <x v="2"/>
    <m/>
    <x v="4"/>
  </r>
  <r>
    <x v="38"/>
    <x v="0"/>
    <s v="0"/>
    <x v="4"/>
  </r>
  <r>
    <x v="38"/>
    <x v="3"/>
    <m/>
    <x v="4"/>
  </r>
  <r>
    <x v="38"/>
    <x v="0"/>
    <s v="0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n v="36"/>
    <x v="4"/>
  </r>
  <r>
    <x v="38"/>
    <x v="0"/>
    <n v="45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3"/>
    <x v="0"/>
    <s v="F"/>
    <x v="4"/>
  </r>
  <r>
    <x v="3"/>
    <x v="1"/>
    <m/>
    <x v="4"/>
  </r>
  <r>
    <x v="3"/>
    <x v="0"/>
    <s v="0"/>
    <x v="4"/>
  </r>
  <r>
    <x v="3"/>
    <x v="2"/>
    <n v="30"/>
    <x v="4"/>
  </r>
  <r>
    <x v="3"/>
    <x v="0"/>
    <n v="63"/>
    <x v="4"/>
  </r>
  <r>
    <x v="3"/>
    <x v="3"/>
    <n v="36"/>
    <x v="4"/>
  </r>
  <r>
    <x v="3"/>
    <x v="0"/>
    <n v="45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39"/>
    <x v="4"/>
  </r>
  <r>
    <x v="3"/>
    <x v="0"/>
    <n v="36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5"/>
    <x v="0"/>
    <s v="H"/>
    <x v="4"/>
  </r>
  <r>
    <x v="25"/>
    <x v="1"/>
    <n v="40"/>
    <x v="4"/>
  </r>
  <r>
    <x v="25"/>
    <x v="0"/>
    <n v="33"/>
    <x v="4"/>
  </r>
  <r>
    <x v="25"/>
    <x v="2"/>
    <n v="35"/>
    <x v="4"/>
  </r>
  <r>
    <x v="25"/>
    <x v="0"/>
    <n v="48"/>
    <x v="4"/>
  </r>
  <r>
    <x v="25"/>
    <x v="3"/>
    <m/>
    <x v="4"/>
  </r>
  <r>
    <x v="25"/>
    <x v="0"/>
    <s v="0"/>
    <x v="4"/>
  </r>
  <r>
    <x v="25"/>
    <x v="4"/>
    <n v="30"/>
    <x v="4"/>
  </r>
  <r>
    <x v="25"/>
    <x v="0"/>
    <n v="63"/>
    <x v="4"/>
  </r>
  <r>
    <x v="25"/>
    <x v="5"/>
    <m/>
    <x v="4"/>
  </r>
  <r>
    <x v="25"/>
    <x v="0"/>
    <s v="0"/>
    <x v="4"/>
  </r>
  <r>
    <x v="25"/>
    <x v="6"/>
    <m/>
    <x v="4"/>
  </r>
  <r>
    <x v="25"/>
    <x v="0"/>
    <s v="0"/>
    <x v="4"/>
  </r>
  <r>
    <x v="25"/>
    <x v="7"/>
    <m/>
    <x v="4"/>
  </r>
  <r>
    <x v="25"/>
    <x v="0"/>
    <s v="0"/>
    <x v="4"/>
  </r>
  <r>
    <x v="25"/>
    <x v="8"/>
    <m/>
    <x v="4"/>
  </r>
  <r>
    <x v="25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6"/>
    <x v="4"/>
  </r>
  <r>
    <x v="70"/>
    <x v="0"/>
    <n v="135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75"/>
    <x v="0"/>
    <s v="H"/>
    <x v="4"/>
  </r>
  <r>
    <x v="75"/>
    <x v="1"/>
    <n v="41"/>
    <x v="4"/>
  </r>
  <r>
    <x v="75"/>
    <x v="0"/>
    <n v="30"/>
    <x v="4"/>
  </r>
  <r>
    <x v="75"/>
    <x v="2"/>
    <n v="39"/>
    <x v="4"/>
  </r>
  <r>
    <x v="75"/>
    <x v="0"/>
    <n v="36"/>
    <x v="4"/>
  </r>
  <r>
    <x v="75"/>
    <x v="3"/>
    <n v="46"/>
    <x v="4"/>
  </r>
  <r>
    <x v="75"/>
    <x v="0"/>
    <n v="15"/>
    <x v="4"/>
  </r>
  <r>
    <x v="75"/>
    <x v="4"/>
    <n v="36"/>
    <x v="4"/>
  </r>
  <r>
    <x v="75"/>
    <x v="0"/>
    <n v="45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n v="14"/>
    <x v="4"/>
  </r>
  <r>
    <x v="70"/>
    <x v="0"/>
    <n v="111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m/>
    <x v="4"/>
  </r>
  <r>
    <x v="70"/>
    <x v="0"/>
    <s v="0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15"/>
    <x v="4"/>
  </r>
  <r>
    <x v="70"/>
    <x v="0"/>
    <n v="108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n v="16"/>
    <x v="4"/>
  </r>
  <r>
    <x v="23"/>
    <x v="0"/>
    <n v="105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73"/>
    <x v="0"/>
    <s v="H"/>
    <x v="4"/>
  </r>
  <r>
    <x v="73"/>
    <x v="1"/>
    <m/>
    <x v="4"/>
  </r>
  <r>
    <x v="73"/>
    <x v="0"/>
    <s v="0"/>
    <x v="4"/>
  </r>
  <r>
    <x v="73"/>
    <x v="2"/>
    <m/>
    <x v="4"/>
  </r>
  <r>
    <x v="73"/>
    <x v="0"/>
    <s v="0"/>
    <x v="4"/>
  </r>
  <r>
    <x v="73"/>
    <x v="3"/>
    <n v="16"/>
    <x v="4"/>
  </r>
  <r>
    <x v="73"/>
    <x v="0"/>
    <n v="105"/>
    <x v="4"/>
  </r>
  <r>
    <x v="73"/>
    <x v="4"/>
    <m/>
    <x v="4"/>
  </r>
  <r>
    <x v="73"/>
    <x v="0"/>
    <s v="0"/>
    <x v="4"/>
  </r>
  <r>
    <x v="73"/>
    <x v="5"/>
    <m/>
    <x v="4"/>
  </r>
  <r>
    <x v="73"/>
    <x v="0"/>
    <s v="0"/>
    <x v="4"/>
  </r>
  <r>
    <x v="73"/>
    <x v="6"/>
    <m/>
    <x v="4"/>
  </r>
  <r>
    <x v="73"/>
    <x v="0"/>
    <s v="0"/>
    <x v="4"/>
  </r>
  <r>
    <x v="73"/>
    <x v="7"/>
    <m/>
    <x v="4"/>
  </r>
  <r>
    <x v="73"/>
    <x v="0"/>
    <s v="0"/>
    <x v="4"/>
  </r>
  <r>
    <x v="73"/>
    <x v="8"/>
    <m/>
    <x v="4"/>
  </r>
  <r>
    <x v="73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31"/>
    <x v="4"/>
  </r>
  <r>
    <x v="68"/>
    <x v="0"/>
    <n v="60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n v="37"/>
    <x v="4"/>
  </r>
  <r>
    <x v="68"/>
    <x v="0"/>
    <n v="42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76"/>
    <x v="0"/>
    <s v="H"/>
    <x v="4"/>
  </r>
  <r>
    <x v="76"/>
    <x v="1"/>
    <m/>
    <x v="4"/>
  </r>
  <r>
    <x v="76"/>
    <x v="0"/>
    <s v="0"/>
    <x v="4"/>
  </r>
  <r>
    <x v="76"/>
    <x v="2"/>
    <n v="18"/>
    <x v="4"/>
  </r>
  <r>
    <x v="76"/>
    <x v="0"/>
    <n v="99"/>
    <x v="4"/>
  </r>
  <r>
    <x v="76"/>
    <x v="3"/>
    <m/>
    <x v="4"/>
  </r>
  <r>
    <x v="76"/>
    <x v="0"/>
    <s v="0"/>
    <x v="4"/>
  </r>
  <r>
    <x v="76"/>
    <x v="4"/>
    <m/>
    <x v="4"/>
  </r>
  <r>
    <x v="76"/>
    <x v="0"/>
    <s v="0"/>
    <x v="4"/>
  </r>
  <r>
    <x v="76"/>
    <x v="5"/>
    <m/>
    <x v="4"/>
  </r>
  <r>
    <x v="76"/>
    <x v="0"/>
    <s v="0"/>
    <x v="4"/>
  </r>
  <r>
    <x v="76"/>
    <x v="6"/>
    <m/>
    <x v="4"/>
  </r>
  <r>
    <x v="76"/>
    <x v="0"/>
    <s v="0"/>
    <x v="4"/>
  </r>
  <r>
    <x v="76"/>
    <x v="7"/>
    <m/>
    <x v="4"/>
  </r>
  <r>
    <x v="76"/>
    <x v="0"/>
    <s v="0"/>
    <x v="4"/>
  </r>
  <r>
    <x v="76"/>
    <x v="8"/>
    <m/>
    <x v="4"/>
  </r>
  <r>
    <x v="76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20"/>
    <x v="4"/>
  </r>
  <r>
    <x v="70"/>
    <x v="0"/>
    <n v="93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22"/>
    <x v="4"/>
  </r>
  <r>
    <x v="51"/>
    <x v="0"/>
    <n v="87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n v="49"/>
    <x v="4"/>
  </r>
  <r>
    <x v="51"/>
    <x v="0"/>
    <n v="6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20"/>
    <x v="4"/>
  </r>
  <r>
    <x v="51"/>
    <x v="0"/>
    <n v="93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m/>
    <x v="4"/>
  </r>
  <r>
    <x v="51"/>
    <x v="0"/>
    <s v="0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27"/>
    <x v="0"/>
    <s v="H"/>
    <x v="4"/>
  </r>
  <r>
    <x v="27"/>
    <x v="1"/>
    <m/>
    <x v="4"/>
  </r>
  <r>
    <x v="27"/>
    <x v="0"/>
    <s v="0"/>
    <x v="4"/>
  </r>
  <r>
    <x v="27"/>
    <x v="2"/>
    <n v="20"/>
    <x v="4"/>
  </r>
  <r>
    <x v="27"/>
    <x v="0"/>
    <n v="93"/>
    <x v="4"/>
  </r>
  <r>
    <x v="27"/>
    <x v="3"/>
    <m/>
    <x v="4"/>
  </r>
  <r>
    <x v="27"/>
    <x v="0"/>
    <s v="0"/>
    <x v="4"/>
  </r>
  <r>
    <x v="27"/>
    <x v="4"/>
    <m/>
    <x v="4"/>
  </r>
  <r>
    <x v="27"/>
    <x v="0"/>
    <s v="0"/>
    <x v="4"/>
  </r>
  <r>
    <x v="27"/>
    <x v="5"/>
    <m/>
    <x v="4"/>
  </r>
  <r>
    <x v="27"/>
    <x v="0"/>
    <s v="0"/>
    <x v="4"/>
  </r>
  <r>
    <x v="27"/>
    <x v="6"/>
    <m/>
    <x v="4"/>
  </r>
  <r>
    <x v="27"/>
    <x v="0"/>
    <s v="0"/>
    <x v="4"/>
  </r>
  <r>
    <x v="27"/>
    <x v="7"/>
    <m/>
    <x v="4"/>
  </r>
  <r>
    <x v="27"/>
    <x v="0"/>
    <s v="0"/>
    <x v="4"/>
  </r>
  <r>
    <x v="27"/>
    <x v="8"/>
    <m/>
    <x v="4"/>
  </r>
  <r>
    <x v="27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21"/>
    <x v="4"/>
  </r>
  <r>
    <x v="68"/>
    <x v="0"/>
    <n v="90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m/>
    <x v="4"/>
  </r>
  <r>
    <x v="68"/>
    <x v="0"/>
    <s v="0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45"/>
    <x v="0"/>
    <s v="F"/>
    <x v="4"/>
  </r>
  <r>
    <x v="45"/>
    <x v="1"/>
    <n v="21"/>
    <x v="4"/>
  </r>
  <r>
    <x v="45"/>
    <x v="0"/>
    <n v="90"/>
    <x v="4"/>
  </r>
  <r>
    <x v="45"/>
    <x v="2"/>
    <m/>
    <x v="4"/>
  </r>
  <r>
    <x v="45"/>
    <x v="0"/>
    <s v="0"/>
    <x v="4"/>
  </r>
  <r>
    <x v="45"/>
    <x v="3"/>
    <m/>
    <x v="4"/>
  </r>
  <r>
    <x v="45"/>
    <x v="0"/>
    <s v="0"/>
    <x v="4"/>
  </r>
  <r>
    <x v="45"/>
    <x v="4"/>
    <m/>
    <x v="4"/>
  </r>
  <r>
    <x v="45"/>
    <x v="0"/>
    <s v="0"/>
    <x v="4"/>
  </r>
  <r>
    <x v="45"/>
    <x v="5"/>
    <m/>
    <x v="4"/>
  </r>
  <r>
    <x v="45"/>
    <x v="0"/>
    <s v="0"/>
    <x v="4"/>
  </r>
  <r>
    <x v="45"/>
    <x v="6"/>
    <m/>
    <x v="4"/>
  </r>
  <r>
    <x v="45"/>
    <x v="0"/>
    <s v="0"/>
    <x v="4"/>
  </r>
  <r>
    <x v="45"/>
    <x v="7"/>
    <m/>
    <x v="4"/>
  </r>
  <r>
    <x v="45"/>
    <x v="0"/>
    <s v="0"/>
    <x v="4"/>
  </r>
  <r>
    <x v="45"/>
    <x v="8"/>
    <m/>
    <x v="4"/>
  </r>
  <r>
    <x v="45"/>
    <x v="0"/>
    <n v="0"/>
    <x v="4"/>
  </r>
  <r>
    <x v="38"/>
    <x v="0"/>
    <s v="H"/>
    <x v="4"/>
  </r>
  <r>
    <x v="38"/>
    <x v="1"/>
    <n v="22"/>
    <x v="4"/>
  </r>
  <r>
    <x v="38"/>
    <x v="0"/>
    <n v="87"/>
    <x v="4"/>
  </r>
  <r>
    <x v="38"/>
    <x v="2"/>
    <m/>
    <x v="4"/>
  </r>
  <r>
    <x v="38"/>
    <x v="0"/>
    <s v="0"/>
    <x v="4"/>
  </r>
  <r>
    <x v="38"/>
    <x v="3"/>
    <m/>
    <x v="4"/>
  </r>
  <r>
    <x v="38"/>
    <x v="0"/>
    <s v="0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m/>
    <x v="4"/>
  </r>
  <r>
    <x v="38"/>
    <x v="0"/>
    <s v="0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n v="23"/>
    <x v="4"/>
  </r>
  <r>
    <x v="23"/>
    <x v="0"/>
    <n v="84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2"/>
    <x v="0"/>
    <s v="H"/>
    <x v="4"/>
  </r>
  <r>
    <x v="42"/>
    <x v="1"/>
    <m/>
    <x v="4"/>
  </r>
  <r>
    <x v="42"/>
    <x v="0"/>
    <s v="0"/>
    <x v="4"/>
  </r>
  <r>
    <x v="42"/>
    <x v="2"/>
    <m/>
    <x v="4"/>
  </r>
  <r>
    <x v="42"/>
    <x v="0"/>
    <s v="0"/>
    <x v="4"/>
  </r>
  <r>
    <x v="42"/>
    <x v="3"/>
    <n v="45"/>
    <x v="4"/>
  </r>
  <r>
    <x v="42"/>
    <x v="0"/>
    <n v="18"/>
    <x v="4"/>
  </r>
  <r>
    <x v="42"/>
    <x v="4"/>
    <n v="29"/>
    <x v="4"/>
  </r>
  <r>
    <x v="42"/>
    <x v="0"/>
    <n v="66"/>
    <x v="4"/>
  </r>
  <r>
    <x v="42"/>
    <x v="5"/>
    <m/>
    <x v="4"/>
  </r>
  <r>
    <x v="42"/>
    <x v="0"/>
    <s v="0"/>
    <x v="4"/>
  </r>
  <r>
    <x v="42"/>
    <x v="6"/>
    <m/>
    <x v="4"/>
  </r>
  <r>
    <x v="42"/>
    <x v="0"/>
    <s v="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4"/>
    <x v="0"/>
    <s v="H"/>
    <x v="4"/>
  </r>
  <r>
    <x v="4"/>
    <x v="1"/>
    <n v="23"/>
    <x v="4"/>
  </r>
  <r>
    <x v="4"/>
    <x v="0"/>
    <n v="84"/>
    <x v="4"/>
  </r>
  <r>
    <x v="4"/>
    <x v="2"/>
    <m/>
    <x v="4"/>
  </r>
  <r>
    <x v="4"/>
    <x v="0"/>
    <s v="0"/>
    <x v="4"/>
  </r>
  <r>
    <x v="4"/>
    <x v="3"/>
    <m/>
    <x v="4"/>
  </r>
  <r>
    <x v="4"/>
    <x v="0"/>
    <s v="0"/>
    <x v="4"/>
  </r>
  <r>
    <x v="4"/>
    <x v="4"/>
    <m/>
    <x v="4"/>
  </r>
  <r>
    <x v="4"/>
    <x v="0"/>
    <s v="0"/>
    <x v="4"/>
  </r>
  <r>
    <x v="4"/>
    <x v="5"/>
    <m/>
    <x v="4"/>
  </r>
  <r>
    <x v="4"/>
    <x v="0"/>
    <s v="0"/>
    <x v="4"/>
  </r>
  <r>
    <x v="4"/>
    <x v="6"/>
    <m/>
    <x v="4"/>
  </r>
  <r>
    <x v="4"/>
    <x v="0"/>
    <s v="0"/>
    <x v="4"/>
  </r>
  <r>
    <x v="4"/>
    <x v="7"/>
    <m/>
    <x v="4"/>
  </r>
  <r>
    <x v="4"/>
    <x v="0"/>
    <s v="0"/>
    <x v="4"/>
  </r>
  <r>
    <x v="4"/>
    <x v="8"/>
    <m/>
    <x v="4"/>
  </r>
  <r>
    <x v="4"/>
    <x v="0"/>
    <n v="0"/>
    <x v="4"/>
  </r>
  <r>
    <x v="28"/>
    <x v="0"/>
    <s v="H"/>
    <x v="4"/>
  </r>
  <r>
    <x v="28"/>
    <x v="1"/>
    <m/>
    <x v="4"/>
  </r>
  <r>
    <x v="28"/>
    <x v="0"/>
    <s v="0"/>
    <x v="4"/>
  </r>
  <r>
    <x v="28"/>
    <x v="2"/>
    <m/>
    <x v="4"/>
  </r>
  <r>
    <x v="28"/>
    <x v="0"/>
    <s v="0"/>
    <x v="4"/>
  </r>
  <r>
    <x v="28"/>
    <x v="3"/>
    <m/>
    <x v="4"/>
  </r>
  <r>
    <x v="28"/>
    <x v="0"/>
    <s v="0"/>
    <x v="4"/>
  </r>
  <r>
    <x v="28"/>
    <x v="4"/>
    <n v="25"/>
    <x v="4"/>
  </r>
  <r>
    <x v="28"/>
    <x v="0"/>
    <n v="78"/>
    <x v="4"/>
  </r>
  <r>
    <x v="28"/>
    <x v="5"/>
    <m/>
    <x v="4"/>
  </r>
  <r>
    <x v="28"/>
    <x v="0"/>
    <s v="0"/>
    <x v="4"/>
  </r>
  <r>
    <x v="28"/>
    <x v="6"/>
    <m/>
    <x v="4"/>
  </r>
  <r>
    <x v="28"/>
    <x v="0"/>
    <s v="0"/>
    <x v="4"/>
  </r>
  <r>
    <x v="28"/>
    <x v="7"/>
    <m/>
    <x v="4"/>
  </r>
  <r>
    <x v="28"/>
    <x v="0"/>
    <s v="0"/>
    <x v="4"/>
  </r>
  <r>
    <x v="28"/>
    <x v="8"/>
    <m/>
    <x v="4"/>
  </r>
  <r>
    <x v="28"/>
    <x v="0"/>
    <n v="0"/>
    <x v="4"/>
  </r>
  <r>
    <x v="64"/>
    <x v="0"/>
    <s v="H"/>
    <x v="4"/>
  </r>
  <r>
    <x v="64"/>
    <x v="1"/>
    <n v="25"/>
    <x v="4"/>
  </r>
  <r>
    <x v="64"/>
    <x v="0"/>
    <n v="78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47"/>
    <x v="0"/>
    <s v="H"/>
    <x v="4"/>
  </r>
  <r>
    <x v="47"/>
    <x v="1"/>
    <m/>
    <x v="4"/>
  </r>
  <r>
    <x v="47"/>
    <x v="0"/>
    <s v="0"/>
    <x v="4"/>
  </r>
  <r>
    <x v="47"/>
    <x v="2"/>
    <m/>
    <x v="4"/>
  </r>
  <r>
    <x v="47"/>
    <x v="0"/>
    <s v="0"/>
    <x v="4"/>
  </r>
  <r>
    <x v="47"/>
    <x v="3"/>
    <m/>
    <x v="4"/>
  </r>
  <r>
    <x v="47"/>
    <x v="0"/>
    <s v="0"/>
    <x v="4"/>
  </r>
  <r>
    <x v="47"/>
    <x v="4"/>
    <m/>
    <x v="4"/>
  </r>
  <r>
    <x v="47"/>
    <x v="0"/>
    <s v="0"/>
    <x v="4"/>
  </r>
  <r>
    <x v="47"/>
    <x v="5"/>
    <m/>
    <x v="4"/>
  </r>
  <r>
    <x v="47"/>
    <x v="0"/>
    <s v="0"/>
    <x v="4"/>
  </r>
  <r>
    <x v="47"/>
    <x v="6"/>
    <n v="26"/>
    <x v="4"/>
  </r>
  <r>
    <x v="47"/>
    <x v="0"/>
    <n v="75"/>
    <x v="4"/>
  </r>
  <r>
    <x v="47"/>
    <x v="7"/>
    <m/>
    <x v="4"/>
  </r>
  <r>
    <x v="47"/>
    <x v="0"/>
    <s v="0"/>
    <x v="4"/>
  </r>
  <r>
    <x v="47"/>
    <x v="8"/>
    <m/>
    <x v="4"/>
  </r>
  <r>
    <x v="47"/>
    <x v="0"/>
    <n v="0"/>
    <x v="4"/>
  </r>
  <r>
    <x v="75"/>
    <x v="0"/>
    <s v="F"/>
    <x v="4"/>
  </r>
  <r>
    <x v="75"/>
    <x v="1"/>
    <n v="45"/>
    <x v="4"/>
  </r>
  <r>
    <x v="75"/>
    <x v="0"/>
    <n v="18"/>
    <x v="4"/>
  </r>
  <r>
    <x v="75"/>
    <x v="2"/>
    <n v="40"/>
    <x v="4"/>
  </r>
  <r>
    <x v="75"/>
    <x v="0"/>
    <n v="33"/>
    <x v="4"/>
  </r>
  <r>
    <x v="75"/>
    <x v="3"/>
    <n v="43"/>
    <x v="4"/>
  </r>
  <r>
    <x v="75"/>
    <x v="0"/>
    <n v="24"/>
    <x v="4"/>
  </r>
  <r>
    <x v="75"/>
    <x v="4"/>
    <m/>
    <x v="4"/>
  </r>
  <r>
    <x v="75"/>
    <x v="0"/>
    <s v="0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77"/>
    <x v="0"/>
    <s v="H"/>
    <x v="4"/>
  </r>
  <r>
    <x v="77"/>
    <x v="1"/>
    <m/>
    <x v="4"/>
  </r>
  <r>
    <x v="77"/>
    <x v="0"/>
    <s v="0"/>
    <x v="4"/>
  </r>
  <r>
    <x v="77"/>
    <x v="2"/>
    <m/>
    <x v="4"/>
  </r>
  <r>
    <x v="77"/>
    <x v="0"/>
    <s v="0"/>
    <x v="4"/>
  </r>
  <r>
    <x v="77"/>
    <x v="3"/>
    <n v="28"/>
    <x v="4"/>
  </r>
  <r>
    <x v="77"/>
    <x v="0"/>
    <n v="69"/>
    <x v="4"/>
  </r>
  <r>
    <x v="77"/>
    <x v="4"/>
    <m/>
    <x v="4"/>
  </r>
  <r>
    <x v="77"/>
    <x v="0"/>
    <s v="0"/>
    <x v="4"/>
  </r>
  <r>
    <x v="77"/>
    <x v="5"/>
    <m/>
    <x v="4"/>
  </r>
  <r>
    <x v="77"/>
    <x v="0"/>
    <s v="0"/>
    <x v="4"/>
  </r>
  <r>
    <x v="77"/>
    <x v="6"/>
    <m/>
    <x v="4"/>
  </r>
  <r>
    <x v="77"/>
    <x v="0"/>
    <s v="0"/>
    <x v="4"/>
  </r>
  <r>
    <x v="77"/>
    <x v="7"/>
    <m/>
    <x v="4"/>
  </r>
  <r>
    <x v="77"/>
    <x v="0"/>
    <s v="0"/>
    <x v="4"/>
  </r>
  <r>
    <x v="77"/>
    <x v="8"/>
    <m/>
    <x v="4"/>
  </r>
  <r>
    <x v="77"/>
    <x v="0"/>
    <n v="0"/>
    <x v="4"/>
  </r>
  <r>
    <x v="78"/>
    <x v="0"/>
    <s v="F"/>
    <x v="4"/>
  </r>
  <r>
    <x v="78"/>
    <x v="1"/>
    <m/>
    <x v="4"/>
  </r>
  <r>
    <x v="78"/>
    <x v="0"/>
    <s v="0"/>
    <x v="4"/>
  </r>
  <r>
    <x v="78"/>
    <x v="2"/>
    <m/>
    <x v="4"/>
  </r>
  <r>
    <x v="78"/>
    <x v="0"/>
    <s v="0"/>
    <x v="4"/>
  </r>
  <r>
    <x v="78"/>
    <x v="3"/>
    <m/>
    <x v="4"/>
  </r>
  <r>
    <x v="78"/>
    <x v="0"/>
    <s v="0"/>
    <x v="4"/>
  </r>
  <r>
    <x v="78"/>
    <x v="4"/>
    <m/>
    <x v="4"/>
  </r>
  <r>
    <x v="78"/>
    <x v="0"/>
    <s v="0"/>
    <x v="4"/>
  </r>
  <r>
    <x v="78"/>
    <x v="5"/>
    <m/>
    <x v="4"/>
  </r>
  <r>
    <x v="78"/>
    <x v="0"/>
    <s v="0"/>
    <x v="4"/>
  </r>
  <r>
    <x v="78"/>
    <x v="6"/>
    <n v="30"/>
    <x v="4"/>
  </r>
  <r>
    <x v="78"/>
    <x v="0"/>
    <n v="63"/>
    <x v="4"/>
  </r>
  <r>
    <x v="78"/>
    <x v="7"/>
    <m/>
    <x v="4"/>
  </r>
  <r>
    <x v="78"/>
    <x v="0"/>
    <s v="0"/>
    <x v="4"/>
  </r>
  <r>
    <x v="78"/>
    <x v="8"/>
    <m/>
    <x v="4"/>
  </r>
  <r>
    <x v="78"/>
    <x v="0"/>
    <n v="0"/>
    <x v="4"/>
  </r>
  <r>
    <x v="2"/>
    <x v="0"/>
    <s v="H"/>
    <x v="4"/>
  </r>
  <r>
    <x v="2"/>
    <x v="1"/>
    <m/>
    <x v="4"/>
  </r>
  <r>
    <x v="2"/>
    <x v="0"/>
    <s v="0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31"/>
    <x v="4"/>
  </r>
  <r>
    <x v="2"/>
    <x v="0"/>
    <n v="60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4"/>
    <x v="4"/>
  </r>
  <r>
    <x v="70"/>
    <x v="0"/>
    <n v="51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2"/>
    <x v="0"/>
    <s v="H"/>
    <x v="4"/>
  </r>
  <r>
    <x v="2"/>
    <x v="1"/>
    <n v="50"/>
    <x v="4"/>
  </r>
  <r>
    <x v="2"/>
    <x v="0"/>
    <n v="3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35"/>
    <x v="4"/>
  </r>
  <r>
    <x v="2"/>
    <x v="0"/>
    <n v="48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55"/>
    <x v="0"/>
    <s v="H"/>
    <x v="4"/>
  </r>
  <r>
    <x v="55"/>
    <x v="1"/>
    <m/>
    <x v="4"/>
  </r>
  <r>
    <x v="55"/>
    <x v="0"/>
    <s v="0"/>
    <x v="4"/>
  </r>
  <r>
    <x v="55"/>
    <x v="2"/>
    <m/>
    <x v="4"/>
  </r>
  <r>
    <x v="55"/>
    <x v="0"/>
    <s v="0"/>
    <x v="4"/>
  </r>
  <r>
    <x v="55"/>
    <x v="3"/>
    <m/>
    <x v="4"/>
  </r>
  <r>
    <x v="55"/>
    <x v="0"/>
    <s v="0"/>
    <x v="4"/>
  </r>
  <r>
    <x v="55"/>
    <x v="4"/>
    <m/>
    <x v="4"/>
  </r>
  <r>
    <x v="55"/>
    <x v="0"/>
    <s v="0"/>
    <x v="4"/>
  </r>
  <r>
    <x v="55"/>
    <x v="5"/>
    <m/>
    <x v="4"/>
  </r>
  <r>
    <x v="55"/>
    <x v="0"/>
    <s v="0"/>
    <x v="4"/>
  </r>
  <r>
    <x v="55"/>
    <x v="6"/>
    <n v="35"/>
    <x v="4"/>
  </r>
  <r>
    <x v="55"/>
    <x v="0"/>
    <n v="48"/>
    <x v="4"/>
  </r>
  <r>
    <x v="55"/>
    <x v="7"/>
    <m/>
    <x v="4"/>
  </r>
  <r>
    <x v="55"/>
    <x v="0"/>
    <s v="0"/>
    <x v="4"/>
  </r>
  <r>
    <x v="55"/>
    <x v="8"/>
    <m/>
    <x v="4"/>
  </r>
  <r>
    <x v="55"/>
    <x v="0"/>
    <n v="0"/>
    <x v="4"/>
  </r>
  <r>
    <x v="60"/>
    <x v="0"/>
    <s v="H"/>
    <x v="4"/>
  </r>
  <r>
    <x v="60"/>
    <x v="1"/>
    <m/>
    <x v="4"/>
  </r>
  <r>
    <x v="60"/>
    <x v="0"/>
    <s v="0"/>
    <x v="4"/>
  </r>
  <r>
    <x v="60"/>
    <x v="2"/>
    <m/>
    <x v="4"/>
  </r>
  <r>
    <x v="60"/>
    <x v="0"/>
    <s v="0"/>
    <x v="4"/>
  </r>
  <r>
    <x v="60"/>
    <x v="3"/>
    <n v="35"/>
    <x v="4"/>
  </r>
  <r>
    <x v="60"/>
    <x v="0"/>
    <n v="48"/>
    <x v="4"/>
  </r>
  <r>
    <x v="60"/>
    <x v="4"/>
    <m/>
    <x v="4"/>
  </r>
  <r>
    <x v="60"/>
    <x v="0"/>
    <s v="0"/>
    <x v="4"/>
  </r>
  <r>
    <x v="60"/>
    <x v="5"/>
    <m/>
    <x v="4"/>
  </r>
  <r>
    <x v="60"/>
    <x v="0"/>
    <s v="0"/>
    <x v="4"/>
  </r>
  <r>
    <x v="60"/>
    <x v="6"/>
    <m/>
    <x v="4"/>
  </r>
  <r>
    <x v="60"/>
    <x v="0"/>
    <s v="0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64"/>
    <x v="0"/>
    <s v="H"/>
    <x v="4"/>
  </r>
  <r>
    <x v="64"/>
    <x v="1"/>
    <n v="35"/>
    <x v="4"/>
  </r>
  <r>
    <x v="64"/>
    <x v="0"/>
    <n v="48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36"/>
    <x v="4"/>
  </r>
  <r>
    <x v="0"/>
    <x v="0"/>
    <n v="45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64"/>
    <x v="0"/>
    <s v="H"/>
    <x v="4"/>
  </r>
  <r>
    <x v="64"/>
    <x v="1"/>
    <n v="36"/>
    <x v="4"/>
  </r>
  <r>
    <x v="64"/>
    <x v="0"/>
    <n v="45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63"/>
    <x v="0"/>
    <s v="H"/>
    <x v="4"/>
  </r>
  <r>
    <x v="63"/>
    <x v="1"/>
    <n v="52"/>
    <x v="4"/>
  </r>
  <r>
    <x v="63"/>
    <x v="0"/>
    <n v="1"/>
    <x v="4"/>
  </r>
  <r>
    <x v="63"/>
    <x v="2"/>
    <m/>
    <x v="4"/>
  </r>
  <r>
    <x v="63"/>
    <x v="0"/>
    <s v="0"/>
    <x v="4"/>
  </r>
  <r>
    <x v="63"/>
    <x v="3"/>
    <m/>
    <x v="4"/>
  </r>
  <r>
    <x v="63"/>
    <x v="0"/>
    <s v="0"/>
    <x v="4"/>
  </r>
  <r>
    <x v="63"/>
    <x v="4"/>
    <n v="37"/>
    <x v="4"/>
  </r>
  <r>
    <x v="63"/>
    <x v="0"/>
    <n v="42"/>
    <x v="4"/>
  </r>
  <r>
    <x v="63"/>
    <x v="5"/>
    <m/>
    <x v="4"/>
  </r>
  <r>
    <x v="63"/>
    <x v="0"/>
    <s v="0"/>
    <x v="4"/>
  </r>
  <r>
    <x v="63"/>
    <x v="6"/>
    <m/>
    <x v="4"/>
  </r>
  <r>
    <x v="63"/>
    <x v="0"/>
    <s v="0"/>
    <x v="4"/>
  </r>
  <r>
    <x v="63"/>
    <x v="7"/>
    <m/>
    <x v="4"/>
  </r>
  <r>
    <x v="63"/>
    <x v="0"/>
    <s v="0"/>
    <x v="4"/>
  </r>
  <r>
    <x v="63"/>
    <x v="8"/>
    <m/>
    <x v="4"/>
  </r>
  <r>
    <x v="63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37"/>
    <x v="4"/>
  </r>
  <r>
    <x v="49"/>
    <x v="0"/>
    <n v="42"/>
    <x v="4"/>
  </r>
  <r>
    <x v="49"/>
    <x v="3"/>
    <m/>
    <x v="4"/>
  </r>
  <r>
    <x v="49"/>
    <x v="0"/>
    <s v="0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m/>
    <x v="4"/>
  </r>
  <r>
    <x v="49"/>
    <x v="0"/>
    <s v="0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64"/>
    <x v="0"/>
    <s v="H"/>
    <x v="4"/>
  </r>
  <r>
    <x v="64"/>
    <x v="1"/>
    <n v="37"/>
    <x v="4"/>
  </r>
  <r>
    <x v="64"/>
    <x v="0"/>
    <n v="42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8"/>
    <x v="4"/>
  </r>
  <r>
    <x v="70"/>
    <x v="0"/>
    <n v="39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50"/>
    <x v="0"/>
    <s v="F"/>
    <x v="4"/>
  </r>
  <r>
    <x v="50"/>
    <x v="1"/>
    <m/>
    <x v="4"/>
  </r>
  <r>
    <x v="50"/>
    <x v="0"/>
    <s v="0"/>
    <x v="4"/>
  </r>
  <r>
    <x v="50"/>
    <x v="2"/>
    <m/>
    <x v="4"/>
  </r>
  <r>
    <x v="50"/>
    <x v="0"/>
    <s v="0"/>
    <x v="4"/>
  </r>
  <r>
    <x v="50"/>
    <x v="3"/>
    <m/>
    <x v="4"/>
  </r>
  <r>
    <x v="50"/>
    <x v="0"/>
    <s v="0"/>
    <x v="4"/>
  </r>
  <r>
    <x v="50"/>
    <x v="4"/>
    <n v="38"/>
    <x v="4"/>
  </r>
  <r>
    <x v="50"/>
    <x v="0"/>
    <n v="39"/>
    <x v="4"/>
  </r>
  <r>
    <x v="50"/>
    <x v="5"/>
    <m/>
    <x v="4"/>
  </r>
  <r>
    <x v="50"/>
    <x v="0"/>
    <s v="0"/>
    <x v="4"/>
  </r>
  <r>
    <x v="50"/>
    <x v="6"/>
    <m/>
    <x v="4"/>
  </r>
  <r>
    <x v="50"/>
    <x v="0"/>
    <s v="0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66"/>
    <x v="0"/>
    <s v="H"/>
    <x v="4"/>
  </r>
  <r>
    <x v="66"/>
    <x v="1"/>
    <m/>
    <x v="4"/>
  </r>
  <r>
    <x v="66"/>
    <x v="0"/>
    <s v="0"/>
    <x v="4"/>
  </r>
  <r>
    <x v="66"/>
    <x v="2"/>
    <n v="38"/>
    <x v="4"/>
  </r>
  <r>
    <x v="66"/>
    <x v="0"/>
    <n v="39"/>
    <x v="4"/>
  </r>
  <r>
    <x v="66"/>
    <x v="3"/>
    <m/>
    <x v="4"/>
  </r>
  <r>
    <x v="66"/>
    <x v="0"/>
    <s v="0"/>
    <x v="4"/>
  </r>
  <r>
    <x v="66"/>
    <x v="4"/>
    <m/>
    <x v="4"/>
  </r>
  <r>
    <x v="66"/>
    <x v="0"/>
    <s v="0"/>
    <x v="4"/>
  </r>
  <r>
    <x v="66"/>
    <x v="5"/>
    <m/>
    <x v="4"/>
  </r>
  <r>
    <x v="66"/>
    <x v="0"/>
    <s v="0"/>
    <x v="4"/>
  </r>
  <r>
    <x v="66"/>
    <x v="6"/>
    <m/>
    <x v="4"/>
  </r>
  <r>
    <x v="66"/>
    <x v="0"/>
    <s v="0"/>
    <x v="4"/>
  </r>
  <r>
    <x v="66"/>
    <x v="7"/>
    <m/>
    <x v="4"/>
  </r>
  <r>
    <x v="66"/>
    <x v="0"/>
    <s v="0"/>
    <x v="4"/>
  </r>
  <r>
    <x v="66"/>
    <x v="8"/>
    <m/>
    <x v="4"/>
  </r>
  <r>
    <x v="66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40"/>
    <x v="4"/>
  </r>
  <r>
    <x v="68"/>
    <x v="0"/>
    <n v="33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m/>
    <x v="4"/>
  </r>
  <r>
    <x v="68"/>
    <x v="0"/>
    <s v="0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42"/>
    <x v="4"/>
  </r>
  <r>
    <x v="0"/>
    <x v="0"/>
    <n v="27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43"/>
    <x v="4"/>
  </r>
  <r>
    <x v="49"/>
    <x v="0"/>
    <n v="24"/>
    <x v="4"/>
  </r>
  <r>
    <x v="49"/>
    <x v="3"/>
    <m/>
    <x v="4"/>
  </r>
  <r>
    <x v="49"/>
    <x v="0"/>
    <s v="0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n v="52"/>
    <x v="4"/>
  </r>
  <r>
    <x v="49"/>
    <x v="0"/>
    <n v="1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5"/>
    <x v="0"/>
    <s v="H"/>
    <x v="4"/>
  </r>
  <r>
    <x v="5"/>
    <x v="1"/>
    <n v="43"/>
    <x v="4"/>
  </r>
  <r>
    <x v="5"/>
    <x v="0"/>
    <n v="24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44"/>
    <x v="4"/>
  </r>
  <r>
    <x v="0"/>
    <x v="0"/>
    <n v="21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5"/>
    <x v="0"/>
    <s v="H"/>
    <x v="4"/>
  </r>
  <r>
    <x v="5"/>
    <x v="1"/>
    <n v="46"/>
    <x v="4"/>
  </r>
  <r>
    <x v="5"/>
    <x v="0"/>
    <n v="15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5"/>
    <x v="0"/>
    <s v="H"/>
    <x v="4"/>
  </r>
  <r>
    <x v="5"/>
    <x v="1"/>
    <n v="47"/>
    <x v="4"/>
  </r>
  <r>
    <x v="5"/>
    <x v="0"/>
    <n v="12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3"/>
    <x v="0"/>
    <s v="H"/>
    <x v="4"/>
  </r>
  <r>
    <x v="3"/>
    <x v="1"/>
    <m/>
    <x v="4"/>
  </r>
  <r>
    <x v="3"/>
    <x v="0"/>
    <s v="0"/>
    <x v="4"/>
  </r>
  <r>
    <x v="3"/>
    <x v="2"/>
    <m/>
    <x v="4"/>
  </r>
  <r>
    <x v="3"/>
    <x v="0"/>
    <s v="0"/>
    <x v="4"/>
  </r>
  <r>
    <x v="3"/>
    <x v="3"/>
    <m/>
    <x v="4"/>
  </r>
  <r>
    <x v="3"/>
    <x v="0"/>
    <s v="0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50"/>
    <x v="4"/>
  </r>
  <r>
    <x v="3"/>
    <x v="0"/>
    <n v="3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3"/>
    <x v="0"/>
    <s v="F"/>
    <x v="4"/>
  </r>
  <r>
    <x v="3"/>
    <x v="1"/>
    <m/>
    <x v="4"/>
  </r>
  <r>
    <x v="3"/>
    <x v="0"/>
    <s v="0"/>
    <x v="4"/>
  </r>
  <r>
    <x v="3"/>
    <x v="2"/>
    <m/>
    <x v="4"/>
  </r>
  <r>
    <x v="3"/>
    <x v="0"/>
    <s v="0"/>
    <x v="4"/>
  </r>
  <r>
    <x v="3"/>
    <x v="3"/>
    <m/>
    <x v="4"/>
  </r>
  <r>
    <x v="3"/>
    <x v="0"/>
    <s v="0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51"/>
    <x v="4"/>
  </r>
  <r>
    <x v="3"/>
    <x v="0"/>
    <n v="1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s v="ABD"/>
    <x v="4"/>
  </r>
  <r>
    <x v="23"/>
    <x v="0"/>
    <n v="1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5"/>
    <x v="0"/>
    <s v="H"/>
    <x v="4"/>
  </r>
  <r>
    <x v="5"/>
    <x v="1"/>
    <n v="53"/>
    <x v="4"/>
  </r>
  <r>
    <x v="5"/>
    <x v="0"/>
    <n v="1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5"/>
    <x v="0"/>
    <s v="H"/>
    <x v="4"/>
  </r>
  <r>
    <x v="5"/>
    <x v="1"/>
    <n v="54"/>
    <x v="4"/>
  </r>
  <r>
    <x v="5"/>
    <x v="0"/>
    <n v="1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42"/>
    <x v="0"/>
    <s v="H"/>
    <x v="4"/>
  </r>
  <r>
    <x v="42"/>
    <x v="1"/>
    <n v="55"/>
    <x v="4"/>
  </r>
  <r>
    <x v="42"/>
    <x v="0"/>
    <n v="1"/>
    <x v="4"/>
  </r>
  <r>
    <x v="42"/>
    <x v="2"/>
    <m/>
    <x v="4"/>
  </r>
  <r>
    <x v="42"/>
    <x v="0"/>
    <s v="0"/>
    <x v="4"/>
  </r>
  <r>
    <x v="42"/>
    <x v="3"/>
    <m/>
    <x v="4"/>
  </r>
  <r>
    <x v="42"/>
    <x v="0"/>
    <s v="0"/>
    <x v="4"/>
  </r>
  <r>
    <x v="42"/>
    <x v="4"/>
    <m/>
    <x v="4"/>
  </r>
  <r>
    <x v="42"/>
    <x v="0"/>
    <s v="0"/>
    <x v="4"/>
  </r>
  <r>
    <x v="42"/>
    <x v="5"/>
    <m/>
    <x v="4"/>
  </r>
  <r>
    <x v="42"/>
    <x v="0"/>
    <s v="0"/>
    <x v="4"/>
  </r>
  <r>
    <x v="42"/>
    <x v="6"/>
    <m/>
    <x v="4"/>
  </r>
  <r>
    <x v="42"/>
    <x v="0"/>
    <s v="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50"/>
    <x v="0"/>
    <s v="H"/>
    <x v="4"/>
  </r>
  <r>
    <x v="50"/>
    <x v="1"/>
    <n v="56"/>
    <x v="4"/>
  </r>
  <r>
    <x v="50"/>
    <x v="0"/>
    <n v="1"/>
    <x v="4"/>
  </r>
  <r>
    <x v="50"/>
    <x v="2"/>
    <m/>
    <x v="4"/>
  </r>
  <r>
    <x v="50"/>
    <x v="0"/>
    <s v="0"/>
    <x v="4"/>
  </r>
  <r>
    <x v="50"/>
    <x v="3"/>
    <m/>
    <x v="4"/>
  </r>
  <r>
    <x v="50"/>
    <x v="0"/>
    <s v="0"/>
    <x v="4"/>
  </r>
  <r>
    <x v="50"/>
    <x v="4"/>
    <m/>
    <x v="4"/>
  </r>
  <r>
    <x v="50"/>
    <x v="0"/>
    <s v="0"/>
    <x v="4"/>
  </r>
  <r>
    <x v="50"/>
    <x v="5"/>
    <m/>
    <x v="4"/>
  </r>
  <r>
    <x v="50"/>
    <x v="0"/>
    <s v="0"/>
    <x v="4"/>
  </r>
  <r>
    <x v="50"/>
    <x v="6"/>
    <m/>
    <x v="4"/>
  </r>
  <r>
    <x v="50"/>
    <x v="0"/>
    <s v="0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75"/>
    <x v="0"/>
    <s v="F"/>
    <x v="4"/>
  </r>
  <r>
    <x v="75"/>
    <x v="1"/>
    <n v="57"/>
    <x v="4"/>
  </r>
  <r>
    <x v="75"/>
    <x v="0"/>
    <n v="1"/>
    <x v="4"/>
  </r>
  <r>
    <x v="75"/>
    <x v="2"/>
    <m/>
    <x v="4"/>
  </r>
  <r>
    <x v="75"/>
    <x v="0"/>
    <s v="0"/>
    <x v="4"/>
  </r>
  <r>
    <x v="75"/>
    <x v="3"/>
    <m/>
    <x v="4"/>
  </r>
  <r>
    <x v="75"/>
    <x v="0"/>
    <s v="0"/>
    <x v="4"/>
  </r>
  <r>
    <x v="75"/>
    <x v="4"/>
    <m/>
    <x v="4"/>
  </r>
  <r>
    <x v="75"/>
    <x v="0"/>
    <s v="0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60"/>
    <x v="0"/>
    <s v="H"/>
    <x v="4"/>
  </r>
  <r>
    <x v="60"/>
    <x v="1"/>
    <m/>
    <x v="4"/>
  </r>
  <r>
    <x v="60"/>
    <x v="0"/>
    <s v="0"/>
    <x v="4"/>
  </r>
  <r>
    <x v="60"/>
    <x v="2"/>
    <m/>
    <x v="4"/>
  </r>
  <r>
    <x v="60"/>
    <x v="0"/>
    <s v="0"/>
    <x v="4"/>
  </r>
  <r>
    <x v="60"/>
    <x v="3"/>
    <m/>
    <x v="4"/>
  </r>
  <r>
    <x v="60"/>
    <x v="0"/>
    <s v="0"/>
    <x v="4"/>
  </r>
  <r>
    <x v="60"/>
    <x v="4"/>
    <m/>
    <x v="4"/>
  </r>
  <r>
    <x v="60"/>
    <x v="0"/>
    <s v="0"/>
    <x v="4"/>
  </r>
  <r>
    <x v="60"/>
    <x v="5"/>
    <m/>
    <x v="4"/>
  </r>
  <r>
    <x v="60"/>
    <x v="0"/>
    <s v="0"/>
    <x v="4"/>
  </r>
  <r>
    <x v="60"/>
    <x v="6"/>
    <m/>
    <x v="4"/>
  </r>
  <r>
    <x v="60"/>
    <x v="0"/>
    <s v="0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5"/>
  </r>
  <r>
    <x v="0"/>
    <x v="1"/>
    <m/>
    <x v="5"/>
  </r>
  <r>
    <x v="0"/>
    <x v="0"/>
    <m/>
    <x v="5"/>
  </r>
  <r>
    <x v="0"/>
    <x v="2"/>
    <m/>
    <x v="5"/>
  </r>
  <r>
    <x v="0"/>
    <x v="0"/>
    <m/>
    <x v="5"/>
  </r>
  <r>
    <x v="0"/>
    <x v="3"/>
    <m/>
    <x v="5"/>
  </r>
  <r>
    <x v="0"/>
    <x v="0"/>
    <m/>
    <x v="5"/>
  </r>
  <r>
    <x v="0"/>
    <x v="4"/>
    <m/>
    <x v="5"/>
  </r>
  <r>
    <x v="0"/>
    <x v="0"/>
    <m/>
    <x v="5"/>
  </r>
  <r>
    <x v="0"/>
    <x v="5"/>
    <m/>
    <x v="5"/>
  </r>
  <r>
    <x v="0"/>
    <x v="0"/>
    <m/>
    <x v="5"/>
  </r>
  <r>
    <x v="0"/>
    <x v="6"/>
    <m/>
    <x v="5"/>
  </r>
  <r>
    <x v="0"/>
    <x v="0"/>
    <m/>
    <x v="5"/>
  </r>
  <r>
    <x v="0"/>
    <x v="7"/>
    <m/>
    <x v="5"/>
  </r>
  <r>
    <x v="0"/>
    <x v="0"/>
    <m/>
    <x v="5"/>
  </r>
  <r>
    <x v="0"/>
    <x v="8"/>
    <m/>
    <x v="5"/>
  </r>
  <r>
    <x v="0"/>
    <x v="0"/>
    <m/>
    <x v="5"/>
  </r>
  <r>
    <x v="1"/>
    <x v="0"/>
    <s v="Sexe"/>
    <x v="5"/>
  </r>
  <r>
    <x v="1"/>
    <x v="1"/>
    <s v="Clt "/>
    <x v="5"/>
  </r>
  <r>
    <x v="1"/>
    <x v="0"/>
    <s v="pts "/>
    <x v="5"/>
  </r>
  <r>
    <x v="1"/>
    <x v="2"/>
    <s v="Clt "/>
    <x v="5"/>
  </r>
  <r>
    <x v="1"/>
    <x v="0"/>
    <s v="pts "/>
    <x v="5"/>
  </r>
  <r>
    <x v="1"/>
    <x v="3"/>
    <s v="Clt "/>
    <x v="5"/>
  </r>
  <r>
    <x v="1"/>
    <x v="0"/>
    <s v="pts "/>
    <x v="5"/>
  </r>
  <r>
    <x v="1"/>
    <x v="4"/>
    <s v="Clt "/>
    <x v="5"/>
  </r>
  <r>
    <x v="1"/>
    <x v="0"/>
    <s v="pts "/>
    <x v="5"/>
  </r>
  <r>
    <x v="1"/>
    <x v="5"/>
    <s v="Clt "/>
    <x v="5"/>
  </r>
  <r>
    <x v="1"/>
    <x v="0"/>
    <s v="pts "/>
    <x v="5"/>
  </r>
  <r>
    <x v="1"/>
    <x v="6"/>
    <s v="Clt "/>
    <x v="5"/>
  </r>
  <r>
    <x v="1"/>
    <x v="0"/>
    <s v="pts "/>
    <x v="5"/>
  </r>
  <r>
    <x v="1"/>
    <x v="7"/>
    <s v="Clt "/>
    <x v="5"/>
  </r>
  <r>
    <x v="1"/>
    <x v="0"/>
    <s v="pts "/>
    <x v="5"/>
  </r>
  <r>
    <x v="1"/>
    <x v="8"/>
    <s v="Clt "/>
    <x v="5"/>
  </r>
  <r>
    <x v="1"/>
    <x v="0"/>
    <s v="pts "/>
    <x v="5"/>
  </r>
  <r>
    <x v="2"/>
    <x v="0"/>
    <s v="H"/>
    <x v="5"/>
  </r>
  <r>
    <x v="2"/>
    <x v="1"/>
    <n v="6"/>
    <x v="5"/>
  </r>
  <r>
    <x v="2"/>
    <x v="0"/>
    <n v="135"/>
    <x v="5"/>
  </r>
  <r>
    <x v="2"/>
    <x v="2"/>
    <n v="1"/>
    <x v="5"/>
  </r>
  <r>
    <x v="2"/>
    <x v="0"/>
    <n v="150"/>
    <x v="5"/>
  </r>
  <r>
    <x v="2"/>
    <x v="3"/>
    <n v="2"/>
    <x v="5"/>
  </r>
  <r>
    <x v="2"/>
    <x v="0"/>
    <n v="147"/>
    <x v="5"/>
  </r>
  <r>
    <x v="2"/>
    <x v="4"/>
    <n v="1"/>
    <x v="5"/>
  </r>
  <r>
    <x v="2"/>
    <x v="0"/>
    <n v="150"/>
    <x v="5"/>
  </r>
  <r>
    <x v="2"/>
    <x v="5"/>
    <n v="1"/>
    <x v="5"/>
  </r>
  <r>
    <x v="2"/>
    <x v="0"/>
    <n v="150"/>
    <x v="5"/>
  </r>
  <r>
    <x v="2"/>
    <x v="6"/>
    <n v="1"/>
    <x v="5"/>
  </r>
  <r>
    <x v="2"/>
    <x v="0"/>
    <n v="15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10"/>
    <x v="0"/>
    <s v="H"/>
    <x v="5"/>
  </r>
  <r>
    <x v="10"/>
    <x v="1"/>
    <n v="2"/>
    <x v="5"/>
  </r>
  <r>
    <x v="10"/>
    <x v="0"/>
    <n v="147"/>
    <x v="5"/>
  </r>
  <r>
    <x v="10"/>
    <x v="2"/>
    <n v="3"/>
    <x v="5"/>
  </r>
  <r>
    <x v="10"/>
    <x v="0"/>
    <n v="144"/>
    <x v="5"/>
  </r>
  <r>
    <x v="10"/>
    <x v="3"/>
    <n v="1"/>
    <x v="5"/>
  </r>
  <r>
    <x v="10"/>
    <x v="0"/>
    <n v="150"/>
    <x v="5"/>
  </r>
  <r>
    <x v="10"/>
    <x v="4"/>
    <n v="2"/>
    <x v="5"/>
  </r>
  <r>
    <x v="10"/>
    <x v="0"/>
    <n v="147"/>
    <x v="5"/>
  </r>
  <r>
    <x v="10"/>
    <x v="5"/>
    <n v="4"/>
    <x v="5"/>
  </r>
  <r>
    <x v="10"/>
    <x v="0"/>
    <n v="141"/>
    <x v="5"/>
  </r>
  <r>
    <x v="10"/>
    <x v="6"/>
    <n v="3"/>
    <x v="5"/>
  </r>
  <r>
    <x v="10"/>
    <x v="0"/>
    <n v="144"/>
    <x v="5"/>
  </r>
  <r>
    <x v="10"/>
    <x v="7"/>
    <m/>
    <x v="5"/>
  </r>
  <r>
    <x v="10"/>
    <x v="0"/>
    <s v="0"/>
    <x v="5"/>
  </r>
  <r>
    <x v="10"/>
    <x v="8"/>
    <m/>
    <x v="5"/>
  </r>
  <r>
    <x v="10"/>
    <x v="0"/>
    <n v="0"/>
    <x v="5"/>
  </r>
  <r>
    <x v="59"/>
    <x v="0"/>
    <s v="H"/>
    <x v="5"/>
  </r>
  <r>
    <x v="59"/>
    <x v="1"/>
    <n v="7"/>
    <x v="5"/>
  </r>
  <r>
    <x v="59"/>
    <x v="0"/>
    <n v="132"/>
    <x v="5"/>
  </r>
  <r>
    <x v="59"/>
    <x v="2"/>
    <n v="11"/>
    <x v="5"/>
  </r>
  <r>
    <x v="59"/>
    <x v="0"/>
    <n v="120"/>
    <x v="5"/>
  </r>
  <r>
    <x v="59"/>
    <x v="3"/>
    <n v="3"/>
    <x v="5"/>
  </r>
  <r>
    <x v="59"/>
    <x v="0"/>
    <n v="144"/>
    <x v="5"/>
  </r>
  <r>
    <x v="59"/>
    <x v="4"/>
    <n v="8"/>
    <x v="5"/>
  </r>
  <r>
    <x v="59"/>
    <x v="0"/>
    <n v="129"/>
    <x v="5"/>
  </r>
  <r>
    <x v="59"/>
    <x v="5"/>
    <n v="8"/>
    <x v="5"/>
  </r>
  <r>
    <x v="59"/>
    <x v="0"/>
    <n v="129"/>
    <x v="5"/>
  </r>
  <r>
    <x v="59"/>
    <x v="6"/>
    <n v="10"/>
    <x v="5"/>
  </r>
  <r>
    <x v="59"/>
    <x v="0"/>
    <n v="123"/>
    <x v="5"/>
  </r>
  <r>
    <x v="59"/>
    <x v="7"/>
    <m/>
    <x v="5"/>
  </r>
  <r>
    <x v="59"/>
    <x v="0"/>
    <s v="0"/>
    <x v="5"/>
  </r>
  <r>
    <x v="59"/>
    <x v="8"/>
    <m/>
    <x v="5"/>
  </r>
  <r>
    <x v="59"/>
    <x v="0"/>
    <n v="0"/>
    <x v="5"/>
  </r>
  <r>
    <x v="60"/>
    <x v="0"/>
    <s v="H"/>
    <x v="5"/>
  </r>
  <r>
    <x v="60"/>
    <x v="1"/>
    <n v="14"/>
    <x v="5"/>
  </r>
  <r>
    <x v="60"/>
    <x v="0"/>
    <n v="111"/>
    <x v="5"/>
  </r>
  <r>
    <x v="60"/>
    <x v="2"/>
    <n v="16"/>
    <x v="5"/>
  </r>
  <r>
    <x v="60"/>
    <x v="0"/>
    <n v="105"/>
    <x v="5"/>
  </r>
  <r>
    <x v="60"/>
    <x v="3"/>
    <n v="6"/>
    <x v="5"/>
  </r>
  <r>
    <x v="60"/>
    <x v="0"/>
    <n v="135"/>
    <x v="5"/>
  </r>
  <r>
    <x v="60"/>
    <x v="4"/>
    <n v="7"/>
    <x v="5"/>
  </r>
  <r>
    <x v="60"/>
    <x v="0"/>
    <n v="132"/>
    <x v="5"/>
  </r>
  <r>
    <x v="60"/>
    <x v="5"/>
    <n v="6"/>
    <x v="5"/>
  </r>
  <r>
    <x v="60"/>
    <x v="0"/>
    <n v="135"/>
    <x v="5"/>
  </r>
  <r>
    <x v="60"/>
    <x v="6"/>
    <n v="8"/>
    <x v="5"/>
  </r>
  <r>
    <x v="60"/>
    <x v="0"/>
    <n v="129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0"/>
    <x v="0"/>
    <s v="H"/>
    <x v="5"/>
  </r>
  <r>
    <x v="60"/>
    <x v="1"/>
    <n v="12"/>
    <x v="5"/>
  </r>
  <r>
    <x v="60"/>
    <x v="0"/>
    <n v="117"/>
    <x v="5"/>
  </r>
  <r>
    <x v="60"/>
    <x v="2"/>
    <n v="9"/>
    <x v="5"/>
  </r>
  <r>
    <x v="60"/>
    <x v="0"/>
    <n v="126"/>
    <x v="5"/>
  </r>
  <r>
    <x v="60"/>
    <x v="3"/>
    <n v="11"/>
    <x v="5"/>
  </r>
  <r>
    <x v="60"/>
    <x v="0"/>
    <n v="120"/>
    <x v="5"/>
  </r>
  <r>
    <x v="60"/>
    <x v="4"/>
    <n v="6"/>
    <x v="5"/>
  </r>
  <r>
    <x v="60"/>
    <x v="0"/>
    <n v="135"/>
    <x v="5"/>
  </r>
  <r>
    <x v="60"/>
    <x v="5"/>
    <n v="9"/>
    <x v="5"/>
  </r>
  <r>
    <x v="60"/>
    <x v="0"/>
    <n v="126"/>
    <x v="5"/>
  </r>
  <r>
    <x v="60"/>
    <x v="6"/>
    <n v="18"/>
    <x v="5"/>
  </r>
  <r>
    <x v="60"/>
    <x v="0"/>
    <n v="99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19"/>
    <x v="0"/>
    <s v="H"/>
    <x v="5"/>
  </r>
  <r>
    <x v="19"/>
    <x v="1"/>
    <n v="9"/>
    <x v="5"/>
  </r>
  <r>
    <x v="19"/>
    <x v="0"/>
    <n v="126"/>
    <x v="5"/>
  </r>
  <r>
    <x v="19"/>
    <x v="2"/>
    <n v="15"/>
    <x v="5"/>
  </r>
  <r>
    <x v="19"/>
    <x v="0"/>
    <n v="108"/>
    <x v="5"/>
  </r>
  <r>
    <x v="19"/>
    <x v="3"/>
    <n v="9"/>
    <x v="5"/>
  </r>
  <r>
    <x v="19"/>
    <x v="0"/>
    <n v="126"/>
    <x v="5"/>
  </r>
  <r>
    <x v="19"/>
    <x v="4"/>
    <n v="9"/>
    <x v="5"/>
  </r>
  <r>
    <x v="19"/>
    <x v="0"/>
    <n v="126"/>
    <x v="5"/>
  </r>
  <r>
    <x v="19"/>
    <x v="5"/>
    <n v="13"/>
    <x v="5"/>
  </r>
  <r>
    <x v="19"/>
    <x v="0"/>
    <n v="114"/>
    <x v="5"/>
  </r>
  <r>
    <x v="19"/>
    <x v="6"/>
    <n v="12"/>
    <x v="5"/>
  </r>
  <r>
    <x v="19"/>
    <x v="0"/>
    <n v="117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68"/>
    <x v="0"/>
    <s v="H"/>
    <x v="5"/>
  </r>
  <r>
    <x v="68"/>
    <x v="1"/>
    <n v="45"/>
    <x v="5"/>
  </r>
  <r>
    <x v="68"/>
    <x v="0"/>
    <n v="18"/>
    <x v="5"/>
  </r>
  <r>
    <x v="68"/>
    <x v="2"/>
    <n v="7"/>
    <x v="5"/>
  </r>
  <r>
    <x v="68"/>
    <x v="0"/>
    <n v="132"/>
    <x v="5"/>
  </r>
  <r>
    <x v="68"/>
    <x v="3"/>
    <n v="10"/>
    <x v="5"/>
  </r>
  <r>
    <x v="68"/>
    <x v="0"/>
    <n v="123"/>
    <x v="5"/>
  </r>
  <r>
    <x v="68"/>
    <x v="4"/>
    <n v="5"/>
    <x v="5"/>
  </r>
  <r>
    <x v="68"/>
    <x v="0"/>
    <n v="138"/>
    <x v="5"/>
  </r>
  <r>
    <x v="68"/>
    <x v="5"/>
    <n v="5"/>
    <x v="5"/>
  </r>
  <r>
    <x v="68"/>
    <x v="0"/>
    <n v="138"/>
    <x v="5"/>
  </r>
  <r>
    <x v="68"/>
    <x v="6"/>
    <n v="4"/>
    <x v="5"/>
  </r>
  <r>
    <x v="68"/>
    <x v="0"/>
    <n v="141"/>
    <x v="5"/>
  </r>
  <r>
    <x v="68"/>
    <x v="7"/>
    <m/>
    <x v="5"/>
  </r>
  <r>
    <x v="68"/>
    <x v="0"/>
    <s v="0"/>
    <x v="5"/>
  </r>
  <r>
    <x v="68"/>
    <x v="8"/>
    <m/>
    <x v="5"/>
  </r>
  <r>
    <x v="68"/>
    <x v="0"/>
    <n v="0"/>
    <x v="5"/>
  </r>
  <r>
    <x v="38"/>
    <x v="0"/>
    <s v="H"/>
    <x v="5"/>
  </r>
  <r>
    <x v="38"/>
    <x v="1"/>
    <n v="5"/>
    <x v="5"/>
  </r>
  <r>
    <x v="38"/>
    <x v="0"/>
    <n v="138"/>
    <x v="5"/>
  </r>
  <r>
    <x v="38"/>
    <x v="2"/>
    <n v="2"/>
    <x v="5"/>
  </r>
  <r>
    <x v="38"/>
    <x v="0"/>
    <n v="147"/>
    <x v="5"/>
  </r>
  <r>
    <x v="38"/>
    <x v="3"/>
    <n v="7"/>
    <x v="5"/>
  </r>
  <r>
    <x v="38"/>
    <x v="0"/>
    <n v="132"/>
    <x v="5"/>
  </r>
  <r>
    <x v="38"/>
    <x v="4"/>
    <m/>
    <x v="5"/>
  </r>
  <r>
    <x v="38"/>
    <x v="0"/>
    <s v="0"/>
    <x v="5"/>
  </r>
  <r>
    <x v="38"/>
    <x v="5"/>
    <n v="3"/>
    <x v="5"/>
  </r>
  <r>
    <x v="38"/>
    <x v="0"/>
    <n v="144"/>
    <x v="5"/>
  </r>
  <r>
    <x v="38"/>
    <x v="6"/>
    <n v="2"/>
    <x v="5"/>
  </r>
  <r>
    <x v="38"/>
    <x v="0"/>
    <n v="147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47"/>
    <x v="0"/>
    <s v="H"/>
    <x v="5"/>
  </r>
  <r>
    <x v="47"/>
    <x v="1"/>
    <n v="10"/>
    <x v="5"/>
  </r>
  <r>
    <x v="47"/>
    <x v="0"/>
    <n v="123"/>
    <x v="5"/>
  </r>
  <r>
    <x v="47"/>
    <x v="2"/>
    <n v="5"/>
    <x v="5"/>
  </r>
  <r>
    <x v="47"/>
    <x v="0"/>
    <n v="138"/>
    <x v="5"/>
  </r>
  <r>
    <x v="47"/>
    <x v="3"/>
    <n v="4"/>
    <x v="5"/>
  </r>
  <r>
    <x v="47"/>
    <x v="0"/>
    <n v="141"/>
    <x v="5"/>
  </r>
  <r>
    <x v="47"/>
    <x v="4"/>
    <n v="3"/>
    <x v="5"/>
  </r>
  <r>
    <x v="47"/>
    <x v="0"/>
    <n v="144"/>
    <x v="5"/>
  </r>
  <r>
    <x v="47"/>
    <x v="5"/>
    <m/>
    <x v="5"/>
  </r>
  <r>
    <x v="47"/>
    <x v="0"/>
    <s v="0"/>
    <x v="5"/>
  </r>
  <r>
    <x v="47"/>
    <x v="6"/>
    <n v="6"/>
    <x v="5"/>
  </r>
  <r>
    <x v="47"/>
    <x v="0"/>
    <n v="135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15"/>
    <x v="0"/>
    <s v="H"/>
    <x v="5"/>
  </r>
  <r>
    <x v="15"/>
    <x v="1"/>
    <n v="15"/>
    <x v="5"/>
  </r>
  <r>
    <x v="15"/>
    <x v="0"/>
    <n v="108"/>
    <x v="5"/>
  </r>
  <r>
    <x v="15"/>
    <x v="2"/>
    <n v="10"/>
    <x v="5"/>
  </r>
  <r>
    <x v="15"/>
    <x v="0"/>
    <n v="123"/>
    <x v="5"/>
  </r>
  <r>
    <x v="15"/>
    <x v="3"/>
    <n v="15"/>
    <x v="5"/>
  </r>
  <r>
    <x v="15"/>
    <x v="0"/>
    <n v="108"/>
    <x v="5"/>
  </r>
  <r>
    <x v="15"/>
    <x v="4"/>
    <n v="18"/>
    <x v="5"/>
  </r>
  <r>
    <x v="15"/>
    <x v="0"/>
    <n v="99"/>
    <x v="5"/>
  </r>
  <r>
    <x v="15"/>
    <x v="5"/>
    <n v="15"/>
    <x v="5"/>
  </r>
  <r>
    <x v="15"/>
    <x v="0"/>
    <n v="108"/>
    <x v="5"/>
  </r>
  <r>
    <x v="15"/>
    <x v="6"/>
    <n v="29"/>
    <x v="5"/>
  </r>
  <r>
    <x v="15"/>
    <x v="0"/>
    <n v="66"/>
    <x v="5"/>
  </r>
  <r>
    <x v="15"/>
    <x v="7"/>
    <m/>
    <x v="5"/>
  </r>
  <r>
    <x v="15"/>
    <x v="0"/>
    <s v="0"/>
    <x v="5"/>
  </r>
  <r>
    <x v="15"/>
    <x v="8"/>
    <m/>
    <x v="5"/>
  </r>
  <r>
    <x v="15"/>
    <x v="0"/>
    <n v="0"/>
    <x v="5"/>
  </r>
  <r>
    <x v="5"/>
    <x v="0"/>
    <s v="H"/>
    <x v="5"/>
  </r>
  <r>
    <x v="5"/>
    <x v="1"/>
    <n v="17"/>
    <x v="5"/>
  </r>
  <r>
    <x v="5"/>
    <x v="0"/>
    <n v="102"/>
    <x v="5"/>
  </r>
  <r>
    <x v="5"/>
    <x v="2"/>
    <n v="27"/>
    <x v="5"/>
  </r>
  <r>
    <x v="5"/>
    <x v="0"/>
    <n v="72"/>
    <x v="5"/>
  </r>
  <r>
    <x v="5"/>
    <x v="3"/>
    <n v="19"/>
    <x v="5"/>
  </r>
  <r>
    <x v="5"/>
    <x v="0"/>
    <n v="96"/>
    <x v="5"/>
  </r>
  <r>
    <x v="5"/>
    <x v="4"/>
    <n v="15"/>
    <x v="5"/>
  </r>
  <r>
    <x v="5"/>
    <x v="0"/>
    <n v="108"/>
    <x v="5"/>
  </r>
  <r>
    <x v="5"/>
    <x v="5"/>
    <n v="12"/>
    <x v="5"/>
  </r>
  <r>
    <x v="5"/>
    <x v="0"/>
    <n v="117"/>
    <x v="5"/>
  </r>
  <r>
    <x v="5"/>
    <x v="6"/>
    <n v="14"/>
    <x v="5"/>
  </r>
  <r>
    <x v="5"/>
    <x v="0"/>
    <n v="111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60"/>
    <x v="0"/>
    <s v="F"/>
    <x v="5"/>
  </r>
  <r>
    <x v="60"/>
    <x v="1"/>
    <n v="18"/>
    <x v="5"/>
  </r>
  <r>
    <x v="60"/>
    <x v="0"/>
    <n v="99"/>
    <x v="5"/>
  </r>
  <r>
    <x v="60"/>
    <x v="2"/>
    <n v="19"/>
    <x v="5"/>
  </r>
  <r>
    <x v="60"/>
    <x v="0"/>
    <n v="96"/>
    <x v="5"/>
  </r>
  <r>
    <x v="60"/>
    <x v="3"/>
    <n v="13"/>
    <x v="5"/>
  </r>
  <r>
    <x v="60"/>
    <x v="0"/>
    <n v="114"/>
    <x v="5"/>
  </r>
  <r>
    <x v="60"/>
    <x v="4"/>
    <n v="16"/>
    <x v="5"/>
  </r>
  <r>
    <x v="60"/>
    <x v="0"/>
    <n v="105"/>
    <x v="5"/>
  </r>
  <r>
    <x v="60"/>
    <x v="5"/>
    <n v="19"/>
    <x v="5"/>
  </r>
  <r>
    <x v="60"/>
    <x v="0"/>
    <n v="96"/>
    <x v="5"/>
  </r>
  <r>
    <x v="60"/>
    <x v="6"/>
    <n v="21"/>
    <x v="5"/>
  </r>
  <r>
    <x v="60"/>
    <x v="0"/>
    <n v="9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51"/>
    <x v="0"/>
    <s v="F"/>
    <x v="5"/>
  </r>
  <r>
    <x v="51"/>
    <x v="1"/>
    <n v="13"/>
    <x v="5"/>
  </r>
  <r>
    <x v="51"/>
    <x v="0"/>
    <n v="114"/>
    <x v="5"/>
  </r>
  <r>
    <x v="51"/>
    <x v="2"/>
    <n v="14"/>
    <x v="5"/>
  </r>
  <r>
    <x v="51"/>
    <x v="0"/>
    <n v="111"/>
    <x v="5"/>
  </r>
  <r>
    <x v="51"/>
    <x v="3"/>
    <s v="ABD"/>
    <x v="5"/>
  </r>
  <r>
    <x v="51"/>
    <x v="0"/>
    <n v="1"/>
    <x v="5"/>
  </r>
  <r>
    <x v="51"/>
    <x v="4"/>
    <n v="13"/>
    <x v="5"/>
  </r>
  <r>
    <x v="51"/>
    <x v="0"/>
    <n v="114"/>
    <x v="5"/>
  </r>
  <r>
    <x v="51"/>
    <x v="5"/>
    <n v="17"/>
    <x v="5"/>
  </r>
  <r>
    <x v="51"/>
    <x v="0"/>
    <n v="102"/>
    <x v="5"/>
  </r>
  <r>
    <x v="51"/>
    <x v="6"/>
    <n v="17"/>
    <x v="5"/>
  </r>
  <r>
    <x v="51"/>
    <x v="0"/>
    <n v="102"/>
    <x v="5"/>
  </r>
  <r>
    <x v="51"/>
    <x v="7"/>
    <m/>
    <x v="5"/>
  </r>
  <r>
    <x v="51"/>
    <x v="0"/>
    <s v="0"/>
    <x v="5"/>
  </r>
  <r>
    <x v="51"/>
    <x v="8"/>
    <m/>
    <x v="5"/>
  </r>
  <r>
    <x v="51"/>
    <x v="0"/>
    <n v="0"/>
    <x v="5"/>
  </r>
  <r>
    <x v="23"/>
    <x v="0"/>
    <s v="H"/>
    <x v="5"/>
  </r>
  <r>
    <x v="23"/>
    <x v="1"/>
    <n v="8"/>
    <x v="5"/>
  </r>
  <r>
    <x v="23"/>
    <x v="0"/>
    <n v="129"/>
    <x v="5"/>
  </r>
  <r>
    <x v="23"/>
    <x v="2"/>
    <n v="13"/>
    <x v="5"/>
  </r>
  <r>
    <x v="23"/>
    <x v="0"/>
    <n v="114"/>
    <x v="5"/>
  </r>
  <r>
    <x v="23"/>
    <x v="3"/>
    <m/>
    <x v="5"/>
  </r>
  <r>
    <x v="23"/>
    <x v="0"/>
    <s v="0"/>
    <x v="5"/>
  </r>
  <r>
    <x v="23"/>
    <x v="4"/>
    <n v="10"/>
    <x v="5"/>
  </r>
  <r>
    <x v="23"/>
    <x v="0"/>
    <n v="123"/>
    <x v="5"/>
  </r>
  <r>
    <x v="23"/>
    <x v="5"/>
    <n v="7"/>
    <x v="5"/>
  </r>
  <r>
    <x v="23"/>
    <x v="0"/>
    <n v="132"/>
    <x v="5"/>
  </r>
  <r>
    <x v="23"/>
    <x v="6"/>
    <n v="13"/>
    <x v="5"/>
  </r>
  <r>
    <x v="23"/>
    <x v="0"/>
    <n v="114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22"/>
    <x v="5"/>
  </r>
  <r>
    <x v="5"/>
    <x v="0"/>
    <n v="87"/>
    <x v="5"/>
  </r>
  <r>
    <x v="5"/>
    <x v="2"/>
    <n v="20"/>
    <x v="5"/>
  </r>
  <r>
    <x v="5"/>
    <x v="0"/>
    <n v="93"/>
    <x v="5"/>
  </r>
  <r>
    <x v="5"/>
    <x v="3"/>
    <n v="17"/>
    <x v="5"/>
  </r>
  <r>
    <x v="5"/>
    <x v="0"/>
    <n v="102"/>
    <x v="5"/>
  </r>
  <r>
    <x v="5"/>
    <x v="4"/>
    <n v="17"/>
    <x v="5"/>
  </r>
  <r>
    <x v="5"/>
    <x v="0"/>
    <n v="102"/>
    <x v="5"/>
  </r>
  <r>
    <x v="5"/>
    <x v="5"/>
    <n v="20"/>
    <x v="5"/>
  </r>
  <r>
    <x v="5"/>
    <x v="0"/>
    <n v="93"/>
    <x v="5"/>
  </r>
  <r>
    <x v="5"/>
    <x v="6"/>
    <n v="24"/>
    <x v="5"/>
  </r>
  <r>
    <x v="5"/>
    <x v="0"/>
    <n v="81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28"/>
    <x v="0"/>
    <s v="H"/>
    <x v="5"/>
  </r>
  <r>
    <x v="28"/>
    <x v="1"/>
    <n v="16"/>
    <x v="5"/>
  </r>
  <r>
    <x v="28"/>
    <x v="0"/>
    <n v="105"/>
    <x v="5"/>
  </r>
  <r>
    <x v="28"/>
    <x v="2"/>
    <n v="12"/>
    <x v="5"/>
  </r>
  <r>
    <x v="28"/>
    <x v="0"/>
    <n v="117"/>
    <x v="5"/>
  </r>
  <r>
    <x v="28"/>
    <x v="3"/>
    <n v="14"/>
    <x v="5"/>
  </r>
  <r>
    <x v="28"/>
    <x v="0"/>
    <n v="111"/>
    <x v="5"/>
  </r>
  <r>
    <x v="28"/>
    <x v="4"/>
    <n v="12"/>
    <x v="5"/>
  </r>
  <r>
    <x v="28"/>
    <x v="0"/>
    <n v="117"/>
    <x v="5"/>
  </r>
  <r>
    <x v="28"/>
    <x v="5"/>
    <n v="10"/>
    <x v="5"/>
  </r>
  <r>
    <x v="28"/>
    <x v="0"/>
    <n v="123"/>
    <x v="5"/>
  </r>
  <r>
    <x v="28"/>
    <x v="6"/>
    <m/>
    <x v="5"/>
  </r>
  <r>
    <x v="28"/>
    <x v="0"/>
    <s v="0"/>
    <x v="5"/>
  </r>
  <r>
    <x v="28"/>
    <x v="7"/>
    <m/>
    <x v="5"/>
  </r>
  <r>
    <x v="28"/>
    <x v="0"/>
    <s v="0"/>
    <x v="5"/>
  </r>
  <r>
    <x v="28"/>
    <x v="8"/>
    <m/>
    <x v="5"/>
  </r>
  <r>
    <x v="28"/>
    <x v="0"/>
    <n v="0"/>
    <x v="5"/>
  </r>
  <r>
    <x v="79"/>
    <x v="0"/>
    <s v="H"/>
    <x v="5"/>
  </r>
  <r>
    <x v="79"/>
    <x v="1"/>
    <n v="25"/>
    <x v="5"/>
  </r>
  <r>
    <x v="79"/>
    <x v="0"/>
    <n v="78"/>
    <x v="5"/>
  </r>
  <r>
    <x v="79"/>
    <x v="2"/>
    <n v="26"/>
    <x v="5"/>
  </r>
  <r>
    <x v="79"/>
    <x v="0"/>
    <n v="75"/>
    <x v="5"/>
  </r>
  <r>
    <x v="79"/>
    <x v="3"/>
    <n v="24"/>
    <x v="5"/>
  </r>
  <r>
    <x v="79"/>
    <x v="0"/>
    <n v="81"/>
    <x v="5"/>
  </r>
  <r>
    <x v="79"/>
    <x v="4"/>
    <n v="21"/>
    <x v="5"/>
  </r>
  <r>
    <x v="79"/>
    <x v="0"/>
    <n v="90"/>
    <x v="5"/>
  </r>
  <r>
    <x v="79"/>
    <x v="5"/>
    <n v="22"/>
    <x v="5"/>
  </r>
  <r>
    <x v="79"/>
    <x v="0"/>
    <n v="87"/>
    <x v="5"/>
  </r>
  <r>
    <x v="79"/>
    <x v="6"/>
    <n v="25"/>
    <x v="5"/>
  </r>
  <r>
    <x v="79"/>
    <x v="0"/>
    <n v="78"/>
    <x v="5"/>
  </r>
  <r>
    <x v="79"/>
    <x v="7"/>
    <m/>
    <x v="5"/>
  </r>
  <r>
    <x v="79"/>
    <x v="0"/>
    <s v="0"/>
    <x v="5"/>
  </r>
  <r>
    <x v="79"/>
    <x v="8"/>
    <m/>
    <x v="5"/>
  </r>
  <r>
    <x v="79"/>
    <x v="0"/>
    <n v="0"/>
    <x v="5"/>
  </r>
  <r>
    <x v="28"/>
    <x v="0"/>
    <s v="H"/>
    <x v="5"/>
  </r>
  <r>
    <x v="28"/>
    <x v="1"/>
    <n v="26"/>
    <x v="5"/>
  </r>
  <r>
    <x v="28"/>
    <x v="0"/>
    <n v="75"/>
    <x v="5"/>
  </r>
  <r>
    <x v="28"/>
    <x v="2"/>
    <n v="21"/>
    <x v="5"/>
  </r>
  <r>
    <x v="28"/>
    <x v="0"/>
    <n v="90"/>
    <x v="5"/>
  </r>
  <r>
    <x v="28"/>
    <x v="3"/>
    <n v="18"/>
    <x v="5"/>
  </r>
  <r>
    <x v="28"/>
    <x v="0"/>
    <n v="99"/>
    <x v="5"/>
  </r>
  <r>
    <x v="28"/>
    <x v="4"/>
    <n v="14"/>
    <x v="5"/>
  </r>
  <r>
    <x v="28"/>
    <x v="0"/>
    <n v="111"/>
    <x v="5"/>
  </r>
  <r>
    <x v="28"/>
    <x v="5"/>
    <n v="11"/>
    <x v="5"/>
  </r>
  <r>
    <x v="28"/>
    <x v="0"/>
    <n v="120"/>
    <x v="5"/>
  </r>
  <r>
    <x v="28"/>
    <x v="6"/>
    <m/>
    <x v="5"/>
  </r>
  <r>
    <x v="28"/>
    <x v="0"/>
    <s v="0"/>
    <x v="5"/>
  </r>
  <r>
    <x v="28"/>
    <x v="7"/>
    <m/>
    <x v="5"/>
  </r>
  <r>
    <x v="28"/>
    <x v="0"/>
    <s v="0"/>
    <x v="5"/>
  </r>
  <r>
    <x v="28"/>
    <x v="8"/>
    <m/>
    <x v="5"/>
  </r>
  <r>
    <x v="28"/>
    <x v="0"/>
    <n v="0"/>
    <x v="5"/>
  </r>
  <r>
    <x v="42"/>
    <x v="0"/>
    <s v="H"/>
    <x v="5"/>
  </r>
  <r>
    <x v="42"/>
    <x v="1"/>
    <n v="31"/>
    <x v="5"/>
  </r>
  <r>
    <x v="42"/>
    <x v="0"/>
    <n v="60"/>
    <x v="5"/>
  </r>
  <r>
    <x v="42"/>
    <x v="2"/>
    <n v="28"/>
    <x v="5"/>
  </r>
  <r>
    <x v="42"/>
    <x v="0"/>
    <n v="69"/>
    <x v="5"/>
  </r>
  <r>
    <x v="42"/>
    <x v="3"/>
    <n v="25"/>
    <x v="5"/>
  </r>
  <r>
    <x v="42"/>
    <x v="0"/>
    <n v="78"/>
    <x v="5"/>
  </r>
  <r>
    <x v="42"/>
    <x v="4"/>
    <n v="22"/>
    <x v="5"/>
  </r>
  <r>
    <x v="42"/>
    <x v="0"/>
    <n v="87"/>
    <x v="5"/>
  </r>
  <r>
    <x v="42"/>
    <x v="5"/>
    <n v="23"/>
    <x v="5"/>
  </r>
  <r>
    <x v="42"/>
    <x v="0"/>
    <n v="84"/>
    <x v="5"/>
  </r>
  <r>
    <x v="42"/>
    <x v="6"/>
    <n v="32"/>
    <x v="5"/>
  </r>
  <r>
    <x v="42"/>
    <x v="0"/>
    <n v="57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47"/>
    <x v="0"/>
    <s v="H"/>
    <x v="5"/>
  </r>
  <r>
    <x v="47"/>
    <x v="1"/>
    <n v="11"/>
    <x v="5"/>
  </r>
  <r>
    <x v="47"/>
    <x v="0"/>
    <n v="120"/>
    <x v="5"/>
  </r>
  <r>
    <x v="47"/>
    <x v="2"/>
    <n v="8"/>
    <x v="5"/>
  </r>
  <r>
    <x v="47"/>
    <x v="0"/>
    <n v="129"/>
    <x v="5"/>
  </r>
  <r>
    <x v="47"/>
    <x v="3"/>
    <n v="8"/>
    <x v="5"/>
  </r>
  <r>
    <x v="47"/>
    <x v="0"/>
    <n v="129"/>
    <x v="5"/>
  </r>
  <r>
    <x v="47"/>
    <x v="4"/>
    <n v="11"/>
    <x v="5"/>
  </r>
  <r>
    <x v="47"/>
    <x v="0"/>
    <n v="120"/>
    <x v="5"/>
  </r>
  <r>
    <x v="47"/>
    <x v="5"/>
    <m/>
    <x v="5"/>
  </r>
  <r>
    <x v="47"/>
    <x v="0"/>
    <s v="0"/>
    <x v="5"/>
  </r>
  <r>
    <x v="47"/>
    <x v="6"/>
    <m/>
    <x v="5"/>
  </r>
  <r>
    <x v="47"/>
    <x v="0"/>
    <s v="0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43"/>
    <x v="0"/>
    <s v="H"/>
    <x v="5"/>
  </r>
  <r>
    <x v="43"/>
    <x v="1"/>
    <m/>
    <x v="5"/>
  </r>
  <r>
    <x v="43"/>
    <x v="0"/>
    <s v="0"/>
    <x v="5"/>
  </r>
  <r>
    <x v="43"/>
    <x v="2"/>
    <n v="17"/>
    <x v="5"/>
  </r>
  <r>
    <x v="43"/>
    <x v="0"/>
    <n v="102"/>
    <x v="5"/>
  </r>
  <r>
    <x v="43"/>
    <x v="3"/>
    <n v="5"/>
    <x v="5"/>
  </r>
  <r>
    <x v="43"/>
    <x v="0"/>
    <n v="138"/>
    <x v="5"/>
  </r>
  <r>
    <x v="43"/>
    <x v="4"/>
    <n v="4"/>
    <x v="5"/>
  </r>
  <r>
    <x v="43"/>
    <x v="0"/>
    <n v="141"/>
    <x v="5"/>
  </r>
  <r>
    <x v="43"/>
    <x v="5"/>
    <m/>
    <x v="5"/>
  </r>
  <r>
    <x v="43"/>
    <x v="0"/>
    <s v="0"/>
    <x v="5"/>
  </r>
  <r>
    <x v="43"/>
    <x v="6"/>
    <n v="22"/>
    <x v="5"/>
  </r>
  <r>
    <x v="43"/>
    <x v="0"/>
    <n v="87"/>
    <x v="5"/>
  </r>
  <r>
    <x v="43"/>
    <x v="7"/>
    <m/>
    <x v="5"/>
  </r>
  <r>
    <x v="43"/>
    <x v="0"/>
    <s v="0"/>
    <x v="5"/>
  </r>
  <r>
    <x v="43"/>
    <x v="8"/>
    <m/>
    <x v="5"/>
  </r>
  <r>
    <x v="43"/>
    <x v="0"/>
    <n v="0"/>
    <x v="5"/>
  </r>
  <r>
    <x v="2"/>
    <x v="0"/>
    <s v="H"/>
    <x v="5"/>
  </r>
  <r>
    <x v="2"/>
    <x v="1"/>
    <n v="38"/>
    <x v="5"/>
  </r>
  <r>
    <x v="2"/>
    <x v="0"/>
    <n v="39"/>
    <x v="5"/>
  </r>
  <r>
    <x v="2"/>
    <x v="2"/>
    <n v="34"/>
    <x v="5"/>
  </r>
  <r>
    <x v="2"/>
    <x v="0"/>
    <n v="51"/>
    <x v="5"/>
  </r>
  <r>
    <x v="2"/>
    <x v="3"/>
    <n v="29"/>
    <x v="5"/>
  </r>
  <r>
    <x v="2"/>
    <x v="0"/>
    <n v="66"/>
    <x v="5"/>
  </r>
  <r>
    <x v="2"/>
    <x v="4"/>
    <n v="26"/>
    <x v="5"/>
  </r>
  <r>
    <x v="2"/>
    <x v="0"/>
    <n v="75"/>
    <x v="5"/>
  </r>
  <r>
    <x v="2"/>
    <x v="5"/>
    <n v="25"/>
    <x v="5"/>
  </r>
  <r>
    <x v="2"/>
    <x v="0"/>
    <n v="78"/>
    <x v="5"/>
  </r>
  <r>
    <x v="2"/>
    <x v="6"/>
    <n v="33"/>
    <x v="5"/>
  </r>
  <r>
    <x v="2"/>
    <x v="0"/>
    <n v="54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47"/>
    <x v="0"/>
    <s v="F"/>
    <x v="5"/>
  </r>
  <r>
    <x v="47"/>
    <x v="1"/>
    <n v="39"/>
    <x v="5"/>
  </r>
  <r>
    <x v="47"/>
    <x v="0"/>
    <n v="36"/>
    <x v="5"/>
  </r>
  <r>
    <x v="47"/>
    <x v="2"/>
    <n v="33"/>
    <x v="5"/>
  </r>
  <r>
    <x v="47"/>
    <x v="0"/>
    <n v="54"/>
    <x v="5"/>
  </r>
  <r>
    <x v="47"/>
    <x v="3"/>
    <n v="30"/>
    <x v="5"/>
  </r>
  <r>
    <x v="47"/>
    <x v="0"/>
    <n v="63"/>
    <x v="5"/>
  </r>
  <r>
    <x v="47"/>
    <x v="4"/>
    <n v="32"/>
    <x v="5"/>
  </r>
  <r>
    <x v="47"/>
    <x v="0"/>
    <n v="57"/>
    <x v="5"/>
  </r>
  <r>
    <x v="47"/>
    <x v="5"/>
    <n v="26"/>
    <x v="5"/>
  </r>
  <r>
    <x v="47"/>
    <x v="0"/>
    <n v="75"/>
    <x v="5"/>
  </r>
  <r>
    <x v="47"/>
    <x v="6"/>
    <n v="38"/>
    <x v="5"/>
  </r>
  <r>
    <x v="47"/>
    <x v="0"/>
    <n v="39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42"/>
    <x v="0"/>
    <s v="H"/>
    <x v="5"/>
  </r>
  <r>
    <x v="42"/>
    <x v="1"/>
    <n v="33"/>
    <x v="5"/>
  </r>
  <r>
    <x v="42"/>
    <x v="0"/>
    <n v="54"/>
    <x v="5"/>
  </r>
  <r>
    <x v="42"/>
    <x v="2"/>
    <n v="30"/>
    <x v="5"/>
  </r>
  <r>
    <x v="42"/>
    <x v="0"/>
    <n v="63"/>
    <x v="5"/>
  </r>
  <r>
    <x v="42"/>
    <x v="3"/>
    <m/>
    <x v="5"/>
  </r>
  <r>
    <x v="42"/>
    <x v="0"/>
    <s v="0"/>
    <x v="5"/>
  </r>
  <r>
    <x v="42"/>
    <x v="4"/>
    <n v="28"/>
    <x v="5"/>
  </r>
  <r>
    <x v="42"/>
    <x v="0"/>
    <n v="69"/>
    <x v="5"/>
  </r>
  <r>
    <x v="42"/>
    <x v="5"/>
    <n v="21"/>
    <x v="5"/>
  </r>
  <r>
    <x v="42"/>
    <x v="0"/>
    <n v="90"/>
    <x v="5"/>
  </r>
  <r>
    <x v="42"/>
    <x v="6"/>
    <n v="26"/>
    <x v="5"/>
  </r>
  <r>
    <x v="42"/>
    <x v="0"/>
    <n v="75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5"/>
    <x v="0"/>
    <s v="H"/>
    <x v="5"/>
  </r>
  <r>
    <x v="5"/>
    <x v="1"/>
    <n v="36"/>
    <x v="5"/>
  </r>
  <r>
    <x v="5"/>
    <x v="0"/>
    <n v="45"/>
    <x v="5"/>
  </r>
  <r>
    <x v="5"/>
    <x v="2"/>
    <n v="29"/>
    <x v="5"/>
  </r>
  <r>
    <x v="5"/>
    <x v="0"/>
    <n v="66"/>
    <x v="5"/>
  </r>
  <r>
    <x v="5"/>
    <x v="3"/>
    <n v="26"/>
    <x v="5"/>
  </r>
  <r>
    <x v="5"/>
    <x v="0"/>
    <n v="75"/>
    <x v="5"/>
  </r>
  <r>
    <x v="5"/>
    <x v="4"/>
    <n v="25"/>
    <x v="5"/>
  </r>
  <r>
    <x v="5"/>
    <x v="0"/>
    <n v="78"/>
    <x v="5"/>
  </r>
  <r>
    <x v="5"/>
    <x v="5"/>
    <n v="24"/>
    <x v="5"/>
  </r>
  <r>
    <x v="5"/>
    <x v="0"/>
    <n v="81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19"/>
    <x v="0"/>
    <s v="H"/>
    <x v="5"/>
  </r>
  <r>
    <x v="19"/>
    <x v="1"/>
    <n v="4"/>
    <x v="5"/>
  </r>
  <r>
    <x v="19"/>
    <x v="0"/>
    <n v="141"/>
    <x v="5"/>
  </r>
  <r>
    <x v="19"/>
    <x v="2"/>
    <n v="4"/>
    <x v="5"/>
  </r>
  <r>
    <x v="19"/>
    <x v="0"/>
    <n v="141"/>
    <x v="5"/>
  </r>
  <r>
    <x v="19"/>
    <x v="3"/>
    <m/>
    <x v="5"/>
  </r>
  <r>
    <x v="19"/>
    <x v="0"/>
    <s v="0"/>
    <x v="5"/>
  </r>
  <r>
    <x v="19"/>
    <x v="4"/>
    <m/>
    <x v="5"/>
  </r>
  <r>
    <x v="19"/>
    <x v="0"/>
    <s v="0"/>
    <x v="5"/>
  </r>
  <r>
    <x v="19"/>
    <x v="5"/>
    <n v="2"/>
    <x v="5"/>
  </r>
  <r>
    <x v="19"/>
    <x v="0"/>
    <n v="147"/>
    <x v="5"/>
  </r>
  <r>
    <x v="19"/>
    <x v="6"/>
    <m/>
    <x v="5"/>
  </r>
  <r>
    <x v="19"/>
    <x v="0"/>
    <s v="0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10"/>
    <x v="0"/>
    <s v="F"/>
    <x v="5"/>
  </r>
  <r>
    <x v="10"/>
    <x v="1"/>
    <n v="24"/>
    <x v="5"/>
  </r>
  <r>
    <x v="10"/>
    <x v="0"/>
    <n v="81"/>
    <x v="5"/>
  </r>
  <r>
    <x v="10"/>
    <x v="2"/>
    <n v="18"/>
    <x v="5"/>
  </r>
  <r>
    <x v="10"/>
    <x v="0"/>
    <n v="99"/>
    <x v="5"/>
  </r>
  <r>
    <x v="10"/>
    <x v="3"/>
    <n v="16"/>
    <x v="5"/>
  </r>
  <r>
    <x v="10"/>
    <x v="0"/>
    <n v="105"/>
    <x v="5"/>
  </r>
  <r>
    <x v="10"/>
    <x v="4"/>
    <m/>
    <x v="5"/>
  </r>
  <r>
    <x v="10"/>
    <x v="0"/>
    <s v="0"/>
    <x v="5"/>
  </r>
  <r>
    <x v="10"/>
    <x v="5"/>
    <m/>
    <x v="5"/>
  </r>
  <r>
    <x v="10"/>
    <x v="0"/>
    <s v="0"/>
    <x v="5"/>
  </r>
  <r>
    <x v="10"/>
    <x v="6"/>
    <n v="19"/>
    <x v="5"/>
  </r>
  <r>
    <x v="10"/>
    <x v="0"/>
    <n v="96"/>
    <x v="5"/>
  </r>
  <r>
    <x v="10"/>
    <x v="7"/>
    <m/>
    <x v="5"/>
  </r>
  <r>
    <x v="10"/>
    <x v="0"/>
    <s v="0"/>
    <x v="5"/>
  </r>
  <r>
    <x v="10"/>
    <x v="8"/>
    <m/>
    <x v="5"/>
  </r>
  <r>
    <x v="10"/>
    <x v="0"/>
    <n v="0"/>
    <x v="5"/>
  </r>
  <r>
    <x v="70"/>
    <x v="0"/>
    <s v="H"/>
    <x v="5"/>
  </r>
  <r>
    <x v="70"/>
    <x v="1"/>
    <n v="3"/>
    <x v="5"/>
  </r>
  <r>
    <x v="70"/>
    <x v="0"/>
    <n v="144"/>
    <x v="5"/>
  </r>
  <r>
    <x v="70"/>
    <x v="2"/>
    <n v="6"/>
    <x v="5"/>
  </r>
  <r>
    <x v="70"/>
    <x v="0"/>
    <n v="135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7"/>
    <x v="5"/>
  </r>
  <r>
    <x v="70"/>
    <x v="0"/>
    <n v="132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19"/>
    <x v="0"/>
    <s v="H"/>
    <x v="5"/>
  </r>
  <r>
    <x v="19"/>
    <x v="1"/>
    <m/>
    <x v="5"/>
  </r>
  <r>
    <x v="19"/>
    <x v="0"/>
    <s v="0"/>
    <x v="5"/>
  </r>
  <r>
    <x v="19"/>
    <x v="2"/>
    <n v="32"/>
    <x v="5"/>
  </r>
  <r>
    <x v="19"/>
    <x v="0"/>
    <n v="57"/>
    <x v="5"/>
  </r>
  <r>
    <x v="19"/>
    <x v="3"/>
    <n v="35"/>
    <x v="5"/>
  </r>
  <r>
    <x v="19"/>
    <x v="0"/>
    <n v="48"/>
    <x v="5"/>
  </r>
  <r>
    <x v="19"/>
    <x v="4"/>
    <n v="23"/>
    <x v="5"/>
  </r>
  <r>
    <x v="19"/>
    <x v="0"/>
    <n v="84"/>
    <x v="5"/>
  </r>
  <r>
    <x v="19"/>
    <x v="5"/>
    <n v="14"/>
    <x v="5"/>
  </r>
  <r>
    <x v="19"/>
    <x v="0"/>
    <n v="111"/>
    <x v="5"/>
  </r>
  <r>
    <x v="19"/>
    <x v="6"/>
    <m/>
    <x v="5"/>
  </r>
  <r>
    <x v="19"/>
    <x v="0"/>
    <s v="0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13"/>
    <x v="0"/>
    <s v="H"/>
    <x v="5"/>
  </r>
  <r>
    <x v="13"/>
    <x v="1"/>
    <n v="27"/>
    <x v="5"/>
  </r>
  <r>
    <x v="13"/>
    <x v="0"/>
    <n v="72"/>
    <x v="5"/>
  </r>
  <r>
    <x v="13"/>
    <x v="2"/>
    <m/>
    <x v="5"/>
  </r>
  <r>
    <x v="13"/>
    <x v="0"/>
    <s v="0"/>
    <x v="5"/>
  </r>
  <r>
    <x v="13"/>
    <x v="3"/>
    <n v="20"/>
    <x v="5"/>
  </r>
  <r>
    <x v="13"/>
    <x v="0"/>
    <n v="93"/>
    <x v="5"/>
  </r>
  <r>
    <x v="13"/>
    <x v="4"/>
    <n v="20"/>
    <x v="5"/>
  </r>
  <r>
    <x v="13"/>
    <x v="0"/>
    <n v="93"/>
    <x v="5"/>
  </r>
  <r>
    <x v="13"/>
    <x v="5"/>
    <m/>
    <x v="5"/>
  </r>
  <r>
    <x v="13"/>
    <x v="0"/>
    <s v="0"/>
    <x v="5"/>
  </r>
  <r>
    <x v="13"/>
    <x v="6"/>
    <m/>
    <x v="5"/>
  </r>
  <r>
    <x v="13"/>
    <x v="0"/>
    <s v="0"/>
    <x v="5"/>
  </r>
  <r>
    <x v="13"/>
    <x v="7"/>
    <m/>
    <x v="5"/>
  </r>
  <r>
    <x v="13"/>
    <x v="0"/>
    <s v="0"/>
    <x v="5"/>
  </r>
  <r>
    <x v="13"/>
    <x v="8"/>
    <m/>
    <x v="5"/>
  </r>
  <r>
    <x v="13"/>
    <x v="0"/>
    <n v="0"/>
    <x v="5"/>
  </r>
  <r>
    <x v="38"/>
    <x v="0"/>
    <s v="H"/>
    <x v="5"/>
  </r>
  <r>
    <x v="38"/>
    <x v="1"/>
    <n v="1"/>
    <x v="5"/>
  </r>
  <r>
    <x v="38"/>
    <x v="0"/>
    <n v="150"/>
    <x v="5"/>
  </r>
  <r>
    <x v="38"/>
    <x v="2"/>
    <m/>
    <x v="5"/>
  </r>
  <r>
    <x v="38"/>
    <x v="0"/>
    <s v="0"/>
    <x v="5"/>
  </r>
  <r>
    <x v="38"/>
    <x v="3"/>
    <m/>
    <x v="5"/>
  </r>
  <r>
    <x v="38"/>
    <x v="0"/>
    <s v="0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5"/>
    <x v="5"/>
  </r>
  <r>
    <x v="38"/>
    <x v="0"/>
    <n v="138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5"/>
    <x v="0"/>
    <s v="H"/>
    <x v="5"/>
  </r>
  <r>
    <x v="5"/>
    <x v="1"/>
    <n v="19"/>
    <x v="5"/>
  </r>
  <r>
    <x v="5"/>
    <x v="0"/>
    <n v="96"/>
    <x v="5"/>
  </r>
  <r>
    <x v="5"/>
    <x v="2"/>
    <n v="22"/>
    <x v="5"/>
  </r>
  <r>
    <x v="5"/>
    <x v="0"/>
    <n v="87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n v="28"/>
    <x v="5"/>
  </r>
  <r>
    <x v="5"/>
    <x v="0"/>
    <n v="69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67"/>
    <x v="0"/>
    <s v="H"/>
    <x v="5"/>
  </r>
  <r>
    <x v="67"/>
    <x v="1"/>
    <n v="29"/>
    <x v="5"/>
  </r>
  <r>
    <x v="67"/>
    <x v="0"/>
    <n v="66"/>
    <x v="5"/>
  </r>
  <r>
    <x v="67"/>
    <x v="2"/>
    <m/>
    <x v="5"/>
  </r>
  <r>
    <x v="67"/>
    <x v="0"/>
    <s v="0"/>
    <x v="5"/>
  </r>
  <r>
    <x v="67"/>
    <x v="3"/>
    <n v="21"/>
    <x v="5"/>
  </r>
  <r>
    <x v="67"/>
    <x v="0"/>
    <n v="90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27"/>
    <x v="5"/>
  </r>
  <r>
    <x v="67"/>
    <x v="0"/>
    <n v="72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38"/>
    <x v="0"/>
    <s v="H"/>
    <x v="5"/>
  </r>
  <r>
    <x v="38"/>
    <x v="1"/>
    <n v="44"/>
    <x v="5"/>
  </r>
  <r>
    <x v="38"/>
    <x v="0"/>
    <n v="21"/>
    <x v="5"/>
  </r>
  <r>
    <x v="38"/>
    <x v="2"/>
    <n v="24"/>
    <x v="5"/>
  </r>
  <r>
    <x v="38"/>
    <x v="0"/>
    <n v="81"/>
    <x v="5"/>
  </r>
  <r>
    <x v="38"/>
    <x v="3"/>
    <n v="22"/>
    <x v="5"/>
  </r>
  <r>
    <x v="38"/>
    <x v="0"/>
    <n v="87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m/>
    <x v="5"/>
  </r>
  <r>
    <x v="38"/>
    <x v="0"/>
    <s v="0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38"/>
    <x v="0"/>
    <s v="F"/>
    <x v="5"/>
  </r>
  <r>
    <x v="38"/>
    <x v="1"/>
    <n v="35"/>
    <x v="5"/>
  </r>
  <r>
    <x v="38"/>
    <x v="0"/>
    <n v="48"/>
    <x v="5"/>
  </r>
  <r>
    <x v="38"/>
    <x v="2"/>
    <m/>
    <x v="5"/>
  </r>
  <r>
    <x v="38"/>
    <x v="0"/>
    <s v="0"/>
    <x v="5"/>
  </r>
  <r>
    <x v="38"/>
    <x v="3"/>
    <n v="28"/>
    <x v="5"/>
  </r>
  <r>
    <x v="38"/>
    <x v="0"/>
    <n v="69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31"/>
    <x v="5"/>
  </r>
  <r>
    <x v="38"/>
    <x v="0"/>
    <n v="60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60"/>
    <x v="0"/>
    <s v="H"/>
    <x v="5"/>
  </r>
  <r>
    <x v="60"/>
    <x v="1"/>
    <n v="40"/>
    <x v="5"/>
  </r>
  <r>
    <x v="60"/>
    <x v="0"/>
    <n v="33"/>
    <x v="5"/>
  </r>
  <r>
    <x v="60"/>
    <x v="2"/>
    <m/>
    <x v="5"/>
  </r>
  <r>
    <x v="60"/>
    <x v="0"/>
    <s v="0"/>
    <x v="5"/>
  </r>
  <r>
    <x v="60"/>
    <x v="3"/>
    <n v="31"/>
    <x v="5"/>
  </r>
  <r>
    <x v="60"/>
    <x v="0"/>
    <n v="60"/>
    <x v="5"/>
  </r>
  <r>
    <x v="60"/>
    <x v="4"/>
    <m/>
    <x v="5"/>
  </r>
  <r>
    <x v="60"/>
    <x v="0"/>
    <s v="0"/>
    <x v="5"/>
  </r>
  <r>
    <x v="60"/>
    <x v="5"/>
    <n v="27"/>
    <x v="5"/>
  </r>
  <r>
    <x v="60"/>
    <x v="0"/>
    <n v="72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7"/>
    <x v="0"/>
    <s v="H"/>
    <x v="5"/>
  </r>
  <r>
    <x v="67"/>
    <x v="1"/>
    <m/>
    <x v="5"/>
  </r>
  <r>
    <x v="67"/>
    <x v="0"/>
    <s v="0"/>
    <x v="5"/>
  </r>
  <r>
    <x v="67"/>
    <x v="2"/>
    <m/>
    <x v="5"/>
  </r>
  <r>
    <x v="67"/>
    <x v="0"/>
    <s v="0"/>
    <x v="5"/>
  </r>
  <r>
    <x v="67"/>
    <x v="3"/>
    <n v="12"/>
    <x v="5"/>
  </r>
  <r>
    <x v="67"/>
    <x v="0"/>
    <n v="117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16"/>
    <x v="5"/>
  </r>
  <r>
    <x v="67"/>
    <x v="0"/>
    <n v="105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42"/>
    <x v="0"/>
    <s v="F"/>
    <x v="5"/>
  </r>
  <r>
    <x v="42"/>
    <x v="1"/>
    <m/>
    <x v="5"/>
  </r>
  <r>
    <x v="42"/>
    <x v="0"/>
    <s v="0"/>
    <x v="5"/>
  </r>
  <r>
    <x v="42"/>
    <x v="2"/>
    <n v="36"/>
    <x v="5"/>
  </r>
  <r>
    <x v="42"/>
    <x v="0"/>
    <n v="45"/>
    <x v="5"/>
  </r>
  <r>
    <x v="42"/>
    <x v="3"/>
    <n v="33"/>
    <x v="5"/>
  </r>
  <r>
    <x v="42"/>
    <x v="0"/>
    <n v="54"/>
    <x v="5"/>
  </r>
  <r>
    <x v="42"/>
    <x v="4"/>
    <n v="35"/>
    <x v="5"/>
  </r>
  <r>
    <x v="42"/>
    <x v="0"/>
    <n v="48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2"/>
    <x v="0"/>
    <s v="H"/>
    <x v="5"/>
  </r>
  <r>
    <x v="2"/>
    <x v="1"/>
    <n v="23"/>
    <x v="5"/>
  </r>
  <r>
    <x v="2"/>
    <x v="0"/>
    <n v="84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19"/>
    <x v="5"/>
  </r>
  <r>
    <x v="2"/>
    <x v="0"/>
    <n v="96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49"/>
    <x v="0"/>
    <s v="H"/>
    <x v="5"/>
  </r>
  <r>
    <x v="49"/>
    <x v="1"/>
    <n v="20"/>
    <x v="5"/>
  </r>
  <r>
    <x v="49"/>
    <x v="0"/>
    <n v="93"/>
    <x v="5"/>
  </r>
  <r>
    <x v="49"/>
    <x v="2"/>
    <n v="23"/>
    <x v="5"/>
  </r>
  <r>
    <x v="49"/>
    <x v="0"/>
    <n v="84"/>
    <x v="5"/>
  </r>
  <r>
    <x v="49"/>
    <x v="3"/>
    <m/>
    <x v="5"/>
  </r>
  <r>
    <x v="49"/>
    <x v="0"/>
    <s v="0"/>
    <x v="5"/>
  </r>
  <r>
    <x v="49"/>
    <x v="4"/>
    <m/>
    <x v="5"/>
  </r>
  <r>
    <x v="49"/>
    <x v="0"/>
    <s v="0"/>
    <x v="5"/>
  </r>
  <r>
    <x v="49"/>
    <x v="5"/>
    <m/>
    <x v="5"/>
  </r>
  <r>
    <x v="49"/>
    <x v="0"/>
    <s v="0"/>
    <x v="5"/>
  </r>
  <r>
    <x v="49"/>
    <x v="6"/>
    <m/>
    <x v="5"/>
  </r>
  <r>
    <x v="49"/>
    <x v="0"/>
    <s v="0"/>
    <x v="5"/>
  </r>
  <r>
    <x v="49"/>
    <x v="7"/>
    <m/>
    <x v="5"/>
  </r>
  <r>
    <x v="49"/>
    <x v="0"/>
    <s v="0"/>
    <x v="5"/>
  </r>
  <r>
    <x v="49"/>
    <x v="8"/>
    <m/>
    <x v="5"/>
  </r>
  <r>
    <x v="49"/>
    <x v="0"/>
    <n v="0"/>
    <x v="5"/>
  </r>
  <r>
    <x v="60"/>
    <x v="0"/>
    <s v="H"/>
    <x v="5"/>
  </r>
  <r>
    <x v="60"/>
    <x v="1"/>
    <m/>
    <x v="5"/>
  </r>
  <r>
    <x v="60"/>
    <x v="0"/>
    <s v="0"/>
    <x v="5"/>
  </r>
  <r>
    <x v="60"/>
    <x v="2"/>
    <m/>
    <x v="5"/>
  </r>
  <r>
    <x v="60"/>
    <x v="0"/>
    <s v="0"/>
    <x v="5"/>
  </r>
  <r>
    <x v="60"/>
    <x v="3"/>
    <n v="23"/>
    <x v="5"/>
  </r>
  <r>
    <x v="60"/>
    <x v="0"/>
    <n v="84"/>
    <x v="5"/>
  </r>
  <r>
    <x v="60"/>
    <x v="4"/>
    <n v="24"/>
    <x v="5"/>
  </r>
  <r>
    <x v="60"/>
    <x v="0"/>
    <n v="81"/>
    <x v="5"/>
  </r>
  <r>
    <x v="60"/>
    <x v="5"/>
    <m/>
    <x v="5"/>
  </r>
  <r>
    <x v="60"/>
    <x v="0"/>
    <s v="0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4"/>
    <x v="0"/>
    <s v="H"/>
    <x v="5"/>
  </r>
  <r>
    <x v="64"/>
    <x v="1"/>
    <n v="28"/>
    <x v="5"/>
  </r>
  <r>
    <x v="64"/>
    <x v="0"/>
    <n v="69"/>
    <x v="5"/>
  </r>
  <r>
    <x v="64"/>
    <x v="2"/>
    <m/>
    <x v="5"/>
  </r>
  <r>
    <x v="64"/>
    <x v="0"/>
    <s v="0"/>
    <x v="5"/>
  </r>
  <r>
    <x v="64"/>
    <x v="3"/>
    <m/>
    <x v="5"/>
  </r>
  <r>
    <x v="64"/>
    <x v="0"/>
    <s v="0"/>
    <x v="5"/>
  </r>
  <r>
    <x v="64"/>
    <x v="4"/>
    <n v="30"/>
    <x v="5"/>
  </r>
  <r>
    <x v="64"/>
    <x v="0"/>
    <n v="63"/>
    <x v="5"/>
  </r>
  <r>
    <x v="64"/>
    <x v="5"/>
    <m/>
    <x v="5"/>
  </r>
  <r>
    <x v="64"/>
    <x v="0"/>
    <s v="0"/>
    <x v="5"/>
  </r>
  <r>
    <x v="64"/>
    <x v="6"/>
    <m/>
    <x v="5"/>
  </r>
  <r>
    <x v="64"/>
    <x v="0"/>
    <s v="0"/>
    <x v="5"/>
  </r>
  <r>
    <x v="64"/>
    <x v="7"/>
    <m/>
    <x v="5"/>
  </r>
  <r>
    <x v="64"/>
    <x v="0"/>
    <s v="0"/>
    <x v="5"/>
  </r>
  <r>
    <x v="64"/>
    <x v="8"/>
    <m/>
    <x v="5"/>
  </r>
  <r>
    <x v="64"/>
    <x v="0"/>
    <n v="0"/>
    <x v="5"/>
  </r>
  <r>
    <x v="38"/>
    <x v="0"/>
    <s v="H"/>
    <x v="5"/>
  </r>
  <r>
    <x v="38"/>
    <x v="1"/>
    <m/>
    <x v="5"/>
  </r>
  <r>
    <x v="38"/>
    <x v="0"/>
    <s v="0"/>
    <x v="5"/>
  </r>
  <r>
    <x v="38"/>
    <x v="2"/>
    <m/>
    <x v="5"/>
  </r>
  <r>
    <x v="38"/>
    <x v="0"/>
    <s v="0"/>
    <x v="5"/>
  </r>
  <r>
    <x v="38"/>
    <x v="3"/>
    <n v="27"/>
    <x v="5"/>
  </r>
  <r>
    <x v="38"/>
    <x v="0"/>
    <n v="72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34"/>
    <x v="5"/>
  </r>
  <r>
    <x v="38"/>
    <x v="0"/>
    <n v="51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5"/>
    <x v="0"/>
    <s v="H"/>
    <x v="5"/>
  </r>
  <r>
    <x v="5"/>
    <x v="1"/>
    <n v="32"/>
    <x v="5"/>
  </r>
  <r>
    <x v="5"/>
    <x v="0"/>
    <n v="57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n v="29"/>
    <x v="5"/>
  </r>
  <r>
    <x v="5"/>
    <x v="0"/>
    <n v="66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49"/>
    <x v="0"/>
    <s v="H"/>
    <x v="5"/>
  </r>
  <r>
    <x v="49"/>
    <x v="1"/>
    <m/>
    <x v="5"/>
  </r>
  <r>
    <x v="49"/>
    <x v="0"/>
    <s v="0"/>
    <x v="5"/>
  </r>
  <r>
    <x v="49"/>
    <x v="2"/>
    <n v="31"/>
    <x v="5"/>
  </r>
  <r>
    <x v="49"/>
    <x v="0"/>
    <n v="60"/>
    <x v="5"/>
  </r>
  <r>
    <x v="49"/>
    <x v="3"/>
    <m/>
    <x v="5"/>
  </r>
  <r>
    <x v="49"/>
    <x v="0"/>
    <s v="0"/>
    <x v="5"/>
  </r>
  <r>
    <x v="49"/>
    <x v="4"/>
    <m/>
    <x v="5"/>
  </r>
  <r>
    <x v="49"/>
    <x v="0"/>
    <s v="0"/>
    <x v="5"/>
  </r>
  <r>
    <x v="49"/>
    <x v="5"/>
    <m/>
    <x v="5"/>
  </r>
  <r>
    <x v="49"/>
    <x v="0"/>
    <s v="0"/>
    <x v="5"/>
  </r>
  <r>
    <x v="49"/>
    <x v="6"/>
    <n v="35"/>
    <x v="5"/>
  </r>
  <r>
    <x v="49"/>
    <x v="0"/>
    <n v="48"/>
    <x v="5"/>
  </r>
  <r>
    <x v="49"/>
    <x v="7"/>
    <m/>
    <x v="5"/>
  </r>
  <r>
    <x v="49"/>
    <x v="0"/>
    <s v="0"/>
    <x v="5"/>
  </r>
  <r>
    <x v="49"/>
    <x v="8"/>
    <m/>
    <x v="5"/>
  </r>
  <r>
    <x v="49"/>
    <x v="0"/>
    <n v="0"/>
    <x v="5"/>
  </r>
  <r>
    <x v="50"/>
    <x v="0"/>
    <s v="H"/>
    <x v="5"/>
  </r>
  <r>
    <x v="50"/>
    <x v="1"/>
    <n v="37"/>
    <x v="5"/>
  </r>
  <r>
    <x v="50"/>
    <x v="0"/>
    <n v="42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4"/>
    <x v="5"/>
  </r>
  <r>
    <x v="50"/>
    <x v="0"/>
    <n v="51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60"/>
    <x v="0"/>
    <s v="F"/>
    <x v="5"/>
  </r>
  <r>
    <x v="60"/>
    <x v="1"/>
    <n v="41"/>
    <x v="5"/>
  </r>
  <r>
    <x v="60"/>
    <x v="0"/>
    <n v="30"/>
    <x v="5"/>
  </r>
  <r>
    <x v="60"/>
    <x v="2"/>
    <m/>
    <x v="5"/>
  </r>
  <r>
    <x v="60"/>
    <x v="0"/>
    <s v="0"/>
    <x v="5"/>
  </r>
  <r>
    <x v="60"/>
    <x v="3"/>
    <n v="32"/>
    <x v="5"/>
  </r>
  <r>
    <x v="60"/>
    <x v="0"/>
    <n v="57"/>
    <x v="5"/>
  </r>
  <r>
    <x v="60"/>
    <x v="4"/>
    <m/>
    <x v="5"/>
  </r>
  <r>
    <x v="60"/>
    <x v="0"/>
    <s v="0"/>
    <x v="5"/>
  </r>
  <r>
    <x v="60"/>
    <x v="5"/>
    <m/>
    <x v="5"/>
  </r>
  <r>
    <x v="60"/>
    <x v="0"/>
    <s v="0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70"/>
    <x v="0"/>
    <s v="H"/>
    <x v="5"/>
  </r>
  <r>
    <x v="70"/>
    <x v="1"/>
    <m/>
    <x v="5"/>
  </r>
  <r>
    <x v="70"/>
    <x v="0"/>
    <s v="0"/>
    <x v="5"/>
  </r>
  <r>
    <x v="70"/>
    <x v="2"/>
    <m/>
    <x v="5"/>
  </r>
  <r>
    <x v="70"/>
    <x v="0"/>
    <s v="0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9"/>
    <x v="5"/>
  </r>
  <r>
    <x v="70"/>
    <x v="0"/>
    <n v="126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27"/>
    <x v="0"/>
    <s v="H"/>
    <x v="5"/>
  </r>
  <r>
    <x v="27"/>
    <x v="1"/>
    <m/>
    <x v="5"/>
  </r>
  <r>
    <x v="27"/>
    <x v="0"/>
    <s v="0"/>
    <x v="5"/>
  </r>
  <r>
    <x v="27"/>
    <x v="2"/>
    <m/>
    <x v="5"/>
  </r>
  <r>
    <x v="27"/>
    <x v="0"/>
    <s v="0"/>
    <x v="5"/>
  </r>
  <r>
    <x v="27"/>
    <x v="3"/>
    <m/>
    <x v="5"/>
  </r>
  <r>
    <x v="27"/>
    <x v="0"/>
    <s v="0"/>
    <x v="5"/>
  </r>
  <r>
    <x v="27"/>
    <x v="4"/>
    <m/>
    <x v="5"/>
  </r>
  <r>
    <x v="27"/>
    <x v="0"/>
    <s v="0"/>
    <x v="5"/>
  </r>
  <r>
    <x v="27"/>
    <x v="5"/>
    <m/>
    <x v="5"/>
  </r>
  <r>
    <x v="27"/>
    <x v="0"/>
    <s v="0"/>
    <x v="5"/>
  </r>
  <r>
    <x v="27"/>
    <x v="6"/>
    <n v="11"/>
    <x v="5"/>
  </r>
  <r>
    <x v="27"/>
    <x v="0"/>
    <n v="120"/>
    <x v="5"/>
  </r>
  <r>
    <x v="27"/>
    <x v="7"/>
    <m/>
    <x v="5"/>
  </r>
  <r>
    <x v="27"/>
    <x v="0"/>
    <s v="0"/>
    <x v="5"/>
  </r>
  <r>
    <x v="27"/>
    <x v="8"/>
    <m/>
    <x v="5"/>
  </r>
  <r>
    <x v="27"/>
    <x v="0"/>
    <n v="0"/>
    <x v="5"/>
  </r>
  <r>
    <x v="51"/>
    <x v="0"/>
    <s v="H"/>
    <x v="5"/>
  </r>
  <r>
    <x v="51"/>
    <x v="1"/>
    <m/>
    <x v="5"/>
  </r>
  <r>
    <x v="51"/>
    <x v="0"/>
    <s v="0"/>
    <x v="5"/>
  </r>
  <r>
    <x v="51"/>
    <x v="2"/>
    <m/>
    <x v="5"/>
  </r>
  <r>
    <x v="51"/>
    <x v="0"/>
    <s v="0"/>
    <x v="5"/>
  </r>
  <r>
    <x v="51"/>
    <x v="3"/>
    <m/>
    <x v="5"/>
  </r>
  <r>
    <x v="51"/>
    <x v="0"/>
    <s v="0"/>
    <x v="5"/>
  </r>
  <r>
    <x v="51"/>
    <x v="4"/>
    <m/>
    <x v="5"/>
  </r>
  <r>
    <x v="51"/>
    <x v="0"/>
    <s v="0"/>
    <x v="5"/>
  </r>
  <r>
    <x v="51"/>
    <x v="5"/>
    <m/>
    <x v="5"/>
  </r>
  <r>
    <x v="51"/>
    <x v="0"/>
    <s v="0"/>
    <x v="5"/>
  </r>
  <r>
    <x v="51"/>
    <x v="6"/>
    <n v="15"/>
    <x v="5"/>
  </r>
  <r>
    <x v="51"/>
    <x v="0"/>
    <n v="108"/>
    <x v="5"/>
  </r>
  <r>
    <x v="51"/>
    <x v="7"/>
    <m/>
    <x v="5"/>
  </r>
  <r>
    <x v="51"/>
    <x v="0"/>
    <s v="0"/>
    <x v="5"/>
  </r>
  <r>
    <x v="51"/>
    <x v="8"/>
    <m/>
    <x v="5"/>
  </r>
  <r>
    <x v="51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16"/>
    <x v="5"/>
  </r>
  <r>
    <x v="23"/>
    <x v="0"/>
    <n v="105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80"/>
    <x v="0"/>
    <s v="H"/>
    <x v="5"/>
  </r>
  <r>
    <x v="80"/>
    <x v="1"/>
    <m/>
    <x v="5"/>
  </r>
  <r>
    <x v="80"/>
    <x v="0"/>
    <s v="0"/>
    <x v="5"/>
  </r>
  <r>
    <x v="80"/>
    <x v="2"/>
    <m/>
    <x v="5"/>
  </r>
  <r>
    <x v="80"/>
    <x v="0"/>
    <s v="0"/>
    <x v="5"/>
  </r>
  <r>
    <x v="80"/>
    <x v="3"/>
    <m/>
    <x v="5"/>
  </r>
  <r>
    <x v="80"/>
    <x v="0"/>
    <s v="0"/>
    <x v="5"/>
  </r>
  <r>
    <x v="80"/>
    <x v="4"/>
    <m/>
    <x v="5"/>
  </r>
  <r>
    <x v="80"/>
    <x v="0"/>
    <s v="0"/>
    <x v="5"/>
  </r>
  <r>
    <x v="80"/>
    <x v="5"/>
    <n v="18"/>
    <x v="5"/>
  </r>
  <r>
    <x v="80"/>
    <x v="0"/>
    <n v="99"/>
    <x v="5"/>
  </r>
  <r>
    <x v="80"/>
    <x v="6"/>
    <m/>
    <x v="5"/>
  </r>
  <r>
    <x v="80"/>
    <x v="0"/>
    <s v="0"/>
    <x v="5"/>
  </r>
  <r>
    <x v="80"/>
    <x v="7"/>
    <m/>
    <x v="5"/>
  </r>
  <r>
    <x v="80"/>
    <x v="0"/>
    <s v="0"/>
    <x v="5"/>
  </r>
  <r>
    <x v="80"/>
    <x v="8"/>
    <m/>
    <x v="5"/>
  </r>
  <r>
    <x v="80"/>
    <x v="0"/>
    <n v="0"/>
    <x v="5"/>
  </r>
  <r>
    <x v="67"/>
    <x v="0"/>
    <s v="F"/>
    <x v="5"/>
  </r>
  <r>
    <x v="67"/>
    <x v="1"/>
    <m/>
    <x v="5"/>
  </r>
  <r>
    <x v="67"/>
    <x v="0"/>
    <s v="0"/>
    <x v="5"/>
  </r>
  <r>
    <x v="67"/>
    <x v="2"/>
    <m/>
    <x v="5"/>
  </r>
  <r>
    <x v="67"/>
    <x v="0"/>
    <s v="0"/>
    <x v="5"/>
  </r>
  <r>
    <x v="67"/>
    <x v="3"/>
    <m/>
    <x v="5"/>
  </r>
  <r>
    <x v="67"/>
    <x v="0"/>
    <s v="0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20"/>
    <x v="5"/>
  </r>
  <r>
    <x v="67"/>
    <x v="0"/>
    <n v="93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64"/>
    <x v="0"/>
    <s v="H"/>
    <x v="5"/>
  </r>
  <r>
    <x v="64"/>
    <x v="1"/>
    <n v="21"/>
    <x v="5"/>
  </r>
  <r>
    <x v="64"/>
    <x v="0"/>
    <n v="90"/>
    <x v="5"/>
  </r>
  <r>
    <x v="64"/>
    <x v="2"/>
    <m/>
    <x v="5"/>
  </r>
  <r>
    <x v="64"/>
    <x v="0"/>
    <s v="0"/>
    <x v="5"/>
  </r>
  <r>
    <x v="64"/>
    <x v="3"/>
    <m/>
    <x v="5"/>
  </r>
  <r>
    <x v="64"/>
    <x v="0"/>
    <s v="0"/>
    <x v="5"/>
  </r>
  <r>
    <x v="64"/>
    <x v="4"/>
    <m/>
    <x v="5"/>
  </r>
  <r>
    <x v="64"/>
    <x v="0"/>
    <s v="0"/>
    <x v="5"/>
  </r>
  <r>
    <x v="64"/>
    <x v="5"/>
    <m/>
    <x v="5"/>
  </r>
  <r>
    <x v="64"/>
    <x v="0"/>
    <s v="0"/>
    <x v="5"/>
  </r>
  <r>
    <x v="64"/>
    <x v="6"/>
    <m/>
    <x v="5"/>
  </r>
  <r>
    <x v="64"/>
    <x v="0"/>
    <s v="0"/>
    <x v="5"/>
  </r>
  <r>
    <x v="64"/>
    <x v="7"/>
    <m/>
    <x v="5"/>
  </r>
  <r>
    <x v="64"/>
    <x v="0"/>
    <s v="0"/>
    <x v="5"/>
  </r>
  <r>
    <x v="64"/>
    <x v="8"/>
    <m/>
    <x v="5"/>
  </r>
  <r>
    <x v="64"/>
    <x v="0"/>
    <n v="0"/>
    <x v="5"/>
  </r>
  <r>
    <x v="68"/>
    <x v="0"/>
    <s v="F"/>
    <x v="5"/>
  </r>
  <r>
    <x v="68"/>
    <x v="1"/>
    <m/>
    <x v="5"/>
  </r>
  <r>
    <x v="68"/>
    <x v="0"/>
    <s v="0"/>
    <x v="5"/>
  </r>
  <r>
    <x v="68"/>
    <x v="2"/>
    <m/>
    <x v="5"/>
  </r>
  <r>
    <x v="68"/>
    <x v="0"/>
    <s v="0"/>
    <x v="5"/>
  </r>
  <r>
    <x v="68"/>
    <x v="3"/>
    <m/>
    <x v="5"/>
  </r>
  <r>
    <x v="68"/>
    <x v="0"/>
    <s v="0"/>
    <x v="5"/>
  </r>
  <r>
    <x v="68"/>
    <x v="4"/>
    <m/>
    <x v="5"/>
  </r>
  <r>
    <x v="68"/>
    <x v="0"/>
    <s v="0"/>
    <x v="5"/>
  </r>
  <r>
    <x v="68"/>
    <x v="5"/>
    <m/>
    <x v="5"/>
  </r>
  <r>
    <x v="68"/>
    <x v="0"/>
    <s v="0"/>
    <x v="5"/>
  </r>
  <r>
    <x v="68"/>
    <x v="6"/>
    <n v="23"/>
    <x v="5"/>
  </r>
  <r>
    <x v="68"/>
    <x v="0"/>
    <n v="84"/>
    <x v="5"/>
  </r>
  <r>
    <x v="68"/>
    <x v="7"/>
    <m/>
    <x v="5"/>
  </r>
  <r>
    <x v="68"/>
    <x v="0"/>
    <s v="0"/>
    <x v="5"/>
  </r>
  <r>
    <x v="68"/>
    <x v="8"/>
    <m/>
    <x v="5"/>
  </r>
  <r>
    <x v="68"/>
    <x v="0"/>
    <n v="0"/>
    <x v="5"/>
  </r>
  <r>
    <x v="18"/>
    <x v="0"/>
    <s v="H"/>
    <x v="5"/>
  </r>
  <r>
    <x v="18"/>
    <x v="1"/>
    <m/>
    <x v="5"/>
  </r>
  <r>
    <x v="18"/>
    <x v="0"/>
    <s v="0"/>
    <x v="5"/>
  </r>
  <r>
    <x v="18"/>
    <x v="2"/>
    <n v="25"/>
    <x v="5"/>
  </r>
  <r>
    <x v="18"/>
    <x v="0"/>
    <n v="78"/>
    <x v="5"/>
  </r>
  <r>
    <x v="18"/>
    <x v="3"/>
    <m/>
    <x v="5"/>
  </r>
  <r>
    <x v="18"/>
    <x v="0"/>
    <s v="0"/>
    <x v="5"/>
  </r>
  <r>
    <x v="18"/>
    <x v="4"/>
    <m/>
    <x v="5"/>
  </r>
  <r>
    <x v="18"/>
    <x v="0"/>
    <s v="0"/>
    <x v="5"/>
  </r>
  <r>
    <x v="18"/>
    <x v="5"/>
    <m/>
    <x v="5"/>
  </r>
  <r>
    <x v="18"/>
    <x v="0"/>
    <s v="0"/>
    <x v="5"/>
  </r>
  <r>
    <x v="18"/>
    <x v="6"/>
    <m/>
    <x v="5"/>
  </r>
  <r>
    <x v="18"/>
    <x v="0"/>
    <s v="0"/>
    <x v="5"/>
  </r>
  <r>
    <x v="18"/>
    <x v="7"/>
    <m/>
    <x v="5"/>
  </r>
  <r>
    <x v="18"/>
    <x v="0"/>
    <s v="0"/>
    <x v="5"/>
  </r>
  <r>
    <x v="18"/>
    <x v="8"/>
    <m/>
    <x v="5"/>
  </r>
  <r>
    <x v="18"/>
    <x v="0"/>
    <n v="0"/>
    <x v="5"/>
  </r>
  <r>
    <x v="2"/>
    <x v="0"/>
    <s v="H"/>
    <x v="5"/>
  </r>
  <r>
    <x v="2"/>
    <x v="1"/>
    <m/>
    <x v="5"/>
  </r>
  <r>
    <x v="2"/>
    <x v="0"/>
    <s v="0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27"/>
    <x v="5"/>
  </r>
  <r>
    <x v="2"/>
    <x v="0"/>
    <n v="72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28"/>
    <x v="5"/>
  </r>
  <r>
    <x v="23"/>
    <x v="0"/>
    <n v="69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29"/>
    <x v="5"/>
  </r>
  <r>
    <x v="23"/>
    <x v="0"/>
    <n v="66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78"/>
    <x v="0"/>
    <s v="H"/>
    <x v="5"/>
  </r>
  <r>
    <x v="78"/>
    <x v="1"/>
    <m/>
    <x v="5"/>
  </r>
  <r>
    <x v="78"/>
    <x v="0"/>
    <s v="0"/>
    <x v="5"/>
  </r>
  <r>
    <x v="78"/>
    <x v="2"/>
    <m/>
    <x v="5"/>
  </r>
  <r>
    <x v="78"/>
    <x v="0"/>
    <s v="0"/>
    <x v="5"/>
  </r>
  <r>
    <x v="78"/>
    <x v="3"/>
    <m/>
    <x v="5"/>
  </r>
  <r>
    <x v="78"/>
    <x v="0"/>
    <s v="0"/>
    <x v="5"/>
  </r>
  <r>
    <x v="78"/>
    <x v="4"/>
    <m/>
    <x v="5"/>
  </r>
  <r>
    <x v="78"/>
    <x v="0"/>
    <s v="0"/>
    <x v="5"/>
  </r>
  <r>
    <x v="78"/>
    <x v="5"/>
    <m/>
    <x v="5"/>
  </r>
  <r>
    <x v="78"/>
    <x v="0"/>
    <s v="0"/>
    <x v="5"/>
  </r>
  <r>
    <x v="78"/>
    <x v="6"/>
    <n v="30"/>
    <x v="5"/>
  </r>
  <r>
    <x v="78"/>
    <x v="0"/>
    <n v="63"/>
    <x v="5"/>
  </r>
  <r>
    <x v="78"/>
    <x v="7"/>
    <m/>
    <x v="5"/>
  </r>
  <r>
    <x v="78"/>
    <x v="0"/>
    <s v="0"/>
    <x v="5"/>
  </r>
  <r>
    <x v="78"/>
    <x v="8"/>
    <m/>
    <x v="5"/>
  </r>
  <r>
    <x v="78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0"/>
    <x v="5"/>
  </r>
  <r>
    <x v="23"/>
    <x v="0"/>
    <n v="63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30"/>
    <x v="5"/>
  </r>
  <r>
    <x v="5"/>
    <x v="0"/>
    <n v="63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1"/>
    <x v="5"/>
  </r>
  <r>
    <x v="23"/>
    <x v="0"/>
    <n v="60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1"/>
    <x v="5"/>
  </r>
  <r>
    <x v="50"/>
    <x v="0"/>
    <n v="60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2"/>
    <x v="5"/>
  </r>
  <r>
    <x v="23"/>
    <x v="0"/>
    <n v="57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2"/>
    <x v="0"/>
    <s v="H"/>
    <x v="5"/>
  </r>
  <r>
    <x v="2"/>
    <x v="1"/>
    <m/>
    <x v="5"/>
  </r>
  <r>
    <x v="2"/>
    <x v="0"/>
    <s v="0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33"/>
    <x v="5"/>
  </r>
  <r>
    <x v="2"/>
    <x v="0"/>
    <n v="54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3"/>
    <x v="5"/>
  </r>
  <r>
    <x v="23"/>
    <x v="0"/>
    <n v="54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34"/>
    <x v="5"/>
  </r>
  <r>
    <x v="5"/>
    <x v="0"/>
    <n v="51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18"/>
    <x v="0"/>
    <s v="H"/>
    <x v="5"/>
  </r>
  <r>
    <x v="18"/>
    <x v="1"/>
    <m/>
    <x v="5"/>
  </r>
  <r>
    <x v="18"/>
    <x v="0"/>
    <s v="0"/>
    <x v="5"/>
  </r>
  <r>
    <x v="18"/>
    <x v="2"/>
    <n v="35"/>
    <x v="5"/>
  </r>
  <r>
    <x v="18"/>
    <x v="0"/>
    <n v="48"/>
    <x v="5"/>
  </r>
  <r>
    <x v="18"/>
    <x v="3"/>
    <m/>
    <x v="5"/>
  </r>
  <r>
    <x v="18"/>
    <x v="0"/>
    <s v="0"/>
    <x v="5"/>
  </r>
  <r>
    <x v="18"/>
    <x v="4"/>
    <m/>
    <x v="5"/>
  </r>
  <r>
    <x v="18"/>
    <x v="0"/>
    <s v="0"/>
    <x v="5"/>
  </r>
  <r>
    <x v="18"/>
    <x v="5"/>
    <m/>
    <x v="5"/>
  </r>
  <r>
    <x v="18"/>
    <x v="0"/>
    <s v="0"/>
    <x v="5"/>
  </r>
  <r>
    <x v="18"/>
    <x v="6"/>
    <m/>
    <x v="5"/>
  </r>
  <r>
    <x v="18"/>
    <x v="0"/>
    <s v="0"/>
    <x v="5"/>
  </r>
  <r>
    <x v="18"/>
    <x v="7"/>
    <m/>
    <x v="5"/>
  </r>
  <r>
    <x v="18"/>
    <x v="0"/>
    <s v="0"/>
    <x v="5"/>
  </r>
  <r>
    <x v="18"/>
    <x v="8"/>
    <m/>
    <x v="5"/>
  </r>
  <r>
    <x v="18"/>
    <x v="0"/>
    <n v="0"/>
    <x v="5"/>
  </r>
  <r>
    <x v="70"/>
    <x v="0"/>
    <s v="H"/>
    <x v="5"/>
  </r>
  <r>
    <x v="70"/>
    <x v="1"/>
    <m/>
    <x v="5"/>
  </r>
  <r>
    <x v="70"/>
    <x v="0"/>
    <s v="0"/>
    <x v="5"/>
  </r>
  <r>
    <x v="70"/>
    <x v="2"/>
    <m/>
    <x v="5"/>
  </r>
  <r>
    <x v="70"/>
    <x v="0"/>
    <s v="0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36"/>
    <x v="5"/>
  </r>
  <r>
    <x v="70"/>
    <x v="0"/>
    <n v="45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50"/>
    <x v="0"/>
    <s v="F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6"/>
    <x v="5"/>
  </r>
  <r>
    <x v="50"/>
    <x v="0"/>
    <n v="45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8"/>
    <x v="0"/>
    <s v="F"/>
    <x v="5"/>
  </r>
  <r>
    <x v="8"/>
    <x v="1"/>
    <m/>
    <x v="5"/>
  </r>
  <r>
    <x v="8"/>
    <x v="0"/>
    <s v="0"/>
    <x v="5"/>
  </r>
  <r>
    <x v="8"/>
    <x v="2"/>
    <m/>
    <x v="5"/>
  </r>
  <r>
    <x v="8"/>
    <x v="0"/>
    <s v="0"/>
    <x v="5"/>
  </r>
  <r>
    <x v="8"/>
    <x v="3"/>
    <m/>
    <x v="5"/>
  </r>
  <r>
    <x v="8"/>
    <x v="0"/>
    <s v="0"/>
    <x v="5"/>
  </r>
  <r>
    <x v="8"/>
    <x v="4"/>
    <m/>
    <x v="5"/>
  </r>
  <r>
    <x v="8"/>
    <x v="0"/>
    <s v="0"/>
    <x v="5"/>
  </r>
  <r>
    <x v="8"/>
    <x v="5"/>
    <m/>
    <x v="5"/>
  </r>
  <r>
    <x v="8"/>
    <x v="0"/>
    <s v="0"/>
    <x v="5"/>
  </r>
  <r>
    <x v="8"/>
    <x v="6"/>
    <n v="37"/>
    <x v="5"/>
  </r>
  <r>
    <x v="8"/>
    <x v="0"/>
    <n v="42"/>
    <x v="5"/>
  </r>
  <r>
    <x v="8"/>
    <x v="7"/>
    <m/>
    <x v="5"/>
  </r>
  <r>
    <x v="8"/>
    <x v="0"/>
    <s v="0"/>
    <x v="5"/>
  </r>
  <r>
    <x v="8"/>
    <x v="8"/>
    <m/>
    <x v="5"/>
  </r>
  <r>
    <x v="8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7"/>
    <x v="5"/>
  </r>
  <r>
    <x v="50"/>
    <x v="0"/>
    <n v="42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50"/>
    <x v="0"/>
    <s v="F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8"/>
    <x v="5"/>
  </r>
  <r>
    <x v="50"/>
    <x v="0"/>
    <n v="39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63"/>
    <x v="0"/>
    <s v="H"/>
    <x v="5"/>
  </r>
  <r>
    <x v="63"/>
    <x v="1"/>
    <m/>
    <x v="5"/>
  </r>
  <r>
    <x v="63"/>
    <x v="0"/>
    <s v="0"/>
    <x v="5"/>
  </r>
  <r>
    <x v="63"/>
    <x v="2"/>
    <m/>
    <x v="5"/>
  </r>
  <r>
    <x v="63"/>
    <x v="0"/>
    <s v="0"/>
    <x v="5"/>
  </r>
  <r>
    <x v="63"/>
    <x v="3"/>
    <m/>
    <x v="5"/>
  </r>
  <r>
    <x v="63"/>
    <x v="0"/>
    <s v="0"/>
    <x v="5"/>
  </r>
  <r>
    <x v="63"/>
    <x v="4"/>
    <n v="39"/>
    <x v="5"/>
  </r>
  <r>
    <x v="63"/>
    <x v="0"/>
    <n v="36"/>
    <x v="5"/>
  </r>
  <r>
    <x v="63"/>
    <x v="5"/>
    <m/>
    <x v="5"/>
  </r>
  <r>
    <x v="63"/>
    <x v="0"/>
    <s v="0"/>
    <x v="5"/>
  </r>
  <r>
    <x v="63"/>
    <x v="6"/>
    <m/>
    <x v="5"/>
  </r>
  <r>
    <x v="63"/>
    <x v="0"/>
    <s v="0"/>
    <x v="5"/>
  </r>
  <r>
    <x v="63"/>
    <x v="7"/>
    <m/>
    <x v="5"/>
  </r>
  <r>
    <x v="63"/>
    <x v="0"/>
    <s v="0"/>
    <x v="5"/>
  </r>
  <r>
    <x v="63"/>
    <x v="8"/>
    <m/>
    <x v="5"/>
  </r>
  <r>
    <x v="63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40"/>
    <x v="5"/>
  </r>
  <r>
    <x v="50"/>
    <x v="0"/>
    <n v="33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42"/>
    <x v="0"/>
    <s v="H"/>
    <x v="5"/>
  </r>
  <r>
    <x v="42"/>
    <x v="1"/>
    <n v="42"/>
    <x v="5"/>
  </r>
  <r>
    <x v="42"/>
    <x v="0"/>
    <n v="27"/>
    <x v="5"/>
  </r>
  <r>
    <x v="42"/>
    <x v="2"/>
    <m/>
    <x v="5"/>
  </r>
  <r>
    <x v="42"/>
    <x v="0"/>
    <s v="0"/>
    <x v="5"/>
  </r>
  <r>
    <x v="42"/>
    <x v="3"/>
    <m/>
    <x v="5"/>
  </r>
  <r>
    <x v="42"/>
    <x v="0"/>
    <s v="0"/>
    <x v="5"/>
  </r>
  <r>
    <x v="42"/>
    <x v="4"/>
    <m/>
    <x v="5"/>
  </r>
  <r>
    <x v="42"/>
    <x v="0"/>
    <s v="0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42"/>
    <x v="0"/>
    <s v="H"/>
    <x v="5"/>
  </r>
  <r>
    <x v="42"/>
    <x v="1"/>
    <n v="43"/>
    <x v="5"/>
  </r>
  <r>
    <x v="42"/>
    <x v="0"/>
    <n v="24"/>
    <x v="5"/>
  </r>
  <r>
    <x v="42"/>
    <x v="2"/>
    <m/>
    <x v="5"/>
  </r>
  <r>
    <x v="42"/>
    <x v="0"/>
    <s v="0"/>
    <x v="5"/>
  </r>
  <r>
    <x v="42"/>
    <x v="3"/>
    <m/>
    <x v="5"/>
  </r>
  <r>
    <x v="42"/>
    <x v="0"/>
    <s v="0"/>
    <x v="5"/>
  </r>
  <r>
    <x v="42"/>
    <x v="4"/>
    <m/>
    <x v="5"/>
  </r>
  <r>
    <x v="42"/>
    <x v="0"/>
    <s v="0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n v="36"/>
    <x v="5"/>
  </r>
  <r>
    <x v="0"/>
    <x v="0"/>
    <n v="45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6"/>
  </r>
  <r>
    <x v="0"/>
    <x v="1"/>
    <m/>
    <x v="6"/>
  </r>
  <r>
    <x v="0"/>
    <x v="0"/>
    <m/>
    <x v="6"/>
  </r>
  <r>
    <x v="0"/>
    <x v="2"/>
    <m/>
    <x v="6"/>
  </r>
  <r>
    <x v="0"/>
    <x v="0"/>
    <m/>
    <x v="6"/>
  </r>
  <r>
    <x v="0"/>
    <x v="3"/>
    <m/>
    <x v="6"/>
  </r>
  <r>
    <x v="0"/>
    <x v="0"/>
    <m/>
    <x v="6"/>
  </r>
  <r>
    <x v="0"/>
    <x v="4"/>
    <m/>
    <x v="6"/>
  </r>
  <r>
    <x v="0"/>
    <x v="0"/>
    <m/>
    <x v="6"/>
  </r>
  <r>
    <x v="0"/>
    <x v="5"/>
    <m/>
    <x v="6"/>
  </r>
  <r>
    <x v="0"/>
    <x v="0"/>
    <m/>
    <x v="6"/>
  </r>
  <r>
    <x v="0"/>
    <x v="6"/>
    <m/>
    <x v="6"/>
  </r>
  <r>
    <x v="0"/>
    <x v="0"/>
    <m/>
    <x v="6"/>
  </r>
  <r>
    <x v="0"/>
    <x v="7"/>
    <m/>
    <x v="6"/>
  </r>
  <r>
    <x v="0"/>
    <x v="0"/>
    <m/>
    <x v="6"/>
  </r>
  <r>
    <x v="0"/>
    <x v="8"/>
    <m/>
    <x v="6"/>
  </r>
  <r>
    <x v="0"/>
    <x v="0"/>
    <m/>
    <x v="6"/>
  </r>
  <r>
    <x v="1"/>
    <x v="0"/>
    <s v="Sexe"/>
    <x v="6"/>
  </r>
  <r>
    <x v="1"/>
    <x v="1"/>
    <s v="Clt "/>
    <x v="6"/>
  </r>
  <r>
    <x v="1"/>
    <x v="0"/>
    <s v="pts "/>
    <x v="6"/>
  </r>
  <r>
    <x v="1"/>
    <x v="2"/>
    <s v="Clt "/>
    <x v="6"/>
  </r>
  <r>
    <x v="1"/>
    <x v="0"/>
    <s v="pts "/>
    <x v="6"/>
  </r>
  <r>
    <x v="1"/>
    <x v="3"/>
    <s v="Clt "/>
    <x v="6"/>
  </r>
  <r>
    <x v="1"/>
    <x v="0"/>
    <s v="pts "/>
    <x v="6"/>
  </r>
  <r>
    <x v="1"/>
    <x v="4"/>
    <s v="Clt "/>
    <x v="6"/>
  </r>
  <r>
    <x v="1"/>
    <x v="0"/>
    <s v="pts "/>
    <x v="6"/>
  </r>
  <r>
    <x v="1"/>
    <x v="5"/>
    <s v="Clt "/>
    <x v="6"/>
  </r>
  <r>
    <x v="1"/>
    <x v="0"/>
    <s v="pts "/>
    <x v="6"/>
  </r>
  <r>
    <x v="1"/>
    <x v="6"/>
    <s v="Clt "/>
    <x v="6"/>
  </r>
  <r>
    <x v="1"/>
    <x v="0"/>
    <s v="pts "/>
    <x v="6"/>
  </r>
  <r>
    <x v="1"/>
    <x v="7"/>
    <s v="Clt "/>
    <x v="6"/>
  </r>
  <r>
    <x v="1"/>
    <x v="0"/>
    <s v="pts "/>
    <x v="6"/>
  </r>
  <r>
    <x v="1"/>
    <x v="8"/>
    <s v="Clt "/>
    <x v="6"/>
  </r>
  <r>
    <x v="1"/>
    <x v="0"/>
    <s v="pts "/>
    <x v="6"/>
  </r>
  <r>
    <x v="19"/>
    <x v="0"/>
    <s v="H"/>
    <x v="6"/>
  </r>
  <r>
    <x v="19"/>
    <x v="1"/>
    <n v="5"/>
    <x v="6"/>
  </r>
  <r>
    <x v="19"/>
    <x v="0"/>
    <n v="138"/>
    <x v="6"/>
  </r>
  <r>
    <x v="19"/>
    <x v="2"/>
    <n v="2"/>
    <x v="6"/>
  </r>
  <r>
    <x v="19"/>
    <x v="0"/>
    <n v="147"/>
    <x v="6"/>
  </r>
  <r>
    <x v="19"/>
    <x v="3"/>
    <n v="3"/>
    <x v="6"/>
  </r>
  <r>
    <x v="19"/>
    <x v="0"/>
    <n v="144"/>
    <x v="6"/>
  </r>
  <r>
    <x v="19"/>
    <x v="4"/>
    <n v="2"/>
    <x v="6"/>
  </r>
  <r>
    <x v="19"/>
    <x v="0"/>
    <n v="147"/>
    <x v="6"/>
  </r>
  <r>
    <x v="19"/>
    <x v="5"/>
    <n v="2"/>
    <x v="6"/>
  </r>
  <r>
    <x v="19"/>
    <x v="0"/>
    <n v="147"/>
    <x v="6"/>
  </r>
  <r>
    <x v="19"/>
    <x v="6"/>
    <n v="4"/>
    <x v="6"/>
  </r>
  <r>
    <x v="19"/>
    <x v="0"/>
    <n v="141"/>
    <x v="6"/>
  </r>
  <r>
    <x v="19"/>
    <x v="7"/>
    <m/>
    <x v="6"/>
  </r>
  <r>
    <x v="19"/>
    <x v="0"/>
    <s v="0"/>
    <x v="6"/>
  </r>
  <r>
    <x v="19"/>
    <x v="8"/>
    <m/>
    <x v="6"/>
  </r>
  <r>
    <x v="19"/>
    <x v="0"/>
    <n v="0"/>
    <x v="6"/>
  </r>
  <r>
    <x v="18"/>
    <x v="0"/>
    <s v="H"/>
    <x v="6"/>
  </r>
  <r>
    <x v="18"/>
    <x v="1"/>
    <n v="7"/>
    <x v="6"/>
  </r>
  <r>
    <x v="18"/>
    <x v="0"/>
    <n v="132"/>
    <x v="6"/>
  </r>
  <r>
    <x v="18"/>
    <x v="2"/>
    <n v="5"/>
    <x v="6"/>
  </r>
  <r>
    <x v="18"/>
    <x v="0"/>
    <n v="138"/>
    <x v="6"/>
  </r>
  <r>
    <x v="18"/>
    <x v="3"/>
    <n v="6"/>
    <x v="6"/>
  </r>
  <r>
    <x v="18"/>
    <x v="0"/>
    <n v="135"/>
    <x v="6"/>
  </r>
  <r>
    <x v="18"/>
    <x v="4"/>
    <m/>
    <x v="6"/>
  </r>
  <r>
    <x v="18"/>
    <x v="0"/>
    <s v="0"/>
    <x v="6"/>
  </r>
  <r>
    <x v="18"/>
    <x v="5"/>
    <n v="3"/>
    <x v="6"/>
  </r>
  <r>
    <x v="18"/>
    <x v="0"/>
    <n v="144"/>
    <x v="6"/>
  </r>
  <r>
    <x v="18"/>
    <x v="6"/>
    <n v="8"/>
    <x v="6"/>
  </r>
  <r>
    <x v="18"/>
    <x v="0"/>
    <n v="129"/>
    <x v="6"/>
  </r>
  <r>
    <x v="18"/>
    <x v="7"/>
    <m/>
    <x v="6"/>
  </r>
  <r>
    <x v="18"/>
    <x v="0"/>
    <s v="0"/>
    <x v="6"/>
  </r>
  <r>
    <x v="18"/>
    <x v="8"/>
    <m/>
    <x v="6"/>
  </r>
  <r>
    <x v="18"/>
    <x v="0"/>
    <n v="0"/>
    <x v="6"/>
  </r>
  <r>
    <x v="20"/>
    <x v="0"/>
    <s v="H"/>
    <x v="6"/>
  </r>
  <r>
    <x v="20"/>
    <x v="1"/>
    <n v="2"/>
    <x v="6"/>
  </r>
  <r>
    <x v="20"/>
    <x v="0"/>
    <n v="147"/>
    <x v="6"/>
  </r>
  <r>
    <x v="20"/>
    <x v="2"/>
    <m/>
    <x v="6"/>
  </r>
  <r>
    <x v="20"/>
    <x v="0"/>
    <s v="0"/>
    <x v="6"/>
  </r>
  <r>
    <x v="20"/>
    <x v="3"/>
    <n v="1"/>
    <x v="6"/>
  </r>
  <r>
    <x v="20"/>
    <x v="0"/>
    <n v="150"/>
    <x v="6"/>
  </r>
  <r>
    <x v="20"/>
    <x v="4"/>
    <m/>
    <x v="6"/>
  </r>
  <r>
    <x v="20"/>
    <x v="0"/>
    <s v="0"/>
    <x v="6"/>
  </r>
  <r>
    <x v="20"/>
    <x v="5"/>
    <n v="1"/>
    <x v="6"/>
  </r>
  <r>
    <x v="20"/>
    <x v="0"/>
    <n v="150"/>
    <x v="6"/>
  </r>
  <r>
    <x v="20"/>
    <x v="6"/>
    <n v="1"/>
    <x v="6"/>
  </r>
  <r>
    <x v="20"/>
    <x v="0"/>
    <n v="150"/>
    <x v="6"/>
  </r>
  <r>
    <x v="20"/>
    <x v="7"/>
    <m/>
    <x v="6"/>
  </r>
  <r>
    <x v="20"/>
    <x v="0"/>
    <s v="0"/>
    <x v="6"/>
  </r>
  <r>
    <x v="20"/>
    <x v="8"/>
    <m/>
    <x v="6"/>
  </r>
  <r>
    <x v="20"/>
    <x v="0"/>
    <n v="0"/>
    <x v="6"/>
  </r>
  <r>
    <x v="81"/>
    <x v="0"/>
    <s v="H"/>
    <x v="6"/>
  </r>
  <r>
    <x v="81"/>
    <x v="1"/>
    <n v="1"/>
    <x v="6"/>
  </r>
  <r>
    <x v="81"/>
    <x v="0"/>
    <n v="150"/>
    <x v="6"/>
  </r>
  <r>
    <x v="81"/>
    <x v="2"/>
    <m/>
    <x v="6"/>
  </r>
  <r>
    <x v="81"/>
    <x v="0"/>
    <s v="0"/>
    <x v="6"/>
  </r>
  <r>
    <x v="81"/>
    <x v="3"/>
    <n v="2"/>
    <x v="6"/>
  </r>
  <r>
    <x v="81"/>
    <x v="0"/>
    <n v="147"/>
    <x v="6"/>
  </r>
  <r>
    <x v="81"/>
    <x v="4"/>
    <n v="1"/>
    <x v="6"/>
  </r>
  <r>
    <x v="81"/>
    <x v="0"/>
    <n v="150"/>
    <x v="6"/>
  </r>
  <r>
    <x v="81"/>
    <x v="5"/>
    <m/>
    <x v="6"/>
  </r>
  <r>
    <x v="81"/>
    <x v="0"/>
    <s v="0"/>
    <x v="6"/>
  </r>
  <r>
    <x v="81"/>
    <x v="6"/>
    <n v="3"/>
    <x v="6"/>
  </r>
  <r>
    <x v="81"/>
    <x v="0"/>
    <n v="144"/>
    <x v="6"/>
  </r>
  <r>
    <x v="81"/>
    <x v="7"/>
    <m/>
    <x v="6"/>
  </r>
  <r>
    <x v="81"/>
    <x v="0"/>
    <s v="0"/>
    <x v="6"/>
  </r>
  <r>
    <x v="81"/>
    <x v="8"/>
    <m/>
    <x v="6"/>
  </r>
  <r>
    <x v="81"/>
    <x v="0"/>
    <n v="0"/>
    <x v="6"/>
  </r>
  <r>
    <x v="64"/>
    <x v="0"/>
    <s v="H"/>
    <x v="6"/>
  </r>
  <r>
    <x v="64"/>
    <x v="1"/>
    <n v="3"/>
    <x v="6"/>
  </r>
  <r>
    <x v="64"/>
    <x v="0"/>
    <n v="144"/>
    <x v="6"/>
  </r>
  <r>
    <x v="64"/>
    <x v="2"/>
    <m/>
    <x v="6"/>
  </r>
  <r>
    <x v="64"/>
    <x v="0"/>
    <s v="0"/>
    <x v="6"/>
  </r>
  <r>
    <x v="64"/>
    <x v="3"/>
    <n v="4"/>
    <x v="6"/>
  </r>
  <r>
    <x v="64"/>
    <x v="0"/>
    <n v="141"/>
    <x v="6"/>
  </r>
  <r>
    <x v="64"/>
    <x v="4"/>
    <n v="3"/>
    <x v="6"/>
  </r>
  <r>
    <x v="64"/>
    <x v="0"/>
    <n v="144"/>
    <x v="6"/>
  </r>
  <r>
    <x v="64"/>
    <x v="5"/>
    <m/>
    <x v="6"/>
  </r>
  <r>
    <x v="64"/>
    <x v="0"/>
    <s v="0"/>
    <x v="6"/>
  </r>
  <r>
    <x v="64"/>
    <x v="6"/>
    <n v="7"/>
    <x v="6"/>
  </r>
  <r>
    <x v="64"/>
    <x v="0"/>
    <n v="132"/>
    <x v="6"/>
  </r>
  <r>
    <x v="64"/>
    <x v="7"/>
    <m/>
    <x v="6"/>
  </r>
  <r>
    <x v="64"/>
    <x v="0"/>
    <s v="0"/>
    <x v="6"/>
  </r>
  <r>
    <x v="64"/>
    <x v="8"/>
    <m/>
    <x v="6"/>
  </r>
  <r>
    <x v="64"/>
    <x v="0"/>
    <n v="0"/>
    <x v="6"/>
  </r>
  <r>
    <x v="10"/>
    <x v="0"/>
    <s v="H"/>
    <x v="6"/>
  </r>
  <r>
    <x v="10"/>
    <x v="1"/>
    <m/>
    <x v="6"/>
  </r>
  <r>
    <x v="10"/>
    <x v="0"/>
    <s v="0"/>
    <x v="6"/>
  </r>
  <r>
    <x v="10"/>
    <x v="2"/>
    <n v="3"/>
    <x v="6"/>
  </r>
  <r>
    <x v="10"/>
    <x v="0"/>
    <n v="144"/>
    <x v="6"/>
  </r>
  <r>
    <x v="10"/>
    <x v="3"/>
    <n v="5"/>
    <x v="6"/>
  </r>
  <r>
    <x v="10"/>
    <x v="0"/>
    <n v="138"/>
    <x v="6"/>
  </r>
  <r>
    <x v="10"/>
    <x v="4"/>
    <m/>
    <x v="6"/>
  </r>
  <r>
    <x v="10"/>
    <x v="0"/>
    <s v="0"/>
    <x v="6"/>
  </r>
  <r>
    <x v="10"/>
    <x v="5"/>
    <m/>
    <x v="6"/>
  </r>
  <r>
    <x v="10"/>
    <x v="0"/>
    <s v="0"/>
    <x v="6"/>
  </r>
  <r>
    <x v="10"/>
    <x v="6"/>
    <n v="6"/>
    <x v="6"/>
  </r>
  <r>
    <x v="10"/>
    <x v="0"/>
    <n v="135"/>
    <x v="6"/>
  </r>
  <r>
    <x v="10"/>
    <x v="7"/>
    <m/>
    <x v="6"/>
  </r>
  <r>
    <x v="10"/>
    <x v="0"/>
    <s v="0"/>
    <x v="6"/>
  </r>
  <r>
    <x v="10"/>
    <x v="8"/>
    <m/>
    <x v="6"/>
  </r>
  <r>
    <x v="10"/>
    <x v="0"/>
    <n v="0"/>
    <x v="6"/>
  </r>
  <r>
    <x v="47"/>
    <x v="0"/>
    <s v="H"/>
    <x v="6"/>
  </r>
  <r>
    <x v="47"/>
    <x v="1"/>
    <m/>
    <x v="6"/>
  </r>
  <r>
    <x v="47"/>
    <x v="0"/>
    <s v="0"/>
    <x v="6"/>
  </r>
  <r>
    <x v="47"/>
    <x v="2"/>
    <n v="1"/>
    <x v="6"/>
  </r>
  <r>
    <x v="47"/>
    <x v="0"/>
    <n v="150"/>
    <x v="6"/>
  </r>
  <r>
    <x v="47"/>
    <x v="3"/>
    <m/>
    <x v="6"/>
  </r>
  <r>
    <x v="47"/>
    <x v="0"/>
    <s v="0"/>
    <x v="6"/>
  </r>
  <r>
    <x v="47"/>
    <x v="4"/>
    <m/>
    <x v="6"/>
  </r>
  <r>
    <x v="47"/>
    <x v="0"/>
    <s v="0"/>
    <x v="6"/>
  </r>
  <r>
    <x v="47"/>
    <x v="5"/>
    <m/>
    <x v="6"/>
  </r>
  <r>
    <x v="47"/>
    <x v="0"/>
    <s v="0"/>
    <x v="6"/>
  </r>
  <r>
    <x v="47"/>
    <x v="6"/>
    <n v="2"/>
    <x v="6"/>
  </r>
  <r>
    <x v="47"/>
    <x v="0"/>
    <n v="147"/>
    <x v="6"/>
  </r>
  <r>
    <x v="47"/>
    <x v="7"/>
    <m/>
    <x v="6"/>
  </r>
  <r>
    <x v="47"/>
    <x v="0"/>
    <s v="0"/>
    <x v="6"/>
  </r>
  <r>
    <x v="47"/>
    <x v="8"/>
    <m/>
    <x v="6"/>
  </r>
  <r>
    <x v="47"/>
    <x v="0"/>
    <n v="0"/>
    <x v="6"/>
  </r>
  <r>
    <x v="38"/>
    <x v="0"/>
    <s v="H"/>
    <x v="6"/>
  </r>
  <r>
    <x v="38"/>
    <x v="1"/>
    <n v="4"/>
    <x v="6"/>
  </r>
  <r>
    <x v="38"/>
    <x v="0"/>
    <n v="141"/>
    <x v="6"/>
  </r>
  <r>
    <x v="38"/>
    <x v="2"/>
    <m/>
    <x v="6"/>
  </r>
  <r>
    <x v="38"/>
    <x v="0"/>
    <s v="0"/>
    <x v="6"/>
  </r>
  <r>
    <x v="38"/>
    <x v="3"/>
    <m/>
    <x v="6"/>
  </r>
  <r>
    <x v="38"/>
    <x v="0"/>
    <s v="0"/>
    <x v="6"/>
  </r>
  <r>
    <x v="38"/>
    <x v="4"/>
    <m/>
    <x v="6"/>
  </r>
  <r>
    <x v="38"/>
    <x v="0"/>
    <s v="0"/>
    <x v="6"/>
  </r>
  <r>
    <x v="38"/>
    <x v="5"/>
    <m/>
    <x v="6"/>
  </r>
  <r>
    <x v="38"/>
    <x v="0"/>
    <s v="0"/>
    <x v="6"/>
  </r>
  <r>
    <x v="38"/>
    <x v="6"/>
    <m/>
    <x v="6"/>
  </r>
  <r>
    <x v="38"/>
    <x v="0"/>
    <s v="0"/>
    <x v="6"/>
  </r>
  <r>
    <x v="38"/>
    <x v="7"/>
    <m/>
    <x v="6"/>
  </r>
  <r>
    <x v="38"/>
    <x v="0"/>
    <s v="0"/>
    <x v="6"/>
  </r>
  <r>
    <x v="38"/>
    <x v="8"/>
    <m/>
    <x v="6"/>
  </r>
  <r>
    <x v="38"/>
    <x v="0"/>
    <n v="0"/>
    <x v="6"/>
  </r>
  <r>
    <x v="19"/>
    <x v="0"/>
    <s v="H"/>
    <x v="6"/>
  </r>
  <r>
    <x v="19"/>
    <x v="1"/>
    <m/>
    <x v="6"/>
  </r>
  <r>
    <x v="19"/>
    <x v="0"/>
    <s v="0"/>
    <x v="6"/>
  </r>
  <r>
    <x v="19"/>
    <x v="2"/>
    <n v="4"/>
    <x v="6"/>
  </r>
  <r>
    <x v="19"/>
    <x v="0"/>
    <n v="141"/>
    <x v="6"/>
  </r>
  <r>
    <x v="19"/>
    <x v="3"/>
    <m/>
    <x v="6"/>
  </r>
  <r>
    <x v="19"/>
    <x v="0"/>
    <s v="0"/>
    <x v="6"/>
  </r>
  <r>
    <x v="19"/>
    <x v="4"/>
    <m/>
    <x v="6"/>
  </r>
  <r>
    <x v="19"/>
    <x v="0"/>
    <s v="0"/>
    <x v="6"/>
  </r>
  <r>
    <x v="19"/>
    <x v="5"/>
    <m/>
    <x v="6"/>
  </r>
  <r>
    <x v="19"/>
    <x v="0"/>
    <s v="0"/>
    <x v="6"/>
  </r>
  <r>
    <x v="19"/>
    <x v="6"/>
    <m/>
    <x v="6"/>
  </r>
  <r>
    <x v="19"/>
    <x v="0"/>
    <s v="0"/>
    <x v="6"/>
  </r>
  <r>
    <x v="19"/>
    <x v="7"/>
    <m/>
    <x v="6"/>
  </r>
  <r>
    <x v="19"/>
    <x v="0"/>
    <s v="0"/>
    <x v="6"/>
  </r>
  <r>
    <x v="19"/>
    <x v="8"/>
    <m/>
    <x v="6"/>
  </r>
  <r>
    <x v="19"/>
    <x v="0"/>
    <n v="0"/>
    <x v="6"/>
  </r>
  <r>
    <x v="70"/>
    <x v="0"/>
    <s v="H"/>
    <x v="6"/>
  </r>
  <r>
    <x v="70"/>
    <x v="1"/>
    <m/>
    <x v="6"/>
  </r>
  <r>
    <x v="70"/>
    <x v="0"/>
    <s v="0"/>
    <x v="6"/>
  </r>
  <r>
    <x v="70"/>
    <x v="2"/>
    <m/>
    <x v="6"/>
  </r>
  <r>
    <x v="70"/>
    <x v="0"/>
    <s v="0"/>
    <x v="6"/>
  </r>
  <r>
    <x v="70"/>
    <x v="3"/>
    <m/>
    <x v="6"/>
  </r>
  <r>
    <x v="70"/>
    <x v="0"/>
    <s v="0"/>
    <x v="6"/>
  </r>
  <r>
    <x v="70"/>
    <x v="4"/>
    <n v="4"/>
    <x v="6"/>
  </r>
  <r>
    <x v="70"/>
    <x v="0"/>
    <n v="141"/>
    <x v="6"/>
  </r>
  <r>
    <x v="70"/>
    <x v="5"/>
    <m/>
    <x v="6"/>
  </r>
  <r>
    <x v="70"/>
    <x v="0"/>
    <s v="0"/>
    <x v="6"/>
  </r>
  <r>
    <x v="70"/>
    <x v="6"/>
    <m/>
    <x v="6"/>
  </r>
  <r>
    <x v="70"/>
    <x v="0"/>
    <s v="0"/>
    <x v="6"/>
  </r>
  <r>
    <x v="70"/>
    <x v="7"/>
    <m/>
    <x v="6"/>
  </r>
  <r>
    <x v="70"/>
    <x v="0"/>
    <s v="0"/>
    <x v="6"/>
  </r>
  <r>
    <x v="70"/>
    <x v="8"/>
    <m/>
    <x v="6"/>
  </r>
  <r>
    <x v="70"/>
    <x v="0"/>
    <n v="0"/>
    <x v="6"/>
  </r>
  <r>
    <x v="10"/>
    <x v="0"/>
    <s v="H"/>
    <x v="6"/>
  </r>
  <r>
    <x v="10"/>
    <x v="1"/>
    <m/>
    <x v="6"/>
  </r>
  <r>
    <x v="10"/>
    <x v="0"/>
    <s v="0"/>
    <x v="6"/>
  </r>
  <r>
    <x v="10"/>
    <x v="2"/>
    <m/>
    <x v="6"/>
  </r>
  <r>
    <x v="10"/>
    <x v="0"/>
    <s v="0"/>
    <x v="6"/>
  </r>
  <r>
    <x v="10"/>
    <x v="3"/>
    <m/>
    <x v="6"/>
  </r>
  <r>
    <x v="10"/>
    <x v="0"/>
    <s v="0"/>
    <x v="6"/>
  </r>
  <r>
    <x v="10"/>
    <x v="4"/>
    <m/>
    <x v="6"/>
  </r>
  <r>
    <x v="10"/>
    <x v="0"/>
    <s v="0"/>
    <x v="6"/>
  </r>
  <r>
    <x v="10"/>
    <x v="5"/>
    <m/>
    <x v="6"/>
  </r>
  <r>
    <x v="10"/>
    <x v="0"/>
    <s v="0"/>
    <x v="6"/>
  </r>
  <r>
    <x v="10"/>
    <x v="6"/>
    <n v="5"/>
    <x v="6"/>
  </r>
  <r>
    <x v="10"/>
    <x v="0"/>
    <n v="138"/>
    <x v="6"/>
  </r>
  <r>
    <x v="10"/>
    <x v="7"/>
    <m/>
    <x v="6"/>
  </r>
  <r>
    <x v="10"/>
    <x v="0"/>
    <s v="0"/>
    <x v="6"/>
  </r>
  <r>
    <x v="10"/>
    <x v="8"/>
    <m/>
    <x v="6"/>
  </r>
  <r>
    <x v="10"/>
    <x v="0"/>
    <n v="0"/>
    <x v="6"/>
  </r>
  <r>
    <x v="64"/>
    <x v="0"/>
    <s v="F"/>
    <x v="6"/>
  </r>
  <r>
    <x v="64"/>
    <x v="1"/>
    <n v="6"/>
    <x v="6"/>
  </r>
  <r>
    <x v="64"/>
    <x v="0"/>
    <n v="135"/>
    <x v="6"/>
  </r>
  <r>
    <x v="64"/>
    <x v="2"/>
    <m/>
    <x v="6"/>
  </r>
  <r>
    <x v="64"/>
    <x v="0"/>
    <s v="0"/>
    <x v="6"/>
  </r>
  <r>
    <x v="64"/>
    <x v="3"/>
    <m/>
    <x v="6"/>
  </r>
  <r>
    <x v="64"/>
    <x v="0"/>
    <s v="0"/>
    <x v="6"/>
  </r>
  <r>
    <x v="64"/>
    <x v="4"/>
    <m/>
    <x v="6"/>
  </r>
  <r>
    <x v="64"/>
    <x v="0"/>
    <s v="0"/>
    <x v="6"/>
  </r>
  <r>
    <x v="64"/>
    <x v="5"/>
    <m/>
    <x v="6"/>
  </r>
  <r>
    <x v="64"/>
    <x v="0"/>
    <s v="0"/>
    <x v="6"/>
  </r>
  <r>
    <x v="64"/>
    <x v="6"/>
    <m/>
    <x v="6"/>
  </r>
  <r>
    <x v="64"/>
    <x v="0"/>
    <s v="0"/>
    <x v="6"/>
  </r>
  <r>
    <x v="64"/>
    <x v="7"/>
    <m/>
    <x v="6"/>
  </r>
  <r>
    <x v="64"/>
    <x v="0"/>
    <s v="0"/>
    <x v="6"/>
  </r>
  <r>
    <x v="64"/>
    <x v="8"/>
    <m/>
    <x v="6"/>
  </r>
  <r>
    <x v="64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m/>
    <x v="7"/>
  </r>
  <r>
    <x v="0"/>
    <x v="1"/>
    <m/>
    <x v="7"/>
  </r>
  <r>
    <x v="0"/>
    <x v="0"/>
    <m/>
    <x v="7"/>
  </r>
  <r>
    <x v="0"/>
    <x v="2"/>
    <m/>
    <x v="7"/>
  </r>
  <r>
    <x v="0"/>
    <x v="0"/>
    <m/>
    <x v="7"/>
  </r>
  <r>
    <x v="0"/>
    <x v="3"/>
    <m/>
    <x v="7"/>
  </r>
  <r>
    <x v="0"/>
    <x v="0"/>
    <m/>
    <x v="7"/>
  </r>
  <r>
    <x v="0"/>
    <x v="4"/>
    <m/>
    <x v="7"/>
  </r>
  <r>
    <x v="0"/>
    <x v="0"/>
    <m/>
    <x v="7"/>
  </r>
  <r>
    <x v="0"/>
    <x v="5"/>
    <m/>
    <x v="7"/>
  </r>
  <r>
    <x v="0"/>
    <x v="0"/>
    <m/>
    <x v="7"/>
  </r>
  <r>
    <x v="0"/>
    <x v="6"/>
    <m/>
    <x v="7"/>
  </r>
  <r>
    <x v="0"/>
    <x v="0"/>
    <m/>
    <x v="7"/>
  </r>
  <r>
    <x v="0"/>
    <x v="7"/>
    <m/>
    <x v="7"/>
  </r>
  <r>
    <x v="0"/>
    <x v="0"/>
    <m/>
    <x v="7"/>
  </r>
  <r>
    <x v="0"/>
    <x v="8"/>
    <m/>
    <x v="7"/>
  </r>
  <r>
    <x v="0"/>
    <x v="0"/>
    <m/>
    <x v="7"/>
  </r>
  <r>
    <x v="1"/>
    <x v="0"/>
    <s v="Sexe"/>
    <x v="7"/>
  </r>
  <r>
    <x v="1"/>
    <x v="1"/>
    <s v="Clt "/>
    <x v="7"/>
  </r>
  <r>
    <x v="1"/>
    <x v="0"/>
    <s v="pts "/>
    <x v="7"/>
  </r>
  <r>
    <x v="1"/>
    <x v="2"/>
    <s v="Clt "/>
    <x v="7"/>
  </r>
  <r>
    <x v="1"/>
    <x v="0"/>
    <s v="pts "/>
    <x v="7"/>
  </r>
  <r>
    <x v="1"/>
    <x v="3"/>
    <s v="Clt "/>
    <x v="7"/>
  </r>
  <r>
    <x v="1"/>
    <x v="0"/>
    <s v="pts "/>
    <x v="7"/>
  </r>
  <r>
    <x v="1"/>
    <x v="4"/>
    <s v="Clt "/>
    <x v="7"/>
  </r>
  <r>
    <x v="1"/>
    <x v="0"/>
    <s v="pts "/>
    <x v="7"/>
  </r>
  <r>
    <x v="1"/>
    <x v="5"/>
    <s v="Clt "/>
    <x v="7"/>
  </r>
  <r>
    <x v="1"/>
    <x v="0"/>
    <s v="pts "/>
    <x v="7"/>
  </r>
  <r>
    <x v="1"/>
    <x v="6"/>
    <s v="Clt "/>
    <x v="7"/>
  </r>
  <r>
    <x v="1"/>
    <x v="0"/>
    <s v="pts "/>
    <x v="7"/>
  </r>
  <r>
    <x v="1"/>
    <x v="7"/>
    <s v="Clt "/>
    <x v="7"/>
  </r>
  <r>
    <x v="1"/>
    <x v="0"/>
    <s v="pts "/>
    <x v="7"/>
  </r>
  <r>
    <x v="1"/>
    <x v="8"/>
    <s v="Clt "/>
    <x v="7"/>
  </r>
  <r>
    <x v="1"/>
    <x v="0"/>
    <s v="pts "/>
    <x v="7"/>
  </r>
  <r>
    <x v="49"/>
    <x v="0"/>
    <s v="H"/>
    <x v="7"/>
  </r>
  <r>
    <x v="49"/>
    <x v="1"/>
    <n v="8"/>
    <x v="7"/>
  </r>
  <r>
    <x v="49"/>
    <x v="0"/>
    <n v="129"/>
    <x v="7"/>
  </r>
  <r>
    <x v="49"/>
    <x v="2"/>
    <n v="5"/>
    <x v="7"/>
  </r>
  <r>
    <x v="49"/>
    <x v="0"/>
    <n v="138"/>
    <x v="7"/>
  </r>
  <r>
    <x v="49"/>
    <x v="3"/>
    <n v="2"/>
    <x v="7"/>
  </r>
  <r>
    <x v="49"/>
    <x v="0"/>
    <n v="147"/>
    <x v="7"/>
  </r>
  <r>
    <x v="49"/>
    <x v="4"/>
    <n v="1"/>
    <x v="7"/>
  </r>
  <r>
    <x v="49"/>
    <x v="0"/>
    <n v="150"/>
    <x v="7"/>
  </r>
  <r>
    <x v="49"/>
    <x v="5"/>
    <n v="3"/>
    <x v="7"/>
  </r>
  <r>
    <x v="49"/>
    <x v="0"/>
    <n v="144"/>
    <x v="7"/>
  </r>
  <r>
    <x v="49"/>
    <x v="6"/>
    <n v="3"/>
    <x v="7"/>
  </r>
  <r>
    <x v="49"/>
    <x v="0"/>
    <n v="144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60"/>
    <x v="0"/>
    <s v="H"/>
    <x v="7"/>
  </r>
  <r>
    <x v="60"/>
    <x v="1"/>
    <n v="18"/>
    <x v="7"/>
  </r>
  <r>
    <x v="60"/>
    <x v="0"/>
    <n v="99"/>
    <x v="7"/>
  </r>
  <r>
    <x v="60"/>
    <x v="2"/>
    <n v="11"/>
    <x v="7"/>
  </r>
  <r>
    <x v="60"/>
    <x v="0"/>
    <n v="120"/>
    <x v="7"/>
  </r>
  <r>
    <x v="60"/>
    <x v="3"/>
    <n v="12"/>
    <x v="7"/>
  </r>
  <r>
    <x v="60"/>
    <x v="0"/>
    <n v="117"/>
    <x v="7"/>
  </r>
  <r>
    <x v="60"/>
    <x v="4"/>
    <n v="9"/>
    <x v="7"/>
  </r>
  <r>
    <x v="60"/>
    <x v="0"/>
    <n v="126"/>
    <x v="7"/>
  </r>
  <r>
    <x v="60"/>
    <x v="5"/>
    <n v="10"/>
    <x v="7"/>
  </r>
  <r>
    <x v="60"/>
    <x v="0"/>
    <n v="123"/>
    <x v="7"/>
  </r>
  <r>
    <x v="60"/>
    <x v="6"/>
    <n v="16"/>
    <x v="7"/>
  </r>
  <r>
    <x v="60"/>
    <x v="0"/>
    <n v="105"/>
    <x v="7"/>
  </r>
  <r>
    <x v="60"/>
    <x v="7"/>
    <m/>
    <x v="7"/>
  </r>
  <r>
    <x v="60"/>
    <x v="0"/>
    <s v="0"/>
    <x v="7"/>
  </r>
  <r>
    <x v="60"/>
    <x v="8"/>
    <m/>
    <x v="7"/>
  </r>
  <r>
    <x v="60"/>
    <x v="0"/>
    <n v="0"/>
    <x v="7"/>
  </r>
  <r>
    <x v="49"/>
    <x v="0"/>
    <s v="H"/>
    <x v="7"/>
  </r>
  <r>
    <x v="49"/>
    <x v="1"/>
    <n v="11"/>
    <x v="7"/>
  </r>
  <r>
    <x v="49"/>
    <x v="0"/>
    <n v="120"/>
    <x v="7"/>
  </r>
  <r>
    <x v="49"/>
    <x v="2"/>
    <n v="7"/>
    <x v="7"/>
  </r>
  <r>
    <x v="49"/>
    <x v="0"/>
    <n v="132"/>
    <x v="7"/>
  </r>
  <r>
    <x v="49"/>
    <x v="3"/>
    <n v="3"/>
    <x v="7"/>
  </r>
  <r>
    <x v="49"/>
    <x v="0"/>
    <n v="144"/>
    <x v="7"/>
  </r>
  <r>
    <x v="49"/>
    <x v="4"/>
    <m/>
    <x v="7"/>
  </r>
  <r>
    <x v="49"/>
    <x v="0"/>
    <s v="0"/>
    <x v="7"/>
  </r>
  <r>
    <x v="49"/>
    <x v="5"/>
    <n v="5"/>
    <x v="7"/>
  </r>
  <r>
    <x v="49"/>
    <x v="0"/>
    <n v="138"/>
    <x v="7"/>
  </r>
  <r>
    <x v="49"/>
    <x v="6"/>
    <n v="7"/>
    <x v="7"/>
  </r>
  <r>
    <x v="49"/>
    <x v="0"/>
    <n v="132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22"/>
    <x v="0"/>
    <s v="H"/>
    <x v="7"/>
  </r>
  <r>
    <x v="22"/>
    <x v="1"/>
    <n v="6"/>
    <x v="7"/>
  </r>
  <r>
    <x v="22"/>
    <x v="0"/>
    <n v="135"/>
    <x v="7"/>
  </r>
  <r>
    <x v="22"/>
    <x v="2"/>
    <n v="9"/>
    <x v="7"/>
  </r>
  <r>
    <x v="22"/>
    <x v="0"/>
    <n v="126"/>
    <x v="7"/>
  </r>
  <r>
    <x v="22"/>
    <x v="3"/>
    <n v="5"/>
    <x v="7"/>
  </r>
  <r>
    <x v="22"/>
    <x v="0"/>
    <n v="138"/>
    <x v="7"/>
  </r>
  <r>
    <x v="22"/>
    <x v="4"/>
    <n v="4"/>
    <x v="7"/>
  </r>
  <r>
    <x v="22"/>
    <x v="0"/>
    <n v="141"/>
    <x v="7"/>
  </r>
  <r>
    <x v="22"/>
    <x v="5"/>
    <m/>
    <x v="7"/>
  </r>
  <r>
    <x v="22"/>
    <x v="0"/>
    <s v="0"/>
    <x v="7"/>
  </r>
  <r>
    <x v="22"/>
    <x v="6"/>
    <n v="10"/>
    <x v="7"/>
  </r>
  <r>
    <x v="22"/>
    <x v="0"/>
    <n v="123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19"/>
    <x v="0"/>
    <s v="H"/>
    <x v="7"/>
  </r>
  <r>
    <x v="19"/>
    <x v="1"/>
    <n v="21"/>
    <x v="7"/>
  </r>
  <r>
    <x v="19"/>
    <x v="0"/>
    <n v="90"/>
    <x v="7"/>
  </r>
  <r>
    <x v="19"/>
    <x v="2"/>
    <n v="12"/>
    <x v="7"/>
  </r>
  <r>
    <x v="19"/>
    <x v="0"/>
    <n v="117"/>
    <x v="7"/>
  </r>
  <r>
    <x v="19"/>
    <x v="3"/>
    <n v="11"/>
    <x v="7"/>
  </r>
  <r>
    <x v="19"/>
    <x v="0"/>
    <n v="120"/>
    <x v="7"/>
  </r>
  <r>
    <x v="19"/>
    <x v="4"/>
    <n v="6"/>
    <x v="7"/>
  </r>
  <r>
    <x v="19"/>
    <x v="0"/>
    <n v="135"/>
    <x v="7"/>
  </r>
  <r>
    <x v="19"/>
    <x v="5"/>
    <n v="4"/>
    <x v="7"/>
  </r>
  <r>
    <x v="19"/>
    <x v="0"/>
    <n v="141"/>
    <x v="7"/>
  </r>
  <r>
    <x v="19"/>
    <x v="6"/>
    <m/>
    <x v="7"/>
  </r>
  <r>
    <x v="19"/>
    <x v="0"/>
    <s v="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8"/>
    <x v="0"/>
    <s v="H"/>
    <x v="7"/>
  </r>
  <r>
    <x v="18"/>
    <x v="1"/>
    <n v="24"/>
    <x v="7"/>
  </r>
  <r>
    <x v="18"/>
    <x v="0"/>
    <n v="81"/>
    <x v="7"/>
  </r>
  <r>
    <x v="18"/>
    <x v="2"/>
    <n v="15"/>
    <x v="7"/>
  </r>
  <r>
    <x v="18"/>
    <x v="0"/>
    <n v="108"/>
    <x v="7"/>
  </r>
  <r>
    <x v="18"/>
    <x v="3"/>
    <n v="17"/>
    <x v="7"/>
  </r>
  <r>
    <x v="18"/>
    <x v="0"/>
    <n v="102"/>
    <x v="7"/>
  </r>
  <r>
    <x v="18"/>
    <x v="4"/>
    <n v="11"/>
    <x v="7"/>
  </r>
  <r>
    <x v="18"/>
    <x v="0"/>
    <n v="120"/>
    <x v="7"/>
  </r>
  <r>
    <x v="18"/>
    <x v="5"/>
    <n v="9"/>
    <x v="7"/>
  </r>
  <r>
    <x v="18"/>
    <x v="0"/>
    <n v="126"/>
    <x v="7"/>
  </r>
  <r>
    <x v="18"/>
    <x v="6"/>
    <n v="32"/>
    <x v="7"/>
  </r>
  <r>
    <x v="18"/>
    <x v="0"/>
    <n v="57"/>
    <x v="7"/>
  </r>
  <r>
    <x v="18"/>
    <x v="7"/>
    <m/>
    <x v="7"/>
  </r>
  <r>
    <x v="18"/>
    <x v="0"/>
    <s v="0"/>
    <x v="7"/>
  </r>
  <r>
    <x v="18"/>
    <x v="8"/>
    <m/>
    <x v="7"/>
  </r>
  <r>
    <x v="18"/>
    <x v="0"/>
    <n v="0"/>
    <x v="7"/>
  </r>
  <r>
    <x v="38"/>
    <x v="0"/>
    <s v="H"/>
    <x v="7"/>
  </r>
  <r>
    <x v="38"/>
    <x v="1"/>
    <n v="20"/>
    <x v="7"/>
  </r>
  <r>
    <x v="38"/>
    <x v="0"/>
    <n v="93"/>
    <x v="7"/>
  </r>
  <r>
    <x v="38"/>
    <x v="2"/>
    <n v="3"/>
    <x v="7"/>
  </r>
  <r>
    <x v="38"/>
    <x v="0"/>
    <n v="144"/>
    <x v="7"/>
  </r>
  <r>
    <x v="38"/>
    <x v="3"/>
    <n v="16"/>
    <x v="7"/>
  </r>
  <r>
    <x v="38"/>
    <x v="0"/>
    <n v="105"/>
    <x v="7"/>
  </r>
  <r>
    <x v="38"/>
    <x v="4"/>
    <n v="12"/>
    <x v="7"/>
  </r>
  <r>
    <x v="38"/>
    <x v="0"/>
    <n v="117"/>
    <x v="7"/>
  </r>
  <r>
    <x v="38"/>
    <x v="5"/>
    <n v="6"/>
    <x v="7"/>
  </r>
  <r>
    <x v="38"/>
    <x v="0"/>
    <n v="135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49"/>
    <x v="0"/>
    <s v="H"/>
    <x v="7"/>
  </r>
  <r>
    <x v="49"/>
    <x v="1"/>
    <n v="22"/>
    <x v="7"/>
  </r>
  <r>
    <x v="49"/>
    <x v="0"/>
    <n v="87"/>
    <x v="7"/>
  </r>
  <r>
    <x v="49"/>
    <x v="2"/>
    <n v="23"/>
    <x v="7"/>
  </r>
  <r>
    <x v="49"/>
    <x v="0"/>
    <n v="84"/>
    <x v="7"/>
  </r>
  <r>
    <x v="49"/>
    <x v="3"/>
    <n v="18"/>
    <x v="7"/>
  </r>
  <r>
    <x v="49"/>
    <x v="0"/>
    <n v="99"/>
    <x v="7"/>
  </r>
  <r>
    <x v="49"/>
    <x v="4"/>
    <n v="13"/>
    <x v="7"/>
  </r>
  <r>
    <x v="49"/>
    <x v="0"/>
    <n v="114"/>
    <x v="7"/>
  </r>
  <r>
    <x v="49"/>
    <x v="5"/>
    <n v="11"/>
    <x v="7"/>
  </r>
  <r>
    <x v="49"/>
    <x v="0"/>
    <n v="120"/>
    <x v="7"/>
  </r>
  <r>
    <x v="49"/>
    <x v="6"/>
    <n v="27"/>
    <x v="7"/>
  </r>
  <r>
    <x v="49"/>
    <x v="0"/>
    <n v="72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19"/>
    <x v="0"/>
    <s v="H"/>
    <x v="7"/>
  </r>
  <r>
    <x v="19"/>
    <x v="1"/>
    <n v="4"/>
    <x v="7"/>
  </r>
  <r>
    <x v="19"/>
    <x v="0"/>
    <n v="141"/>
    <x v="7"/>
  </r>
  <r>
    <x v="19"/>
    <x v="2"/>
    <n v="1"/>
    <x v="7"/>
  </r>
  <r>
    <x v="19"/>
    <x v="0"/>
    <n v="150"/>
    <x v="7"/>
  </r>
  <r>
    <x v="19"/>
    <x v="3"/>
    <m/>
    <x v="7"/>
  </r>
  <r>
    <x v="19"/>
    <x v="0"/>
    <s v="0"/>
    <x v="7"/>
  </r>
  <r>
    <x v="19"/>
    <x v="4"/>
    <n v="5"/>
    <x v="7"/>
  </r>
  <r>
    <x v="19"/>
    <x v="0"/>
    <n v="138"/>
    <x v="7"/>
  </r>
  <r>
    <x v="19"/>
    <x v="5"/>
    <n v="2"/>
    <x v="7"/>
  </r>
  <r>
    <x v="19"/>
    <x v="0"/>
    <n v="147"/>
    <x v="7"/>
  </r>
  <r>
    <x v="19"/>
    <x v="6"/>
    <m/>
    <x v="7"/>
  </r>
  <r>
    <x v="19"/>
    <x v="0"/>
    <s v="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5"/>
    <x v="0"/>
    <s v="H"/>
    <x v="7"/>
  </r>
  <r>
    <x v="15"/>
    <x v="1"/>
    <n v="15"/>
    <x v="7"/>
  </r>
  <r>
    <x v="15"/>
    <x v="0"/>
    <n v="108"/>
    <x v="7"/>
  </r>
  <r>
    <x v="15"/>
    <x v="2"/>
    <n v="13"/>
    <x v="7"/>
  </r>
  <r>
    <x v="15"/>
    <x v="0"/>
    <n v="114"/>
    <x v="7"/>
  </r>
  <r>
    <x v="15"/>
    <x v="3"/>
    <n v="9"/>
    <x v="7"/>
  </r>
  <r>
    <x v="15"/>
    <x v="0"/>
    <n v="126"/>
    <x v="7"/>
  </r>
  <r>
    <x v="15"/>
    <x v="4"/>
    <m/>
    <x v="7"/>
  </r>
  <r>
    <x v="15"/>
    <x v="0"/>
    <s v="0"/>
    <x v="7"/>
  </r>
  <r>
    <x v="15"/>
    <x v="5"/>
    <n v="15"/>
    <x v="7"/>
  </r>
  <r>
    <x v="15"/>
    <x v="0"/>
    <n v="108"/>
    <x v="7"/>
  </r>
  <r>
    <x v="15"/>
    <x v="6"/>
    <n v="15"/>
    <x v="7"/>
  </r>
  <r>
    <x v="15"/>
    <x v="0"/>
    <n v="108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2"/>
    <x v="0"/>
    <s v="H"/>
    <x v="7"/>
  </r>
  <r>
    <x v="2"/>
    <x v="1"/>
    <n v="29"/>
    <x v="7"/>
  </r>
  <r>
    <x v="2"/>
    <x v="0"/>
    <n v="66"/>
    <x v="7"/>
  </r>
  <r>
    <x v="2"/>
    <x v="2"/>
    <n v="21"/>
    <x v="7"/>
  </r>
  <r>
    <x v="2"/>
    <x v="0"/>
    <n v="90"/>
    <x v="7"/>
  </r>
  <r>
    <x v="2"/>
    <x v="3"/>
    <n v="14"/>
    <x v="7"/>
  </r>
  <r>
    <x v="2"/>
    <x v="0"/>
    <n v="111"/>
    <x v="7"/>
  </r>
  <r>
    <x v="2"/>
    <x v="4"/>
    <n v="14"/>
    <x v="7"/>
  </r>
  <r>
    <x v="2"/>
    <x v="0"/>
    <n v="111"/>
    <x v="7"/>
  </r>
  <r>
    <x v="2"/>
    <x v="5"/>
    <n v="17"/>
    <x v="7"/>
  </r>
  <r>
    <x v="2"/>
    <x v="0"/>
    <n v="102"/>
    <x v="7"/>
  </r>
  <r>
    <x v="2"/>
    <x v="6"/>
    <n v="26"/>
    <x v="7"/>
  </r>
  <r>
    <x v="2"/>
    <x v="0"/>
    <n v="75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22"/>
    <x v="0"/>
    <s v="F"/>
    <x v="7"/>
  </r>
  <r>
    <x v="22"/>
    <x v="1"/>
    <n v="12"/>
    <x v="7"/>
  </r>
  <r>
    <x v="22"/>
    <x v="0"/>
    <n v="117"/>
    <x v="7"/>
  </r>
  <r>
    <x v="22"/>
    <x v="2"/>
    <m/>
    <x v="7"/>
  </r>
  <r>
    <x v="22"/>
    <x v="0"/>
    <s v="0"/>
    <x v="7"/>
  </r>
  <r>
    <x v="22"/>
    <x v="3"/>
    <n v="4"/>
    <x v="7"/>
  </r>
  <r>
    <x v="22"/>
    <x v="0"/>
    <n v="141"/>
    <x v="7"/>
  </r>
  <r>
    <x v="22"/>
    <x v="4"/>
    <n v="3"/>
    <x v="7"/>
  </r>
  <r>
    <x v="22"/>
    <x v="0"/>
    <n v="144"/>
    <x v="7"/>
  </r>
  <r>
    <x v="22"/>
    <x v="5"/>
    <m/>
    <x v="7"/>
  </r>
  <r>
    <x v="22"/>
    <x v="0"/>
    <s v="0"/>
    <x v="7"/>
  </r>
  <r>
    <x v="22"/>
    <x v="6"/>
    <n v="9"/>
    <x v="7"/>
  </r>
  <r>
    <x v="22"/>
    <x v="0"/>
    <n v="126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67"/>
    <x v="0"/>
    <s v="F"/>
    <x v="7"/>
  </r>
  <r>
    <x v="67"/>
    <x v="1"/>
    <n v="16"/>
    <x v="7"/>
  </r>
  <r>
    <x v="67"/>
    <x v="0"/>
    <n v="105"/>
    <x v="7"/>
  </r>
  <r>
    <x v="67"/>
    <x v="2"/>
    <m/>
    <x v="7"/>
  </r>
  <r>
    <x v="67"/>
    <x v="0"/>
    <s v="0"/>
    <x v="7"/>
  </r>
  <r>
    <x v="67"/>
    <x v="3"/>
    <n v="7"/>
    <x v="7"/>
  </r>
  <r>
    <x v="67"/>
    <x v="0"/>
    <n v="132"/>
    <x v="7"/>
  </r>
  <r>
    <x v="67"/>
    <x v="4"/>
    <n v="2"/>
    <x v="7"/>
  </r>
  <r>
    <x v="67"/>
    <x v="0"/>
    <n v="147"/>
    <x v="7"/>
  </r>
  <r>
    <x v="67"/>
    <x v="5"/>
    <m/>
    <x v="7"/>
  </r>
  <r>
    <x v="67"/>
    <x v="0"/>
    <s v="0"/>
    <x v="7"/>
  </r>
  <r>
    <x v="67"/>
    <x v="6"/>
    <n v="17"/>
    <x v="7"/>
  </r>
  <r>
    <x v="67"/>
    <x v="0"/>
    <n v="102"/>
    <x v="7"/>
  </r>
  <r>
    <x v="67"/>
    <x v="7"/>
    <m/>
    <x v="7"/>
  </r>
  <r>
    <x v="67"/>
    <x v="0"/>
    <s v="0"/>
    <x v="7"/>
  </r>
  <r>
    <x v="67"/>
    <x v="8"/>
    <m/>
    <x v="7"/>
  </r>
  <r>
    <x v="67"/>
    <x v="0"/>
    <n v="0"/>
    <x v="7"/>
  </r>
  <r>
    <x v="18"/>
    <x v="0"/>
    <s v="H"/>
    <x v="7"/>
  </r>
  <r>
    <x v="18"/>
    <x v="1"/>
    <n v="32"/>
    <x v="7"/>
  </r>
  <r>
    <x v="18"/>
    <x v="0"/>
    <n v="57"/>
    <x v="7"/>
  </r>
  <r>
    <x v="18"/>
    <x v="2"/>
    <n v="25"/>
    <x v="7"/>
  </r>
  <r>
    <x v="18"/>
    <x v="0"/>
    <n v="78"/>
    <x v="7"/>
  </r>
  <r>
    <x v="18"/>
    <x v="3"/>
    <n v="24"/>
    <x v="7"/>
  </r>
  <r>
    <x v="18"/>
    <x v="0"/>
    <n v="81"/>
    <x v="7"/>
  </r>
  <r>
    <x v="18"/>
    <x v="4"/>
    <n v="16"/>
    <x v="7"/>
  </r>
  <r>
    <x v="18"/>
    <x v="0"/>
    <n v="105"/>
    <x v="7"/>
  </r>
  <r>
    <x v="18"/>
    <x v="5"/>
    <n v="21"/>
    <x v="7"/>
  </r>
  <r>
    <x v="18"/>
    <x v="0"/>
    <n v="90"/>
    <x v="7"/>
  </r>
  <r>
    <x v="18"/>
    <x v="6"/>
    <n v="31"/>
    <x v="7"/>
  </r>
  <r>
    <x v="18"/>
    <x v="0"/>
    <n v="60"/>
    <x v="7"/>
  </r>
  <r>
    <x v="18"/>
    <x v="7"/>
    <m/>
    <x v="7"/>
  </r>
  <r>
    <x v="18"/>
    <x v="0"/>
    <s v="0"/>
    <x v="7"/>
  </r>
  <r>
    <x v="18"/>
    <x v="8"/>
    <m/>
    <x v="7"/>
  </r>
  <r>
    <x v="18"/>
    <x v="0"/>
    <n v="0"/>
    <x v="7"/>
  </r>
  <r>
    <x v="4"/>
    <x v="0"/>
    <s v="H"/>
    <x v="7"/>
  </r>
  <r>
    <x v="4"/>
    <x v="1"/>
    <n v="2"/>
    <x v="7"/>
  </r>
  <r>
    <x v="4"/>
    <x v="0"/>
    <n v="147"/>
    <x v="7"/>
  </r>
  <r>
    <x v="4"/>
    <x v="2"/>
    <n v="2"/>
    <x v="7"/>
  </r>
  <r>
    <x v="4"/>
    <x v="0"/>
    <n v="147"/>
    <x v="7"/>
  </r>
  <r>
    <x v="4"/>
    <x v="3"/>
    <m/>
    <x v="7"/>
  </r>
  <r>
    <x v="4"/>
    <x v="0"/>
    <s v="0"/>
    <x v="7"/>
  </r>
  <r>
    <x v="4"/>
    <x v="4"/>
    <m/>
    <x v="7"/>
  </r>
  <r>
    <x v="4"/>
    <x v="0"/>
    <s v="0"/>
    <x v="7"/>
  </r>
  <r>
    <x v="4"/>
    <x v="5"/>
    <n v="1"/>
    <x v="7"/>
  </r>
  <r>
    <x v="4"/>
    <x v="0"/>
    <n v="150"/>
    <x v="7"/>
  </r>
  <r>
    <x v="4"/>
    <x v="6"/>
    <m/>
    <x v="7"/>
  </r>
  <r>
    <x v="4"/>
    <x v="0"/>
    <s v="0"/>
    <x v="7"/>
  </r>
  <r>
    <x v="4"/>
    <x v="7"/>
    <m/>
    <x v="7"/>
  </r>
  <r>
    <x v="4"/>
    <x v="0"/>
    <s v="0"/>
    <x v="7"/>
  </r>
  <r>
    <x v="4"/>
    <x v="8"/>
    <m/>
    <x v="7"/>
  </r>
  <r>
    <x v="4"/>
    <x v="0"/>
    <n v="0"/>
    <x v="7"/>
  </r>
  <r>
    <x v="15"/>
    <x v="0"/>
    <s v="H"/>
    <x v="7"/>
  </r>
  <r>
    <x v="15"/>
    <x v="1"/>
    <n v="28"/>
    <x v="7"/>
  </r>
  <r>
    <x v="15"/>
    <x v="0"/>
    <n v="69"/>
    <x v="7"/>
  </r>
  <r>
    <x v="15"/>
    <x v="2"/>
    <n v="16"/>
    <x v="7"/>
  </r>
  <r>
    <x v="15"/>
    <x v="0"/>
    <n v="105"/>
    <x v="7"/>
  </r>
  <r>
    <x v="15"/>
    <x v="3"/>
    <n v="21"/>
    <x v="7"/>
  </r>
  <r>
    <x v="15"/>
    <x v="0"/>
    <n v="90"/>
    <x v="7"/>
  </r>
  <r>
    <x v="15"/>
    <x v="4"/>
    <m/>
    <x v="7"/>
  </r>
  <r>
    <x v="15"/>
    <x v="0"/>
    <s v="0"/>
    <x v="7"/>
  </r>
  <r>
    <x v="15"/>
    <x v="5"/>
    <n v="13"/>
    <x v="7"/>
  </r>
  <r>
    <x v="15"/>
    <x v="0"/>
    <n v="114"/>
    <x v="7"/>
  </r>
  <r>
    <x v="15"/>
    <x v="6"/>
    <n v="30"/>
    <x v="7"/>
  </r>
  <r>
    <x v="15"/>
    <x v="0"/>
    <n v="63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5"/>
    <x v="0"/>
    <s v="H"/>
    <x v="7"/>
  </r>
  <r>
    <x v="15"/>
    <x v="1"/>
    <n v="26"/>
    <x v="7"/>
  </r>
  <r>
    <x v="15"/>
    <x v="0"/>
    <n v="75"/>
    <x v="7"/>
  </r>
  <r>
    <x v="15"/>
    <x v="2"/>
    <n v="24"/>
    <x v="7"/>
  </r>
  <r>
    <x v="15"/>
    <x v="0"/>
    <n v="81"/>
    <x v="7"/>
  </r>
  <r>
    <x v="15"/>
    <x v="3"/>
    <n v="19"/>
    <x v="7"/>
  </r>
  <r>
    <x v="15"/>
    <x v="0"/>
    <n v="96"/>
    <x v="7"/>
  </r>
  <r>
    <x v="15"/>
    <x v="4"/>
    <m/>
    <x v="7"/>
  </r>
  <r>
    <x v="15"/>
    <x v="0"/>
    <s v="0"/>
    <x v="7"/>
  </r>
  <r>
    <x v="15"/>
    <x v="5"/>
    <n v="16"/>
    <x v="7"/>
  </r>
  <r>
    <x v="15"/>
    <x v="0"/>
    <n v="105"/>
    <x v="7"/>
  </r>
  <r>
    <x v="15"/>
    <x v="6"/>
    <n v="28"/>
    <x v="7"/>
  </r>
  <r>
    <x v="15"/>
    <x v="0"/>
    <n v="69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9"/>
    <x v="0"/>
    <s v="H"/>
    <x v="7"/>
  </r>
  <r>
    <x v="19"/>
    <x v="1"/>
    <n v="9"/>
    <x v="7"/>
  </r>
  <r>
    <x v="19"/>
    <x v="0"/>
    <n v="126"/>
    <x v="7"/>
  </r>
  <r>
    <x v="19"/>
    <x v="2"/>
    <n v="4"/>
    <x v="7"/>
  </r>
  <r>
    <x v="19"/>
    <x v="0"/>
    <n v="141"/>
    <x v="7"/>
  </r>
  <r>
    <x v="19"/>
    <x v="3"/>
    <m/>
    <x v="7"/>
  </r>
  <r>
    <x v="19"/>
    <x v="0"/>
    <s v="0"/>
    <x v="7"/>
  </r>
  <r>
    <x v="19"/>
    <x v="4"/>
    <m/>
    <x v="7"/>
  </r>
  <r>
    <x v="19"/>
    <x v="0"/>
    <s v="0"/>
    <x v="7"/>
  </r>
  <r>
    <x v="19"/>
    <x v="5"/>
    <m/>
    <x v="7"/>
  </r>
  <r>
    <x v="19"/>
    <x v="0"/>
    <s v="0"/>
    <x v="7"/>
  </r>
  <r>
    <x v="19"/>
    <x v="6"/>
    <n v="11"/>
    <x v="7"/>
  </r>
  <r>
    <x v="19"/>
    <x v="0"/>
    <n v="12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5"/>
    <x v="0"/>
    <s v="H"/>
    <x v="7"/>
  </r>
  <r>
    <x v="15"/>
    <x v="1"/>
    <n v="27"/>
    <x v="7"/>
  </r>
  <r>
    <x v="15"/>
    <x v="0"/>
    <n v="72"/>
    <x v="7"/>
  </r>
  <r>
    <x v="15"/>
    <x v="2"/>
    <n v="18"/>
    <x v="7"/>
  </r>
  <r>
    <x v="15"/>
    <x v="0"/>
    <n v="99"/>
    <x v="7"/>
  </r>
  <r>
    <x v="15"/>
    <x v="3"/>
    <n v="20"/>
    <x v="7"/>
  </r>
  <r>
    <x v="15"/>
    <x v="0"/>
    <n v="93"/>
    <x v="7"/>
  </r>
  <r>
    <x v="15"/>
    <x v="4"/>
    <m/>
    <x v="7"/>
  </r>
  <r>
    <x v="15"/>
    <x v="0"/>
    <s v="0"/>
    <x v="7"/>
  </r>
  <r>
    <x v="15"/>
    <x v="5"/>
    <n v="18"/>
    <x v="7"/>
  </r>
  <r>
    <x v="15"/>
    <x v="0"/>
    <n v="99"/>
    <x v="7"/>
  </r>
  <r>
    <x v="15"/>
    <x v="6"/>
    <m/>
    <x v="7"/>
  </r>
  <r>
    <x v="15"/>
    <x v="0"/>
    <s v="0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9"/>
    <x v="0"/>
    <s v="H"/>
    <x v="7"/>
  </r>
  <r>
    <x v="19"/>
    <x v="1"/>
    <m/>
    <x v="7"/>
  </r>
  <r>
    <x v="19"/>
    <x v="0"/>
    <s v="0"/>
    <x v="7"/>
  </r>
  <r>
    <x v="19"/>
    <x v="2"/>
    <m/>
    <x v="7"/>
  </r>
  <r>
    <x v="19"/>
    <x v="0"/>
    <s v="0"/>
    <x v="7"/>
  </r>
  <r>
    <x v="19"/>
    <x v="3"/>
    <m/>
    <x v="7"/>
  </r>
  <r>
    <x v="19"/>
    <x v="0"/>
    <s v="0"/>
    <x v="7"/>
  </r>
  <r>
    <x v="19"/>
    <x v="4"/>
    <n v="8"/>
    <x v="7"/>
  </r>
  <r>
    <x v="19"/>
    <x v="0"/>
    <n v="129"/>
    <x v="7"/>
  </r>
  <r>
    <x v="19"/>
    <x v="5"/>
    <n v="7"/>
    <x v="7"/>
  </r>
  <r>
    <x v="19"/>
    <x v="0"/>
    <n v="132"/>
    <x v="7"/>
  </r>
  <r>
    <x v="19"/>
    <x v="6"/>
    <n v="18"/>
    <x v="7"/>
  </r>
  <r>
    <x v="19"/>
    <x v="0"/>
    <n v="99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2"/>
    <x v="0"/>
    <s v="H"/>
    <x v="7"/>
  </r>
  <r>
    <x v="2"/>
    <x v="1"/>
    <n v="10"/>
    <x v="7"/>
  </r>
  <r>
    <x v="2"/>
    <x v="0"/>
    <n v="123"/>
    <x v="7"/>
  </r>
  <r>
    <x v="2"/>
    <x v="2"/>
    <m/>
    <x v="7"/>
  </r>
  <r>
    <x v="2"/>
    <x v="0"/>
    <s v="0"/>
    <x v="7"/>
  </r>
  <r>
    <x v="2"/>
    <x v="3"/>
    <m/>
    <x v="7"/>
  </r>
  <r>
    <x v="2"/>
    <x v="0"/>
    <s v="0"/>
    <x v="7"/>
  </r>
  <r>
    <x v="2"/>
    <x v="4"/>
    <m/>
    <x v="7"/>
  </r>
  <r>
    <x v="2"/>
    <x v="0"/>
    <s v="0"/>
    <x v="7"/>
  </r>
  <r>
    <x v="2"/>
    <x v="5"/>
    <n v="12"/>
    <x v="7"/>
  </r>
  <r>
    <x v="2"/>
    <x v="0"/>
    <n v="117"/>
    <x v="7"/>
  </r>
  <r>
    <x v="2"/>
    <x v="6"/>
    <n v="14"/>
    <x v="7"/>
  </r>
  <r>
    <x v="2"/>
    <x v="0"/>
    <n v="111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43"/>
    <x v="0"/>
    <s v="H"/>
    <x v="7"/>
  </r>
  <r>
    <x v="43"/>
    <x v="1"/>
    <m/>
    <x v="7"/>
  </r>
  <r>
    <x v="43"/>
    <x v="0"/>
    <s v="0"/>
    <x v="7"/>
  </r>
  <r>
    <x v="43"/>
    <x v="2"/>
    <n v="10"/>
    <x v="7"/>
  </r>
  <r>
    <x v="43"/>
    <x v="0"/>
    <n v="123"/>
    <x v="7"/>
  </r>
  <r>
    <x v="43"/>
    <x v="3"/>
    <s v="ABD"/>
    <x v="7"/>
  </r>
  <r>
    <x v="43"/>
    <x v="0"/>
    <n v="1"/>
    <x v="7"/>
  </r>
  <r>
    <x v="43"/>
    <x v="4"/>
    <n v="7"/>
    <x v="7"/>
  </r>
  <r>
    <x v="43"/>
    <x v="0"/>
    <n v="132"/>
    <x v="7"/>
  </r>
  <r>
    <x v="43"/>
    <x v="5"/>
    <m/>
    <x v="7"/>
  </r>
  <r>
    <x v="43"/>
    <x v="0"/>
    <s v="0"/>
    <x v="7"/>
  </r>
  <r>
    <x v="43"/>
    <x v="6"/>
    <n v="20"/>
    <x v="7"/>
  </r>
  <r>
    <x v="43"/>
    <x v="0"/>
    <n v="93"/>
    <x v="7"/>
  </r>
  <r>
    <x v="43"/>
    <x v="7"/>
    <m/>
    <x v="7"/>
  </r>
  <r>
    <x v="43"/>
    <x v="0"/>
    <s v="0"/>
    <x v="7"/>
  </r>
  <r>
    <x v="43"/>
    <x v="8"/>
    <m/>
    <x v="7"/>
  </r>
  <r>
    <x v="43"/>
    <x v="0"/>
    <n v="0"/>
    <x v="7"/>
  </r>
  <r>
    <x v="38"/>
    <x v="0"/>
    <s v="F"/>
    <x v="7"/>
  </r>
  <r>
    <x v="38"/>
    <x v="1"/>
    <n v="1"/>
    <x v="7"/>
  </r>
  <r>
    <x v="38"/>
    <x v="0"/>
    <n v="150"/>
    <x v="7"/>
  </r>
  <r>
    <x v="38"/>
    <x v="2"/>
    <m/>
    <x v="7"/>
  </r>
  <r>
    <x v="38"/>
    <x v="0"/>
    <s v="0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n v="1"/>
    <x v="7"/>
  </r>
  <r>
    <x v="38"/>
    <x v="0"/>
    <n v="15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67"/>
    <x v="0"/>
    <s v="H"/>
    <x v="7"/>
  </r>
  <r>
    <x v="67"/>
    <x v="1"/>
    <m/>
    <x v="7"/>
  </r>
  <r>
    <x v="67"/>
    <x v="0"/>
    <s v="0"/>
    <x v="7"/>
  </r>
  <r>
    <x v="67"/>
    <x v="2"/>
    <n v="20"/>
    <x v="7"/>
  </r>
  <r>
    <x v="67"/>
    <x v="0"/>
    <n v="93"/>
    <x v="7"/>
  </r>
  <r>
    <x v="67"/>
    <x v="3"/>
    <n v="10"/>
    <x v="7"/>
  </r>
  <r>
    <x v="67"/>
    <x v="0"/>
    <n v="123"/>
    <x v="7"/>
  </r>
  <r>
    <x v="67"/>
    <x v="4"/>
    <m/>
    <x v="7"/>
  </r>
  <r>
    <x v="67"/>
    <x v="0"/>
    <s v="0"/>
    <x v="7"/>
  </r>
  <r>
    <x v="67"/>
    <x v="5"/>
    <m/>
    <x v="7"/>
  </r>
  <r>
    <x v="67"/>
    <x v="0"/>
    <s v="0"/>
    <x v="7"/>
  </r>
  <r>
    <x v="67"/>
    <x v="6"/>
    <n v="23"/>
    <x v="7"/>
  </r>
  <r>
    <x v="67"/>
    <x v="0"/>
    <n v="84"/>
    <x v="7"/>
  </r>
  <r>
    <x v="67"/>
    <x v="7"/>
    <m/>
    <x v="7"/>
  </r>
  <r>
    <x v="67"/>
    <x v="0"/>
    <s v="0"/>
    <x v="7"/>
  </r>
  <r>
    <x v="67"/>
    <x v="8"/>
    <m/>
    <x v="7"/>
  </r>
  <r>
    <x v="67"/>
    <x v="0"/>
    <n v="0"/>
    <x v="7"/>
  </r>
  <r>
    <x v="8"/>
    <x v="0"/>
    <s v="H"/>
    <x v="7"/>
  </r>
  <r>
    <x v="8"/>
    <x v="1"/>
    <m/>
    <x v="7"/>
  </r>
  <r>
    <x v="8"/>
    <x v="0"/>
    <s v="0"/>
    <x v="7"/>
  </r>
  <r>
    <x v="8"/>
    <x v="2"/>
    <m/>
    <x v="7"/>
  </r>
  <r>
    <x v="8"/>
    <x v="0"/>
    <s v="0"/>
    <x v="7"/>
  </r>
  <r>
    <x v="8"/>
    <x v="3"/>
    <n v="1"/>
    <x v="7"/>
  </r>
  <r>
    <x v="8"/>
    <x v="0"/>
    <n v="150"/>
    <x v="7"/>
  </r>
  <r>
    <x v="8"/>
    <x v="4"/>
    <m/>
    <x v="7"/>
  </r>
  <r>
    <x v="8"/>
    <x v="0"/>
    <s v="0"/>
    <x v="7"/>
  </r>
  <r>
    <x v="8"/>
    <x v="5"/>
    <m/>
    <x v="7"/>
  </r>
  <r>
    <x v="8"/>
    <x v="0"/>
    <s v="0"/>
    <x v="7"/>
  </r>
  <r>
    <x v="8"/>
    <x v="6"/>
    <n v="2"/>
    <x v="7"/>
  </r>
  <r>
    <x v="8"/>
    <x v="0"/>
    <n v="147"/>
    <x v="7"/>
  </r>
  <r>
    <x v="8"/>
    <x v="7"/>
    <m/>
    <x v="7"/>
  </r>
  <r>
    <x v="8"/>
    <x v="0"/>
    <s v="0"/>
    <x v="7"/>
  </r>
  <r>
    <x v="8"/>
    <x v="8"/>
    <m/>
    <x v="7"/>
  </r>
  <r>
    <x v="8"/>
    <x v="0"/>
    <n v="0"/>
    <x v="7"/>
  </r>
  <r>
    <x v="38"/>
    <x v="0"/>
    <s v="H"/>
    <x v="7"/>
  </r>
  <r>
    <x v="38"/>
    <x v="1"/>
    <n v="19"/>
    <x v="7"/>
  </r>
  <r>
    <x v="38"/>
    <x v="0"/>
    <n v="96"/>
    <x v="7"/>
  </r>
  <r>
    <x v="38"/>
    <x v="2"/>
    <m/>
    <x v="7"/>
  </r>
  <r>
    <x v="38"/>
    <x v="0"/>
    <s v="0"/>
    <x v="7"/>
  </r>
  <r>
    <x v="38"/>
    <x v="3"/>
    <n v="15"/>
    <x v="7"/>
  </r>
  <r>
    <x v="38"/>
    <x v="0"/>
    <n v="108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n v="24"/>
    <x v="7"/>
  </r>
  <r>
    <x v="38"/>
    <x v="0"/>
    <n v="81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5"/>
    <x v="0"/>
    <s v="F"/>
    <x v="7"/>
  </r>
  <r>
    <x v="5"/>
    <x v="1"/>
    <n v="3"/>
    <x v="7"/>
  </r>
  <r>
    <x v="5"/>
    <x v="0"/>
    <n v="144"/>
    <x v="7"/>
  </r>
  <r>
    <x v="5"/>
    <x v="2"/>
    <n v="6"/>
    <x v="7"/>
  </r>
  <r>
    <x v="5"/>
    <x v="0"/>
    <n v="135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29"/>
    <x v="0"/>
    <s v="H"/>
    <x v="7"/>
  </r>
  <r>
    <x v="29"/>
    <x v="1"/>
    <m/>
    <x v="7"/>
  </r>
  <r>
    <x v="29"/>
    <x v="0"/>
    <s v="0"/>
    <x v="7"/>
  </r>
  <r>
    <x v="29"/>
    <x v="2"/>
    <m/>
    <x v="7"/>
  </r>
  <r>
    <x v="29"/>
    <x v="0"/>
    <s v="0"/>
    <x v="7"/>
  </r>
  <r>
    <x v="29"/>
    <x v="3"/>
    <n v="6"/>
    <x v="7"/>
  </r>
  <r>
    <x v="29"/>
    <x v="0"/>
    <n v="135"/>
    <x v="7"/>
  </r>
  <r>
    <x v="29"/>
    <x v="4"/>
    <m/>
    <x v="7"/>
  </r>
  <r>
    <x v="29"/>
    <x v="0"/>
    <s v="0"/>
    <x v="7"/>
  </r>
  <r>
    <x v="29"/>
    <x v="5"/>
    <m/>
    <x v="7"/>
  </r>
  <r>
    <x v="29"/>
    <x v="0"/>
    <s v="0"/>
    <x v="7"/>
  </r>
  <r>
    <x v="29"/>
    <x v="6"/>
    <n v="5"/>
    <x v="7"/>
  </r>
  <r>
    <x v="29"/>
    <x v="0"/>
    <n v="138"/>
    <x v="7"/>
  </r>
  <r>
    <x v="29"/>
    <x v="7"/>
    <m/>
    <x v="7"/>
  </r>
  <r>
    <x v="29"/>
    <x v="0"/>
    <s v="0"/>
    <x v="7"/>
  </r>
  <r>
    <x v="29"/>
    <x v="8"/>
    <m/>
    <x v="7"/>
  </r>
  <r>
    <x v="29"/>
    <x v="0"/>
    <n v="0"/>
    <x v="7"/>
  </r>
  <r>
    <x v="49"/>
    <x v="0"/>
    <s v="H"/>
    <x v="7"/>
  </r>
  <r>
    <x v="49"/>
    <x v="1"/>
    <m/>
    <x v="7"/>
  </r>
  <r>
    <x v="49"/>
    <x v="0"/>
    <s v="0"/>
    <x v="7"/>
  </r>
  <r>
    <x v="49"/>
    <x v="2"/>
    <n v="8"/>
    <x v="7"/>
  </r>
  <r>
    <x v="49"/>
    <x v="0"/>
    <n v="129"/>
    <x v="7"/>
  </r>
  <r>
    <x v="49"/>
    <x v="3"/>
    <m/>
    <x v="7"/>
  </r>
  <r>
    <x v="49"/>
    <x v="0"/>
    <s v="0"/>
    <x v="7"/>
  </r>
  <r>
    <x v="49"/>
    <x v="4"/>
    <m/>
    <x v="7"/>
  </r>
  <r>
    <x v="49"/>
    <x v="0"/>
    <s v="0"/>
    <x v="7"/>
  </r>
  <r>
    <x v="49"/>
    <x v="5"/>
    <m/>
    <x v="7"/>
  </r>
  <r>
    <x v="49"/>
    <x v="0"/>
    <s v="0"/>
    <x v="7"/>
  </r>
  <r>
    <x v="49"/>
    <x v="6"/>
    <n v="4"/>
    <x v="7"/>
  </r>
  <r>
    <x v="49"/>
    <x v="0"/>
    <n v="141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15"/>
    <x v="0"/>
    <s v="H"/>
    <x v="7"/>
  </r>
  <r>
    <x v="15"/>
    <x v="1"/>
    <n v="33"/>
    <x v="7"/>
  </r>
  <r>
    <x v="15"/>
    <x v="0"/>
    <n v="54"/>
    <x v="7"/>
  </r>
  <r>
    <x v="15"/>
    <x v="2"/>
    <n v="28"/>
    <x v="7"/>
  </r>
  <r>
    <x v="15"/>
    <x v="0"/>
    <n v="69"/>
    <x v="7"/>
  </r>
  <r>
    <x v="15"/>
    <x v="3"/>
    <n v="25"/>
    <x v="7"/>
  </r>
  <r>
    <x v="15"/>
    <x v="0"/>
    <n v="78"/>
    <x v="7"/>
  </r>
  <r>
    <x v="15"/>
    <x v="4"/>
    <m/>
    <x v="7"/>
  </r>
  <r>
    <x v="15"/>
    <x v="0"/>
    <s v="0"/>
    <x v="7"/>
  </r>
  <r>
    <x v="15"/>
    <x v="5"/>
    <m/>
    <x v="7"/>
  </r>
  <r>
    <x v="15"/>
    <x v="0"/>
    <s v="0"/>
    <x v="7"/>
  </r>
  <r>
    <x v="15"/>
    <x v="6"/>
    <n v="33"/>
    <x v="7"/>
  </r>
  <r>
    <x v="15"/>
    <x v="0"/>
    <n v="54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59"/>
    <x v="0"/>
    <s v="H"/>
    <x v="7"/>
  </r>
  <r>
    <x v="59"/>
    <x v="1"/>
    <n v="7"/>
    <x v="7"/>
  </r>
  <r>
    <x v="59"/>
    <x v="0"/>
    <n v="132"/>
    <x v="7"/>
  </r>
  <r>
    <x v="59"/>
    <x v="2"/>
    <m/>
    <x v="7"/>
  </r>
  <r>
    <x v="59"/>
    <x v="0"/>
    <s v="0"/>
    <x v="7"/>
  </r>
  <r>
    <x v="59"/>
    <x v="3"/>
    <m/>
    <x v="7"/>
  </r>
  <r>
    <x v="59"/>
    <x v="0"/>
    <s v="0"/>
    <x v="7"/>
  </r>
  <r>
    <x v="59"/>
    <x v="4"/>
    <m/>
    <x v="7"/>
  </r>
  <r>
    <x v="59"/>
    <x v="0"/>
    <s v="0"/>
    <x v="7"/>
  </r>
  <r>
    <x v="59"/>
    <x v="5"/>
    <m/>
    <x v="7"/>
  </r>
  <r>
    <x v="59"/>
    <x v="0"/>
    <s v="0"/>
    <x v="7"/>
  </r>
  <r>
    <x v="59"/>
    <x v="6"/>
    <n v="12"/>
    <x v="7"/>
  </r>
  <r>
    <x v="59"/>
    <x v="0"/>
    <n v="117"/>
    <x v="7"/>
  </r>
  <r>
    <x v="59"/>
    <x v="7"/>
    <m/>
    <x v="7"/>
  </r>
  <r>
    <x v="59"/>
    <x v="0"/>
    <s v="0"/>
    <x v="7"/>
  </r>
  <r>
    <x v="59"/>
    <x v="8"/>
    <m/>
    <x v="7"/>
  </r>
  <r>
    <x v="59"/>
    <x v="0"/>
    <n v="0"/>
    <x v="7"/>
  </r>
  <r>
    <x v="77"/>
    <x v="0"/>
    <s v="H"/>
    <x v="7"/>
  </r>
  <r>
    <x v="77"/>
    <x v="1"/>
    <m/>
    <x v="7"/>
  </r>
  <r>
    <x v="77"/>
    <x v="0"/>
    <s v="0"/>
    <x v="7"/>
  </r>
  <r>
    <x v="77"/>
    <x v="2"/>
    <n v="22"/>
    <x v="7"/>
  </r>
  <r>
    <x v="77"/>
    <x v="0"/>
    <n v="87"/>
    <x v="7"/>
  </r>
  <r>
    <x v="77"/>
    <x v="3"/>
    <n v="22"/>
    <x v="7"/>
  </r>
  <r>
    <x v="77"/>
    <x v="0"/>
    <n v="87"/>
    <x v="7"/>
  </r>
  <r>
    <x v="77"/>
    <x v="4"/>
    <m/>
    <x v="7"/>
  </r>
  <r>
    <x v="77"/>
    <x v="0"/>
    <s v="0"/>
    <x v="7"/>
  </r>
  <r>
    <x v="77"/>
    <x v="5"/>
    <m/>
    <x v="7"/>
  </r>
  <r>
    <x v="77"/>
    <x v="0"/>
    <s v="0"/>
    <x v="7"/>
  </r>
  <r>
    <x v="77"/>
    <x v="6"/>
    <n v="29"/>
    <x v="7"/>
  </r>
  <r>
    <x v="77"/>
    <x v="0"/>
    <n v="66"/>
    <x v="7"/>
  </r>
  <r>
    <x v="77"/>
    <x v="7"/>
    <m/>
    <x v="7"/>
  </r>
  <r>
    <x v="77"/>
    <x v="0"/>
    <s v="0"/>
    <x v="7"/>
  </r>
  <r>
    <x v="77"/>
    <x v="8"/>
    <m/>
    <x v="7"/>
  </r>
  <r>
    <x v="77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n v="14"/>
    <x v="7"/>
  </r>
  <r>
    <x v="47"/>
    <x v="0"/>
    <n v="111"/>
    <x v="7"/>
  </r>
  <r>
    <x v="47"/>
    <x v="3"/>
    <n v="8"/>
    <x v="7"/>
  </r>
  <r>
    <x v="47"/>
    <x v="0"/>
    <n v="129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m/>
    <x v="7"/>
  </r>
  <r>
    <x v="47"/>
    <x v="0"/>
    <s v="0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63"/>
    <x v="0"/>
    <s v="H"/>
    <x v="7"/>
  </r>
  <r>
    <x v="63"/>
    <x v="1"/>
    <n v="13"/>
    <x v="7"/>
  </r>
  <r>
    <x v="63"/>
    <x v="0"/>
    <n v="114"/>
    <x v="7"/>
  </r>
  <r>
    <x v="63"/>
    <x v="2"/>
    <m/>
    <x v="7"/>
  </r>
  <r>
    <x v="63"/>
    <x v="0"/>
    <s v="0"/>
    <x v="7"/>
  </r>
  <r>
    <x v="63"/>
    <x v="3"/>
    <m/>
    <x v="7"/>
  </r>
  <r>
    <x v="63"/>
    <x v="0"/>
    <s v="0"/>
    <x v="7"/>
  </r>
  <r>
    <x v="63"/>
    <x v="4"/>
    <n v="10"/>
    <x v="7"/>
  </r>
  <r>
    <x v="63"/>
    <x v="0"/>
    <n v="123"/>
    <x v="7"/>
  </r>
  <r>
    <x v="63"/>
    <x v="5"/>
    <m/>
    <x v="7"/>
  </r>
  <r>
    <x v="63"/>
    <x v="0"/>
    <s v="0"/>
    <x v="7"/>
  </r>
  <r>
    <x v="63"/>
    <x v="6"/>
    <m/>
    <x v="7"/>
  </r>
  <r>
    <x v="63"/>
    <x v="0"/>
    <s v="0"/>
    <x v="7"/>
  </r>
  <r>
    <x v="63"/>
    <x v="7"/>
    <m/>
    <x v="7"/>
  </r>
  <r>
    <x v="63"/>
    <x v="0"/>
    <s v="0"/>
    <x v="7"/>
  </r>
  <r>
    <x v="63"/>
    <x v="8"/>
    <m/>
    <x v="7"/>
  </r>
  <r>
    <x v="63"/>
    <x v="0"/>
    <n v="0"/>
    <x v="7"/>
  </r>
  <r>
    <x v="68"/>
    <x v="0"/>
    <s v="F"/>
    <x v="7"/>
  </r>
  <r>
    <x v="68"/>
    <x v="1"/>
    <n v="17"/>
    <x v="7"/>
  </r>
  <r>
    <x v="68"/>
    <x v="0"/>
    <n v="102"/>
    <x v="7"/>
  </r>
  <r>
    <x v="68"/>
    <x v="2"/>
    <m/>
    <x v="7"/>
  </r>
  <r>
    <x v="68"/>
    <x v="0"/>
    <s v="0"/>
    <x v="7"/>
  </r>
  <r>
    <x v="68"/>
    <x v="3"/>
    <m/>
    <x v="7"/>
  </r>
  <r>
    <x v="68"/>
    <x v="0"/>
    <s v="0"/>
    <x v="7"/>
  </r>
  <r>
    <x v="68"/>
    <x v="4"/>
    <m/>
    <x v="7"/>
  </r>
  <r>
    <x v="68"/>
    <x v="0"/>
    <s v="0"/>
    <x v="7"/>
  </r>
  <r>
    <x v="68"/>
    <x v="5"/>
    <m/>
    <x v="7"/>
  </r>
  <r>
    <x v="68"/>
    <x v="0"/>
    <s v="0"/>
    <x v="7"/>
  </r>
  <r>
    <x v="68"/>
    <x v="6"/>
    <n v="8"/>
    <x v="7"/>
  </r>
  <r>
    <x v="68"/>
    <x v="0"/>
    <n v="129"/>
    <x v="7"/>
  </r>
  <r>
    <x v="68"/>
    <x v="7"/>
    <m/>
    <x v="7"/>
  </r>
  <r>
    <x v="68"/>
    <x v="0"/>
    <s v="0"/>
    <x v="7"/>
  </r>
  <r>
    <x v="68"/>
    <x v="8"/>
    <m/>
    <x v="7"/>
  </r>
  <r>
    <x v="68"/>
    <x v="0"/>
    <n v="0"/>
    <x v="7"/>
  </r>
  <r>
    <x v="29"/>
    <x v="0"/>
    <s v="H"/>
    <x v="7"/>
  </r>
  <r>
    <x v="29"/>
    <x v="1"/>
    <m/>
    <x v="7"/>
  </r>
  <r>
    <x v="29"/>
    <x v="0"/>
    <s v="0"/>
    <x v="7"/>
  </r>
  <r>
    <x v="29"/>
    <x v="2"/>
    <m/>
    <x v="7"/>
  </r>
  <r>
    <x v="29"/>
    <x v="0"/>
    <s v="0"/>
    <x v="7"/>
  </r>
  <r>
    <x v="29"/>
    <x v="3"/>
    <n v="13"/>
    <x v="7"/>
  </r>
  <r>
    <x v="29"/>
    <x v="0"/>
    <n v="114"/>
    <x v="7"/>
  </r>
  <r>
    <x v="29"/>
    <x v="4"/>
    <m/>
    <x v="7"/>
  </r>
  <r>
    <x v="29"/>
    <x v="0"/>
    <s v="0"/>
    <x v="7"/>
  </r>
  <r>
    <x v="29"/>
    <x v="5"/>
    <m/>
    <x v="7"/>
  </r>
  <r>
    <x v="29"/>
    <x v="0"/>
    <s v="0"/>
    <x v="7"/>
  </r>
  <r>
    <x v="29"/>
    <x v="6"/>
    <n v="13"/>
    <x v="7"/>
  </r>
  <r>
    <x v="29"/>
    <x v="0"/>
    <n v="114"/>
    <x v="7"/>
  </r>
  <r>
    <x v="29"/>
    <x v="7"/>
    <m/>
    <x v="7"/>
  </r>
  <r>
    <x v="29"/>
    <x v="0"/>
    <s v="0"/>
    <x v="7"/>
  </r>
  <r>
    <x v="29"/>
    <x v="8"/>
    <m/>
    <x v="7"/>
  </r>
  <r>
    <x v="29"/>
    <x v="0"/>
    <n v="0"/>
    <x v="7"/>
  </r>
  <r>
    <x v="20"/>
    <x v="0"/>
    <s v="H"/>
    <x v="7"/>
  </r>
  <r>
    <x v="20"/>
    <x v="1"/>
    <n v="37"/>
    <x v="7"/>
  </r>
  <r>
    <x v="20"/>
    <x v="0"/>
    <n v="42"/>
    <x v="7"/>
  </r>
  <r>
    <x v="20"/>
    <x v="2"/>
    <m/>
    <x v="7"/>
  </r>
  <r>
    <x v="20"/>
    <x v="0"/>
    <s v="0"/>
    <x v="7"/>
  </r>
  <r>
    <x v="20"/>
    <x v="3"/>
    <n v="26"/>
    <x v="7"/>
  </r>
  <r>
    <x v="20"/>
    <x v="0"/>
    <n v="75"/>
    <x v="7"/>
  </r>
  <r>
    <x v="20"/>
    <x v="4"/>
    <n v="17"/>
    <x v="7"/>
  </r>
  <r>
    <x v="20"/>
    <x v="0"/>
    <n v="102"/>
    <x v="7"/>
  </r>
  <r>
    <x v="20"/>
    <x v="5"/>
    <m/>
    <x v="7"/>
  </r>
  <r>
    <x v="20"/>
    <x v="0"/>
    <s v="0"/>
    <x v="7"/>
  </r>
  <r>
    <x v="20"/>
    <x v="6"/>
    <m/>
    <x v="7"/>
  </r>
  <r>
    <x v="20"/>
    <x v="0"/>
    <s v="0"/>
    <x v="7"/>
  </r>
  <r>
    <x v="20"/>
    <x v="7"/>
    <m/>
    <x v="7"/>
  </r>
  <r>
    <x v="20"/>
    <x v="0"/>
    <s v="0"/>
    <x v="7"/>
  </r>
  <r>
    <x v="20"/>
    <x v="8"/>
    <m/>
    <x v="7"/>
  </r>
  <r>
    <x v="20"/>
    <x v="0"/>
    <n v="0"/>
    <x v="7"/>
  </r>
  <r>
    <x v="4"/>
    <x v="0"/>
    <s v="H"/>
    <x v="7"/>
  </r>
  <r>
    <x v="4"/>
    <x v="1"/>
    <m/>
    <x v="7"/>
  </r>
  <r>
    <x v="4"/>
    <x v="0"/>
    <s v="0"/>
    <x v="7"/>
  </r>
  <r>
    <x v="4"/>
    <x v="2"/>
    <n v="19"/>
    <x v="7"/>
  </r>
  <r>
    <x v="4"/>
    <x v="0"/>
    <n v="96"/>
    <x v="7"/>
  </r>
  <r>
    <x v="4"/>
    <x v="3"/>
    <m/>
    <x v="7"/>
  </r>
  <r>
    <x v="4"/>
    <x v="0"/>
    <s v="0"/>
    <x v="7"/>
  </r>
  <r>
    <x v="4"/>
    <x v="4"/>
    <m/>
    <x v="7"/>
  </r>
  <r>
    <x v="4"/>
    <x v="0"/>
    <s v="0"/>
    <x v="7"/>
  </r>
  <r>
    <x v="4"/>
    <x v="5"/>
    <n v="14"/>
    <x v="7"/>
  </r>
  <r>
    <x v="4"/>
    <x v="0"/>
    <n v="111"/>
    <x v="7"/>
  </r>
  <r>
    <x v="4"/>
    <x v="6"/>
    <m/>
    <x v="7"/>
  </r>
  <r>
    <x v="4"/>
    <x v="0"/>
    <s v="0"/>
    <x v="7"/>
  </r>
  <r>
    <x v="4"/>
    <x v="7"/>
    <m/>
    <x v="7"/>
  </r>
  <r>
    <x v="4"/>
    <x v="0"/>
    <s v="0"/>
    <x v="7"/>
  </r>
  <r>
    <x v="4"/>
    <x v="8"/>
    <m/>
    <x v="7"/>
  </r>
  <r>
    <x v="4"/>
    <x v="0"/>
    <n v="0"/>
    <x v="7"/>
  </r>
  <r>
    <x v="10"/>
    <x v="0"/>
    <s v="H"/>
    <x v="7"/>
  </r>
  <r>
    <x v="10"/>
    <x v="1"/>
    <m/>
    <x v="7"/>
  </r>
  <r>
    <x v="10"/>
    <x v="0"/>
    <s v="0"/>
    <x v="7"/>
  </r>
  <r>
    <x v="10"/>
    <x v="2"/>
    <n v="17"/>
    <x v="7"/>
  </r>
  <r>
    <x v="10"/>
    <x v="0"/>
    <n v="102"/>
    <x v="7"/>
  </r>
  <r>
    <x v="10"/>
    <x v="3"/>
    <m/>
    <x v="7"/>
  </r>
  <r>
    <x v="10"/>
    <x v="0"/>
    <s v="0"/>
    <x v="7"/>
  </r>
  <r>
    <x v="10"/>
    <x v="4"/>
    <m/>
    <x v="7"/>
  </r>
  <r>
    <x v="10"/>
    <x v="0"/>
    <s v="0"/>
    <x v="7"/>
  </r>
  <r>
    <x v="10"/>
    <x v="5"/>
    <m/>
    <x v="7"/>
  </r>
  <r>
    <x v="10"/>
    <x v="0"/>
    <s v="0"/>
    <x v="7"/>
  </r>
  <r>
    <x v="10"/>
    <x v="6"/>
    <n v="22"/>
    <x v="7"/>
  </r>
  <r>
    <x v="10"/>
    <x v="0"/>
    <n v="87"/>
    <x v="7"/>
  </r>
  <r>
    <x v="10"/>
    <x v="7"/>
    <m/>
    <x v="7"/>
  </r>
  <r>
    <x v="10"/>
    <x v="0"/>
    <s v="0"/>
    <x v="7"/>
  </r>
  <r>
    <x v="10"/>
    <x v="8"/>
    <m/>
    <x v="7"/>
  </r>
  <r>
    <x v="10"/>
    <x v="0"/>
    <n v="0"/>
    <x v="7"/>
  </r>
  <r>
    <x v="38"/>
    <x v="0"/>
    <s v="H"/>
    <x v="7"/>
  </r>
  <r>
    <x v="38"/>
    <x v="1"/>
    <n v="25"/>
    <x v="7"/>
  </r>
  <r>
    <x v="38"/>
    <x v="0"/>
    <n v="78"/>
    <x v="7"/>
  </r>
  <r>
    <x v="38"/>
    <x v="2"/>
    <n v="26"/>
    <x v="7"/>
  </r>
  <r>
    <x v="38"/>
    <x v="0"/>
    <n v="75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13"/>
    <x v="0"/>
    <s v="H"/>
    <x v="7"/>
  </r>
  <r>
    <x v="13"/>
    <x v="1"/>
    <n v="5"/>
    <x v="7"/>
  </r>
  <r>
    <x v="13"/>
    <x v="0"/>
    <n v="138"/>
    <x v="7"/>
  </r>
  <r>
    <x v="13"/>
    <x v="2"/>
    <m/>
    <x v="7"/>
  </r>
  <r>
    <x v="13"/>
    <x v="0"/>
    <s v="0"/>
    <x v="7"/>
  </r>
  <r>
    <x v="13"/>
    <x v="3"/>
    <m/>
    <x v="7"/>
  </r>
  <r>
    <x v="13"/>
    <x v="0"/>
    <s v="0"/>
    <x v="7"/>
  </r>
  <r>
    <x v="13"/>
    <x v="4"/>
    <m/>
    <x v="7"/>
  </r>
  <r>
    <x v="13"/>
    <x v="0"/>
    <s v="0"/>
    <x v="7"/>
  </r>
  <r>
    <x v="13"/>
    <x v="5"/>
    <m/>
    <x v="7"/>
  </r>
  <r>
    <x v="13"/>
    <x v="0"/>
    <s v="0"/>
    <x v="7"/>
  </r>
  <r>
    <x v="13"/>
    <x v="6"/>
    <m/>
    <x v="7"/>
  </r>
  <r>
    <x v="13"/>
    <x v="0"/>
    <s v="0"/>
    <x v="7"/>
  </r>
  <r>
    <x v="13"/>
    <x v="7"/>
    <m/>
    <x v="7"/>
  </r>
  <r>
    <x v="13"/>
    <x v="0"/>
    <s v="0"/>
    <x v="7"/>
  </r>
  <r>
    <x v="13"/>
    <x v="8"/>
    <m/>
    <x v="7"/>
  </r>
  <r>
    <x v="13"/>
    <x v="0"/>
    <n v="0"/>
    <x v="7"/>
  </r>
  <r>
    <x v="68"/>
    <x v="0"/>
    <s v="H"/>
    <x v="7"/>
  </r>
  <r>
    <x v="68"/>
    <x v="1"/>
    <m/>
    <x v="7"/>
  </r>
  <r>
    <x v="68"/>
    <x v="0"/>
    <s v="0"/>
    <x v="7"/>
  </r>
  <r>
    <x v="68"/>
    <x v="2"/>
    <m/>
    <x v="7"/>
  </r>
  <r>
    <x v="68"/>
    <x v="0"/>
    <s v="0"/>
    <x v="7"/>
  </r>
  <r>
    <x v="68"/>
    <x v="3"/>
    <m/>
    <x v="7"/>
  </r>
  <r>
    <x v="68"/>
    <x v="0"/>
    <s v="0"/>
    <x v="7"/>
  </r>
  <r>
    <x v="68"/>
    <x v="4"/>
    <m/>
    <x v="7"/>
  </r>
  <r>
    <x v="68"/>
    <x v="0"/>
    <s v="0"/>
    <x v="7"/>
  </r>
  <r>
    <x v="68"/>
    <x v="5"/>
    <m/>
    <x v="7"/>
  </r>
  <r>
    <x v="68"/>
    <x v="0"/>
    <s v="0"/>
    <x v="7"/>
  </r>
  <r>
    <x v="68"/>
    <x v="6"/>
    <n v="6"/>
    <x v="7"/>
  </r>
  <r>
    <x v="68"/>
    <x v="0"/>
    <n v="135"/>
    <x v="7"/>
  </r>
  <r>
    <x v="68"/>
    <x v="7"/>
    <m/>
    <x v="7"/>
  </r>
  <r>
    <x v="68"/>
    <x v="0"/>
    <s v="0"/>
    <x v="7"/>
  </r>
  <r>
    <x v="68"/>
    <x v="8"/>
    <m/>
    <x v="7"/>
  </r>
  <r>
    <x v="68"/>
    <x v="0"/>
    <n v="0"/>
    <x v="7"/>
  </r>
  <r>
    <x v="55"/>
    <x v="0"/>
    <s v="H"/>
    <x v="7"/>
  </r>
  <r>
    <x v="55"/>
    <x v="1"/>
    <m/>
    <x v="7"/>
  </r>
  <r>
    <x v="55"/>
    <x v="0"/>
    <s v="0"/>
    <x v="7"/>
  </r>
  <r>
    <x v="55"/>
    <x v="2"/>
    <m/>
    <x v="7"/>
  </r>
  <r>
    <x v="55"/>
    <x v="0"/>
    <s v="0"/>
    <x v="7"/>
  </r>
  <r>
    <x v="55"/>
    <x v="3"/>
    <m/>
    <x v="7"/>
  </r>
  <r>
    <x v="55"/>
    <x v="0"/>
    <s v="0"/>
    <x v="7"/>
  </r>
  <r>
    <x v="55"/>
    <x v="4"/>
    <m/>
    <x v="7"/>
  </r>
  <r>
    <x v="55"/>
    <x v="0"/>
    <s v="0"/>
    <x v="7"/>
  </r>
  <r>
    <x v="55"/>
    <x v="5"/>
    <n v="8"/>
    <x v="7"/>
  </r>
  <r>
    <x v="55"/>
    <x v="0"/>
    <n v="129"/>
    <x v="7"/>
  </r>
  <r>
    <x v="55"/>
    <x v="6"/>
    <m/>
    <x v="7"/>
  </r>
  <r>
    <x v="55"/>
    <x v="0"/>
    <s v="0"/>
    <x v="7"/>
  </r>
  <r>
    <x v="55"/>
    <x v="7"/>
    <m/>
    <x v="7"/>
  </r>
  <r>
    <x v="55"/>
    <x v="0"/>
    <s v="0"/>
    <x v="7"/>
  </r>
  <r>
    <x v="55"/>
    <x v="8"/>
    <m/>
    <x v="7"/>
  </r>
  <r>
    <x v="55"/>
    <x v="0"/>
    <n v="0"/>
    <x v="7"/>
  </r>
  <r>
    <x v="2"/>
    <x v="0"/>
    <s v="H"/>
    <x v="7"/>
  </r>
  <r>
    <x v="2"/>
    <x v="1"/>
    <n v="36"/>
    <x v="7"/>
  </r>
  <r>
    <x v="2"/>
    <x v="0"/>
    <n v="45"/>
    <x v="7"/>
  </r>
  <r>
    <x v="2"/>
    <x v="2"/>
    <n v="27"/>
    <x v="7"/>
  </r>
  <r>
    <x v="2"/>
    <x v="0"/>
    <n v="72"/>
    <x v="7"/>
  </r>
  <r>
    <x v="2"/>
    <x v="3"/>
    <m/>
    <x v="7"/>
  </r>
  <r>
    <x v="2"/>
    <x v="0"/>
    <s v="0"/>
    <x v="7"/>
  </r>
  <r>
    <x v="2"/>
    <x v="4"/>
    <m/>
    <x v="7"/>
  </r>
  <r>
    <x v="2"/>
    <x v="0"/>
    <s v="0"/>
    <x v="7"/>
  </r>
  <r>
    <x v="2"/>
    <x v="5"/>
    <m/>
    <x v="7"/>
  </r>
  <r>
    <x v="2"/>
    <x v="0"/>
    <s v="0"/>
    <x v="7"/>
  </r>
  <r>
    <x v="2"/>
    <x v="6"/>
    <m/>
    <x v="7"/>
  </r>
  <r>
    <x v="2"/>
    <x v="0"/>
    <s v="0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38"/>
    <x v="0"/>
    <s v="H"/>
    <x v="7"/>
  </r>
  <r>
    <x v="38"/>
    <x v="1"/>
    <n v="14"/>
    <x v="7"/>
  </r>
  <r>
    <x v="38"/>
    <x v="0"/>
    <n v="111"/>
    <x v="7"/>
  </r>
  <r>
    <x v="38"/>
    <x v="2"/>
    <m/>
    <x v="7"/>
  </r>
  <r>
    <x v="38"/>
    <x v="0"/>
    <s v="0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22"/>
    <x v="0"/>
    <s v="H"/>
    <x v="7"/>
  </r>
  <r>
    <x v="22"/>
    <x v="1"/>
    <m/>
    <x v="7"/>
  </r>
  <r>
    <x v="22"/>
    <x v="0"/>
    <s v="0"/>
    <x v="7"/>
  </r>
  <r>
    <x v="22"/>
    <x v="2"/>
    <m/>
    <x v="7"/>
  </r>
  <r>
    <x v="22"/>
    <x v="0"/>
    <s v="0"/>
    <x v="7"/>
  </r>
  <r>
    <x v="22"/>
    <x v="3"/>
    <m/>
    <x v="7"/>
  </r>
  <r>
    <x v="22"/>
    <x v="0"/>
    <s v="0"/>
    <x v="7"/>
  </r>
  <r>
    <x v="22"/>
    <x v="4"/>
    <n v="15"/>
    <x v="7"/>
  </r>
  <r>
    <x v="22"/>
    <x v="0"/>
    <n v="108"/>
    <x v="7"/>
  </r>
  <r>
    <x v="22"/>
    <x v="5"/>
    <m/>
    <x v="7"/>
  </r>
  <r>
    <x v="22"/>
    <x v="0"/>
    <s v="0"/>
    <x v="7"/>
  </r>
  <r>
    <x v="22"/>
    <x v="6"/>
    <m/>
    <x v="7"/>
  </r>
  <r>
    <x v="22"/>
    <x v="0"/>
    <s v="0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m/>
    <x v="7"/>
  </r>
  <r>
    <x v="47"/>
    <x v="0"/>
    <s v="0"/>
    <x v="7"/>
  </r>
  <r>
    <x v="47"/>
    <x v="3"/>
    <m/>
    <x v="7"/>
  </r>
  <r>
    <x v="47"/>
    <x v="0"/>
    <s v="0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n v="19"/>
    <x v="7"/>
  </r>
  <r>
    <x v="47"/>
    <x v="0"/>
    <n v="96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23"/>
    <x v="0"/>
    <s v="H"/>
    <x v="7"/>
  </r>
  <r>
    <x v="23"/>
    <x v="1"/>
    <m/>
    <x v="7"/>
  </r>
  <r>
    <x v="23"/>
    <x v="0"/>
    <s v="0"/>
    <x v="7"/>
  </r>
  <r>
    <x v="23"/>
    <x v="2"/>
    <m/>
    <x v="7"/>
  </r>
  <r>
    <x v="23"/>
    <x v="0"/>
    <s v="0"/>
    <x v="7"/>
  </r>
  <r>
    <x v="23"/>
    <x v="3"/>
    <m/>
    <x v="7"/>
  </r>
  <r>
    <x v="23"/>
    <x v="0"/>
    <s v="0"/>
    <x v="7"/>
  </r>
  <r>
    <x v="23"/>
    <x v="4"/>
    <m/>
    <x v="7"/>
  </r>
  <r>
    <x v="23"/>
    <x v="0"/>
    <s v="0"/>
    <x v="7"/>
  </r>
  <r>
    <x v="23"/>
    <x v="5"/>
    <n v="19"/>
    <x v="7"/>
  </r>
  <r>
    <x v="23"/>
    <x v="0"/>
    <n v="96"/>
    <x v="7"/>
  </r>
  <r>
    <x v="23"/>
    <x v="6"/>
    <m/>
    <x v="7"/>
  </r>
  <r>
    <x v="23"/>
    <x v="0"/>
    <s v="0"/>
    <x v="7"/>
  </r>
  <r>
    <x v="23"/>
    <x v="7"/>
    <m/>
    <x v="7"/>
  </r>
  <r>
    <x v="23"/>
    <x v="0"/>
    <s v="0"/>
    <x v="7"/>
  </r>
  <r>
    <x v="23"/>
    <x v="8"/>
    <m/>
    <x v="7"/>
  </r>
  <r>
    <x v="23"/>
    <x v="0"/>
    <n v="0"/>
    <x v="7"/>
  </r>
  <r>
    <x v="82"/>
    <x v="0"/>
    <s v="H"/>
    <x v="7"/>
  </r>
  <r>
    <x v="82"/>
    <x v="1"/>
    <m/>
    <x v="7"/>
  </r>
  <r>
    <x v="82"/>
    <x v="0"/>
    <s v="0"/>
    <x v="7"/>
  </r>
  <r>
    <x v="82"/>
    <x v="2"/>
    <m/>
    <x v="7"/>
  </r>
  <r>
    <x v="82"/>
    <x v="0"/>
    <s v="0"/>
    <x v="7"/>
  </r>
  <r>
    <x v="82"/>
    <x v="3"/>
    <m/>
    <x v="7"/>
  </r>
  <r>
    <x v="82"/>
    <x v="0"/>
    <s v="0"/>
    <x v="7"/>
  </r>
  <r>
    <x v="82"/>
    <x v="4"/>
    <m/>
    <x v="7"/>
  </r>
  <r>
    <x v="82"/>
    <x v="0"/>
    <s v="0"/>
    <x v="7"/>
  </r>
  <r>
    <x v="82"/>
    <x v="5"/>
    <n v="20"/>
    <x v="7"/>
  </r>
  <r>
    <x v="82"/>
    <x v="0"/>
    <n v="93"/>
    <x v="7"/>
  </r>
  <r>
    <x v="82"/>
    <x v="6"/>
    <m/>
    <x v="7"/>
  </r>
  <r>
    <x v="82"/>
    <x v="0"/>
    <s v="0"/>
    <x v="7"/>
  </r>
  <r>
    <x v="82"/>
    <x v="7"/>
    <m/>
    <x v="7"/>
  </r>
  <r>
    <x v="82"/>
    <x v="0"/>
    <s v="0"/>
    <x v="7"/>
  </r>
  <r>
    <x v="82"/>
    <x v="8"/>
    <m/>
    <x v="7"/>
  </r>
  <r>
    <x v="82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m/>
    <x v="7"/>
  </r>
  <r>
    <x v="47"/>
    <x v="0"/>
    <s v="0"/>
    <x v="7"/>
  </r>
  <r>
    <x v="47"/>
    <x v="3"/>
    <m/>
    <x v="7"/>
  </r>
  <r>
    <x v="47"/>
    <x v="0"/>
    <s v="0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n v="21"/>
    <x v="7"/>
  </r>
  <r>
    <x v="47"/>
    <x v="0"/>
    <n v="90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55"/>
    <x v="0"/>
    <s v="H"/>
    <x v="7"/>
  </r>
  <r>
    <x v="55"/>
    <x v="1"/>
    <n v="23"/>
    <x v="7"/>
  </r>
  <r>
    <x v="55"/>
    <x v="0"/>
    <n v="84"/>
    <x v="7"/>
  </r>
  <r>
    <x v="55"/>
    <x v="2"/>
    <m/>
    <x v="7"/>
  </r>
  <r>
    <x v="55"/>
    <x v="0"/>
    <s v="0"/>
    <x v="7"/>
  </r>
  <r>
    <x v="55"/>
    <x v="3"/>
    <m/>
    <x v="7"/>
  </r>
  <r>
    <x v="55"/>
    <x v="0"/>
    <s v="0"/>
    <x v="7"/>
  </r>
  <r>
    <x v="55"/>
    <x v="4"/>
    <m/>
    <x v="7"/>
  </r>
  <r>
    <x v="55"/>
    <x v="0"/>
    <s v="0"/>
    <x v="7"/>
  </r>
  <r>
    <x v="55"/>
    <x v="5"/>
    <s v="ABD"/>
    <x v="7"/>
  </r>
  <r>
    <x v="55"/>
    <x v="0"/>
    <n v="1"/>
    <x v="7"/>
  </r>
  <r>
    <x v="55"/>
    <x v="6"/>
    <m/>
    <x v="7"/>
  </r>
  <r>
    <x v="55"/>
    <x v="0"/>
    <s v="0"/>
    <x v="7"/>
  </r>
  <r>
    <x v="55"/>
    <x v="7"/>
    <m/>
    <x v="7"/>
  </r>
  <r>
    <x v="55"/>
    <x v="0"/>
    <s v="0"/>
    <x v="7"/>
  </r>
  <r>
    <x v="55"/>
    <x v="8"/>
    <m/>
    <x v="7"/>
  </r>
  <r>
    <x v="55"/>
    <x v="0"/>
    <n v="0"/>
    <x v="7"/>
  </r>
  <r>
    <x v="8"/>
    <x v="0"/>
    <s v="H"/>
    <x v="7"/>
  </r>
  <r>
    <x v="8"/>
    <x v="1"/>
    <m/>
    <x v="7"/>
  </r>
  <r>
    <x v="8"/>
    <x v="0"/>
    <s v="0"/>
    <x v="7"/>
  </r>
  <r>
    <x v="8"/>
    <x v="2"/>
    <m/>
    <x v="7"/>
  </r>
  <r>
    <x v="8"/>
    <x v="0"/>
    <s v="0"/>
    <x v="7"/>
  </r>
  <r>
    <x v="8"/>
    <x v="3"/>
    <n v="23"/>
    <x v="7"/>
  </r>
  <r>
    <x v="8"/>
    <x v="0"/>
    <n v="84"/>
    <x v="7"/>
  </r>
  <r>
    <x v="8"/>
    <x v="4"/>
    <m/>
    <x v="7"/>
  </r>
  <r>
    <x v="8"/>
    <x v="0"/>
    <s v="0"/>
    <x v="7"/>
  </r>
  <r>
    <x v="8"/>
    <x v="5"/>
    <m/>
    <x v="7"/>
  </r>
  <r>
    <x v="8"/>
    <x v="0"/>
    <s v="0"/>
    <x v="7"/>
  </r>
  <r>
    <x v="8"/>
    <x v="6"/>
    <m/>
    <x v="7"/>
  </r>
  <r>
    <x v="8"/>
    <x v="0"/>
    <s v="0"/>
    <x v="7"/>
  </r>
  <r>
    <x v="8"/>
    <x v="7"/>
    <m/>
    <x v="7"/>
  </r>
  <r>
    <x v="8"/>
    <x v="0"/>
    <s v="0"/>
    <x v="7"/>
  </r>
  <r>
    <x v="8"/>
    <x v="8"/>
    <m/>
    <x v="7"/>
  </r>
  <r>
    <x v="8"/>
    <x v="0"/>
    <n v="0"/>
    <x v="7"/>
  </r>
  <r>
    <x v="25"/>
    <x v="0"/>
    <s v="H"/>
    <x v="7"/>
  </r>
  <r>
    <x v="25"/>
    <x v="1"/>
    <m/>
    <x v="7"/>
  </r>
  <r>
    <x v="25"/>
    <x v="0"/>
    <s v="0"/>
    <x v="7"/>
  </r>
  <r>
    <x v="25"/>
    <x v="2"/>
    <m/>
    <x v="7"/>
  </r>
  <r>
    <x v="25"/>
    <x v="0"/>
    <s v="0"/>
    <x v="7"/>
  </r>
  <r>
    <x v="25"/>
    <x v="3"/>
    <m/>
    <x v="7"/>
  </r>
  <r>
    <x v="25"/>
    <x v="0"/>
    <s v="0"/>
    <x v="7"/>
  </r>
  <r>
    <x v="25"/>
    <x v="4"/>
    <m/>
    <x v="7"/>
  </r>
  <r>
    <x v="25"/>
    <x v="0"/>
    <s v="0"/>
    <x v="7"/>
  </r>
  <r>
    <x v="25"/>
    <x v="5"/>
    <m/>
    <x v="7"/>
  </r>
  <r>
    <x v="25"/>
    <x v="0"/>
    <s v="0"/>
    <x v="7"/>
  </r>
  <r>
    <x v="25"/>
    <x v="6"/>
    <n v="25"/>
    <x v="7"/>
  </r>
  <r>
    <x v="25"/>
    <x v="0"/>
    <n v="78"/>
    <x v="7"/>
  </r>
  <r>
    <x v="25"/>
    <x v="7"/>
    <m/>
    <x v="7"/>
  </r>
  <r>
    <x v="25"/>
    <x v="0"/>
    <s v="0"/>
    <x v="7"/>
  </r>
  <r>
    <x v="25"/>
    <x v="8"/>
    <m/>
    <x v="7"/>
  </r>
  <r>
    <x v="25"/>
    <x v="0"/>
    <n v="0"/>
    <x v="7"/>
  </r>
  <r>
    <x v="21"/>
    <x v="0"/>
    <s v="H"/>
    <x v="7"/>
  </r>
  <r>
    <x v="21"/>
    <x v="1"/>
    <m/>
    <x v="7"/>
  </r>
  <r>
    <x v="21"/>
    <x v="0"/>
    <s v="0"/>
    <x v="7"/>
  </r>
  <r>
    <x v="21"/>
    <x v="2"/>
    <n v="29"/>
    <x v="7"/>
  </r>
  <r>
    <x v="21"/>
    <x v="0"/>
    <n v="66"/>
    <x v="7"/>
  </r>
  <r>
    <x v="21"/>
    <x v="3"/>
    <m/>
    <x v="7"/>
  </r>
  <r>
    <x v="21"/>
    <x v="0"/>
    <s v="0"/>
    <x v="7"/>
  </r>
  <r>
    <x v="21"/>
    <x v="4"/>
    <m/>
    <x v="7"/>
  </r>
  <r>
    <x v="21"/>
    <x v="0"/>
    <s v="0"/>
    <x v="7"/>
  </r>
  <r>
    <x v="21"/>
    <x v="5"/>
    <m/>
    <x v="7"/>
  </r>
  <r>
    <x v="21"/>
    <x v="0"/>
    <s v="0"/>
    <x v="7"/>
  </r>
  <r>
    <x v="21"/>
    <x v="6"/>
    <m/>
    <x v="7"/>
  </r>
  <r>
    <x v="21"/>
    <x v="0"/>
    <s v="0"/>
    <x v="7"/>
  </r>
  <r>
    <x v="21"/>
    <x v="7"/>
    <m/>
    <x v="7"/>
  </r>
  <r>
    <x v="21"/>
    <x v="0"/>
    <s v="0"/>
    <x v="7"/>
  </r>
  <r>
    <x v="21"/>
    <x v="8"/>
    <m/>
    <x v="7"/>
  </r>
  <r>
    <x v="21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n v="30"/>
    <x v="7"/>
  </r>
  <r>
    <x v="0"/>
    <x v="0"/>
    <n v="63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5"/>
    <x v="0"/>
    <s v="H"/>
    <x v="7"/>
  </r>
  <r>
    <x v="5"/>
    <x v="1"/>
    <n v="30"/>
    <x v="7"/>
  </r>
  <r>
    <x v="5"/>
    <x v="0"/>
    <n v="63"/>
    <x v="7"/>
  </r>
  <r>
    <x v="5"/>
    <x v="2"/>
    <m/>
    <x v="7"/>
  </r>
  <r>
    <x v="5"/>
    <x v="0"/>
    <s v="0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83"/>
    <x v="0"/>
    <s v="H"/>
    <x v="7"/>
  </r>
  <r>
    <x v="83"/>
    <x v="1"/>
    <n v="31"/>
    <x v="7"/>
  </r>
  <r>
    <x v="83"/>
    <x v="0"/>
    <n v="60"/>
    <x v="7"/>
  </r>
  <r>
    <x v="83"/>
    <x v="2"/>
    <m/>
    <x v="7"/>
  </r>
  <r>
    <x v="83"/>
    <x v="0"/>
    <s v="0"/>
    <x v="7"/>
  </r>
  <r>
    <x v="83"/>
    <x v="3"/>
    <m/>
    <x v="7"/>
  </r>
  <r>
    <x v="83"/>
    <x v="0"/>
    <s v="0"/>
    <x v="7"/>
  </r>
  <r>
    <x v="83"/>
    <x v="4"/>
    <m/>
    <x v="7"/>
  </r>
  <r>
    <x v="83"/>
    <x v="0"/>
    <s v="0"/>
    <x v="7"/>
  </r>
  <r>
    <x v="83"/>
    <x v="5"/>
    <m/>
    <x v="7"/>
  </r>
  <r>
    <x v="83"/>
    <x v="0"/>
    <s v="0"/>
    <x v="7"/>
  </r>
  <r>
    <x v="83"/>
    <x v="6"/>
    <m/>
    <x v="7"/>
  </r>
  <r>
    <x v="83"/>
    <x v="0"/>
    <s v="0"/>
    <x v="7"/>
  </r>
  <r>
    <x v="83"/>
    <x v="7"/>
    <m/>
    <x v="7"/>
  </r>
  <r>
    <x v="83"/>
    <x v="0"/>
    <s v="0"/>
    <x v="7"/>
  </r>
  <r>
    <x v="83"/>
    <x v="8"/>
    <m/>
    <x v="7"/>
  </r>
  <r>
    <x v="83"/>
    <x v="0"/>
    <n v="0"/>
    <x v="7"/>
  </r>
  <r>
    <x v="64"/>
    <x v="0"/>
    <s v="H"/>
    <x v="7"/>
  </r>
  <r>
    <x v="64"/>
    <x v="1"/>
    <n v="34"/>
    <x v="7"/>
  </r>
  <r>
    <x v="64"/>
    <x v="0"/>
    <n v="51"/>
    <x v="7"/>
  </r>
  <r>
    <x v="64"/>
    <x v="2"/>
    <m/>
    <x v="7"/>
  </r>
  <r>
    <x v="64"/>
    <x v="0"/>
    <s v="0"/>
    <x v="7"/>
  </r>
  <r>
    <x v="64"/>
    <x v="3"/>
    <m/>
    <x v="7"/>
  </r>
  <r>
    <x v="64"/>
    <x v="0"/>
    <s v="0"/>
    <x v="7"/>
  </r>
  <r>
    <x v="64"/>
    <x v="4"/>
    <m/>
    <x v="7"/>
  </r>
  <r>
    <x v="64"/>
    <x v="0"/>
    <s v="0"/>
    <x v="7"/>
  </r>
  <r>
    <x v="64"/>
    <x v="5"/>
    <m/>
    <x v="7"/>
  </r>
  <r>
    <x v="64"/>
    <x v="0"/>
    <s v="0"/>
    <x v="7"/>
  </r>
  <r>
    <x v="64"/>
    <x v="6"/>
    <m/>
    <x v="7"/>
  </r>
  <r>
    <x v="64"/>
    <x v="0"/>
    <s v="0"/>
    <x v="7"/>
  </r>
  <r>
    <x v="64"/>
    <x v="7"/>
    <m/>
    <x v="7"/>
  </r>
  <r>
    <x v="64"/>
    <x v="0"/>
    <s v="0"/>
    <x v="7"/>
  </r>
  <r>
    <x v="64"/>
    <x v="8"/>
    <m/>
    <x v="7"/>
  </r>
  <r>
    <x v="64"/>
    <x v="0"/>
    <n v="0"/>
    <x v="7"/>
  </r>
  <r>
    <x v="5"/>
    <x v="0"/>
    <s v="H"/>
    <x v="7"/>
  </r>
  <r>
    <x v="5"/>
    <x v="1"/>
    <n v="35"/>
    <x v="7"/>
  </r>
  <r>
    <x v="5"/>
    <x v="0"/>
    <n v="48"/>
    <x v="7"/>
  </r>
  <r>
    <x v="5"/>
    <x v="2"/>
    <m/>
    <x v="7"/>
  </r>
  <r>
    <x v="5"/>
    <x v="0"/>
    <s v="0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14"/>
    <x v="0"/>
    <s v="H"/>
    <x v="7"/>
  </r>
  <r>
    <x v="14"/>
    <x v="1"/>
    <m/>
    <x v="7"/>
  </r>
  <r>
    <x v="14"/>
    <x v="0"/>
    <s v="0"/>
    <x v="7"/>
  </r>
  <r>
    <x v="14"/>
    <x v="2"/>
    <m/>
    <x v="7"/>
  </r>
  <r>
    <x v="14"/>
    <x v="0"/>
    <s v="0"/>
    <x v="7"/>
  </r>
  <r>
    <x v="14"/>
    <x v="3"/>
    <m/>
    <x v="7"/>
  </r>
  <r>
    <x v="14"/>
    <x v="0"/>
    <s v="0"/>
    <x v="7"/>
  </r>
  <r>
    <x v="14"/>
    <x v="4"/>
    <m/>
    <x v="7"/>
  </r>
  <r>
    <x v="14"/>
    <x v="0"/>
    <s v="0"/>
    <x v="7"/>
  </r>
  <r>
    <x v="14"/>
    <x v="5"/>
    <s v="ABD"/>
    <x v="7"/>
  </r>
  <r>
    <x v="14"/>
    <x v="0"/>
    <n v="1"/>
    <x v="7"/>
  </r>
  <r>
    <x v="14"/>
    <x v="6"/>
    <m/>
    <x v="7"/>
  </r>
  <r>
    <x v="14"/>
    <x v="0"/>
    <s v="0"/>
    <x v="7"/>
  </r>
  <r>
    <x v="14"/>
    <x v="7"/>
    <m/>
    <x v="7"/>
  </r>
  <r>
    <x v="14"/>
    <x v="0"/>
    <s v="0"/>
    <x v="7"/>
  </r>
  <r>
    <x v="14"/>
    <x v="8"/>
    <m/>
    <x v="7"/>
  </r>
  <r>
    <x v="14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8"/>
  </r>
  <r>
    <x v="0"/>
    <x v="1"/>
    <m/>
    <x v="8"/>
  </r>
  <r>
    <x v="0"/>
    <x v="0"/>
    <m/>
    <x v="8"/>
  </r>
  <r>
    <x v="0"/>
    <x v="2"/>
    <m/>
    <x v="8"/>
  </r>
  <r>
    <x v="0"/>
    <x v="0"/>
    <m/>
    <x v="8"/>
  </r>
  <r>
    <x v="0"/>
    <x v="3"/>
    <m/>
    <x v="8"/>
  </r>
  <r>
    <x v="0"/>
    <x v="0"/>
    <m/>
    <x v="8"/>
  </r>
  <r>
    <x v="0"/>
    <x v="4"/>
    <m/>
    <x v="8"/>
  </r>
  <r>
    <x v="0"/>
    <x v="0"/>
    <m/>
    <x v="8"/>
  </r>
  <r>
    <x v="0"/>
    <x v="5"/>
    <m/>
    <x v="8"/>
  </r>
  <r>
    <x v="0"/>
    <x v="0"/>
    <m/>
    <x v="8"/>
  </r>
  <r>
    <x v="0"/>
    <x v="6"/>
    <m/>
    <x v="8"/>
  </r>
  <r>
    <x v="0"/>
    <x v="0"/>
    <m/>
    <x v="8"/>
  </r>
  <r>
    <x v="0"/>
    <x v="7"/>
    <m/>
    <x v="8"/>
  </r>
  <r>
    <x v="0"/>
    <x v="0"/>
    <m/>
    <x v="8"/>
  </r>
  <r>
    <x v="0"/>
    <x v="8"/>
    <m/>
    <x v="8"/>
  </r>
  <r>
    <x v="0"/>
    <x v="0"/>
    <m/>
    <x v="8"/>
  </r>
  <r>
    <x v="1"/>
    <x v="0"/>
    <s v="Sexe"/>
    <x v="8"/>
  </r>
  <r>
    <x v="1"/>
    <x v="1"/>
    <s v="Clt "/>
    <x v="8"/>
  </r>
  <r>
    <x v="1"/>
    <x v="0"/>
    <s v="pts "/>
    <x v="8"/>
  </r>
  <r>
    <x v="1"/>
    <x v="2"/>
    <s v="Clt "/>
    <x v="8"/>
  </r>
  <r>
    <x v="1"/>
    <x v="0"/>
    <s v="pts "/>
    <x v="8"/>
  </r>
  <r>
    <x v="1"/>
    <x v="3"/>
    <s v="Clt "/>
    <x v="8"/>
  </r>
  <r>
    <x v="1"/>
    <x v="0"/>
    <s v="pts "/>
    <x v="8"/>
  </r>
  <r>
    <x v="1"/>
    <x v="4"/>
    <s v="Clt "/>
    <x v="8"/>
  </r>
  <r>
    <x v="1"/>
    <x v="0"/>
    <s v="pts "/>
    <x v="8"/>
  </r>
  <r>
    <x v="1"/>
    <x v="5"/>
    <s v="Clt "/>
    <x v="8"/>
  </r>
  <r>
    <x v="1"/>
    <x v="0"/>
    <s v="pts "/>
    <x v="8"/>
  </r>
  <r>
    <x v="1"/>
    <x v="6"/>
    <s v="Clt "/>
    <x v="8"/>
  </r>
  <r>
    <x v="1"/>
    <x v="0"/>
    <s v="pts "/>
    <x v="8"/>
  </r>
  <r>
    <x v="1"/>
    <x v="7"/>
    <s v="Clt "/>
    <x v="8"/>
  </r>
  <r>
    <x v="1"/>
    <x v="0"/>
    <s v="pts "/>
    <x v="8"/>
  </r>
  <r>
    <x v="1"/>
    <x v="8"/>
    <s v="Clt "/>
    <x v="8"/>
  </r>
  <r>
    <x v="1"/>
    <x v="0"/>
    <s v="pts "/>
    <x v="8"/>
  </r>
  <r>
    <x v="19"/>
    <x v="0"/>
    <s v="H"/>
    <x v="8"/>
  </r>
  <r>
    <x v="19"/>
    <x v="1"/>
    <n v="1"/>
    <x v="8"/>
  </r>
  <r>
    <x v="19"/>
    <x v="0"/>
    <n v="150"/>
    <x v="8"/>
  </r>
  <r>
    <x v="19"/>
    <x v="2"/>
    <n v="2"/>
    <x v="8"/>
  </r>
  <r>
    <x v="19"/>
    <x v="0"/>
    <n v="147"/>
    <x v="8"/>
  </r>
  <r>
    <x v="19"/>
    <x v="3"/>
    <n v="1"/>
    <x v="8"/>
  </r>
  <r>
    <x v="19"/>
    <x v="0"/>
    <n v="150"/>
    <x v="8"/>
  </r>
  <r>
    <x v="19"/>
    <x v="4"/>
    <m/>
    <x v="8"/>
  </r>
  <r>
    <x v="19"/>
    <x v="0"/>
    <s v="0"/>
    <x v="8"/>
  </r>
  <r>
    <x v="19"/>
    <x v="5"/>
    <m/>
    <x v="8"/>
  </r>
  <r>
    <x v="19"/>
    <x v="0"/>
    <s v="0"/>
    <x v="8"/>
  </r>
  <r>
    <x v="19"/>
    <x v="6"/>
    <n v="3"/>
    <x v="8"/>
  </r>
  <r>
    <x v="19"/>
    <x v="0"/>
    <n v="144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2"/>
    <x v="0"/>
    <s v="H"/>
    <x v="8"/>
  </r>
  <r>
    <x v="2"/>
    <x v="1"/>
    <n v="4"/>
    <x v="8"/>
  </r>
  <r>
    <x v="2"/>
    <x v="0"/>
    <n v="141"/>
    <x v="8"/>
  </r>
  <r>
    <x v="2"/>
    <x v="2"/>
    <n v="4"/>
    <x v="8"/>
  </r>
  <r>
    <x v="2"/>
    <x v="0"/>
    <n v="141"/>
    <x v="8"/>
  </r>
  <r>
    <x v="2"/>
    <x v="3"/>
    <s v="ABD"/>
    <x v="8"/>
  </r>
  <r>
    <x v="2"/>
    <x v="0"/>
    <n v="1"/>
    <x v="8"/>
  </r>
  <r>
    <x v="2"/>
    <x v="4"/>
    <n v="3"/>
    <x v="8"/>
  </r>
  <r>
    <x v="2"/>
    <x v="0"/>
    <n v="144"/>
    <x v="8"/>
  </r>
  <r>
    <x v="2"/>
    <x v="5"/>
    <n v="2"/>
    <x v="8"/>
  </r>
  <r>
    <x v="2"/>
    <x v="0"/>
    <n v="147"/>
    <x v="8"/>
  </r>
  <r>
    <x v="2"/>
    <x v="6"/>
    <m/>
    <x v="8"/>
  </r>
  <r>
    <x v="2"/>
    <x v="0"/>
    <s v="0"/>
    <x v="8"/>
  </r>
  <r>
    <x v="2"/>
    <x v="7"/>
    <m/>
    <x v="8"/>
  </r>
  <r>
    <x v="2"/>
    <x v="0"/>
    <s v="0"/>
    <x v="8"/>
  </r>
  <r>
    <x v="2"/>
    <x v="8"/>
    <m/>
    <x v="8"/>
  </r>
  <r>
    <x v="2"/>
    <x v="0"/>
    <n v="0"/>
    <x v="8"/>
  </r>
  <r>
    <x v="47"/>
    <x v="0"/>
    <s v="H"/>
    <x v="8"/>
  </r>
  <r>
    <x v="47"/>
    <x v="1"/>
    <n v="3"/>
    <x v="8"/>
  </r>
  <r>
    <x v="47"/>
    <x v="0"/>
    <n v="144"/>
    <x v="8"/>
  </r>
  <r>
    <x v="47"/>
    <x v="2"/>
    <m/>
    <x v="8"/>
  </r>
  <r>
    <x v="47"/>
    <x v="0"/>
    <s v="0"/>
    <x v="8"/>
  </r>
  <r>
    <x v="47"/>
    <x v="3"/>
    <n v="3"/>
    <x v="8"/>
  </r>
  <r>
    <x v="47"/>
    <x v="0"/>
    <n v="144"/>
    <x v="8"/>
  </r>
  <r>
    <x v="47"/>
    <x v="4"/>
    <m/>
    <x v="8"/>
  </r>
  <r>
    <x v="47"/>
    <x v="0"/>
    <s v="0"/>
    <x v="8"/>
  </r>
  <r>
    <x v="47"/>
    <x v="5"/>
    <m/>
    <x v="8"/>
  </r>
  <r>
    <x v="47"/>
    <x v="0"/>
    <s v="0"/>
    <x v="8"/>
  </r>
  <r>
    <x v="47"/>
    <x v="6"/>
    <n v="6"/>
    <x v="8"/>
  </r>
  <r>
    <x v="47"/>
    <x v="0"/>
    <n v="135"/>
    <x v="8"/>
  </r>
  <r>
    <x v="47"/>
    <x v="7"/>
    <m/>
    <x v="8"/>
  </r>
  <r>
    <x v="47"/>
    <x v="0"/>
    <s v="0"/>
    <x v="8"/>
  </r>
  <r>
    <x v="47"/>
    <x v="8"/>
    <m/>
    <x v="8"/>
  </r>
  <r>
    <x v="47"/>
    <x v="0"/>
    <n v="0"/>
    <x v="8"/>
  </r>
  <r>
    <x v="19"/>
    <x v="0"/>
    <s v="H"/>
    <x v="8"/>
  </r>
  <r>
    <x v="19"/>
    <x v="1"/>
    <n v="2"/>
    <x v="8"/>
  </r>
  <r>
    <x v="19"/>
    <x v="0"/>
    <n v="147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n v="2"/>
    <x v="8"/>
  </r>
  <r>
    <x v="19"/>
    <x v="0"/>
    <n v="147"/>
    <x v="8"/>
  </r>
  <r>
    <x v="19"/>
    <x v="5"/>
    <m/>
    <x v="8"/>
  </r>
  <r>
    <x v="19"/>
    <x v="0"/>
    <s v="0"/>
    <x v="8"/>
  </r>
  <r>
    <x v="19"/>
    <x v="6"/>
    <m/>
    <x v="8"/>
  </r>
  <r>
    <x v="19"/>
    <x v="0"/>
    <s v="0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10"/>
    <x v="0"/>
    <s v="H"/>
    <x v="8"/>
  </r>
  <r>
    <x v="10"/>
    <x v="1"/>
    <m/>
    <x v="8"/>
  </r>
  <r>
    <x v="10"/>
    <x v="0"/>
    <s v="0"/>
    <x v="8"/>
  </r>
  <r>
    <x v="10"/>
    <x v="2"/>
    <n v="1"/>
    <x v="8"/>
  </r>
  <r>
    <x v="10"/>
    <x v="0"/>
    <n v="150"/>
    <x v="8"/>
  </r>
  <r>
    <x v="10"/>
    <x v="3"/>
    <s v="ABD"/>
    <x v="8"/>
  </r>
  <r>
    <x v="10"/>
    <x v="0"/>
    <n v="1"/>
    <x v="8"/>
  </r>
  <r>
    <x v="10"/>
    <x v="4"/>
    <m/>
    <x v="8"/>
  </r>
  <r>
    <x v="10"/>
    <x v="0"/>
    <s v="0"/>
    <x v="8"/>
  </r>
  <r>
    <x v="10"/>
    <x v="5"/>
    <m/>
    <x v="8"/>
  </r>
  <r>
    <x v="10"/>
    <x v="0"/>
    <s v="0"/>
    <x v="8"/>
  </r>
  <r>
    <x v="10"/>
    <x v="6"/>
    <n v="4"/>
    <x v="8"/>
  </r>
  <r>
    <x v="10"/>
    <x v="0"/>
    <n v="141"/>
    <x v="8"/>
  </r>
  <r>
    <x v="10"/>
    <x v="7"/>
    <m/>
    <x v="8"/>
  </r>
  <r>
    <x v="10"/>
    <x v="0"/>
    <s v="0"/>
    <x v="8"/>
  </r>
  <r>
    <x v="10"/>
    <x v="8"/>
    <m/>
    <x v="8"/>
  </r>
  <r>
    <x v="10"/>
    <x v="0"/>
    <n v="0"/>
    <x v="8"/>
  </r>
  <r>
    <x v="38"/>
    <x v="0"/>
    <s v="H"/>
    <x v="8"/>
  </r>
  <r>
    <x v="38"/>
    <x v="1"/>
    <m/>
    <x v="8"/>
  </r>
  <r>
    <x v="38"/>
    <x v="0"/>
    <s v="0"/>
    <x v="8"/>
  </r>
  <r>
    <x v="38"/>
    <x v="2"/>
    <m/>
    <x v="8"/>
  </r>
  <r>
    <x v="38"/>
    <x v="0"/>
    <s v="0"/>
    <x v="8"/>
  </r>
  <r>
    <x v="38"/>
    <x v="3"/>
    <n v="4"/>
    <x v="8"/>
  </r>
  <r>
    <x v="38"/>
    <x v="0"/>
    <n v="141"/>
    <x v="8"/>
  </r>
  <r>
    <x v="38"/>
    <x v="4"/>
    <n v="1"/>
    <x v="8"/>
  </r>
  <r>
    <x v="38"/>
    <x v="0"/>
    <n v="150"/>
    <x v="8"/>
  </r>
  <r>
    <x v="38"/>
    <x v="5"/>
    <m/>
    <x v="8"/>
  </r>
  <r>
    <x v="38"/>
    <x v="0"/>
    <s v="0"/>
    <x v="8"/>
  </r>
  <r>
    <x v="38"/>
    <x v="6"/>
    <m/>
    <x v="8"/>
  </r>
  <r>
    <x v="38"/>
    <x v="0"/>
    <s v="0"/>
    <x v="8"/>
  </r>
  <r>
    <x v="38"/>
    <x v="7"/>
    <m/>
    <x v="8"/>
  </r>
  <r>
    <x v="38"/>
    <x v="0"/>
    <s v="0"/>
    <x v="8"/>
  </r>
  <r>
    <x v="38"/>
    <x v="8"/>
    <m/>
    <x v="8"/>
  </r>
  <r>
    <x v="38"/>
    <x v="0"/>
    <n v="0"/>
    <x v="8"/>
  </r>
  <r>
    <x v="29"/>
    <x v="0"/>
    <s v="H"/>
    <x v="8"/>
  </r>
  <r>
    <x v="29"/>
    <x v="1"/>
    <m/>
    <x v="8"/>
  </r>
  <r>
    <x v="29"/>
    <x v="0"/>
    <s v="0"/>
    <x v="8"/>
  </r>
  <r>
    <x v="29"/>
    <x v="2"/>
    <m/>
    <x v="8"/>
  </r>
  <r>
    <x v="29"/>
    <x v="0"/>
    <s v="0"/>
    <x v="8"/>
  </r>
  <r>
    <x v="29"/>
    <x v="3"/>
    <n v="2"/>
    <x v="8"/>
  </r>
  <r>
    <x v="29"/>
    <x v="0"/>
    <n v="147"/>
    <x v="8"/>
  </r>
  <r>
    <x v="29"/>
    <x v="4"/>
    <m/>
    <x v="8"/>
  </r>
  <r>
    <x v="29"/>
    <x v="0"/>
    <s v="0"/>
    <x v="8"/>
  </r>
  <r>
    <x v="29"/>
    <x v="5"/>
    <m/>
    <x v="8"/>
  </r>
  <r>
    <x v="29"/>
    <x v="0"/>
    <s v="0"/>
    <x v="8"/>
  </r>
  <r>
    <x v="29"/>
    <x v="6"/>
    <n v="5"/>
    <x v="8"/>
  </r>
  <r>
    <x v="29"/>
    <x v="0"/>
    <n v="138"/>
    <x v="8"/>
  </r>
  <r>
    <x v="29"/>
    <x v="7"/>
    <m/>
    <x v="8"/>
  </r>
  <r>
    <x v="29"/>
    <x v="0"/>
    <s v="0"/>
    <x v="8"/>
  </r>
  <r>
    <x v="29"/>
    <x v="8"/>
    <m/>
    <x v="8"/>
  </r>
  <r>
    <x v="29"/>
    <x v="0"/>
    <n v="0"/>
    <x v="8"/>
  </r>
  <r>
    <x v="19"/>
    <x v="0"/>
    <s v="H"/>
    <x v="8"/>
  </r>
  <r>
    <x v="19"/>
    <x v="1"/>
    <m/>
    <x v="8"/>
  </r>
  <r>
    <x v="19"/>
    <x v="0"/>
    <s v="0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m/>
    <x v="8"/>
  </r>
  <r>
    <x v="19"/>
    <x v="0"/>
    <s v="0"/>
    <x v="8"/>
  </r>
  <r>
    <x v="19"/>
    <x v="5"/>
    <n v="1"/>
    <x v="8"/>
  </r>
  <r>
    <x v="19"/>
    <x v="0"/>
    <n v="150"/>
    <x v="8"/>
  </r>
  <r>
    <x v="19"/>
    <x v="6"/>
    <m/>
    <x v="8"/>
  </r>
  <r>
    <x v="19"/>
    <x v="0"/>
    <s v="0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84"/>
    <x v="0"/>
    <s v="H"/>
    <x v="8"/>
  </r>
  <r>
    <x v="84"/>
    <x v="1"/>
    <m/>
    <x v="8"/>
  </r>
  <r>
    <x v="84"/>
    <x v="0"/>
    <s v="0"/>
    <x v="8"/>
  </r>
  <r>
    <x v="84"/>
    <x v="2"/>
    <m/>
    <x v="8"/>
  </r>
  <r>
    <x v="84"/>
    <x v="0"/>
    <s v="0"/>
    <x v="8"/>
  </r>
  <r>
    <x v="84"/>
    <x v="3"/>
    <m/>
    <x v="8"/>
  </r>
  <r>
    <x v="84"/>
    <x v="0"/>
    <s v="0"/>
    <x v="8"/>
  </r>
  <r>
    <x v="84"/>
    <x v="4"/>
    <m/>
    <x v="8"/>
  </r>
  <r>
    <x v="84"/>
    <x v="0"/>
    <s v="0"/>
    <x v="8"/>
  </r>
  <r>
    <x v="84"/>
    <x v="5"/>
    <m/>
    <x v="8"/>
  </r>
  <r>
    <x v="84"/>
    <x v="0"/>
    <s v="0"/>
    <x v="8"/>
  </r>
  <r>
    <x v="84"/>
    <x v="6"/>
    <n v="1"/>
    <x v="8"/>
  </r>
  <r>
    <x v="84"/>
    <x v="0"/>
    <n v="150"/>
    <x v="8"/>
  </r>
  <r>
    <x v="84"/>
    <x v="7"/>
    <m/>
    <x v="8"/>
  </r>
  <r>
    <x v="84"/>
    <x v="0"/>
    <s v="0"/>
    <x v="8"/>
  </r>
  <r>
    <x v="84"/>
    <x v="8"/>
    <m/>
    <x v="8"/>
  </r>
  <r>
    <x v="84"/>
    <x v="0"/>
    <n v="0"/>
    <x v="8"/>
  </r>
  <r>
    <x v="19"/>
    <x v="0"/>
    <s v="H"/>
    <x v="8"/>
  </r>
  <r>
    <x v="19"/>
    <x v="1"/>
    <m/>
    <x v="8"/>
  </r>
  <r>
    <x v="19"/>
    <x v="0"/>
    <s v="0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m/>
    <x v="8"/>
  </r>
  <r>
    <x v="19"/>
    <x v="0"/>
    <s v="0"/>
    <x v="8"/>
  </r>
  <r>
    <x v="19"/>
    <x v="5"/>
    <m/>
    <x v="8"/>
  </r>
  <r>
    <x v="19"/>
    <x v="0"/>
    <s v="0"/>
    <x v="8"/>
  </r>
  <r>
    <x v="19"/>
    <x v="6"/>
    <n v="2"/>
    <x v="8"/>
  </r>
  <r>
    <x v="19"/>
    <x v="0"/>
    <n v="147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2"/>
    <x v="0"/>
    <s v="H"/>
    <x v="8"/>
  </r>
  <r>
    <x v="2"/>
    <x v="1"/>
    <m/>
    <x v="8"/>
  </r>
  <r>
    <x v="2"/>
    <x v="0"/>
    <s v="0"/>
    <x v="8"/>
  </r>
  <r>
    <x v="2"/>
    <x v="2"/>
    <n v="3"/>
    <x v="8"/>
  </r>
  <r>
    <x v="2"/>
    <x v="0"/>
    <n v="144"/>
    <x v="8"/>
  </r>
  <r>
    <x v="2"/>
    <x v="3"/>
    <m/>
    <x v="8"/>
  </r>
  <r>
    <x v="2"/>
    <x v="0"/>
    <s v="0"/>
    <x v="8"/>
  </r>
  <r>
    <x v="2"/>
    <x v="4"/>
    <m/>
    <x v="8"/>
  </r>
  <r>
    <x v="2"/>
    <x v="0"/>
    <s v="0"/>
    <x v="8"/>
  </r>
  <r>
    <x v="2"/>
    <x v="5"/>
    <m/>
    <x v="8"/>
  </r>
  <r>
    <x v="2"/>
    <x v="0"/>
    <s v="0"/>
    <x v="8"/>
  </r>
  <r>
    <x v="2"/>
    <x v="6"/>
    <m/>
    <x v="8"/>
  </r>
  <r>
    <x v="2"/>
    <x v="0"/>
    <s v="0"/>
    <x v="8"/>
  </r>
  <r>
    <x v="2"/>
    <x v="7"/>
    <m/>
    <x v="8"/>
  </r>
  <r>
    <x v="2"/>
    <x v="0"/>
    <s v="0"/>
    <x v="8"/>
  </r>
  <r>
    <x v="2"/>
    <x v="8"/>
    <m/>
    <x v="8"/>
  </r>
  <r>
    <x v="2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m/>
    <x v="9"/>
  </r>
  <r>
    <x v="0"/>
    <x v="1"/>
    <m/>
    <x v="9"/>
  </r>
  <r>
    <x v="0"/>
    <x v="0"/>
    <m/>
    <x v="9"/>
  </r>
  <r>
    <x v="0"/>
    <x v="2"/>
    <m/>
    <x v="9"/>
  </r>
  <r>
    <x v="0"/>
    <x v="0"/>
    <m/>
    <x v="9"/>
  </r>
  <r>
    <x v="0"/>
    <x v="3"/>
    <m/>
    <x v="9"/>
  </r>
  <r>
    <x v="0"/>
    <x v="0"/>
    <m/>
    <x v="9"/>
  </r>
  <r>
    <x v="0"/>
    <x v="4"/>
    <m/>
    <x v="9"/>
  </r>
  <r>
    <x v="0"/>
    <x v="0"/>
    <m/>
    <x v="9"/>
  </r>
  <r>
    <x v="0"/>
    <x v="5"/>
    <m/>
    <x v="9"/>
  </r>
  <r>
    <x v="0"/>
    <x v="0"/>
    <m/>
    <x v="9"/>
  </r>
  <r>
    <x v="0"/>
    <x v="6"/>
    <m/>
    <x v="9"/>
  </r>
  <r>
    <x v="0"/>
    <x v="0"/>
    <m/>
    <x v="9"/>
  </r>
  <r>
    <x v="0"/>
    <x v="7"/>
    <m/>
    <x v="9"/>
  </r>
  <r>
    <x v="0"/>
    <x v="0"/>
    <m/>
    <x v="9"/>
  </r>
  <r>
    <x v="0"/>
    <x v="8"/>
    <m/>
    <x v="9"/>
  </r>
  <r>
    <x v="0"/>
    <x v="0"/>
    <m/>
    <x v="9"/>
  </r>
  <r>
    <x v="1"/>
    <x v="0"/>
    <s v="Sexe"/>
    <x v="9"/>
  </r>
  <r>
    <x v="1"/>
    <x v="1"/>
    <s v="Clt "/>
    <x v="9"/>
  </r>
  <r>
    <x v="1"/>
    <x v="0"/>
    <s v="pts "/>
    <x v="9"/>
  </r>
  <r>
    <x v="1"/>
    <x v="2"/>
    <s v="Clt "/>
    <x v="9"/>
  </r>
  <r>
    <x v="1"/>
    <x v="0"/>
    <s v="pts "/>
    <x v="9"/>
  </r>
  <r>
    <x v="1"/>
    <x v="3"/>
    <s v="Clt "/>
    <x v="9"/>
  </r>
  <r>
    <x v="1"/>
    <x v="0"/>
    <s v="pts "/>
    <x v="9"/>
  </r>
  <r>
    <x v="1"/>
    <x v="4"/>
    <s v="Clt "/>
    <x v="9"/>
  </r>
  <r>
    <x v="1"/>
    <x v="0"/>
    <s v="pts "/>
    <x v="9"/>
  </r>
  <r>
    <x v="1"/>
    <x v="5"/>
    <s v="Clt "/>
    <x v="9"/>
  </r>
  <r>
    <x v="1"/>
    <x v="0"/>
    <s v="pts "/>
    <x v="9"/>
  </r>
  <r>
    <x v="1"/>
    <x v="6"/>
    <s v="Clt "/>
    <x v="9"/>
  </r>
  <r>
    <x v="1"/>
    <x v="0"/>
    <s v="pts "/>
    <x v="9"/>
  </r>
  <r>
    <x v="1"/>
    <x v="7"/>
    <s v="Clt "/>
    <x v="9"/>
  </r>
  <r>
    <x v="1"/>
    <x v="0"/>
    <s v="pts "/>
    <x v="9"/>
  </r>
  <r>
    <x v="1"/>
    <x v="8"/>
    <s v="Clt "/>
    <x v="9"/>
  </r>
  <r>
    <x v="1"/>
    <x v="0"/>
    <s v="pts "/>
    <x v="9"/>
  </r>
  <r>
    <x v="0"/>
    <x v="0"/>
    <s v="H"/>
    <x v="9"/>
  </r>
  <r>
    <x v="0"/>
    <x v="1"/>
    <n v="7"/>
    <x v="9"/>
  </r>
  <r>
    <x v="0"/>
    <x v="0"/>
    <n v="132"/>
    <x v="9"/>
  </r>
  <r>
    <x v="0"/>
    <x v="2"/>
    <n v="5"/>
    <x v="9"/>
  </r>
  <r>
    <x v="0"/>
    <x v="0"/>
    <n v="138"/>
    <x v="9"/>
  </r>
  <r>
    <x v="0"/>
    <x v="3"/>
    <n v="9"/>
    <x v="9"/>
  </r>
  <r>
    <x v="0"/>
    <x v="0"/>
    <n v="126"/>
    <x v="9"/>
  </r>
  <r>
    <x v="0"/>
    <x v="4"/>
    <n v="5"/>
    <x v="9"/>
  </r>
  <r>
    <x v="0"/>
    <x v="0"/>
    <n v="138"/>
    <x v="9"/>
  </r>
  <r>
    <x v="0"/>
    <x v="5"/>
    <n v="5"/>
    <x v="9"/>
  </r>
  <r>
    <x v="0"/>
    <x v="0"/>
    <n v="138"/>
    <x v="9"/>
  </r>
  <r>
    <x v="0"/>
    <x v="6"/>
    <n v="10"/>
    <x v="9"/>
  </r>
  <r>
    <x v="0"/>
    <x v="0"/>
    <n v="123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n v="8"/>
    <x v="9"/>
  </r>
  <r>
    <x v="0"/>
    <x v="0"/>
    <n v="129"/>
    <x v="9"/>
  </r>
  <r>
    <x v="0"/>
    <x v="2"/>
    <n v="6"/>
    <x v="9"/>
  </r>
  <r>
    <x v="0"/>
    <x v="0"/>
    <n v="135"/>
    <x v="9"/>
  </r>
  <r>
    <x v="0"/>
    <x v="3"/>
    <n v="6"/>
    <x v="9"/>
  </r>
  <r>
    <x v="0"/>
    <x v="0"/>
    <n v="135"/>
    <x v="9"/>
  </r>
  <r>
    <x v="0"/>
    <x v="4"/>
    <n v="6"/>
    <x v="9"/>
  </r>
  <r>
    <x v="0"/>
    <x v="0"/>
    <n v="135"/>
    <x v="9"/>
  </r>
  <r>
    <x v="0"/>
    <x v="5"/>
    <n v="8"/>
    <x v="9"/>
  </r>
  <r>
    <x v="0"/>
    <x v="0"/>
    <n v="129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62"/>
    <x v="0"/>
    <s v="H"/>
    <x v="9"/>
  </r>
  <r>
    <x v="62"/>
    <x v="1"/>
    <n v="19"/>
    <x v="9"/>
  </r>
  <r>
    <x v="62"/>
    <x v="0"/>
    <n v="96"/>
    <x v="9"/>
  </r>
  <r>
    <x v="62"/>
    <x v="2"/>
    <n v="4"/>
    <x v="9"/>
  </r>
  <r>
    <x v="62"/>
    <x v="0"/>
    <n v="141"/>
    <x v="9"/>
  </r>
  <r>
    <x v="62"/>
    <x v="3"/>
    <n v="10"/>
    <x v="9"/>
  </r>
  <r>
    <x v="62"/>
    <x v="0"/>
    <n v="123"/>
    <x v="9"/>
  </r>
  <r>
    <x v="62"/>
    <x v="4"/>
    <n v="4"/>
    <x v="9"/>
  </r>
  <r>
    <x v="62"/>
    <x v="0"/>
    <n v="141"/>
    <x v="9"/>
  </r>
  <r>
    <x v="62"/>
    <x v="5"/>
    <m/>
    <x v="9"/>
  </r>
  <r>
    <x v="62"/>
    <x v="0"/>
    <s v="0"/>
    <x v="9"/>
  </r>
  <r>
    <x v="62"/>
    <x v="6"/>
    <n v="15"/>
    <x v="9"/>
  </r>
  <r>
    <x v="62"/>
    <x v="0"/>
    <n v="108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2"/>
    <x v="9"/>
  </r>
  <r>
    <x v="0"/>
    <x v="0"/>
    <n v="147"/>
    <x v="9"/>
  </r>
  <r>
    <x v="0"/>
    <x v="3"/>
    <n v="4"/>
    <x v="9"/>
  </r>
  <r>
    <x v="0"/>
    <x v="0"/>
    <n v="141"/>
    <x v="9"/>
  </r>
  <r>
    <x v="0"/>
    <x v="4"/>
    <n v="1"/>
    <x v="9"/>
  </r>
  <r>
    <x v="0"/>
    <x v="0"/>
    <n v="150"/>
    <x v="9"/>
  </r>
  <r>
    <x v="0"/>
    <x v="5"/>
    <n v="1"/>
    <x v="9"/>
  </r>
  <r>
    <x v="0"/>
    <x v="0"/>
    <n v="15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77"/>
    <x v="0"/>
    <s v="H"/>
    <x v="9"/>
  </r>
  <r>
    <x v="77"/>
    <x v="1"/>
    <n v="11"/>
    <x v="9"/>
  </r>
  <r>
    <x v="77"/>
    <x v="0"/>
    <n v="120"/>
    <x v="9"/>
  </r>
  <r>
    <x v="77"/>
    <x v="2"/>
    <n v="9"/>
    <x v="9"/>
  </r>
  <r>
    <x v="77"/>
    <x v="0"/>
    <n v="126"/>
    <x v="9"/>
  </r>
  <r>
    <x v="77"/>
    <x v="3"/>
    <n v="12"/>
    <x v="9"/>
  </r>
  <r>
    <x v="77"/>
    <x v="0"/>
    <n v="117"/>
    <x v="9"/>
  </r>
  <r>
    <x v="77"/>
    <x v="4"/>
    <n v="12"/>
    <x v="9"/>
  </r>
  <r>
    <x v="77"/>
    <x v="0"/>
    <n v="117"/>
    <x v="9"/>
  </r>
  <r>
    <x v="77"/>
    <x v="5"/>
    <m/>
    <x v="9"/>
  </r>
  <r>
    <x v="77"/>
    <x v="0"/>
    <s v="0"/>
    <x v="9"/>
  </r>
  <r>
    <x v="77"/>
    <x v="6"/>
    <n v="16"/>
    <x v="9"/>
  </r>
  <r>
    <x v="77"/>
    <x v="0"/>
    <n v="105"/>
    <x v="9"/>
  </r>
  <r>
    <x v="77"/>
    <x v="7"/>
    <m/>
    <x v="9"/>
  </r>
  <r>
    <x v="77"/>
    <x v="0"/>
    <s v="0"/>
    <x v="9"/>
  </r>
  <r>
    <x v="77"/>
    <x v="8"/>
    <m/>
    <x v="9"/>
  </r>
  <r>
    <x v="77"/>
    <x v="0"/>
    <n v="0"/>
    <x v="9"/>
  </r>
  <r>
    <x v="15"/>
    <x v="0"/>
    <s v="H"/>
    <x v="9"/>
  </r>
  <r>
    <x v="15"/>
    <x v="1"/>
    <n v="14"/>
    <x v="9"/>
  </r>
  <r>
    <x v="15"/>
    <x v="0"/>
    <n v="111"/>
    <x v="9"/>
  </r>
  <r>
    <x v="15"/>
    <x v="2"/>
    <n v="10"/>
    <x v="9"/>
  </r>
  <r>
    <x v="15"/>
    <x v="0"/>
    <n v="123"/>
    <x v="9"/>
  </r>
  <r>
    <x v="15"/>
    <x v="3"/>
    <n v="13"/>
    <x v="9"/>
  </r>
  <r>
    <x v="15"/>
    <x v="0"/>
    <n v="114"/>
    <x v="9"/>
  </r>
  <r>
    <x v="15"/>
    <x v="4"/>
    <n v="10"/>
    <x v="9"/>
  </r>
  <r>
    <x v="15"/>
    <x v="0"/>
    <n v="123"/>
    <x v="9"/>
  </r>
  <r>
    <x v="15"/>
    <x v="5"/>
    <m/>
    <x v="9"/>
  </r>
  <r>
    <x v="15"/>
    <x v="0"/>
    <s v="0"/>
    <x v="9"/>
  </r>
  <r>
    <x v="15"/>
    <x v="6"/>
    <n v="14"/>
    <x v="9"/>
  </r>
  <r>
    <x v="15"/>
    <x v="0"/>
    <n v="111"/>
    <x v="9"/>
  </r>
  <r>
    <x v="15"/>
    <x v="7"/>
    <m/>
    <x v="9"/>
  </r>
  <r>
    <x v="15"/>
    <x v="0"/>
    <s v="0"/>
    <x v="9"/>
  </r>
  <r>
    <x v="15"/>
    <x v="8"/>
    <m/>
    <x v="9"/>
  </r>
  <r>
    <x v="15"/>
    <x v="0"/>
    <n v="0"/>
    <x v="9"/>
  </r>
  <r>
    <x v="3"/>
    <x v="0"/>
    <s v="H"/>
    <x v="9"/>
  </r>
  <r>
    <x v="3"/>
    <x v="1"/>
    <n v="20"/>
    <x v="9"/>
  </r>
  <r>
    <x v="3"/>
    <x v="0"/>
    <n v="93"/>
    <x v="9"/>
  </r>
  <r>
    <x v="3"/>
    <x v="2"/>
    <n v="11"/>
    <x v="9"/>
  </r>
  <r>
    <x v="3"/>
    <x v="0"/>
    <n v="120"/>
    <x v="9"/>
  </r>
  <r>
    <x v="3"/>
    <x v="3"/>
    <n v="11"/>
    <x v="9"/>
  </r>
  <r>
    <x v="3"/>
    <x v="0"/>
    <n v="120"/>
    <x v="9"/>
  </r>
  <r>
    <x v="3"/>
    <x v="4"/>
    <n v="14"/>
    <x v="9"/>
  </r>
  <r>
    <x v="3"/>
    <x v="0"/>
    <n v="111"/>
    <x v="9"/>
  </r>
  <r>
    <x v="3"/>
    <x v="5"/>
    <m/>
    <x v="9"/>
  </r>
  <r>
    <x v="3"/>
    <x v="0"/>
    <s v="0"/>
    <x v="9"/>
  </r>
  <r>
    <x v="3"/>
    <x v="6"/>
    <n v="17"/>
    <x v="9"/>
  </r>
  <r>
    <x v="3"/>
    <x v="0"/>
    <n v="102"/>
    <x v="9"/>
  </r>
  <r>
    <x v="3"/>
    <x v="7"/>
    <m/>
    <x v="9"/>
  </r>
  <r>
    <x v="3"/>
    <x v="0"/>
    <s v="0"/>
    <x v="9"/>
  </r>
  <r>
    <x v="3"/>
    <x v="8"/>
    <m/>
    <x v="9"/>
  </r>
  <r>
    <x v="3"/>
    <x v="0"/>
    <n v="0"/>
    <x v="9"/>
  </r>
  <r>
    <x v="0"/>
    <x v="0"/>
    <s v="H"/>
    <x v="9"/>
  </r>
  <r>
    <x v="0"/>
    <x v="1"/>
    <n v="16"/>
    <x v="9"/>
  </r>
  <r>
    <x v="0"/>
    <x v="0"/>
    <n v="105"/>
    <x v="9"/>
  </r>
  <r>
    <x v="0"/>
    <x v="2"/>
    <n v="13"/>
    <x v="9"/>
  </r>
  <r>
    <x v="0"/>
    <x v="0"/>
    <n v="114"/>
    <x v="9"/>
  </r>
  <r>
    <x v="0"/>
    <x v="3"/>
    <n v="17"/>
    <x v="9"/>
  </r>
  <r>
    <x v="0"/>
    <x v="0"/>
    <n v="102"/>
    <x v="9"/>
  </r>
  <r>
    <x v="0"/>
    <x v="4"/>
    <n v="15"/>
    <x v="9"/>
  </r>
  <r>
    <x v="0"/>
    <x v="0"/>
    <n v="108"/>
    <x v="9"/>
  </r>
  <r>
    <x v="0"/>
    <x v="5"/>
    <n v="13"/>
    <x v="9"/>
  </r>
  <r>
    <x v="0"/>
    <x v="0"/>
    <n v="114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n v="4"/>
    <x v="9"/>
  </r>
  <r>
    <x v="0"/>
    <x v="0"/>
    <n v="141"/>
    <x v="9"/>
  </r>
  <r>
    <x v="0"/>
    <x v="2"/>
    <s v="ABD"/>
    <x v="9"/>
  </r>
  <r>
    <x v="0"/>
    <x v="0"/>
    <n v="1"/>
    <x v="9"/>
  </r>
  <r>
    <x v="0"/>
    <x v="3"/>
    <m/>
    <x v="9"/>
  </r>
  <r>
    <x v="0"/>
    <x v="0"/>
    <s v="0"/>
    <x v="9"/>
  </r>
  <r>
    <x v="0"/>
    <x v="4"/>
    <n v="3"/>
    <x v="9"/>
  </r>
  <r>
    <x v="0"/>
    <x v="0"/>
    <n v="144"/>
    <x v="9"/>
  </r>
  <r>
    <x v="0"/>
    <x v="5"/>
    <n v="4"/>
    <x v="9"/>
  </r>
  <r>
    <x v="0"/>
    <x v="0"/>
    <n v="141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4"/>
    <x v="0"/>
    <s v="H"/>
    <x v="9"/>
  </r>
  <r>
    <x v="84"/>
    <x v="1"/>
    <m/>
    <x v="9"/>
  </r>
  <r>
    <x v="84"/>
    <x v="0"/>
    <s v="0"/>
    <x v="9"/>
  </r>
  <r>
    <x v="84"/>
    <x v="2"/>
    <n v="3"/>
    <x v="9"/>
  </r>
  <r>
    <x v="84"/>
    <x v="0"/>
    <n v="144"/>
    <x v="9"/>
  </r>
  <r>
    <x v="84"/>
    <x v="3"/>
    <n v="1"/>
    <x v="9"/>
  </r>
  <r>
    <x v="84"/>
    <x v="0"/>
    <n v="150"/>
    <x v="9"/>
  </r>
  <r>
    <x v="84"/>
    <x v="4"/>
    <m/>
    <x v="9"/>
  </r>
  <r>
    <x v="84"/>
    <x v="0"/>
    <s v="0"/>
    <x v="9"/>
  </r>
  <r>
    <x v="84"/>
    <x v="5"/>
    <m/>
    <x v="9"/>
  </r>
  <r>
    <x v="84"/>
    <x v="0"/>
    <s v="0"/>
    <x v="9"/>
  </r>
  <r>
    <x v="84"/>
    <x v="6"/>
    <n v="7"/>
    <x v="9"/>
  </r>
  <r>
    <x v="84"/>
    <x v="0"/>
    <n v="132"/>
    <x v="9"/>
  </r>
  <r>
    <x v="84"/>
    <x v="7"/>
    <m/>
    <x v="9"/>
  </r>
  <r>
    <x v="84"/>
    <x v="0"/>
    <s v="0"/>
    <x v="9"/>
  </r>
  <r>
    <x v="84"/>
    <x v="8"/>
    <m/>
    <x v="9"/>
  </r>
  <r>
    <x v="84"/>
    <x v="0"/>
    <n v="0"/>
    <x v="9"/>
  </r>
  <r>
    <x v="0"/>
    <x v="0"/>
    <s v="H"/>
    <x v="9"/>
  </r>
  <r>
    <x v="0"/>
    <x v="1"/>
    <n v="3"/>
    <x v="9"/>
  </r>
  <r>
    <x v="0"/>
    <x v="0"/>
    <n v="144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6"/>
    <x v="9"/>
  </r>
  <r>
    <x v="0"/>
    <x v="0"/>
    <n v="135"/>
    <x v="9"/>
  </r>
  <r>
    <x v="0"/>
    <x v="6"/>
    <n v="11"/>
    <x v="9"/>
  </r>
  <r>
    <x v="0"/>
    <x v="0"/>
    <n v="12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22"/>
    <x v="0"/>
    <s v="H"/>
    <x v="9"/>
  </r>
  <r>
    <x v="22"/>
    <x v="1"/>
    <n v="13"/>
    <x v="9"/>
  </r>
  <r>
    <x v="22"/>
    <x v="0"/>
    <n v="114"/>
    <x v="9"/>
  </r>
  <r>
    <x v="22"/>
    <x v="2"/>
    <n v="7"/>
    <x v="9"/>
  </r>
  <r>
    <x v="22"/>
    <x v="0"/>
    <n v="132"/>
    <x v="9"/>
  </r>
  <r>
    <x v="22"/>
    <x v="3"/>
    <m/>
    <x v="9"/>
  </r>
  <r>
    <x v="22"/>
    <x v="0"/>
    <s v="0"/>
    <x v="9"/>
  </r>
  <r>
    <x v="22"/>
    <x v="4"/>
    <n v="7"/>
    <x v="9"/>
  </r>
  <r>
    <x v="22"/>
    <x v="0"/>
    <n v="132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22"/>
    <x v="0"/>
    <s v="H"/>
    <x v="9"/>
  </r>
  <r>
    <x v="22"/>
    <x v="1"/>
    <n v="12"/>
    <x v="9"/>
  </r>
  <r>
    <x v="22"/>
    <x v="0"/>
    <n v="117"/>
    <x v="9"/>
  </r>
  <r>
    <x v="22"/>
    <x v="2"/>
    <n v="8"/>
    <x v="9"/>
  </r>
  <r>
    <x v="22"/>
    <x v="0"/>
    <n v="129"/>
    <x v="9"/>
  </r>
  <r>
    <x v="22"/>
    <x v="3"/>
    <m/>
    <x v="9"/>
  </r>
  <r>
    <x v="22"/>
    <x v="0"/>
    <s v="0"/>
    <x v="9"/>
  </r>
  <r>
    <x v="22"/>
    <x v="4"/>
    <n v="9"/>
    <x v="9"/>
  </r>
  <r>
    <x v="22"/>
    <x v="0"/>
    <n v="126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62"/>
    <x v="0"/>
    <s v="H"/>
    <x v="9"/>
  </r>
  <r>
    <x v="62"/>
    <x v="1"/>
    <n v="9"/>
    <x v="9"/>
  </r>
  <r>
    <x v="62"/>
    <x v="0"/>
    <n v="126"/>
    <x v="9"/>
  </r>
  <r>
    <x v="62"/>
    <x v="2"/>
    <m/>
    <x v="9"/>
  </r>
  <r>
    <x v="62"/>
    <x v="0"/>
    <s v="0"/>
    <x v="9"/>
  </r>
  <r>
    <x v="62"/>
    <x v="3"/>
    <m/>
    <x v="9"/>
  </r>
  <r>
    <x v="62"/>
    <x v="0"/>
    <s v="0"/>
    <x v="9"/>
  </r>
  <r>
    <x v="62"/>
    <x v="4"/>
    <n v="11"/>
    <x v="9"/>
  </r>
  <r>
    <x v="62"/>
    <x v="0"/>
    <n v="120"/>
    <x v="9"/>
  </r>
  <r>
    <x v="62"/>
    <x v="5"/>
    <m/>
    <x v="9"/>
  </r>
  <r>
    <x v="62"/>
    <x v="0"/>
    <s v="0"/>
    <x v="9"/>
  </r>
  <r>
    <x v="62"/>
    <x v="6"/>
    <n v="21"/>
    <x v="9"/>
  </r>
  <r>
    <x v="62"/>
    <x v="0"/>
    <n v="90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14"/>
    <x v="9"/>
  </r>
  <r>
    <x v="0"/>
    <x v="0"/>
    <n v="111"/>
    <x v="9"/>
  </r>
  <r>
    <x v="0"/>
    <x v="3"/>
    <m/>
    <x v="9"/>
  </r>
  <r>
    <x v="0"/>
    <x v="0"/>
    <s v="0"/>
    <x v="9"/>
  </r>
  <r>
    <x v="0"/>
    <x v="4"/>
    <s v="ABD"/>
    <x v="9"/>
  </r>
  <r>
    <x v="0"/>
    <x v="0"/>
    <n v="1"/>
    <x v="9"/>
  </r>
  <r>
    <x v="0"/>
    <x v="5"/>
    <n v="12"/>
    <x v="9"/>
  </r>
  <r>
    <x v="0"/>
    <x v="0"/>
    <n v="117"/>
    <x v="9"/>
  </r>
  <r>
    <x v="0"/>
    <x v="6"/>
    <n v="19"/>
    <x v="9"/>
  </r>
  <r>
    <x v="0"/>
    <x v="0"/>
    <n v="96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60"/>
    <x v="0"/>
    <s v="H"/>
    <x v="9"/>
  </r>
  <r>
    <x v="60"/>
    <x v="1"/>
    <m/>
    <x v="9"/>
  </r>
  <r>
    <x v="60"/>
    <x v="0"/>
    <s v="0"/>
    <x v="9"/>
  </r>
  <r>
    <x v="60"/>
    <x v="2"/>
    <m/>
    <x v="9"/>
  </r>
  <r>
    <x v="60"/>
    <x v="0"/>
    <s v="0"/>
    <x v="9"/>
  </r>
  <r>
    <x v="60"/>
    <x v="3"/>
    <n v="16"/>
    <x v="9"/>
  </r>
  <r>
    <x v="60"/>
    <x v="0"/>
    <n v="105"/>
    <x v="9"/>
  </r>
  <r>
    <x v="60"/>
    <x v="4"/>
    <m/>
    <x v="9"/>
  </r>
  <r>
    <x v="60"/>
    <x v="0"/>
    <s v="0"/>
    <x v="9"/>
  </r>
  <r>
    <x v="60"/>
    <x v="5"/>
    <n v="14"/>
    <x v="9"/>
  </r>
  <r>
    <x v="60"/>
    <x v="0"/>
    <n v="111"/>
    <x v="9"/>
  </r>
  <r>
    <x v="60"/>
    <x v="6"/>
    <n v="20"/>
    <x v="9"/>
  </r>
  <r>
    <x v="60"/>
    <x v="0"/>
    <n v="93"/>
    <x v="9"/>
  </r>
  <r>
    <x v="60"/>
    <x v="7"/>
    <m/>
    <x v="9"/>
  </r>
  <r>
    <x v="60"/>
    <x v="0"/>
    <s v="0"/>
    <x v="9"/>
  </r>
  <r>
    <x v="60"/>
    <x v="8"/>
    <m/>
    <x v="9"/>
  </r>
  <r>
    <x v="6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12"/>
    <x v="9"/>
  </r>
  <r>
    <x v="0"/>
    <x v="0"/>
    <n v="117"/>
    <x v="9"/>
  </r>
  <r>
    <x v="0"/>
    <x v="3"/>
    <n v="18"/>
    <x v="9"/>
  </r>
  <r>
    <x v="0"/>
    <x v="0"/>
    <n v="99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24"/>
    <x v="9"/>
  </r>
  <r>
    <x v="0"/>
    <x v="0"/>
    <n v="81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20"/>
    <x v="0"/>
    <s v="H"/>
    <x v="9"/>
  </r>
  <r>
    <x v="20"/>
    <x v="1"/>
    <n v="17"/>
    <x v="9"/>
  </r>
  <r>
    <x v="20"/>
    <x v="0"/>
    <n v="102"/>
    <x v="9"/>
  </r>
  <r>
    <x v="20"/>
    <x v="2"/>
    <s v="ABD"/>
    <x v="9"/>
  </r>
  <r>
    <x v="20"/>
    <x v="0"/>
    <n v="1"/>
    <x v="9"/>
  </r>
  <r>
    <x v="20"/>
    <x v="3"/>
    <n v="15"/>
    <x v="9"/>
  </r>
  <r>
    <x v="20"/>
    <x v="0"/>
    <n v="108"/>
    <x v="9"/>
  </r>
  <r>
    <x v="20"/>
    <x v="4"/>
    <m/>
    <x v="9"/>
  </r>
  <r>
    <x v="20"/>
    <x v="0"/>
    <s v="0"/>
    <x v="9"/>
  </r>
  <r>
    <x v="20"/>
    <x v="5"/>
    <m/>
    <x v="9"/>
  </r>
  <r>
    <x v="20"/>
    <x v="0"/>
    <s v="0"/>
    <x v="9"/>
  </r>
  <r>
    <x v="20"/>
    <x v="6"/>
    <n v="23"/>
    <x v="9"/>
  </r>
  <r>
    <x v="20"/>
    <x v="0"/>
    <n v="84"/>
    <x v="9"/>
  </r>
  <r>
    <x v="20"/>
    <x v="7"/>
    <m/>
    <x v="9"/>
  </r>
  <r>
    <x v="20"/>
    <x v="0"/>
    <s v="0"/>
    <x v="9"/>
  </r>
  <r>
    <x v="20"/>
    <x v="8"/>
    <m/>
    <x v="9"/>
  </r>
  <r>
    <x v="20"/>
    <x v="0"/>
    <n v="0"/>
    <x v="9"/>
  </r>
  <r>
    <x v="34"/>
    <x v="0"/>
    <s v="H"/>
    <x v="9"/>
  </r>
  <r>
    <x v="34"/>
    <x v="1"/>
    <m/>
    <x v="9"/>
  </r>
  <r>
    <x v="34"/>
    <x v="0"/>
    <s v="0"/>
    <x v="9"/>
  </r>
  <r>
    <x v="34"/>
    <x v="2"/>
    <m/>
    <x v="9"/>
  </r>
  <r>
    <x v="34"/>
    <x v="0"/>
    <s v="0"/>
    <x v="9"/>
  </r>
  <r>
    <x v="34"/>
    <x v="3"/>
    <m/>
    <x v="9"/>
  </r>
  <r>
    <x v="34"/>
    <x v="0"/>
    <s v="0"/>
    <x v="9"/>
  </r>
  <r>
    <x v="34"/>
    <x v="4"/>
    <n v="2"/>
    <x v="9"/>
  </r>
  <r>
    <x v="34"/>
    <x v="0"/>
    <n v="147"/>
    <x v="9"/>
  </r>
  <r>
    <x v="34"/>
    <x v="5"/>
    <n v="2"/>
    <x v="9"/>
  </r>
  <r>
    <x v="34"/>
    <x v="0"/>
    <n v="147"/>
    <x v="9"/>
  </r>
  <r>
    <x v="34"/>
    <x v="6"/>
    <m/>
    <x v="9"/>
  </r>
  <r>
    <x v="34"/>
    <x v="0"/>
    <s v="0"/>
    <x v="9"/>
  </r>
  <r>
    <x v="34"/>
    <x v="7"/>
    <m/>
    <x v="9"/>
  </r>
  <r>
    <x v="34"/>
    <x v="0"/>
    <s v="0"/>
    <x v="9"/>
  </r>
  <r>
    <x v="34"/>
    <x v="8"/>
    <m/>
    <x v="9"/>
  </r>
  <r>
    <x v="34"/>
    <x v="0"/>
    <n v="0"/>
    <x v="9"/>
  </r>
  <r>
    <x v="38"/>
    <x v="0"/>
    <s v="H"/>
    <x v="9"/>
  </r>
  <r>
    <x v="38"/>
    <x v="1"/>
    <m/>
    <x v="9"/>
  </r>
  <r>
    <x v="38"/>
    <x v="0"/>
    <s v="0"/>
    <x v="9"/>
  </r>
  <r>
    <x v="38"/>
    <x v="2"/>
    <m/>
    <x v="9"/>
  </r>
  <r>
    <x v="38"/>
    <x v="0"/>
    <s v="0"/>
    <x v="9"/>
  </r>
  <r>
    <x v="38"/>
    <x v="3"/>
    <n v="2"/>
    <x v="9"/>
  </r>
  <r>
    <x v="38"/>
    <x v="0"/>
    <n v="147"/>
    <x v="9"/>
  </r>
  <r>
    <x v="38"/>
    <x v="4"/>
    <m/>
    <x v="9"/>
  </r>
  <r>
    <x v="38"/>
    <x v="0"/>
    <s v="0"/>
    <x v="9"/>
  </r>
  <r>
    <x v="38"/>
    <x v="5"/>
    <m/>
    <x v="9"/>
  </r>
  <r>
    <x v="38"/>
    <x v="0"/>
    <s v="0"/>
    <x v="9"/>
  </r>
  <r>
    <x v="38"/>
    <x v="6"/>
    <n v="4"/>
    <x v="9"/>
  </r>
  <r>
    <x v="38"/>
    <x v="0"/>
    <n v="141"/>
    <x v="9"/>
  </r>
  <r>
    <x v="38"/>
    <x v="7"/>
    <m/>
    <x v="9"/>
  </r>
  <r>
    <x v="38"/>
    <x v="0"/>
    <s v="0"/>
    <x v="9"/>
  </r>
  <r>
    <x v="38"/>
    <x v="8"/>
    <m/>
    <x v="9"/>
  </r>
  <r>
    <x v="38"/>
    <x v="0"/>
    <n v="0"/>
    <x v="9"/>
  </r>
  <r>
    <x v="10"/>
    <x v="0"/>
    <s v="H"/>
    <x v="9"/>
  </r>
  <r>
    <x v="10"/>
    <x v="1"/>
    <m/>
    <x v="9"/>
  </r>
  <r>
    <x v="10"/>
    <x v="0"/>
    <s v="0"/>
    <x v="9"/>
  </r>
  <r>
    <x v="10"/>
    <x v="2"/>
    <n v="1"/>
    <x v="9"/>
  </r>
  <r>
    <x v="10"/>
    <x v="0"/>
    <n v="150"/>
    <x v="9"/>
  </r>
  <r>
    <x v="10"/>
    <x v="3"/>
    <m/>
    <x v="9"/>
  </r>
  <r>
    <x v="10"/>
    <x v="0"/>
    <s v="0"/>
    <x v="9"/>
  </r>
  <r>
    <x v="10"/>
    <x v="4"/>
    <m/>
    <x v="9"/>
  </r>
  <r>
    <x v="10"/>
    <x v="0"/>
    <s v="0"/>
    <x v="9"/>
  </r>
  <r>
    <x v="10"/>
    <x v="5"/>
    <m/>
    <x v="9"/>
  </r>
  <r>
    <x v="10"/>
    <x v="0"/>
    <s v="0"/>
    <x v="9"/>
  </r>
  <r>
    <x v="10"/>
    <x v="6"/>
    <n v="5"/>
    <x v="9"/>
  </r>
  <r>
    <x v="10"/>
    <x v="0"/>
    <n v="138"/>
    <x v="9"/>
  </r>
  <r>
    <x v="10"/>
    <x v="7"/>
    <m/>
    <x v="9"/>
  </r>
  <r>
    <x v="10"/>
    <x v="0"/>
    <s v="0"/>
    <x v="9"/>
  </r>
  <r>
    <x v="10"/>
    <x v="8"/>
    <m/>
    <x v="9"/>
  </r>
  <r>
    <x v="10"/>
    <x v="0"/>
    <n v="0"/>
    <x v="9"/>
  </r>
  <r>
    <x v="29"/>
    <x v="0"/>
    <s v="H"/>
    <x v="9"/>
  </r>
  <r>
    <x v="29"/>
    <x v="1"/>
    <m/>
    <x v="9"/>
  </r>
  <r>
    <x v="29"/>
    <x v="0"/>
    <s v="0"/>
    <x v="9"/>
  </r>
  <r>
    <x v="29"/>
    <x v="2"/>
    <m/>
    <x v="9"/>
  </r>
  <r>
    <x v="29"/>
    <x v="0"/>
    <s v="0"/>
    <x v="9"/>
  </r>
  <r>
    <x v="29"/>
    <x v="3"/>
    <n v="3"/>
    <x v="9"/>
  </r>
  <r>
    <x v="29"/>
    <x v="0"/>
    <n v="144"/>
    <x v="9"/>
  </r>
  <r>
    <x v="29"/>
    <x v="4"/>
    <m/>
    <x v="9"/>
  </r>
  <r>
    <x v="29"/>
    <x v="0"/>
    <s v="0"/>
    <x v="9"/>
  </r>
  <r>
    <x v="29"/>
    <x v="5"/>
    <m/>
    <x v="9"/>
  </r>
  <r>
    <x v="29"/>
    <x v="0"/>
    <s v="0"/>
    <x v="9"/>
  </r>
  <r>
    <x v="29"/>
    <x v="6"/>
    <n v="8"/>
    <x v="9"/>
  </r>
  <r>
    <x v="29"/>
    <x v="0"/>
    <n v="129"/>
    <x v="9"/>
  </r>
  <r>
    <x v="29"/>
    <x v="7"/>
    <m/>
    <x v="9"/>
  </r>
  <r>
    <x v="29"/>
    <x v="0"/>
    <s v="0"/>
    <x v="9"/>
  </r>
  <r>
    <x v="29"/>
    <x v="8"/>
    <m/>
    <x v="9"/>
  </r>
  <r>
    <x v="29"/>
    <x v="0"/>
    <n v="0"/>
    <x v="9"/>
  </r>
  <r>
    <x v="43"/>
    <x v="0"/>
    <s v="H"/>
    <x v="9"/>
  </r>
  <r>
    <x v="43"/>
    <x v="1"/>
    <m/>
    <x v="9"/>
  </r>
  <r>
    <x v="43"/>
    <x v="0"/>
    <s v="0"/>
    <x v="9"/>
  </r>
  <r>
    <x v="43"/>
    <x v="2"/>
    <m/>
    <x v="9"/>
  </r>
  <r>
    <x v="43"/>
    <x v="0"/>
    <s v="0"/>
    <x v="9"/>
  </r>
  <r>
    <x v="43"/>
    <x v="3"/>
    <n v="8"/>
    <x v="9"/>
  </r>
  <r>
    <x v="43"/>
    <x v="0"/>
    <n v="129"/>
    <x v="9"/>
  </r>
  <r>
    <x v="43"/>
    <x v="4"/>
    <n v="8"/>
    <x v="9"/>
  </r>
  <r>
    <x v="43"/>
    <x v="0"/>
    <n v="129"/>
    <x v="9"/>
  </r>
  <r>
    <x v="43"/>
    <x v="5"/>
    <m/>
    <x v="9"/>
  </r>
  <r>
    <x v="43"/>
    <x v="0"/>
    <s v="0"/>
    <x v="9"/>
  </r>
  <r>
    <x v="43"/>
    <x v="6"/>
    <m/>
    <x v="9"/>
  </r>
  <r>
    <x v="43"/>
    <x v="0"/>
    <s v="0"/>
    <x v="9"/>
  </r>
  <r>
    <x v="43"/>
    <x v="7"/>
    <m/>
    <x v="9"/>
  </r>
  <r>
    <x v="43"/>
    <x v="0"/>
    <s v="0"/>
    <x v="9"/>
  </r>
  <r>
    <x v="43"/>
    <x v="8"/>
    <m/>
    <x v="9"/>
  </r>
  <r>
    <x v="43"/>
    <x v="0"/>
    <n v="0"/>
    <x v="9"/>
  </r>
  <r>
    <x v="43"/>
    <x v="0"/>
    <s v="H"/>
    <x v="9"/>
  </r>
  <r>
    <x v="43"/>
    <x v="1"/>
    <n v="6"/>
    <x v="9"/>
  </r>
  <r>
    <x v="43"/>
    <x v="0"/>
    <n v="135"/>
    <x v="9"/>
  </r>
  <r>
    <x v="43"/>
    <x v="2"/>
    <m/>
    <x v="9"/>
  </r>
  <r>
    <x v="43"/>
    <x v="0"/>
    <s v="0"/>
    <x v="9"/>
  </r>
  <r>
    <x v="43"/>
    <x v="3"/>
    <m/>
    <x v="9"/>
  </r>
  <r>
    <x v="43"/>
    <x v="0"/>
    <s v="0"/>
    <x v="9"/>
  </r>
  <r>
    <x v="43"/>
    <x v="4"/>
    <m/>
    <x v="9"/>
  </r>
  <r>
    <x v="43"/>
    <x v="0"/>
    <s v="0"/>
    <x v="9"/>
  </r>
  <r>
    <x v="43"/>
    <x v="5"/>
    <m/>
    <x v="9"/>
  </r>
  <r>
    <x v="43"/>
    <x v="0"/>
    <s v="0"/>
    <x v="9"/>
  </r>
  <r>
    <x v="43"/>
    <x v="6"/>
    <n v="12"/>
    <x v="9"/>
  </r>
  <r>
    <x v="43"/>
    <x v="0"/>
    <n v="117"/>
    <x v="9"/>
  </r>
  <r>
    <x v="43"/>
    <x v="7"/>
    <m/>
    <x v="9"/>
  </r>
  <r>
    <x v="43"/>
    <x v="0"/>
    <s v="0"/>
    <x v="9"/>
  </r>
  <r>
    <x v="43"/>
    <x v="8"/>
    <m/>
    <x v="9"/>
  </r>
  <r>
    <x v="43"/>
    <x v="0"/>
    <n v="0"/>
    <x v="9"/>
  </r>
  <r>
    <x v="55"/>
    <x v="0"/>
    <s v="H"/>
    <x v="9"/>
  </r>
  <r>
    <x v="55"/>
    <x v="1"/>
    <n v="10"/>
    <x v="9"/>
  </r>
  <r>
    <x v="55"/>
    <x v="0"/>
    <n v="123"/>
    <x v="9"/>
  </r>
  <r>
    <x v="55"/>
    <x v="2"/>
    <m/>
    <x v="9"/>
  </r>
  <r>
    <x v="55"/>
    <x v="0"/>
    <s v="0"/>
    <x v="9"/>
  </r>
  <r>
    <x v="55"/>
    <x v="3"/>
    <m/>
    <x v="9"/>
  </r>
  <r>
    <x v="55"/>
    <x v="0"/>
    <s v="0"/>
    <x v="9"/>
  </r>
  <r>
    <x v="55"/>
    <x v="4"/>
    <m/>
    <x v="9"/>
  </r>
  <r>
    <x v="55"/>
    <x v="0"/>
    <s v="0"/>
    <x v="9"/>
  </r>
  <r>
    <x v="55"/>
    <x v="5"/>
    <m/>
    <x v="9"/>
  </r>
  <r>
    <x v="55"/>
    <x v="0"/>
    <s v="0"/>
    <x v="9"/>
  </r>
  <r>
    <x v="55"/>
    <x v="6"/>
    <n v="9"/>
    <x v="9"/>
  </r>
  <r>
    <x v="55"/>
    <x v="0"/>
    <n v="126"/>
    <x v="9"/>
  </r>
  <r>
    <x v="55"/>
    <x v="7"/>
    <m/>
    <x v="9"/>
  </r>
  <r>
    <x v="55"/>
    <x v="0"/>
    <s v="0"/>
    <x v="9"/>
  </r>
  <r>
    <x v="55"/>
    <x v="8"/>
    <m/>
    <x v="9"/>
  </r>
  <r>
    <x v="55"/>
    <x v="0"/>
    <n v="0"/>
    <x v="9"/>
  </r>
  <r>
    <x v="47"/>
    <x v="0"/>
    <s v="H"/>
    <x v="9"/>
  </r>
  <r>
    <x v="47"/>
    <x v="1"/>
    <n v="15"/>
    <x v="9"/>
  </r>
  <r>
    <x v="47"/>
    <x v="0"/>
    <n v="108"/>
    <x v="9"/>
  </r>
  <r>
    <x v="47"/>
    <x v="2"/>
    <s v="ABD"/>
    <x v="9"/>
  </r>
  <r>
    <x v="47"/>
    <x v="0"/>
    <n v="1"/>
    <x v="9"/>
  </r>
  <r>
    <x v="47"/>
    <x v="3"/>
    <m/>
    <x v="9"/>
  </r>
  <r>
    <x v="47"/>
    <x v="0"/>
    <s v="0"/>
    <x v="9"/>
  </r>
  <r>
    <x v="47"/>
    <x v="4"/>
    <n v="13"/>
    <x v="9"/>
  </r>
  <r>
    <x v="47"/>
    <x v="0"/>
    <n v="114"/>
    <x v="9"/>
  </r>
  <r>
    <x v="47"/>
    <x v="5"/>
    <m/>
    <x v="9"/>
  </r>
  <r>
    <x v="47"/>
    <x v="0"/>
    <s v="0"/>
    <x v="9"/>
  </r>
  <r>
    <x v="47"/>
    <x v="6"/>
    <m/>
    <x v="9"/>
  </r>
  <r>
    <x v="47"/>
    <x v="0"/>
    <s v="0"/>
    <x v="9"/>
  </r>
  <r>
    <x v="47"/>
    <x v="7"/>
    <m/>
    <x v="9"/>
  </r>
  <r>
    <x v="47"/>
    <x v="0"/>
    <s v="0"/>
    <x v="9"/>
  </r>
  <r>
    <x v="47"/>
    <x v="8"/>
    <m/>
    <x v="9"/>
  </r>
  <r>
    <x v="47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10"/>
    <x v="9"/>
  </r>
  <r>
    <x v="0"/>
    <x v="0"/>
    <n v="123"/>
    <x v="9"/>
  </r>
  <r>
    <x v="0"/>
    <x v="6"/>
    <n v="18"/>
    <x v="9"/>
  </r>
  <r>
    <x v="0"/>
    <x v="0"/>
    <n v="99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"/>
    <x v="0"/>
    <s v="H"/>
    <x v="9"/>
  </r>
  <r>
    <x v="8"/>
    <x v="1"/>
    <m/>
    <x v="9"/>
  </r>
  <r>
    <x v="8"/>
    <x v="0"/>
    <s v="0"/>
    <x v="9"/>
  </r>
  <r>
    <x v="8"/>
    <x v="2"/>
    <m/>
    <x v="9"/>
  </r>
  <r>
    <x v="8"/>
    <x v="0"/>
    <s v="0"/>
    <x v="9"/>
  </r>
  <r>
    <x v="8"/>
    <x v="3"/>
    <n v="19"/>
    <x v="9"/>
  </r>
  <r>
    <x v="8"/>
    <x v="0"/>
    <n v="96"/>
    <x v="9"/>
  </r>
  <r>
    <x v="8"/>
    <x v="4"/>
    <m/>
    <x v="9"/>
  </r>
  <r>
    <x v="8"/>
    <x v="0"/>
    <s v="0"/>
    <x v="9"/>
  </r>
  <r>
    <x v="8"/>
    <x v="5"/>
    <m/>
    <x v="9"/>
  </r>
  <r>
    <x v="8"/>
    <x v="0"/>
    <s v="0"/>
    <x v="9"/>
  </r>
  <r>
    <x v="8"/>
    <x v="6"/>
    <n v="22"/>
    <x v="9"/>
  </r>
  <r>
    <x v="8"/>
    <x v="0"/>
    <n v="87"/>
    <x v="9"/>
  </r>
  <r>
    <x v="8"/>
    <x v="7"/>
    <m/>
    <x v="9"/>
  </r>
  <r>
    <x v="8"/>
    <x v="0"/>
    <s v="0"/>
    <x v="9"/>
  </r>
  <r>
    <x v="8"/>
    <x v="8"/>
    <m/>
    <x v="9"/>
  </r>
  <r>
    <x v="8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1"/>
    <x v="9"/>
  </r>
  <r>
    <x v="0"/>
    <x v="0"/>
    <n v="15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19"/>
    <x v="0"/>
    <s v="H"/>
    <x v="9"/>
  </r>
  <r>
    <x v="19"/>
    <x v="1"/>
    <n v="1"/>
    <x v="9"/>
  </r>
  <r>
    <x v="19"/>
    <x v="0"/>
    <n v="150"/>
    <x v="9"/>
  </r>
  <r>
    <x v="19"/>
    <x v="2"/>
    <m/>
    <x v="9"/>
  </r>
  <r>
    <x v="19"/>
    <x v="0"/>
    <s v="0"/>
    <x v="9"/>
  </r>
  <r>
    <x v="19"/>
    <x v="3"/>
    <m/>
    <x v="9"/>
  </r>
  <r>
    <x v="19"/>
    <x v="0"/>
    <s v="0"/>
    <x v="9"/>
  </r>
  <r>
    <x v="19"/>
    <x v="4"/>
    <m/>
    <x v="9"/>
  </r>
  <r>
    <x v="19"/>
    <x v="0"/>
    <s v="0"/>
    <x v="9"/>
  </r>
  <r>
    <x v="19"/>
    <x v="5"/>
    <m/>
    <x v="9"/>
  </r>
  <r>
    <x v="19"/>
    <x v="0"/>
    <s v="0"/>
    <x v="9"/>
  </r>
  <r>
    <x v="19"/>
    <x v="6"/>
    <m/>
    <x v="9"/>
  </r>
  <r>
    <x v="19"/>
    <x v="0"/>
    <s v="0"/>
    <x v="9"/>
  </r>
  <r>
    <x v="19"/>
    <x v="7"/>
    <m/>
    <x v="9"/>
  </r>
  <r>
    <x v="19"/>
    <x v="0"/>
    <s v="0"/>
    <x v="9"/>
  </r>
  <r>
    <x v="19"/>
    <x v="8"/>
    <m/>
    <x v="9"/>
  </r>
  <r>
    <x v="19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2"/>
    <x v="9"/>
  </r>
  <r>
    <x v="0"/>
    <x v="0"/>
    <n v="147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5"/>
    <x v="0"/>
    <s v="H"/>
    <x v="9"/>
  </r>
  <r>
    <x v="85"/>
    <x v="1"/>
    <n v="2"/>
    <x v="9"/>
  </r>
  <r>
    <x v="85"/>
    <x v="0"/>
    <n v="147"/>
    <x v="9"/>
  </r>
  <r>
    <x v="85"/>
    <x v="2"/>
    <m/>
    <x v="9"/>
  </r>
  <r>
    <x v="85"/>
    <x v="0"/>
    <s v="0"/>
    <x v="9"/>
  </r>
  <r>
    <x v="85"/>
    <x v="3"/>
    <m/>
    <x v="9"/>
  </r>
  <r>
    <x v="85"/>
    <x v="0"/>
    <s v="0"/>
    <x v="9"/>
  </r>
  <r>
    <x v="85"/>
    <x v="4"/>
    <m/>
    <x v="9"/>
  </r>
  <r>
    <x v="85"/>
    <x v="0"/>
    <s v="0"/>
    <x v="9"/>
  </r>
  <r>
    <x v="85"/>
    <x v="5"/>
    <m/>
    <x v="9"/>
  </r>
  <r>
    <x v="85"/>
    <x v="0"/>
    <s v="0"/>
    <x v="9"/>
  </r>
  <r>
    <x v="85"/>
    <x v="6"/>
    <m/>
    <x v="9"/>
  </r>
  <r>
    <x v="85"/>
    <x v="0"/>
    <s v="0"/>
    <x v="9"/>
  </r>
  <r>
    <x v="85"/>
    <x v="7"/>
    <m/>
    <x v="9"/>
  </r>
  <r>
    <x v="85"/>
    <x v="0"/>
    <s v="0"/>
    <x v="9"/>
  </r>
  <r>
    <x v="85"/>
    <x v="8"/>
    <m/>
    <x v="9"/>
  </r>
  <r>
    <x v="85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3"/>
    <x v="9"/>
  </r>
  <r>
    <x v="0"/>
    <x v="0"/>
    <n v="144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3"/>
    <x v="9"/>
  </r>
  <r>
    <x v="0"/>
    <x v="0"/>
    <n v="144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6"/>
    <x v="0"/>
    <s v="H"/>
    <x v="9"/>
  </r>
  <r>
    <x v="86"/>
    <x v="1"/>
    <n v="5"/>
    <x v="9"/>
  </r>
  <r>
    <x v="86"/>
    <x v="0"/>
    <n v="138"/>
    <x v="9"/>
  </r>
  <r>
    <x v="86"/>
    <x v="2"/>
    <m/>
    <x v="9"/>
  </r>
  <r>
    <x v="86"/>
    <x v="0"/>
    <s v="0"/>
    <x v="9"/>
  </r>
  <r>
    <x v="86"/>
    <x v="3"/>
    <s v="ABD"/>
    <x v="9"/>
  </r>
  <r>
    <x v="86"/>
    <x v="0"/>
    <n v="1"/>
    <x v="9"/>
  </r>
  <r>
    <x v="86"/>
    <x v="4"/>
    <m/>
    <x v="9"/>
  </r>
  <r>
    <x v="86"/>
    <x v="0"/>
    <s v="0"/>
    <x v="9"/>
  </r>
  <r>
    <x v="86"/>
    <x v="5"/>
    <m/>
    <x v="9"/>
  </r>
  <r>
    <x v="86"/>
    <x v="0"/>
    <s v="0"/>
    <x v="9"/>
  </r>
  <r>
    <x v="86"/>
    <x v="6"/>
    <m/>
    <x v="9"/>
  </r>
  <r>
    <x v="86"/>
    <x v="0"/>
    <s v="0"/>
    <x v="9"/>
  </r>
  <r>
    <x v="86"/>
    <x v="7"/>
    <m/>
    <x v="9"/>
  </r>
  <r>
    <x v="86"/>
    <x v="0"/>
    <s v="0"/>
    <x v="9"/>
  </r>
  <r>
    <x v="86"/>
    <x v="8"/>
    <m/>
    <x v="9"/>
  </r>
  <r>
    <x v="86"/>
    <x v="0"/>
    <n v="0"/>
    <x v="9"/>
  </r>
  <r>
    <x v="41"/>
    <x v="0"/>
    <s v="H"/>
    <x v="9"/>
  </r>
  <r>
    <x v="41"/>
    <x v="1"/>
    <m/>
    <x v="9"/>
  </r>
  <r>
    <x v="41"/>
    <x v="0"/>
    <s v="0"/>
    <x v="9"/>
  </r>
  <r>
    <x v="41"/>
    <x v="2"/>
    <m/>
    <x v="9"/>
  </r>
  <r>
    <x v="41"/>
    <x v="0"/>
    <s v="0"/>
    <x v="9"/>
  </r>
  <r>
    <x v="41"/>
    <x v="3"/>
    <n v="5"/>
    <x v="9"/>
  </r>
  <r>
    <x v="41"/>
    <x v="0"/>
    <n v="138"/>
    <x v="9"/>
  </r>
  <r>
    <x v="41"/>
    <x v="4"/>
    <m/>
    <x v="9"/>
  </r>
  <r>
    <x v="41"/>
    <x v="0"/>
    <s v="0"/>
    <x v="9"/>
  </r>
  <r>
    <x v="41"/>
    <x v="5"/>
    <m/>
    <x v="9"/>
  </r>
  <r>
    <x v="41"/>
    <x v="0"/>
    <s v="0"/>
    <x v="9"/>
  </r>
  <r>
    <x v="41"/>
    <x v="6"/>
    <m/>
    <x v="9"/>
  </r>
  <r>
    <x v="41"/>
    <x v="0"/>
    <s v="0"/>
    <x v="9"/>
  </r>
  <r>
    <x v="41"/>
    <x v="7"/>
    <m/>
    <x v="9"/>
  </r>
  <r>
    <x v="41"/>
    <x v="0"/>
    <s v="0"/>
    <x v="9"/>
  </r>
  <r>
    <x v="41"/>
    <x v="8"/>
    <m/>
    <x v="9"/>
  </r>
  <r>
    <x v="41"/>
    <x v="0"/>
    <n v="0"/>
    <x v="9"/>
  </r>
  <r>
    <x v="62"/>
    <x v="0"/>
    <s v="H"/>
    <x v="9"/>
  </r>
  <r>
    <x v="62"/>
    <x v="1"/>
    <m/>
    <x v="9"/>
  </r>
  <r>
    <x v="62"/>
    <x v="0"/>
    <s v="0"/>
    <x v="9"/>
  </r>
  <r>
    <x v="62"/>
    <x v="2"/>
    <m/>
    <x v="9"/>
  </r>
  <r>
    <x v="62"/>
    <x v="0"/>
    <s v="0"/>
    <x v="9"/>
  </r>
  <r>
    <x v="62"/>
    <x v="3"/>
    <m/>
    <x v="9"/>
  </r>
  <r>
    <x v="62"/>
    <x v="0"/>
    <s v="0"/>
    <x v="9"/>
  </r>
  <r>
    <x v="62"/>
    <x v="4"/>
    <m/>
    <x v="9"/>
  </r>
  <r>
    <x v="62"/>
    <x v="0"/>
    <s v="0"/>
    <x v="9"/>
  </r>
  <r>
    <x v="62"/>
    <x v="5"/>
    <m/>
    <x v="9"/>
  </r>
  <r>
    <x v="62"/>
    <x v="0"/>
    <s v="0"/>
    <x v="9"/>
  </r>
  <r>
    <x v="62"/>
    <x v="6"/>
    <n v="6"/>
    <x v="9"/>
  </r>
  <r>
    <x v="62"/>
    <x v="0"/>
    <n v="135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7"/>
    <x v="9"/>
  </r>
  <r>
    <x v="0"/>
    <x v="0"/>
    <n v="132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7"/>
    <x v="0"/>
    <s v="H"/>
    <x v="9"/>
  </r>
  <r>
    <x v="87"/>
    <x v="1"/>
    <m/>
    <x v="9"/>
  </r>
  <r>
    <x v="87"/>
    <x v="0"/>
    <s v="0"/>
    <x v="9"/>
  </r>
  <r>
    <x v="87"/>
    <x v="2"/>
    <m/>
    <x v="9"/>
  </r>
  <r>
    <x v="87"/>
    <x v="0"/>
    <s v="0"/>
    <x v="9"/>
  </r>
  <r>
    <x v="87"/>
    <x v="3"/>
    <n v="7"/>
    <x v="9"/>
  </r>
  <r>
    <x v="87"/>
    <x v="0"/>
    <n v="132"/>
    <x v="9"/>
  </r>
  <r>
    <x v="87"/>
    <x v="4"/>
    <m/>
    <x v="9"/>
  </r>
  <r>
    <x v="87"/>
    <x v="0"/>
    <s v="0"/>
    <x v="9"/>
  </r>
  <r>
    <x v="87"/>
    <x v="5"/>
    <m/>
    <x v="9"/>
  </r>
  <r>
    <x v="87"/>
    <x v="0"/>
    <s v="0"/>
    <x v="9"/>
  </r>
  <r>
    <x v="87"/>
    <x v="6"/>
    <m/>
    <x v="9"/>
  </r>
  <r>
    <x v="87"/>
    <x v="0"/>
    <s v="0"/>
    <x v="9"/>
  </r>
  <r>
    <x v="87"/>
    <x v="7"/>
    <m/>
    <x v="9"/>
  </r>
  <r>
    <x v="87"/>
    <x v="0"/>
    <s v="0"/>
    <x v="9"/>
  </r>
  <r>
    <x v="87"/>
    <x v="8"/>
    <m/>
    <x v="9"/>
  </r>
  <r>
    <x v="87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9"/>
    <x v="9"/>
  </r>
  <r>
    <x v="0"/>
    <x v="0"/>
    <n v="126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11"/>
    <x v="9"/>
  </r>
  <r>
    <x v="0"/>
    <x v="0"/>
    <n v="12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59"/>
    <x v="0"/>
    <s v="H"/>
    <x v="9"/>
  </r>
  <r>
    <x v="59"/>
    <x v="1"/>
    <m/>
    <x v="9"/>
  </r>
  <r>
    <x v="59"/>
    <x v="0"/>
    <s v="0"/>
    <x v="9"/>
  </r>
  <r>
    <x v="59"/>
    <x v="2"/>
    <m/>
    <x v="9"/>
  </r>
  <r>
    <x v="59"/>
    <x v="0"/>
    <s v="0"/>
    <x v="9"/>
  </r>
  <r>
    <x v="59"/>
    <x v="3"/>
    <m/>
    <x v="9"/>
  </r>
  <r>
    <x v="59"/>
    <x v="0"/>
    <s v="0"/>
    <x v="9"/>
  </r>
  <r>
    <x v="59"/>
    <x v="4"/>
    <m/>
    <x v="9"/>
  </r>
  <r>
    <x v="59"/>
    <x v="0"/>
    <s v="0"/>
    <x v="9"/>
  </r>
  <r>
    <x v="59"/>
    <x v="5"/>
    <m/>
    <x v="9"/>
  </r>
  <r>
    <x v="59"/>
    <x v="0"/>
    <s v="0"/>
    <x v="9"/>
  </r>
  <r>
    <x v="59"/>
    <x v="6"/>
    <n v="13"/>
    <x v="9"/>
  </r>
  <r>
    <x v="59"/>
    <x v="0"/>
    <n v="114"/>
    <x v="9"/>
  </r>
  <r>
    <x v="59"/>
    <x v="7"/>
    <m/>
    <x v="9"/>
  </r>
  <r>
    <x v="59"/>
    <x v="0"/>
    <s v="0"/>
    <x v="9"/>
  </r>
  <r>
    <x v="59"/>
    <x v="8"/>
    <m/>
    <x v="9"/>
  </r>
  <r>
    <x v="59"/>
    <x v="0"/>
    <n v="0"/>
    <x v="9"/>
  </r>
  <r>
    <x v="30"/>
    <x v="0"/>
    <s v="H"/>
    <x v="9"/>
  </r>
  <r>
    <x v="30"/>
    <x v="1"/>
    <m/>
    <x v="9"/>
  </r>
  <r>
    <x v="30"/>
    <x v="0"/>
    <s v="0"/>
    <x v="9"/>
  </r>
  <r>
    <x v="30"/>
    <x v="2"/>
    <m/>
    <x v="9"/>
  </r>
  <r>
    <x v="30"/>
    <x v="0"/>
    <s v="0"/>
    <x v="9"/>
  </r>
  <r>
    <x v="30"/>
    <x v="3"/>
    <n v="14"/>
    <x v="9"/>
  </r>
  <r>
    <x v="30"/>
    <x v="0"/>
    <n v="111"/>
    <x v="9"/>
  </r>
  <r>
    <x v="30"/>
    <x v="4"/>
    <m/>
    <x v="9"/>
  </r>
  <r>
    <x v="30"/>
    <x v="0"/>
    <s v="0"/>
    <x v="9"/>
  </r>
  <r>
    <x v="30"/>
    <x v="5"/>
    <m/>
    <x v="9"/>
  </r>
  <r>
    <x v="30"/>
    <x v="0"/>
    <s v="0"/>
    <x v="9"/>
  </r>
  <r>
    <x v="30"/>
    <x v="6"/>
    <m/>
    <x v="9"/>
  </r>
  <r>
    <x v="30"/>
    <x v="0"/>
    <s v="0"/>
    <x v="9"/>
  </r>
  <r>
    <x v="30"/>
    <x v="7"/>
    <m/>
    <x v="9"/>
  </r>
  <r>
    <x v="30"/>
    <x v="0"/>
    <s v="0"/>
    <x v="9"/>
  </r>
  <r>
    <x v="30"/>
    <x v="8"/>
    <m/>
    <x v="9"/>
  </r>
  <r>
    <x v="30"/>
    <x v="0"/>
    <n v="0"/>
    <x v="9"/>
  </r>
  <r>
    <x v="22"/>
    <x v="0"/>
    <s v="H"/>
    <x v="9"/>
  </r>
  <r>
    <x v="22"/>
    <x v="1"/>
    <m/>
    <x v="9"/>
  </r>
  <r>
    <x v="22"/>
    <x v="0"/>
    <s v="0"/>
    <x v="9"/>
  </r>
  <r>
    <x v="22"/>
    <x v="2"/>
    <m/>
    <x v="9"/>
  </r>
  <r>
    <x v="22"/>
    <x v="0"/>
    <s v="0"/>
    <x v="9"/>
  </r>
  <r>
    <x v="22"/>
    <x v="3"/>
    <m/>
    <x v="9"/>
  </r>
  <r>
    <x v="22"/>
    <x v="0"/>
    <s v="0"/>
    <x v="9"/>
  </r>
  <r>
    <x v="22"/>
    <x v="4"/>
    <n v="16"/>
    <x v="9"/>
  </r>
  <r>
    <x v="22"/>
    <x v="0"/>
    <n v="105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5"/>
    <x v="0"/>
    <s v="H"/>
    <x v="9"/>
  </r>
  <r>
    <x v="5"/>
    <x v="1"/>
    <n v="18"/>
    <x v="9"/>
  </r>
  <r>
    <x v="5"/>
    <x v="0"/>
    <n v="99"/>
    <x v="9"/>
  </r>
  <r>
    <x v="5"/>
    <x v="2"/>
    <m/>
    <x v="9"/>
  </r>
  <r>
    <x v="5"/>
    <x v="0"/>
    <s v="0"/>
    <x v="9"/>
  </r>
  <r>
    <x v="5"/>
    <x v="3"/>
    <m/>
    <x v="9"/>
  </r>
  <r>
    <x v="5"/>
    <x v="0"/>
    <s v="0"/>
    <x v="9"/>
  </r>
  <r>
    <x v="5"/>
    <x v="4"/>
    <m/>
    <x v="9"/>
  </r>
  <r>
    <x v="5"/>
    <x v="0"/>
    <s v="0"/>
    <x v="9"/>
  </r>
  <r>
    <x v="5"/>
    <x v="5"/>
    <m/>
    <x v="9"/>
  </r>
  <r>
    <x v="5"/>
    <x v="0"/>
    <s v="0"/>
    <x v="9"/>
  </r>
  <r>
    <x v="5"/>
    <x v="6"/>
    <m/>
    <x v="9"/>
  </r>
  <r>
    <x v="5"/>
    <x v="0"/>
    <s v="0"/>
    <x v="9"/>
  </r>
  <r>
    <x v="5"/>
    <x v="7"/>
    <m/>
    <x v="9"/>
  </r>
  <r>
    <x v="5"/>
    <x v="0"/>
    <s v="0"/>
    <x v="9"/>
  </r>
  <r>
    <x v="5"/>
    <x v="8"/>
    <m/>
    <x v="9"/>
  </r>
  <r>
    <x v="5"/>
    <x v="0"/>
    <n v="0"/>
    <x v="9"/>
  </r>
  <r>
    <x v="13"/>
    <x v="0"/>
    <s v="H"/>
    <x v="9"/>
  </r>
  <r>
    <x v="13"/>
    <x v="1"/>
    <m/>
    <x v="9"/>
  </r>
  <r>
    <x v="13"/>
    <x v="0"/>
    <s v="0"/>
    <x v="9"/>
  </r>
  <r>
    <x v="13"/>
    <x v="2"/>
    <m/>
    <x v="9"/>
  </r>
  <r>
    <x v="13"/>
    <x v="0"/>
    <s v="0"/>
    <x v="9"/>
  </r>
  <r>
    <x v="13"/>
    <x v="3"/>
    <s v="ABD"/>
    <x v="9"/>
  </r>
  <r>
    <x v="13"/>
    <x v="0"/>
    <n v="1"/>
    <x v="9"/>
  </r>
  <r>
    <x v="13"/>
    <x v="4"/>
    <m/>
    <x v="9"/>
  </r>
  <r>
    <x v="13"/>
    <x v="0"/>
    <s v="0"/>
    <x v="9"/>
  </r>
  <r>
    <x v="13"/>
    <x v="5"/>
    <m/>
    <x v="9"/>
  </r>
  <r>
    <x v="13"/>
    <x v="0"/>
    <s v="0"/>
    <x v="9"/>
  </r>
  <r>
    <x v="13"/>
    <x v="6"/>
    <m/>
    <x v="9"/>
  </r>
  <r>
    <x v="13"/>
    <x v="0"/>
    <s v="0"/>
    <x v="9"/>
  </r>
  <r>
    <x v="13"/>
    <x v="7"/>
    <m/>
    <x v="9"/>
  </r>
  <r>
    <x v="13"/>
    <x v="0"/>
    <s v="0"/>
    <x v="9"/>
  </r>
  <r>
    <x v="13"/>
    <x v="8"/>
    <m/>
    <x v="9"/>
  </r>
  <r>
    <x v="13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10"/>
  </r>
  <r>
    <x v="0"/>
    <x v="1"/>
    <m/>
    <x v="10"/>
  </r>
  <r>
    <x v="0"/>
    <x v="0"/>
    <m/>
    <x v="10"/>
  </r>
  <r>
    <x v="0"/>
    <x v="2"/>
    <m/>
    <x v="10"/>
  </r>
  <r>
    <x v="0"/>
    <x v="0"/>
    <m/>
    <x v="10"/>
  </r>
  <r>
    <x v="0"/>
    <x v="3"/>
    <m/>
    <x v="10"/>
  </r>
  <r>
    <x v="0"/>
    <x v="0"/>
    <m/>
    <x v="10"/>
  </r>
  <r>
    <x v="0"/>
    <x v="4"/>
    <m/>
    <x v="10"/>
  </r>
  <r>
    <x v="0"/>
    <x v="0"/>
    <m/>
    <x v="10"/>
  </r>
  <r>
    <x v="0"/>
    <x v="5"/>
    <m/>
    <x v="10"/>
  </r>
  <r>
    <x v="0"/>
    <x v="0"/>
    <m/>
    <x v="10"/>
  </r>
  <r>
    <x v="0"/>
    <x v="6"/>
    <m/>
    <x v="10"/>
  </r>
  <r>
    <x v="0"/>
    <x v="0"/>
    <m/>
    <x v="10"/>
  </r>
  <r>
    <x v="0"/>
    <x v="7"/>
    <m/>
    <x v="10"/>
  </r>
  <r>
    <x v="0"/>
    <x v="0"/>
    <m/>
    <x v="10"/>
  </r>
  <r>
    <x v="0"/>
    <x v="8"/>
    <m/>
    <x v="10"/>
  </r>
  <r>
    <x v="0"/>
    <x v="0"/>
    <m/>
    <x v="10"/>
  </r>
  <r>
    <x v="1"/>
    <x v="0"/>
    <s v="Sexe"/>
    <x v="10"/>
  </r>
  <r>
    <x v="1"/>
    <x v="1"/>
    <s v="Clt "/>
    <x v="10"/>
  </r>
  <r>
    <x v="1"/>
    <x v="0"/>
    <s v="pts "/>
    <x v="10"/>
  </r>
  <r>
    <x v="1"/>
    <x v="2"/>
    <s v="Clt "/>
    <x v="10"/>
  </r>
  <r>
    <x v="1"/>
    <x v="0"/>
    <s v="pts "/>
    <x v="10"/>
  </r>
  <r>
    <x v="1"/>
    <x v="3"/>
    <s v="Clt "/>
    <x v="10"/>
  </r>
  <r>
    <x v="1"/>
    <x v="0"/>
    <s v="pts "/>
    <x v="10"/>
  </r>
  <r>
    <x v="1"/>
    <x v="4"/>
    <s v="Clt "/>
    <x v="10"/>
  </r>
  <r>
    <x v="1"/>
    <x v="0"/>
    <s v="pts "/>
    <x v="10"/>
  </r>
  <r>
    <x v="1"/>
    <x v="5"/>
    <s v="Clt "/>
    <x v="10"/>
  </r>
  <r>
    <x v="1"/>
    <x v="0"/>
    <s v="pts "/>
    <x v="10"/>
  </r>
  <r>
    <x v="1"/>
    <x v="6"/>
    <s v="Clt "/>
    <x v="10"/>
  </r>
  <r>
    <x v="1"/>
    <x v="0"/>
    <s v="pts "/>
    <x v="10"/>
  </r>
  <r>
    <x v="1"/>
    <x v="7"/>
    <s v="Clt "/>
    <x v="10"/>
  </r>
  <r>
    <x v="1"/>
    <x v="0"/>
    <s v="pts "/>
    <x v="10"/>
  </r>
  <r>
    <x v="1"/>
    <x v="8"/>
    <s v="Clt "/>
    <x v="10"/>
  </r>
  <r>
    <x v="1"/>
    <x v="0"/>
    <s v="pts "/>
    <x v="10"/>
  </r>
  <r>
    <x v="22"/>
    <x v="0"/>
    <s v="H"/>
    <x v="10"/>
  </r>
  <r>
    <x v="22"/>
    <x v="1"/>
    <n v="8"/>
    <x v="10"/>
  </r>
  <r>
    <x v="22"/>
    <x v="0"/>
    <n v="129"/>
    <x v="10"/>
  </r>
  <r>
    <x v="22"/>
    <x v="2"/>
    <n v="1"/>
    <x v="10"/>
  </r>
  <r>
    <x v="22"/>
    <x v="0"/>
    <n v="150"/>
    <x v="10"/>
  </r>
  <r>
    <x v="22"/>
    <x v="3"/>
    <n v="4"/>
    <x v="10"/>
  </r>
  <r>
    <x v="22"/>
    <x v="0"/>
    <n v="141"/>
    <x v="10"/>
  </r>
  <r>
    <x v="22"/>
    <x v="4"/>
    <n v="3"/>
    <x v="10"/>
  </r>
  <r>
    <x v="22"/>
    <x v="0"/>
    <n v="144"/>
    <x v="10"/>
  </r>
  <r>
    <x v="22"/>
    <x v="5"/>
    <n v="1"/>
    <x v="10"/>
  </r>
  <r>
    <x v="22"/>
    <x v="0"/>
    <n v="150"/>
    <x v="10"/>
  </r>
  <r>
    <x v="22"/>
    <x v="6"/>
    <n v="3"/>
    <x v="10"/>
  </r>
  <r>
    <x v="22"/>
    <x v="0"/>
    <n v="144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0"/>
    <x v="0"/>
    <s v="H"/>
    <x v="10"/>
  </r>
  <r>
    <x v="60"/>
    <x v="1"/>
    <n v="3"/>
    <x v="10"/>
  </r>
  <r>
    <x v="60"/>
    <x v="0"/>
    <n v="144"/>
    <x v="10"/>
  </r>
  <r>
    <x v="60"/>
    <x v="2"/>
    <n v="2"/>
    <x v="10"/>
  </r>
  <r>
    <x v="60"/>
    <x v="0"/>
    <n v="147"/>
    <x v="10"/>
  </r>
  <r>
    <x v="60"/>
    <x v="3"/>
    <n v="2"/>
    <x v="10"/>
  </r>
  <r>
    <x v="60"/>
    <x v="0"/>
    <n v="147"/>
    <x v="10"/>
  </r>
  <r>
    <x v="60"/>
    <x v="4"/>
    <n v="2"/>
    <x v="10"/>
  </r>
  <r>
    <x v="60"/>
    <x v="0"/>
    <n v="147"/>
    <x v="10"/>
  </r>
  <r>
    <x v="60"/>
    <x v="5"/>
    <n v="2"/>
    <x v="10"/>
  </r>
  <r>
    <x v="60"/>
    <x v="0"/>
    <n v="147"/>
    <x v="10"/>
  </r>
  <r>
    <x v="60"/>
    <x v="6"/>
    <n v="18"/>
    <x v="10"/>
  </r>
  <r>
    <x v="60"/>
    <x v="0"/>
    <n v="99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67"/>
    <x v="0"/>
    <s v="F"/>
    <x v="10"/>
  </r>
  <r>
    <x v="67"/>
    <x v="1"/>
    <n v="13"/>
    <x v="10"/>
  </r>
  <r>
    <x v="67"/>
    <x v="0"/>
    <n v="114"/>
    <x v="10"/>
  </r>
  <r>
    <x v="67"/>
    <x v="2"/>
    <n v="11"/>
    <x v="10"/>
  </r>
  <r>
    <x v="67"/>
    <x v="0"/>
    <n v="120"/>
    <x v="10"/>
  </r>
  <r>
    <x v="67"/>
    <x v="3"/>
    <n v="8"/>
    <x v="10"/>
  </r>
  <r>
    <x v="67"/>
    <x v="0"/>
    <n v="129"/>
    <x v="10"/>
  </r>
  <r>
    <x v="67"/>
    <x v="4"/>
    <n v="5"/>
    <x v="10"/>
  </r>
  <r>
    <x v="67"/>
    <x v="0"/>
    <n v="138"/>
    <x v="10"/>
  </r>
  <r>
    <x v="67"/>
    <x v="5"/>
    <n v="5"/>
    <x v="10"/>
  </r>
  <r>
    <x v="67"/>
    <x v="0"/>
    <n v="138"/>
    <x v="10"/>
  </r>
  <r>
    <x v="67"/>
    <x v="6"/>
    <n v="9"/>
    <x v="10"/>
  </r>
  <r>
    <x v="67"/>
    <x v="0"/>
    <n v="12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0"/>
    <x v="0"/>
    <s v="F"/>
    <x v="10"/>
  </r>
  <r>
    <x v="60"/>
    <x v="1"/>
    <n v="26"/>
    <x v="10"/>
  </r>
  <r>
    <x v="60"/>
    <x v="0"/>
    <n v="75"/>
    <x v="10"/>
  </r>
  <r>
    <x v="60"/>
    <x v="2"/>
    <n v="18"/>
    <x v="10"/>
  </r>
  <r>
    <x v="60"/>
    <x v="0"/>
    <n v="99"/>
    <x v="10"/>
  </r>
  <r>
    <x v="60"/>
    <x v="3"/>
    <n v="15"/>
    <x v="10"/>
  </r>
  <r>
    <x v="60"/>
    <x v="0"/>
    <n v="108"/>
    <x v="10"/>
  </r>
  <r>
    <x v="60"/>
    <x v="4"/>
    <n v="7"/>
    <x v="10"/>
  </r>
  <r>
    <x v="60"/>
    <x v="0"/>
    <n v="132"/>
    <x v="10"/>
  </r>
  <r>
    <x v="60"/>
    <x v="5"/>
    <n v="7"/>
    <x v="10"/>
  </r>
  <r>
    <x v="60"/>
    <x v="0"/>
    <n v="132"/>
    <x v="10"/>
  </r>
  <r>
    <x v="60"/>
    <x v="6"/>
    <n v="17"/>
    <x v="10"/>
  </r>
  <r>
    <x v="60"/>
    <x v="0"/>
    <n v="102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3"/>
    <x v="0"/>
    <s v="F"/>
    <x v="10"/>
  </r>
  <r>
    <x v="3"/>
    <x v="1"/>
    <n v="4"/>
    <x v="10"/>
  </r>
  <r>
    <x v="3"/>
    <x v="0"/>
    <n v="141"/>
    <x v="10"/>
  </r>
  <r>
    <x v="3"/>
    <x v="2"/>
    <n v="4"/>
    <x v="10"/>
  </r>
  <r>
    <x v="3"/>
    <x v="0"/>
    <n v="141"/>
    <x v="10"/>
  </r>
  <r>
    <x v="3"/>
    <x v="3"/>
    <n v="19"/>
    <x v="10"/>
  </r>
  <r>
    <x v="3"/>
    <x v="0"/>
    <n v="96"/>
    <x v="10"/>
  </r>
  <r>
    <x v="3"/>
    <x v="4"/>
    <n v="8"/>
    <x v="10"/>
  </r>
  <r>
    <x v="3"/>
    <x v="0"/>
    <n v="129"/>
    <x v="10"/>
  </r>
  <r>
    <x v="3"/>
    <x v="5"/>
    <m/>
    <x v="10"/>
  </r>
  <r>
    <x v="3"/>
    <x v="0"/>
    <s v="0"/>
    <x v="10"/>
  </r>
  <r>
    <x v="3"/>
    <x v="6"/>
    <n v="5"/>
    <x v="10"/>
  </r>
  <r>
    <x v="3"/>
    <x v="0"/>
    <n v="138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23"/>
    <x v="0"/>
    <s v="H"/>
    <x v="10"/>
  </r>
  <r>
    <x v="23"/>
    <x v="1"/>
    <n v="9"/>
    <x v="10"/>
  </r>
  <r>
    <x v="23"/>
    <x v="0"/>
    <n v="126"/>
    <x v="10"/>
  </r>
  <r>
    <x v="23"/>
    <x v="2"/>
    <n v="9"/>
    <x v="10"/>
  </r>
  <r>
    <x v="23"/>
    <x v="0"/>
    <n v="126"/>
    <x v="10"/>
  </r>
  <r>
    <x v="23"/>
    <x v="3"/>
    <n v="13"/>
    <x v="10"/>
  </r>
  <r>
    <x v="23"/>
    <x v="0"/>
    <n v="114"/>
    <x v="10"/>
  </r>
  <r>
    <x v="23"/>
    <x v="4"/>
    <n v="10"/>
    <x v="10"/>
  </r>
  <r>
    <x v="23"/>
    <x v="0"/>
    <n v="123"/>
    <x v="10"/>
  </r>
  <r>
    <x v="23"/>
    <x v="5"/>
    <n v="6"/>
    <x v="10"/>
  </r>
  <r>
    <x v="23"/>
    <x v="0"/>
    <n v="135"/>
    <x v="10"/>
  </r>
  <r>
    <x v="23"/>
    <x v="6"/>
    <m/>
    <x v="10"/>
  </r>
  <r>
    <x v="23"/>
    <x v="0"/>
    <s v="0"/>
    <x v="10"/>
  </r>
  <r>
    <x v="23"/>
    <x v="7"/>
    <m/>
    <x v="10"/>
  </r>
  <r>
    <x v="23"/>
    <x v="0"/>
    <s v="0"/>
    <x v="10"/>
  </r>
  <r>
    <x v="23"/>
    <x v="8"/>
    <m/>
    <x v="10"/>
  </r>
  <r>
    <x v="23"/>
    <x v="0"/>
    <n v="0"/>
    <x v="10"/>
  </r>
  <r>
    <x v="68"/>
    <x v="0"/>
    <s v="H"/>
    <x v="10"/>
  </r>
  <r>
    <x v="68"/>
    <x v="1"/>
    <n v="2"/>
    <x v="10"/>
  </r>
  <r>
    <x v="68"/>
    <x v="0"/>
    <n v="147"/>
    <x v="10"/>
  </r>
  <r>
    <x v="68"/>
    <x v="2"/>
    <m/>
    <x v="10"/>
  </r>
  <r>
    <x v="68"/>
    <x v="0"/>
    <s v="0"/>
    <x v="10"/>
  </r>
  <r>
    <x v="68"/>
    <x v="3"/>
    <n v="1"/>
    <x v="10"/>
  </r>
  <r>
    <x v="68"/>
    <x v="0"/>
    <n v="150"/>
    <x v="10"/>
  </r>
  <r>
    <x v="68"/>
    <x v="4"/>
    <n v="1"/>
    <x v="10"/>
  </r>
  <r>
    <x v="68"/>
    <x v="0"/>
    <n v="150"/>
    <x v="10"/>
  </r>
  <r>
    <x v="68"/>
    <x v="5"/>
    <m/>
    <x v="10"/>
  </r>
  <r>
    <x v="68"/>
    <x v="0"/>
    <s v="0"/>
    <x v="10"/>
  </r>
  <r>
    <x v="68"/>
    <x v="6"/>
    <n v="1"/>
    <x v="10"/>
  </r>
  <r>
    <x v="68"/>
    <x v="0"/>
    <n v="15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2"/>
    <x v="0"/>
    <s v="H"/>
    <x v="10"/>
  </r>
  <r>
    <x v="2"/>
    <x v="1"/>
    <n v="25"/>
    <x v="10"/>
  </r>
  <r>
    <x v="2"/>
    <x v="0"/>
    <n v="78"/>
    <x v="10"/>
  </r>
  <r>
    <x v="2"/>
    <x v="2"/>
    <n v="27"/>
    <x v="10"/>
  </r>
  <r>
    <x v="2"/>
    <x v="0"/>
    <n v="72"/>
    <x v="10"/>
  </r>
  <r>
    <x v="2"/>
    <x v="3"/>
    <n v="24"/>
    <x v="10"/>
  </r>
  <r>
    <x v="2"/>
    <x v="0"/>
    <n v="81"/>
    <x v="10"/>
  </r>
  <r>
    <x v="2"/>
    <x v="4"/>
    <n v="25"/>
    <x v="10"/>
  </r>
  <r>
    <x v="2"/>
    <x v="0"/>
    <n v="78"/>
    <x v="10"/>
  </r>
  <r>
    <x v="2"/>
    <x v="5"/>
    <n v="12"/>
    <x v="10"/>
  </r>
  <r>
    <x v="2"/>
    <x v="0"/>
    <n v="117"/>
    <x v="10"/>
  </r>
  <r>
    <x v="2"/>
    <x v="6"/>
    <n v="38"/>
    <x v="10"/>
  </r>
  <r>
    <x v="2"/>
    <x v="0"/>
    <n v="39"/>
    <x v="10"/>
  </r>
  <r>
    <x v="2"/>
    <x v="7"/>
    <m/>
    <x v="10"/>
  </r>
  <r>
    <x v="2"/>
    <x v="0"/>
    <s v="0"/>
    <x v="10"/>
  </r>
  <r>
    <x v="2"/>
    <x v="8"/>
    <m/>
    <x v="10"/>
  </r>
  <r>
    <x v="2"/>
    <x v="0"/>
    <n v="0"/>
    <x v="10"/>
  </r>
  <r>
    <x v="3"/>
    <x v="0"/>
    <s v="H"/>
    <x v="10"/>
  </r>
  <r>
    <x v="3"/>
    <x v="1"/>
    <n v="23"/>
    <x v="10"/>
  </r>
  <r>
    <x v="3"/>
    <x v="0"/>
    <n v="84"/>
    <x v="10"/>
  </r>
  <r>
    <x v="3"/>
    <x v="2"/>
    <n v="23"/>
    <x v="10"/>
  </r>
  <r>
    <x v="3"/>
    <x v="0"/>
    <n v="84"/>
    <x v="10"/>
  </r>
  <r>
    <x v="3"/>
    <x v="3"/>
    <n v="22"/>
    <x v="10"/>
  </r>
  <r>
    <x v="3"/>
    <x v="0"/>
    <n v="87"/>
    <x v="10"/>
  </r>
  <r>
    <x v="3"/>
    <x v="4"/>
    <n v="14"/>
    <x v="10"/>
  </r>
  <r>
    <x v="3"/>
    <x v="0"/>
    <n v="111"/>
    <x v="10"/>
  </r>
  <r>
    <x v="3"/>
    <x v="5"/>
    <m/>
    <x v="10"/>
  </r>
  <r>
    <x v="3"/>
    <x v="0"/>
    <s v="0"/>
    <x v="10"/>
  </r>
  <r>
    <x v="3"/>
    <x v="6"/>
    <n v="31"/>
    <x v="10"/>
  </r>
  <r>
    <x v="3"/>
    <x v="0"/>
    <n v="60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38"/>
    <x v="0"/>
    <s v="H"/>
    <x v="10"/>
  </r>
  <r>
    <x v="38"/>
    <x v="1"/>
    <n v="1"/>
    <x v="10"/>
  </r>
  <r>
    <x v="38"/>
    <x v="0"/>
    <n v="150"/>
    <x v="10"/>
  </r>
  <r>
    <x v="38"/>
    <x v="2"/>
    <m/>
    <x v="10"/>
  </r>
  <r>
    <x v="38"/>
    <x v="0"/>
    <s v="0"/>
    <x v="10"/>
  </r>
  <r>
    <x v="38"/>
    <x v="3"/>
    <n v="3"/>
    <x v="10"/>
  </r>
  <r>
    <x v="38"/>
    <x v="0"/>
    <n v="144"/>
    <x v="10"/>
  </r>
  <r>
    <x v="38"/>
    <x v="4"/>
    <m/>
    <x v="10"/>
  </r>
  <r>
    <x v="38"/>
    <x v="0"/>
    <s v="0"/>
    <x v="10"/>
  </r>
  <r>
    <x v="38"/>
    <x v="5"/>
    <m/>
    <x v="10"/>
  </r>
  <r>
    <x v="38"/>
    <x v="0"/>
    <s v="0"/>
    <x v="10"/>
  </r>
  <r>
    <x v="38"/>
    <x v="6"/>
    <n v="8"/>
    <x v="10"/>
  </r>
  <r>
    <x v="38"/>
    <x v="0"/>
    <n v="129"/>
    <x v="10"/>
  </r>
  <r>
    <x v="38"/>
    <x v="7"/>
    <m/>
    <x v="10"/>
  </r>
  <r>
    <x v="38"/>
    <x v="0"/>
    <s v="0"/>
    <x v="10"/>
  </r>
  <r>
    <x v="38"/>
    <x v="8"/>
    <m/>
    <x v="10"/>
  </r>
  <r>
    <x v="38"/>
    <x v="0"/>
    <n v="0"/>
    <x v="10"/>
  </r>
  <r>
    <x v="3"/>
    <x v="0"/>
    <s v="F"/>
    <x v="10"/>
  </r>
  <r>
    <x v="3"/>
    <x v="1"/>
    <n v="21"/>
    <x v="10"/>
  </r>
  <r>
    <x v="3"/>
    <x v="0"/>
    <n v="90"/>
    <x v="10"/>
  </r>
  <r>
    <x v="3"/>
    <x v="2"/>
    <n v="28"/>
    <x v="10"/>
  </r>
  <r>
    <x v="3"/>
    <x v="0"/>
    <n v="69"/>
    <x v="10"/>
  </r>
  <r>
    <x v="3"/>
    <x v="3"/>
    <n v="20"/>
    <x v="10"/>
  </r>
  <r>
    <x v="3"/>
    <x v="0"/>
    <n v="93"/>
    <x v="10"/>
  </r>
  <r>
    <x v="3"/>
    <x v="4"/>
    <n v="20"/>
    <x v="10"/>
  </r>
  <r>
    <x v="3"/>
    <x v="0"/>
    <n v="93"/>
    <x v="10"/>
  </r>
  <r>
    <x v="3"/>
    <x v="5"/>
    <m/>
    <x v="10"/>
  </r>
  <r>
    <x v="3"/>
    <x v="0"/>
    <s v="0"/>
    <x v="10"/>
  </r>
  <r>
    <x v="3"/>
    <x v="6"/>
    <n v="32"/>
    <x v="10"/>
  </r>
  <r>
    <x v="3"/>
    <x v="0"/>
    <n v="57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47"/>
    <x v="0"/>
    <s v="H"/>
    <x v="10"/>
  </r>
  <r>
    <x v="47"/>
    <x v="1"/>
    <n v="5"/>
    <x v="10"/>
  </r>
  <r>
    <x v="47"/>
    <x v="0"/>
    <n v="138"/>
    <x v="10"/>
  </r>
  <r>
    <x v="47"/>
    <x v="2"/>
    <n v="7"/>
    <x v="10"/>
  </r>
  <r>
    <x v="47"/>
    <x v="0"/>
    <n v="132"/>
    <x v="10"/>
  </r>
  <r>
    <x v="47"/>
    <x v="3"/>
    <m/>
    <x v="10"/>
  </r>
  <r>
    <x v="47"/>
    <x v="0"/>
    <s v="0"/>
    <x v="10"/>
  </r>
  <r>
    <x v="47"/>
    <x v="4"/>
    <m/>
    <x v="10"/>
  </r>
  <r>
    <x v="47"/>
    <x v="0"/>
    <s v="0"/>
    <x v="10"/>
  </r>
  <r>
    <x v="47"/>
    <x v="5"/>
    <m/>
    <x v="10"/>
  </r>
  <r>
    <x v="47"/>
    <x v="0"/>
    <s v="0"/>
    <x v="10"/>
  </r>
  <r>
    <x v="47"/>
    <x v="6"/>
    <n v="15"/>
    <x v="10"/>
  </r>
  <r>
    <x v="47"/>
    <x v="0"/>
    <n v="108"/>
    <x v="10"/>
  </r>
  <r>
    <x v="47"/>
    <x v="7"/>
    <m/>
    <x v="10"/>
  </r>
  <r>
    <x v="47"/>
    <x v="0"/>
    <s v="0"/>
    <x v="10"/>
  </r>
  <r>
    <x v="47"/>
    <x v="8"/>
    <m/>
    <x v="10"/>
  </r>
  <r>
    <x v="47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n v="3"/>
    <x v="10"/>
  </r>
  <r>
    <x v="3"/>
    <x v="0"/>
    <n v="144"/>
    <x v="10"/>
  </r>
  <r>
    <x v="3"/>
    <x v="3"/>
    <n v="12"/>
    <x v="10"/>
  </r>
  <r>
    <x v="3"/>
    <x v="0"/>
    <n v="117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14"/>
    <x v="10"/>
  </r>
  <r>
    <x v="3"/>
    <x v="0"/>
    <n v="11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8"/>
    <x v="0"/>
    <s v="H"/>
    <x v="10"/>
  </r>
  <r>
    <x v="68"/>
    <x v="1"/>
    <n v="18"/>
    <x v="10"/>
  </r>
  <r>
    <x v="68"/>
    <x v="0"/>
    <n v="99"/>
    <x v="10"/>
  </r>
  <r>
    <x v="68"/>
    <x v="2"/>
    <n v="13"/>
    <x v="10"/>
  </r>
  <r>
    <x v="68"/>
    <x v="0"/>
    <n v="114"/>
    <x v="10"/>
  </r>
  <r>
    <x v="68"/>
    <x v="3"/>
    <n v="7"/>
    <x v="10"/>
  </r>
  <r>
    <x v="68"/>
    <x v="0"/>
    <n v="132"/>
    <x v="10"/>
  </r>
  <r>
    <x v="68"/>
    <x v="4"/>
    <m/>
    <x v="10"/>
  </r>
  <r>
    <x v="68"/>
    <x v="0"/>
    <s v="0"/>
    <x v="10"/>
  </r>
  <r>
    <x v="68"/>
    <x v="5"/>
    <m/>
    <x v="10"/>
  </r>
  <r>
    <x v="68"/>
    <x v="0"/>
    <s v="0"/>
    <x v="10"/>
  </r>
  <r>
    <x v="68"/>
    <x v="6"/>
    <m/>
    <x v="10"/>
  </r>
  <r>
    <x v="68"/>
    <x v="0"/>
    <s v="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22"/>
    <x v="0"/>
    <s v="H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m/>
    <x v="10"/>
  </r>
  <r>
    <x v="22"/>
    <x v="0"/>
    <s v="0"/>
    <x v="10"/>
  </r>
  <r>
    <x v="22"/>
    <x v="4"/>
    <n v="15"/>
    <x v="10"/>
  </r>
  <r>
    <x v="22"/>
    <x v="0"/>
    <n v="108"/>
    <x v="10"/>
  </r>
  <r>
    <x v="22"/>
    <x v="5"/>
    <n v="8"/>
    <x v="10"/>
  </r>
  <r>
    <x v="22"/>
    <x v="0"/>
    <n v="129"/>
    <x v="10"/>
  </r>
  <r>
    <x v="22"/>
    <x v="6"/>
    <n v="23"/>
    <x v="10"/>
  </r>
  <r>
    <x v="22"/>
    <x v="0"/>
    <n v="84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n v="12"/>
    <x v="10"/>
  </r>
  <r>
    <x v="67"/>
    <x v="0"/>
    <n v="117"/>
    <x v="10"/>
  </r>
  <r>
    <x v="67"/>
    <x v="2"/>
    <n v="16"/>
    <x v="10"/>
  </r>
  <r>
    <x v="67"/>
    <x v="0"/>
    <n v="105"/>
    <x v="10"/>
  </r>
  <r>
    <x v="67"/>
    <x v="3"/>
    <n v="18"/>
    <x v="10"/>
  </r>
  <r>
    <x v="67"/>
    <x v="0"/>
    <n v="99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42"/>
    <x v="0"/>
    <s v="F"/>
    <x v="10"/>
  </r>
  <r>
    <x v="42"/>
    <x v="1"/>
    <n v="22"/>
    <x v="10"/>
  </r>
  <r>
    <x v="42"/>
    <x v="0"/>
    <n v="87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n v="19"/>
    <x v="10"/>
  </r>
  <r>
    <x v="42"/>
    <x v="0"/>
    <n v="96"/>
    <x v="10"/>
  </r>
  <r>
    <x v="42"/>
    <x v="5"/>
    <n v="10"/>
    <x v="10"/>
  </r>
  <r>
    <x v="42"/>
    <x v="0"/>
    <n v="123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16"/>
    <x v="10"/>
  </r>
  <r>
    <x v="59"/>
    <x v="0"/>
    <n v="105"/>
    <x v="10"/>
  </r>
  <r>
    <x v="59"/>
    <x v="5"/>
    <n v="11"/>
    <x v="10"/>
  </r>
  <r>
    <x v="59"/>
    <x v="0"/>
    <n v="120"/>
    <x v="10"/>
  </r>
  <r>
    <x v="59"/>
    <x v="6"/>
    <n v="33"/>
    <x v="10"/>
  </r>
  <r>
    <x v="59"/>
    <x v="0"/>
    <n v="54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n v="5"/>
    <x v="10"/>
  </r>
  <r>
    <x v="67"/>
    <x v="0"/>
    <n v="138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6"/>
    <x v="10"/>
  </r>
  <r>
    <x v="67"/>
    <x v="0"/>
    <n v="135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4"/>
    <x v="0"/>
    <s v="H"/>
    <x v="10"/>
  </r>
  <r>
    <x v="64"/>
    <x v="1"/>
    <n v="6"/>
    <x v="10"/>
  </r>
  <r>
    <x v="64"/>
    <x v="0"/>
    <n v="135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n v="6"/>
    <x v="10"/>
  </r>
  <r>
    <x v="64"/>
    <x v="0"/>
    <n v="135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n v="9"/>
    <x v="10"/>
  </r>
  <r>
    <x v="3"/>
    <x v="0"/>
    <n v="126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4"/>
    <x v="10"/>
  </r>
  <r>
    <x v="3"/>
    <x v="0"/>
    <n v="14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n v="5"/>
    <x v="10"/>
  </r>
  <r>
    <x v="51"/>
    <x v="0"/>
    <n v="138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11"/>
    <x v="10"/>
  </r>
  <r>
    <x v="51"/>
    <x v="0"/>
    <n v="120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n v="6"/>
    <x v="10"/>
  </r>
  <r>
    <x v="51"/>
    <x v="0"/>
    <n v="135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13"/>
    <x v="10"/>
  </r>
  <r>
    <x v="51"/>
    <x v="0"/>
    <n v="114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8"/>
    <x v="0"/>
    <s v="F"/>
    <x v="10"/>
  </r>
  <r>
    <x v="8"/>
    <x v="1"/>
    <m/>
    <x v="10"/>
  </r>
  <r>
    <x v="8"/>
    <x v="0"/>
    <s v="0"/>
    <x v="10"/>
  </r>
  <r>
    <x v="8"/>
    <x v="2"/>
    <n v="26"/>
    <x v="10"/>
  </r>
  <r>
    <x v="8"/>
    <x v="0"/>
    <n v="75"/>
    <x v="10"/>
  </r>
  <r>
    <x v="8"/>
    <x v="3"/>
    <n v="21"/>
    <x v="10"/>
  </r>
  <r>
    <x v="8"/>
    <x v="0"/>
    <n v="90"/>
    <x v="10"/>
  </r>
  <r>
    <x v="8"/>
    <x v="4"/>
    <m/>
    <x v="10"/>
  </r>
  <r>
    <x v="8"/>
    <x v="0"/>
    <s v="0"/>
    <x v="10"/>
  </r>
  <r>
    <x v="8"/>
    <x v="5"/>
    <m/>
    <x v="10"/>
  </r>
  <r>
    <x v="8"/>
    <x v="0"/>
    <s v="0"/>
    <x v="10"/>
  </r>
  <r>
    <x v="8"/>
    <x v="6"/>
    <n v="26"/>
    <x v="10"/>
  </r>
  <r>
    <x v="8"/>
    <x v="0"/>
    <n v="75"/>
    <x v="10"/>
  </r>
  <r>
    <x v="8"/>
    <x v="7"/>
    <m/>
    <x v="10"/>
  </r>
  <r>
    <x v="8"/>
    <x v="0"/>
    <s v="0"/>
    <x v="10"/>
  </r>
  <r>
    <x v="8"/>
    <x v="8"/>
    <m/>
    <x v="10"/>
  </r>
  <r>
    <x v="8"/>
    <x v="0"/>
    <n v="0"/>
    <x v="10"/>
  </r>
  <r>
    <x v="22"/>
    <x v="0"/>
    <s v="H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n v="11"/>
    <x v="10"/>
  </r>
  <r>
    <x v="22"/>
    <x v="0"/>
    <n v="120"/>
    <x v="10"/>
  </r>
  <r>
    <x v="22"/>
    <x v="4"/>
    <n v="11"/>
    <x v="10"/>
  </r>
  <r>
    <x v="22"/>
    <x v="0"/>
    <n v="120"/>
    <x v="10"/>
  </r>
  <r>
    <x v="22"/>
    <x v="5"/>
    <m/>
    <x v="10"/>
  </r>
  <r>
    <x v="22"/>
    <x v="0"/>
    <s v="0"/>
    <x v="10"/>
  </r>
  <r>
    <x v="22"/>
    <x v="6"/>
    <m/>
    <x v="10"/>
  </r>
  <r>
    <x v="22"/>
    <x v="0"/>
    <s v="0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n v="11"/>
    <x v="10"/>
  </r>
  <r>
    <x v="67"/>
    <x v="0"/>
    <n v="120"/>
    <x v="10"/>
  </r>
  <r>
    <x v="67"/>
    <x v="2"/>
    <m/>
    <x v="10"/>
  </r>
  <r>
    <x v="67"/>
    <x v="0"/>
    <s v="0"/>
    <x v="10"/>
  </r>
  <r>
    <x v="67"/>
    <x v="3"/>
    <n v="17"/>
    <x v="10"/>
  </r>
  <r>
    <x v="67"/>
    <x v="0"/>
    <n v="102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4"/>
    <x v="0"/>
    <s v="H"/>
    <x v="10"/>
  </r>
  <r>
    <x v="64"/>
    <x v="1"/>
    <n v="19"/>
    <x v="10"/>
  </r>
  <r>
    <x v="64"/>
    <x v="0"/>
    <n v="96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n v="12"/>
    <x v="10"/>
  </r>
  <r>
    <x v="64"/>
    <x v="0"/>
    <n v="117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4"/>
    <x v="10"/>
  </r>
  <r>
    <x v="59"/>
    <x v="0"/>
    <n v="141"/>
    <x v="10"/>
  </r>
  <r>
    <x v="59"/>
    <x v="5"/>
    <m/>
    <x v="10"/>
  </r>
  <r>
    <x v="59"/>
    <x v="0"/>
    <s v="0"/>
    <x v="10"/>
  </r>
  <r>
    <x v="59"/>
    <x v="6"/>
    <n v="29"/>
    <x v="10"/>
  </r>
  <r>
    <x v="59"/>
    <x v="0"/>
    <n v="66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38"/>
    <x v="0"/>
    <s v="H"/>
    <x v="10"/>
  </r>
  <r>
    <x v="38"/>
    <x v="1"/>
    <n v="14"/>
    <x v="10"/>
  </r>
  <r>
    <x v="38"/>
    <x v="0"/>
    <n v="111"/>
    <x v="10"/>
  </r>
  <r>
    <x v="38"/>
    <x v="2"/>
    <n v="20"/>
    <x v="10"/>
  </r>
  <r>
    <x v="38"/>
    <x v="0"/>
    <n v="93"/>
    <x v="10"/>
  </r>
  <r>
    <x v="38"/>
    <x v="3"/>
    <m/>
    <x v="10"/>
  </r>
  <r>
    <x v="38"/>
    <x v="0"/>
    <s v="0"/>
    <x v="10"/>
  </r>
  <r>
    <x v="38"/>
    <x v="4"/>
    <m/>
    <x v="10"/>
  </r>
  <r>
    <x v="38"/>
    <x v="0"/>
    <s v="0"/>
    <x v="10"/>
  </r>
  <r>
    <x v="38"/>
    <x v="5"/>
    <m/>
    <x v="10"/>
  </r>
  <r>
    <x v="38"/>
    <x v="0"/>
    <s v="0"/>
    <x v="10"/>
  </r>
  <r>
    <x v="38"/>
    <x v="6"/>
    <m/>
    <x v="10"/>
  </r>
  <r>
    <x v="38"/>
    <x v="0"/>
    <s v="0"/>
    <x v="10"/>
  </r>
  <r>
    <x v="38"/>
    <x v="7"/>
    <m/>
    <x v="10"/>
  </r>
  <r>
    <x v="38"/>
    <x v="0"/>
    <s v="0"/>
    <x v="10"/>
  </r>
  <r>
    <x v="38"/>
    <x v="8"/>
    <m/>
    <x v="10"/>
  </r>
  <r>
    <x v="38"/>
    <x v="0"/>
    <n v="0"/>
    <x v="10"/>
  </r>
  <r>
    <x v="2"/>
    <x v="0"/>
    <s v="H"/>
    <x v="10"/>
  </r>
  <r>
    <x v="2"/>
    <x v="1"/>
    <n v="16"/>
    <x v="10"/>
  </r>
  <r>
    <x v="2"/>
    <x v="0"/>
    <n v="105"/>
    <x v="10"/>
  </r>
  <r>
    <x v="2"/>
    <x v="2"/>
    <n v="21"/>
    <x v="10"/>
  </r>
  <r>
    <x v="2"/>
    <x v="0"/>
    <n v="90"/>
    <x v="10"/>
  </r>
  <r>
    <x v="2"/>
    <x v="3"/>
    <m/>
    <x v="10"/>
  </r>
  <r>
    <x v="2"/>
    <x v="0"/>
    <s v="0"/>
    <x v="10"/>
  </r>
  <r>
    <x v="2"/>
    <x v="4"/>
    <m/>
    <x v="10"/>
  </r>
  <r>
    <x v="2"/>
    <x v="0"/>
    <s v="0"/>
    <x v="10"/>
  </r>
  <r>
    <x v="2"/>
    <x v="5"/>
    <m/>
    <x v="10"/>
  </r>
  <r>
    <x v="2"/>
    <x v="0"/>
    <s v="0"/>
    <x v="10"/>
  </r>
  <r>
    <x v="2"/>
    <x v="6"/>
    <m/>
    <x v="10"/>
  </r>
  <r>
    <x v="2"/>
    <x v="0"/>
    <s v="0"/>
    <x v="10"/>
  </r>
  <r>
    <x v="2"/>
    <x v="7"/>
    <m/>
    <x v="10"/>
  </r>
  <r>
    <x v="2"/>
    <x v="0"/>
    <s v="0"/>
    <x v="10"/>
  </r>
  <r>
    <x v="2"/>
    <x v="8"/>
    <m/>
    <x v="10"/>
  </r>
  <r>
    <x v="2"/>
    <x v="0"/>
    <n v="0"/>
    <x v="10"/>
  </r>
  <r>
    <x v="50"/>
    <x v="0"/>
    <s v="H"/>
    <x v="10"/>
  </r>
  <r>
    <x v="50"/>
    <x v="1"/>
    <n v="24"/>
    <x v="10"/>
  </r>
  <r>
    <x v="50"/>
    <x v="0"/>
    <n v="81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22"/>
    <x v="10"/>
  </r>
  <r>
    <x v="50"/>
    <x v="0"/>
    <n v="87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n v="17"/>
    <x v="10"/>
  </r>
  <r>
    <x v="3"/>
    <x v="0"/>
    <n v="102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34"/>
    <x v="10"/>
  </r>
  <r>
    <x v="3"/>
    <x v="0"/>
    <n v="5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9"/>
    <x v="0"/>
    <s v="F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24"/>
    <x v="10"/>
  </r>
  <r>
    <x v="59"/>
    <x v="0"/>
    <n v="81"/>
    <x v="10"/>
  </r>
  <r>
    <x v="59"/>
    <x v="5"/>
    <m/>
    <x v="10"/>
  </r>
  <r>
    <x v="59"/>
    <x v="0"/>
    <s v="0"/>
    <x v="10"/>
  </r>
  <r>
    <x v="59"/>
    <x v="6"/>
    <n v="28"/>
    <x v="10"/>
  </r>
  <r>
    <x v="59"/>
    <x v="0"/>
    <n v="69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"/>
    <x v="10"/>
  </r>
  <r>
    <x v="70"/>
    <x v="0"/>
    <n v="147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3"/>
    <x v="10"/>
  </r>
  <r>
    <x v="0"/>
    <x v="0"/>
    <n v="144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4"/>
    <x v="10"/>
  </r>
  <r>
    <x v="0"/>
    <x v="0"/>
    <n v="141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6"/>
    <x v="10"/>
  </r>
  <r>
    <x v="66"/>
    <x v="0"/>
    <n v="135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78"/>
    <x v="0"/>
    <s v="H"/>
    <x v="10"/>
  </r>
  <r>
    <x v="78"/>
    <x v="1"/>
    <m/>
    <x v="10"/>
  </r>
  <r>
    <x v="78"/>
    <x v="0"/>
    <s v="0"/>
    <x v="10"/>
  </r>
  <r>
    <x v="78"/>
    <x v="2"/>
    <m/>
    <x v="10"/>
  </r>
  <r>
    <x v="78"/>
    <x v="0"/>
    <s v="0"/>
    <x v="10"/>
  </r>
  <r>
    <x v="78"/>
    <x v="3"/>
    <m/>
    <x v="10"/>
  </r>
  <r>
    <x v="78"/>
    <x v="0"/>
    <s v="0"/>
    <x v="10"/>
  </r>
  <r>
    <x v="78"/>
    <x v="4"/>
    <m/>
    <x v="10"/>
  </r>
  <r>
    <x v="78"/>
    <x v="0"/>
    <s v="0"/>
    <x v="10"/>
  </r>
  <r>
    <x v="78"/>
    <x v="5"/>
    <m/>
    <x v="10"/>
  </r>
  <r>
    <x v="78"/>
    <x v="0"/>
    <s v="0"/>
    <x v="10"/>
  </r>
  <r>
    <x v="78"/>
    <x v="6"/>
    <n v="7"/>
    <x v="10"/>
  </r>
  <r>
    <x v="78"/>
    <x v="0"/>
    <n v="132"/>
    <x v="10"/>
  </r>
  <r>
    <x v="78"/>
    <x v="7"/>
    <m/>
    <x v="10"/>
  </r>
  <r>
    <x v="78"/>
    <x v="0"/>
    <s v="0"/>
    <x v="10"/>
  </r>
  <r>
    <x v="78"/>
    <x v="8"/>
    <m/>
    <x v="10"/>
  </r>
  <r>
    <x v="78"/>
    <x v="0"/>
    <n v="0"/>
    <x v="10"/>
  </r>
  <r>
    <x v="42"/>
    <x v="0"/>
    <s v="H"/>
    <x v="10"/>
  </r>
  <r>
    <x v="42"/>
    <x v="1"/>
    <n v="7"/>
    <x v="10"/>
  </r>
  <r>
    <x v="42"/>
    <x v="0"/>
    <n v="132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m/>
    <x v="10"/>
  </r>
  <r>
    <x v="42"/>
    <x v="0"/>
    <s v="0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8"/>
    <x v="10"/>
  </r>
  <r>
    <x v="66"/>
    <x v="0"/>
    <n v="129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9"/>
    <x v="10"/>
  </r>
  <r>
    <x v="0"/>
    <x v="0"/>
    <n v="126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78"/>
    <x v="0"/>
    <s v="H"/>
    <x v="10"/>
  </r>
  <r>
    <x v="78"/>
    <x v="1"/>
    <m/>
    <x v="10"/>
  </r>
  <r>
    <x v="78"/>
    <x v="0"/>
    <s v="0"/>
    <x v="10"/>
  </r>
  <r>
    <x v="78"/>
    <x v="2"/>
    <m/>
    <x v="10"/>
  </r>
  <r>
    <x v="78"/>
    <x v="0"/>
    <s v="0"/>
    <x v="10"/>
  </r>
  <r>
    <x v="78"/>
    <x v="3"/>
    <m/>
    <x v="10"/>
  </r>
  <r>
    <x v="78"/>
    <x v="0"/>
    <s v="0"/>
    <x v="10"/>
  </r>
  <r>
    <x v="78"/>
    <x v="4"/>
    <n v="9"/>
    <x v="10"/>
  </r>
  <r>
    <x v="78"/>
    <x v="0"/>
    <n v="126"/>
    <x v="10"/>
  </r>
  <r>
    <x v="78"/>
    <x v="5"/>
    <m/>
    <x v="10"/>
  </r>
  <r>
    <x v="78"/>
    <x v="0"/>
    <s v="0"/>
    <x v="10"/>
  </r>
  <r>
    <x v="78"/>
    <x v="6"/>
    <m/>
    <x v="10"/>
  </r>
  <r>
    <x v="78"/>
    <x v="0"/>
    <s v="0"/>
    <x v="10"/>
  </r>
  <r>
    <x v="78"/>
    <x v="7"/>
    <m/>
    <x v="10"/>
  </r>
  <r>
    <x v="78"/>
    <x v="0"/>
    <s v="0"/>
    <x v="10"/>
  </r>
  <r>
    <x v="78"/>
    <x v="8"/>
    <m/>
    <x v="10"/>
  </r>
  <r>
    <x v="78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10"/>
    <x v="10"/>
  </r>
  <r>
    <x v="67"/>
    <x v="0"/>
    <n v="123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0"/>
    <x v="0"/>
    <s v="H"/>
    <x v="10"/>
  </r>
  <r>
    <x v="60"/>
    <x v="1"/>
    <m/>
    <x v="10"/>
  </r>
  <r>
    <x v="60"/>
    <x v="0"/>
    <s v="0"/>
    <x v="10"/>
  </r>
  <r>
    <x v="60"/>
    <x v="2"/>
    <m/>
    <x v="10"/>
  </r>
  <r>
    <x v="60"/>
    <x v="0"/>
    <s v="0"/>
    <x v="10"/>
  </r>
  <r>
    <x v="60"/>
    <x v="3"/>
    <n v="10"/>
    <x v="10"/>
  </r>
  <r>
    <x v="60"/>
    <x v="0"/>
    <n v="123"/>
    <x v="10"/>
  </r>
  <r>
    <x v="60"/>
    <x v="4"/>
    <m/>
    <x v="10"/>
  </r>
  <r>
    <x v="60"/>
    <x v="0"/>
    <s v="0"/>
    <x v="10"/>
  </r>
  <r>
    <x v="60"/>
    <x v="5"/>
    <m/>
    <x v="10"/>
  </r>
  <r>
    <x v="60"/>
    <x v="0"/>
    <s v="0"/>
    <x v="10"/>
  </r>
  <r>
    <x v="60"/>
    <x v="6"/>
    <m/>
    <x v="10"/>
  </r>
  <r>
    <x v="60"/>
    <x v="0"/>
    <s v="0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66"/>
    <x v="0"/>
    <s v="F"/>
    <x v="10"/>
  </r>
  <r>
    <x v="66"/>
    <x v="1"/>
    <m/>
    <x v="10"/>
  </r>
  <r>
    <x v="66"/>
    <x v="0"/>
    <s v="0"/>
    <x v="10"/>
  </r>
  <r>
    <x v="66"/>
    <x v="2"/>
    <n v="10"/>
    <x v="10"/>
  </r>
  <r>
    <x v="66"/>
    <x v="0"/>
    <n v="123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64"/>
    <x v="0"/>
    <s v="H"/>
    <x v="10"/>
  </r>
  <r>
    <x v="64"/>
    <x v="1"/>
    <n v="10"/>
    <x v="10"/>
  </r>
  <r>
    <x v="64"/>
    <x v="0"/>
    <n v="123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76"/>
    <x v="0"/>
    <s v="H"/>
    <x v="10"/>
  </r>
  <r>
    <x v="76"/>
    <x v="1"/>
    <m/>
    <x v="10"/>
  </r>
  <r>
    <x v="76"/>
    <x v="0"/>
    <s v="0"/>
    <x v="10"/>
  </r>
  <r>
    <x v="76"/>
    <x v="2"/>
    <m/>
    <x v="10"/>
  </r>
  <r>
    <x v="76"/>
    <x v="0"/>
    <s v="0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n v="12"/>
    <x v="10"/>
  </r>
  <r>
    <x v="76"/>
    <x v="0"/>
    <n v="117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23"/>
    <x v="10"/>
  </r>
  <r>
    <x v="59"/>
    <x v="0"/>
    <n v="84"/>
    <x v="10"/>
  </r>
  <r>
    <x v="59"/>
    <x v="5"/>
    <m/>
    <x v="10"/>
  </r>
  <r>
    <x v="59"/>
    <x v="0"/>
    <s v="0"/>
    <x v="10"/>
  </r>
  <r>
    <x v="59"/>
    <x v="6"/>
    <n v="40"/>
    <x v="10"/>
  </r>
  <r>
    <x v="59"/>
    <x v="0"/>
    <n v="33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n v="12"/>
    <x v="10"/>
  </r>
  <r>
    <x v="0"/>
    <x v="0"/>
    <n v="117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50"/>
    <x v="0"/>
    <s v="H"/>
    <x v="10"/>
  </r>
  <r>
    <x v="50"/>
    <x v="1"/>
    <m/>
    <x v="10"/>
  </r>
  <r>
    <x v="50"/>
    <x v="0"/>
    <s v="0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13"/>
    <x v="10"/>
  </r>
  <r>
    <x v="50"/>
    <x v="0"/>
    <n v="114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68"/>
    <x v="0"/>
    <s v="H"/>
    <x v="10"/>
  </r>
  <r>
    <x v="68"/>
    <x v="1"/>
    <m/>
    <x v="10"/>
  </r>
  <r>
    <x v="68"/>
    <x v="0"/>
    <s v="0"/>
    <x v="10"/>
  </r>
  <r>
    <x v="68"/>
    <x v="2"/>
    <m/>
    <x v="10"/>
  </r>
  <r>
    <x v="68"/>
    <x v="0"/>
    <s v="0"/>
    <x v="10"/>
  </r>
  <r>
    <x v="68"/>
    <x v="3"/>
    <n v="14"/>
    <x v="10"/>
  </r>
  <r>
    <x v="68"/>
    <x v="0"/>
    <n v="111"/>
    <x v="10"/>
  </r>
  <r>
    <x v="68"/>
    <x v="4"/>
    <m/>
    <x v="10"/>
  </r>
  <r>
    <x v="68"/>
    <x v="0"/>
    <s v="0"/>
    <x v="10"/>
  </r>
  <r>
    <x v="68"/>
    <x v="5"/>
    <m/>
    <x v="10"/>
  </r>
  <r>
    <x v="68"/>
    <x v="0"/>
    <s v="0"/>
    <x v="10"/>
  </r>
  <r>
    <x v="68"/>
    <x v="6"/>
    <m/>
    <x v="10"/>
  </r>
  <r>
    <x v="68"/>
    <x v="0"/>
    <s v="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14"/>
    <x v="10"/>
  </r>
  <r>
    <x v="66"/>
    <x v="0"/>
    <n v="111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76"/>
    <x v="0"/>
    <s v="H"/>
    <x v="10"/>
  </r>
  <r>
    <x v="76"/>
    <x v="1"/>
    <m/>
    <x v="10"/>
  </r>
  <r>
    <x v="76"/>
    <x v="0"/>
    <s v="0"/>
    <x v="10"/>
  </r>
  <r>
    <x v="76"/>
    <x v="2"/>
    <n v="15"/>
    <x v="10"/>
  </r>
  <r>
    <x v="76"/>
    <x v="0"/>
    <n v="108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m/>
    <x v="10"/>
  </r>
  <r>
    <x v="76"/>
    <x v="0"/>
    <s v="0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64"/>
    <x v="0"/>
    <s v="H"/>
    <x v="10"/>
  </r>
  <r>
    <x v="64"/>
    <x v="1"/>
    <n v="15"/>
    <x v="10"/>
  </r>
  <r>
    <x v="64"/>
    <x v="0"/>
    <n v="108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16"/>
    <x v="10"/>
  </r>
  <r>
    <x v="3"/>
    <x v="0"/>
    <n v="105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0"/>
    <x v="0"/>
    <s v="H"/>
    <x v="10"/>
  </r>
  <r>
    <x v="60"/>
    <x v="1"/>
    <m/>
    <x v="10"/>
  </r>
  <r>
    <x v="60"/>
    <x v="0"/>
    <s v="0"/>
    <x v="10"/>
  </r>
  <r>
    <x v="60"/>
    <x v="2"/>
    <m/>
    <x v="10"/>
  </r>
  <r>
    <x v="60"/>
    <x v="0"/>
    <s v="0"/>
    <x v="10"/>
  </r>
  <r>
    <x v="60"/>
    <x v="3"/>
    <n v="16"/>
    <x v="10"/>
  </r>
  <r>
    <x v="60"/>
    <x v="0"/>
    <n v="105"/>
    <x v="10"/>
  </r>
  <r>
    <x v="60"/>
    <x v="4"/>
    <m/>
    <x v="10"/>
  </r>
  <r>
    <x v="60"/>
    <x v="0"/>
    <s v="0"/>
    <x v="10"/>
  </r>
  <r>
    <x v="60"/>
    <x v="5"/>
    <m/>
    <x v="10"/>
  </r>
  <r>
    <x v="60"/>
    <x v="0"/>
    <s v="0"/>
    <x v="10"/>
  </r>
  <r>
    <x v="60"/>
    <x v="6"/>
    <m/>
    <x v="10"/>
  </r>
  <r>
    <x v="60"/>
    <x v="0"/>
    <s v="0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50"/>
    <x v="0"/>
    <s v="H"/>
    <x v="10"/>
  </r>
  <r>
    <x v="50"/>
    <x v="1"/>
    <m/>
    <x v="10"/>
  </r>
  <r>
    <x v="50"/>
    <x v="0"/>
    <s v="0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17"/>
    <x v="10"/>
  </r>
  <r>
    <x v="50"/>
    <x v="0"/>
    <n v="102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42"/>
    <x v="0"/>
    <s v="H"/>
    <x v="10"/>
  </r>
  <r>
    <x v="42"/>
    <x v="1"/>
    <n v="17"/>
    <x v="10"/>
  </r>
  <r>
    <x v="42"/>
    <x v="0"/>
    <n v="102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m/>
    <x v="10"/>
  </r>
  <r>
    <x v="42"/>
    <x v="0"/>
    <s v="0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42"/>
    <x v="0"/>
    <s v="H"/>
    <x v="10"/>
  </r>
  <r>
    <x v="42"/>
    <x v="1"/>
    <m/>
    <x v="10"/>
  </r>
  <r>
    <x v="42"/>
    <x v="0"/>
    <s v="0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n v="18"/>
    <x v="10"/>
  </r>
  <r>
    <x v="42"/>
    <x v="0"/>
    <n v="99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19"/>
    <x v="10"/>
  </r>
  <r>
    <x v="67"/>
    <x v="0"/>
    <n v="9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88"/>
    <x v="0"/>
    <s v="H"/>
    <x v="10"/>
  </r>
  <r>
    <x v="88"/>
    <x v="1"/>
    <m/>
    <x v="10"/>
  </r>
  <r>
    <x v="88"/>
    <x v="0"/>
    <s v="0"/>
    <x v="10"/>
  </r>
  <r>
    <x v="88"/>
    <x v="2"/>
    <n v="19"/>
    <x v="10"/>
  </r>
  <r>
    <x v="88"/>
    <x v="0"/>
    <n v="96"/>
    <x v="10"/>
  </r>
  <r>
    <x v="88"/>
    <x v="3"/>
    <m/>
    <x v="10"/>
  </r>
  <r>
    <x v="88"/>
    <x v="0"/>
    <s v="0"/>
    <x v="10"/>
  </r>
  <r>
    <x v="88"/>
    <x v="4"/>
    <m/>
    <x v="10"/>
  </r>
  <r>
    <x v="88"/>
    <x v="0"/>
    <s v="0"/>
    <x v="10"/>
  </r>
  <r>
    <x v="88"/>
    <x v="5"/>
    <m/>
    <x v="10"/>
  </r>
  <r>
    <x v="88"/>
    <x v="0"/>
    <s v="0"/>
    <x v="10"/>
  </r>
  <r>
    <x v="88"/>
    <x v="6"/>
    <m/>
    <x v="10"/>
  </r>
  <r>
    <x v="88"/>
    <x v="0"/>
    <s v="0"/>
    <x v="10"/>
  </r>
  <r>
    <x v="88"/>
    <x v="7"/>
    <m/>
    <x v="10"/>
  </r>
  <r>
    <x v="88"/>
    <x v="0"/>
    <s v="0"/>
    <x v="10"/>
  </r>
  <r>
    <x v="88"/>
    <x v="8"/>
    <m/>
    <x v="10"/>
  </r>
  <r>
    <x v="88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20"/>
    <x v="10"/>
  </r>
  <r>
    <x v="3"/>
    <x v="0"/>
    <n v="93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4"/>
    <x v="0"/>
    <s v="H"/>
    <x v="10"/>
  </r>
  <r>
    <x v="64"/>
    <x v="1"/>
    <n v="20"/>
    <x v="10"/>
  </r>
  <r>
    <x v="64"/>
    <x v="0"/>
    <n v="93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5"/>
    <x v="0"/>
    <s v="H"/>
    <x v="10"/>
  </r>
  <r>
    <x v="5"/>
    <x v="1"/>
    <m/>
    <x v="10"/>
  </r>
  <r>
    <x v="5"/>
    <x v="0"/>
    <s v="0"/>
    <x v="10"/>
  </r>
  <r>
    <x v="5"/>
    <x v="2"/>
    <m/>
    <x v="10"/>
  </r>
  <r>
    <x v="5"/>
    <x v="0"/>
    <s v="0"/>
    <x v="10"/>
  </r>
  <r>
    <x v="5"/>
    <x v="3"/>
    <m/>
    <x v="10"/>
  </r>
  <r>
    <x v="5"/>
    <x v="0"/>
    <s v="0"/>
    <x v="10"/>
  </r>
  <r>
    <x v="5"/>
    <x v="4"/>
    <n v="21"/>
    <x v="10"/>
  </r>
  <r>
    <x v="5"/>
    <x v="0"/>
    <n v="90"/>
    <x v="10"/>
  </r>
  <r>
    <x v="5"/>
    <x v="5"/>
    <s v="ABD"/>
    <x v="10"/>
  </r>
  <r>
    <x v="5"/>
    <x v="0"/>
    <n v="1"/>
    <x v="10"/>
  </r>
  <r>
    <x v="5"/>
    <x v="6"/>
    <m/>
    <x v="10"/>
  </r>
  <r>
    <x v="5"/>
    <x v="0"/>
    <s v="0"/>
    <x v="10"/>
  </r>
  <r>
    <x v="5"/>
    <x v="7"/>
    <m/>
    <x v="10"/>
  </r>
  <r>
    <x v="5"/>
    <x v="0"/>
    <s v="0"/>
    <x v="10"/>
  </r>
  <r>
    <x v="5"/>
    <x v="8"/>
    <m/>
    <x v="10"/>
  </r>
  <r>
    <x v="5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21"/>
    <x v="10"/>
  </r>
  <r>
    <x v="3"/>
    <x v="0"/>
    <n v="90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m/>
    <x v="10"/>
  </r>
  <r>
    <x v="51"/>
    <x v="0"/>
    <s v="0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22"/>
    <x v="10"/>
  </r>
  <r>
    <x v="51"/>
    <x v="0"/>
    <n v="87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22"/>
    <x v="10"/>
  </r>
  <r>
    <x v="66"/>
    <x v="0"/>
    <n v="87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n v="23"/>
    <x v="10"/>
  </r>
  <r>
    <x v="67"/>
    <x v="0"/>
    <n v="84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4"/>
    <x v="10"/>
  </r>
  <r>
    <x v="70"/>
    <x v="0"/>
    <n v="81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15"/>
    <x v="0"/>
    <s v="H"/>
    <x v="10"/>
  </r>
  <r>
    <x v="15"/>
    <x v="1"/>
    <m/>
    <x v="10"/>
  </r>
  <r>
    <x v="15"/>
    <x v="0"/>
    <s v="0"/>
    <x v="10"/>
  </r>
  <r>
    <x v="15"/>
    <x v="2"/>
    <n v="24"/>
    <x v="10"/>
  </r>
  <r>
    <x v="15"/>
    <x v="0"/>
    <n v="81"/>
    <x v="10"/>
  </r>
  <r>
    <x v="15"/>
    <x v="3"/>
    <m/>
    <x v="10"/>
  </r>
  <r>
    <x v="15"/>
    <x v="0"/>
    <s v="0"/>
    <x v="10"/>
  </r>
  <r>
    <x v="15"/>
    <x v="4"/>
    <m/>
    <x v="10"/>
  </r>
  <r>
    <x v="15"/>
    <x v="0"/>
    <s v="0"/>
    <x v="10"/>
  </r>
  <r>
    <x v="15"/>
    <x v="5"/>
    <m/>
    <x v="10"/>
  </r>
  <r>
    <x v="15"/>
    <x v="0"/>
    <s v="0"/>
    <x v="10"/>
  </r>
  <r>
    <x v="15"/>
    <x v="6"/>
    <m/>
    <x v="10"/>
  </r>
  <r>
    <x v="15"/>
    <x v="0"/>
    <s v="0"/>
    <x v="10"/>
  </r>
  <r>
    <x v="15"/>
    <x v="7"/>
    <m/>
    <x v="10"/>
  </r>
  <r>
    <x v="15"/>
    <x v="0"/>
    <s v="0"/>
    <x v="10"/>
  </r>
  <r>
    <x v="15"/>
    <x v="8"/>
    <m/>
    <x v="10"/>
  </r>
  <r>
    <x v="15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5"/>
    <x v="10"/>
  </r>
  <r>
    <x v="70"/>
    <x v="0"/>
    <n v="78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15"/>
    <x v="0"/>
    <s v="H"/>
    <x v="10"/>
  </r>
  <r>
    <x v="15"/>
    <x v="1"/>
    <m/>
    <x v="10"/>
  </r>
  <r>
    <x v="15"/>
    <x v="0"/>
    <s v="0"/>
    <x v="10"/>
  </r>
  <r>
    <x v="15"/>
    <x v="2"/>
    <n v="25"/>
    <x v="10"/>
  </r>
  <r>
    <x v="15"/>
    <x v="0"/>
    <n v="78"/>
    <x v="10"/>
  </r>
  <r>
    <x v="15"/>
    <x v="3"/>
    <m/>
    <x v="10"/>
  </r>
  <r>
    <x v="15"/>
    <x v="0"/>
    <s v="0"/>
    <x v="10"/>
  </r>
  <r>
    <x v="15"/>
    <x v="4"/>
    <m/>
    <x v="10"/>
  </r>
  <r>
    <x v="15"/>
    <x v="0"/>
    <s v="0"/>
    <x v="10"/>
  </r>
  <r>
    <x v="15"/>
    <x v="5"/>
    <m/>
    <x v="10"/>
  </r>
  <r>
    <x v="15"/>
    <x v="0"/>
    <s v="0"/>
    <x v="10"/>
  </r>
  <r>
    <x v="15"/>
    <x v="6"/>
    <m/>
    <x v="10"/>
  </r>
  <r>
    <x v="15"/>
    <x v="0"/>
    <s v="0"/>
    <x v="10"/>
  </r>
  <r>
    <x v="15"/>
    <x v="7"/>
    <m/>
    <x v="10"/>
  </r>
  <r>
    <x v="15"/>
    <x v="0"/>
    <s v="0"/>
    <x v="10"/>
  </r>
  <r>
    <x v="15"/>
    <x v="8"/>
    <m/>
    <x v="10"/>
  </r>
  <r>
    <x v="15"/>
    <x v="0"/>
    <n v="0"/>
    <x v="10"/>
  </r>
  <r>
    <x v="22"/>
    <x v="0"/>
    <s v="F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m/>
    <x v="10"/>
  </r>
  <r>
    <x v="22"/>
    <x v="0"/>
    <s v="0"/>
    <x v="10"/>
  </r>
  <r>
    <x v="22"/>
    <x v="4"/>
    <n v="26"/>
    <x v="10"/>
  </r>
  <r>
    <x v="22"/>
    <x v="0"/>
    <n v="75"/>
    <x v="10"/>
  </r>
  <r>
    <x v="22"/>
    <x v="5"/>
    <m/>
    <x v="10"/>
  </r>
  <r>
    <x v="22"/>
    <x v="0"/>
    <s v="0"/>
    <x v="10"/>
  </r>
  <r>
    <x v="22"/>
    <x v="6"/>
    <m/>
    <x v="10"/>
  </r>
  <r>
    <x v="22"/>
    <x v="0"/>
    <s v="0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27"/>
    <x v="10"/>
  </r>
  <r>
    <x v="67"/>
    <x v="0"/>
    <n v="72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0"/>
    <x v="10"/>
  </r>
  <r>
    <x v="67"/>
    <x v="0"/>
    <n v="63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76"/>
    <x v="0"/>
    <s v="F"/>
    <x v="10"/>
  </r>
  <r>
    <x v="76"/>
    <x v="1"/>
    <m/>
    <x v="10"/>
  </r>
  <r>
    <x v="76"/>
    <x v="0"/>
    <s v="0"/>
    <x v="10"/>
  </r>
  <r>
    <x v="76"/>
    <x v="2"/>
    <m/>
    <x v="10"/>
  </r>
  <r>
    <x v="76"/>
    <x v="0"/>
    <s v="0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n v="35"/>
    <x v="10"/>
  </r>
  <r>
    <x v="76"/>
    <x v="0"/>
    <n v="48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6"/>
    <x v="10"/>
  </r>
  <r>
    <x v="67"/>
    <x v="0"/>
    <n v="45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37"/>
    <x v="10"/>
  </r>
  <r>
    <x v="3"/>
    <x v="0"/>
    <n v="42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9"/>
    <x v="10"/>
  </r>
  <r>
    <x v="67"/>
    <x v="0"/>
    <n v="3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22B698-1EC6-498A-A492-29C9132B4116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J91" firstHeaderRow="1" firstDataRow="2" firstDataCol="1" rowPageCount="1" colPageCount="1"/>
  <pivotFields count="4">
    <pivotField axis="axisRow" showAll="0" sortType="descending">
      <items count="103">
        <item x="49"/>
        <item x="48"/>
        <item x="30"/>
        <item x="20"/>
        <item m="1" x="100"/>
        <item x="53"/>
        <item x="81"/>
        <item x="62"/>
        <item x="77"/>
        <item x="40"/>
        <item x="54"/>
        <item x="42"/>
        <item x="10"/>
        <item m="1" x="101"/>
        <item x="76"/>
        <item x="31"/>
        <item x="34"/>
        <item x="88"/>
        <item x="16"/>
        <item x="71"/>
        <item h="1" x="1"/>
        <item m="1" x="89"/>
        <item x="85"/>
        <item x="65"/>
        <item x="24"/>
        <item x="25"/>
        <item x="12"/>
        <item x="58"/>
        <item x="63"/>
        <item x="35"/>
        <item x="61"/>
        <item x="17"/>
        <item x="21"/>
        <item x="37"/>
        <item x="26"/>
        <item x="36"/>
        <item x="3"/>
        <item x="18"/>
        <item x="44"/>
        <item x="59"/>
        <item x="9"/>
        <item x="23"/>
        <item x="2"/>
        <item m="1" x="99"/>
        <item x="56"/>
        <item x="28"/>
        <item x="64"/>
        <item x="43"/>
        <item x="14"/>
        <item x="11"/>
        <item x="13"/>
        <item x="55"/>
        <item x="60"/>
        <item x="66"/>
        <item m="1" x="97"/>
        <item m="1" x="98"/>
        <item x="19"/>
        <item x="87"/>
        <item n="TEAM PRO RAIFFESEIN (CH) (CH)" m="1" x="96"/>
        <item h="1" m="1" x="94"/>
        <item h="1" x="7"/>
        <item n="TEAM PRO RAIFFESEIN (CH) (CH)2" h="1" m="1" x="95"/>
        <item x="67"/>
        <item x="33"/>
        <item m="1" x="90"/>
        <item x="6"/>
        <item x="46"/>
        <item x="45"/>
        <item x="74"/>
        <item x="50"/>
        <item x="82"/>
        <item x="27"/>
        <item x="84"/>
        <item x="32"/>
        <item x="69"/>
        <item x="79"/>
        <item x="39"/>
        <item x="70"/>
        <item x="41"/>
        <item x="4"/>
        <item x="38"/>
        <item x="8"/>
        <item x="73"/>
        <item x="72"/>
        <item x="5"/>
        <item x="57"/>
        <item x="22"/>
        <item x="52"/>
        <item x="80"/>
        <item x="15"/>
        <item x="86"/>
        <item x="47"/>
        <item m="1" x="93"/>
        <item m="1" x="92"/>
        <item m="1" x="91"/>
        <item h="1" x="29"/>
        <item x="78"/>
        <item x="75"/>
        <item x="51"/>
        <item x="68"/>
        <item x="8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ubtotalTop="0" showAll="0" nonAutoSortDefault="1" defaultSubtotal="0">
      <items count="9">
        <item x="1"/>
        <item x="2"/>
        <item x="3"/>
        <item x="4"/>
        <item x="5"/>
        <item x="6"/>
        <item x="7"/>
        <item x="8"/>
        <item h="1" x="0"/>
      </items>
    </pivotField>
    <pivotField dataField="1" showAll="0"/>
    <pivotField name="Participation par club" axis="axisPage" showAll="0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0"/>
  </rowFields>
  <rowItems count="86">
    <i>
      <x v="36"/>
    </i>
    <i>
      <x v="56"/>
    </i>
    <i>
      <x v="84"/>
    </i>
    <i>
      <x v="42"/>
    </i>
    <i>
      <x v="52"/>
    </i>
    <i>
      <x v="89"/>
    </i>
    <i>
      <x v="80"/>
    </i>
    <i>
      <x v="91"/>
    </i>
    <i>
      <x v="62"/>
    </i>
    <i>
      <x v="11"/>
    </i>
    <i>
      <x v="86"/>
    </i>
    <i>
      <x v="3"/>
    </i>
    <i>
      <x v="98"/>
    </i>
    <i>
      <x v="41"/>
    </i>
    <i>
      <x/>
    </i>
    <i>
      <x v="99"/>
    </i>
    <i>
      <x v="12"/>
    </i>
    <i>
      <x v="69"/>
    </i>
    <i>
      <x v="81"/>
    </i>
    <i>
      <x v="77"/>
    </i>
    <i>
      <x v="37"/>
    </i>
    <i>
      <x v="45"/>
    </i>
    <i>
      <x v="46"/>
    </i>
    <i>
      <x v="39"/>
    </i>
    <i>
      <x v="47"/>
    </i>
    <i>
      <x v="79"/>
    </i>
    <i>
      <x v="7"/>
    </i>
    <i>
      <x v="87"/>
    </i>
    <i>
      <x v="25"/>
    </i>
    <i>
      <x v="51"/>
    </i>
    <i>
      <x v="71"/>
    </i>
    <i>
      <x v="8"/>
    </i>
    <i>
      <x v="32"/>
    </i>
    <i>
      <x v="53"/>
    </i>
    <i>
      <x v="50"/>
    </i>
    <i>
      <x v="97"/>
    </i>
    <i>
      <x v="65"/>
    </i>
    <i>
      <x v="1"/>
    </i>
    <i>
      <x v="28"/>
    </i>
    <i>
      <x v="75"/>
    </i>
    <i>
      <x v="2"/>
    </i>
    <i>
      <x v="16"/>
    </i>
    <i>
      <x v="6"/>
    </i>
    <i>
      <x v="72"/>
    </i>
    <i>
      <x v="14"/>
    </i>
    <i>
      <x v="24"/>
    </i>
    <i>
      <x v="31"/>
    </i>
    <i>
      <x v="96"/>
    </i>
    <i>
      <x v="68"/>
    </i>
    <i>
      <x v="74"/>
    </i>
    <i>
      <x v="34"/>
    </i>
    <i>
      <x v="67"/>
    </i>
    <i>
      <x v="5"/>
    </i>
    <i>
      <x v="78"/>
    </i>
    <i>
      <x v="90"/>
    </i>
    <i>
      <x v="82"/>
    </i>
    <i>
      <x v="10"/>
    </i>
    <i>
      <x v="63"/>
    </i>
    <i>
      <x v="76"/>
    </i>
    <i>
      <x v="48"/>
    </i>
    <i>
      <x v="38"/>
    </i>
    <i>
      <x v="83"/>
    </i>
    <i>
      <x v="26"/>
    </i>
    <i>
      <x v="73"/>
    </i>
    <i>
      <x v="85"/>
    </i>
    <i>
      <x v="9"/>
    </i>
    <i>
      <x v="44"/>
    </i>
    <i>
      <x v="35"/>
    </i>
    <i>
      <x v="40"/>
    </i>
    <i>
      <x v="49"/>
    </i>
    <i>
      <x v="23"/>
    </i>
    <i>
      <x v="18"/>
    </i>
    <i>
      <x v="57"/>
    </i>
    <i>
      <x v="33"/>
    </i>
    <i>
      <x v="88"/>
    </i>
    <i>
      <x v="27"/>
    </i>
    <i>
      <x v="70"/>
    </i>
    <i>
      <x v="19"/>
    </i>
    <i>
      <x v="30"/>
    </i>
    <i>
      <x v="22"/>
    </i>
    <i>
      <x v="100"/>
    </i>
    <i>
      <x v="17"/>
    </i>
    <i>
      <x v="15"/>
    </i>
    <i>
      <x v="29"/>
    </i>
    <i>
      <x v="66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3" hier="-1"/>
  </pageField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tint val="100000"/>
                <a:shade val="100000"/>
              </a:schemeClr>
            </a:gs>
            <a:gs pos="100000">
              <a:schemeClr val="phClr">
                <a:tint val="50000"/>
                <a:shade val="100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U5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O20" sqref="O20"/>
    </sheetView>
  </sheetViews>
  <sheetFormatPr baseColWidth="10" defaultColWidth="10.625" defaultRowHeight="12.75"/>
  <cols>
    <col min="3" max="3" width="13.375" customWidth="1"/>
    <col min="6" max="6" width="16.25" customWidth="1"/>
    <col min="12" max="12" width="11" style="21" customWidth="1"/>
    <col min="14" max="15" width="10.625" style="21"/>
  </cols>
  <sheetData>
    <row r="2" spans="1:21" ht="30" customHeight="1">
      <c r="A2" s="90" t="s">
        <v>54</v>
      </c>
      <c r="B2" s="90" t="s">
        <v>55</v>
      </c>
      <c r="C2" s="90" t="s">
        <v>56</v>
      </c>
      <c r="D2" s="90" t="s">
        <v>5</v>
      </c>
      <c r="E2" s="90" t="s">
        <v>7</v>
      </c>
      <c r="F2" s="90" t="s">
        <v>6</v>
      </c>
      <c r="G2" s="91" t="s">
        <v>57</v>
      </c>
      <c r="H2" s="91"/>
      <c r="I2" s="91"/>
      <c r="J2" s="90" t="s">
        <v>58</v>
      </c>
      <c r="K2" s="90" t="s">
        <v>59</v>
      </c>
      <c r="L2" s="90" t="s">
        <v>60</v>
      </c>
      <c r="M2" s="90" t="s">
        <v>61</v>
      </c>
      <c r="N2" s="90" t="s">
        <v>62</v>
      </c>
      <c r="O2" s="90" t="s">
        <v>63</v>
      </c>
      <c r="P2" s="90" t="s">
        <v>64</v>
      </c>
      <c r="Q2" s="90" t="s">
        <v>65</v>
      </c>
      <c r="R2" s="90" t="s">
        <v>66</v>
      </c>
    </row>
    <row r="3" spans="1:21" ht="15">
      <c r="A3" s="90"/>
      <c r="B3" s="90"/>
      <c r="C3" s="90"/>
      <c r="D3" s="90"/>
      <c r="E3" s="90"/>
      <c r="F3" s="90"/>
      <c r="G3" s="22" t="s">
        <v>67</v>
      </c>
      <c r="H3" s="22" t="s">
        <v>68</v>
      </c>
      <c r="I3" s="22" t="s">
        <v>69</v>
      </c>
      <c r="J3" s="90"/>
      <c r="K3" s="90"/>
      <c r="L3" s="90"/>
      <c r="M3" s="90"/>
      <c r="N3" s="90"/>
      <c r="O3" s="90"/>
      <c r="P3" s="90"/>
      <c r="Q3" s="90"/>
      <c r="R3" s="90"/>
    </row>
    <row r="4" spans="1:21" ht="15">
      <c r="A4" s="23">
        <v>1</v>
      </c>
      <c r="B4" s="24">
        <v>622</v>
      </c>
      <c r="C4" s="24" t="s">
        <v>20</v>
      </c>
      <c r="D4" s="24" t="s">
        <v>21</v>
      </c>
      <c r="E4" s="24" t="s">
        <v>12</v>
      </c>
      <c r="F4" s="24" t="s">
        <v>22</v>
      </c>
      <c r="G4" s="23">
        <f t="shared" ref="G4:G35" si="0">SUM(J4:R4)</f>
        <v>873</v>
      </c>
      <c r="H4" s="23">
        <f t="shared" ref="H4:H35" si="1">MIN(J4:R4)</f>
        <v>141</v>
      </c>
      <c r="I4" s="23">
        <f t="shared" ref="I4:I35" si="2">G4-H4</f>
        <v>732</v>
      </c>
      <c r="J4" s="25">
        <v>147</v>
      </c>
      <c r="K4" s="26">
        <v>144</v>
      </c>
      <c r="L4" s="27">
        <v>150</v>
      </c>
      <c r="M4" s="28">
        <v>147</v>
      </c>
      <c r="N4" s="29">
        <v>141</v>
      </c>
      <c r="O4" s="30">
        <v>144</v>
      </c>
      <c r="P4" s="31"/>
      <c r="Q4" s="31"/>
      <c r="R4" s="31"/>
      <c r="T4" s="2">
        <v>1</v>
      </c>
      <c r="U4" s="32">
        <v>150</v>
      </c>
    </row>
    <row r="5" spans="1:21" ht="15">
      <c r="A5" s="23">
        <v>2</v>
      </c>
      <c r="B5" s="24">
        <v>612</v>
      </c>
      <c r="C5" s="24" t="s">
        <v>70</v>
      </c>
      <c r="D5" s="24" t="s">
        <v>71</v>
      </c>
      <c r="E5" s="24" t="s">
        <v>12</v>
      </c>
      <c r="F5" s="24" t="s">
        <v>53</v>
      </c>
      <c r="G5" s="23">
        <f t="shared" si="0"/>
        <v>882</v>
      </c>
      <c r="H5" s="23">
        <f t="shared" si="1"/>
        <v>135</v>
      </c>
      <c r="I5" s="23">
        <f t="shared" si="2"/>
        <v>747</v>
      </c>
      <c r="J5" s="24">
        <v>135</v>
      </c>
      <c r="K5" s="33">
        <v>150</v>
      </c>
      <c r="L5" s="28">
        <v>147</v>
      </c>
      <c r="M5" s="27">
        <v>150</v>
      </c>
      <c r="N5" s="27">
        <v>150</v>
      </c>
      <c r="O5" s="27">
        <v>150</v>
      </c>
      <c r="P5" s="31"/>
      <c r="Q5" s="31"/>
      <c r="R5" s="31"/>
      <c r="T5" s="2">
        <v>2</v>
      </c>
      <c r="U5" s="32">
        <v>147</v>
      </c>
    </row>
    <row r="6" spans="1:21" ht="15">
      <c r="A6" s="23">
        <v>3</v>
      </c>
      <c r="B6" s="24">
        <v>641</v>
      </c>
      <c r="C6" s="24" t="s">
        <v>13</v>
      </c>
      <c r="D6" s="24" t="s">
        <v>14</v>
      </c>
      <c r="E6" s="24" t="s">
        <v>12</v>
      </c>
      <c r="F6" s="24" t="s">
        <v>72</v>
      </c>
      <c r="G6" s="23">
        <f t="shared" si="0"/>
        <v>681</v>
      </c>
      <c r="H6" s="23">
        <f t="shared" si="1"/>
        <v>0</v>
      </c>
      <c r="I6" s="23">
        <f t="shared" si="2"/>
        <v>681</v>
      </c>
      <c r="J6" s="24">
        <v>123</v>
      </c>
      <c r="K6" s="24">
        <v>138</v>
      </c>
      <c r="L6" s="29">
        <v>141</v>
      </c>
      <c r="M6" s="26">
        <v>144</v>
      </c>
      <c r="N6" s="29">
        <v>0</v>
      </c>
      <c r="O6" s="29">
        <v>135</v>
      </c>
      <c r="P6" s="31"/>
      <c r="Q6" s="31"/>
      <c r="R6" s="31"/>
      <c r="T6" s="2">
        <v>3</v>
      </c>
      <c r="U6" s="32">
        <v>144</v>
      </c>
    </row>
    <row r="7" spans="1:21" ht="15">
      <c r="A7" s="23">
        <v>4</v>
      </c>
      <c r="B7" s="24">
        <v>611</v>
      </c>
      <c r="C7" s="24" t="s">
        <v>37</v>
      </c>
      <c r="D7" s="24" t="s">
        <v>38</v>
      </c>
      <c r="E7" s="24" t="s">
        <v>12</v>
      </c>
      <c r="F7" s="24" t="s">
        <v>32</v>
      </c>
      <c r="G7" s="23">
        <f t="shared" si="0"/>
        <v>777</v>
      </c>
      <c r="H7" s="23">
        <f t="shared" si="1"/>
        <v>120</v>
      </c>
      <c r="I7" s="23">
        <f t="shared" si="2"/>
        <v>657</v>
      </c>
      <c r="J7" s="24">
        <v>132</v>
      </c>
      <c r="K7" s="24">
        <v>120</v>
      </c>
      <c r="L7" s="26">
        <v>144</v>
      </c>
      <c r="M7" s="31">
        <v>129</v>
      </c>
      <c r="N7" s="29">
        <v>129</v>
      </c>
      <c r="O7" s="29">
        <v>123</v>
      </c>
      <c r="P7" s="31"/>
      <c r="Q7" s="31"/>
      <c r="R7" s="31"/>
      <c r="T7" s="2">
        <v>4</v>
      </c>
      <c r="U7" s="32">
        <v>141</v>
      </c>
    </row>
    <row r="8" spans="1:21" ht="15">
      <c r="A8" s="23">
        <v>5</v>
      </c>
      <c r="B8" s="24">
        <v>642</v>
      </c>
      <c r="C8" s="24" t="s">
        <v>49</v>
      </c>
      <c r="D8" s="24" t="s">
        <v>73</v>
      </c>
      <c r="E8" s="24" t="s">
        <v>12</v>
      </c>
      <c r="F8" s="24" t="s">
        <v>72</v>
      </c>
      <c r="G8" s="23">
        <f t="shared" si="0"/>
        <v>498</v>
      </c>
      <c r="H8" s="23">
        <f t="shared" si="1"/>
        <v>0</v>
      </c>
      <c r="I8" s="23">
        <f t="shared" si="2"/>
        <v>498</v>
      </c>
      <c r="J8" s="24">
        <v>120</v>
      </c>
      <c r="K8" s="24">
        <v>129</v>
      </c>
      <c r="L8" s="29">
        <v>129</v>
      </c>
      <c r="M8" s="31">
        <v>120</v>
      </c>
      <c r="N8" s="29">
        <v>0</v>
      </c>
      <c r="O8" s="29">
        <v>0</v>
      </c>
      <c r="P8" s="31"/>
      <c r="Q8" s="31"/>
      <c r="R8" s="31"/>
      <c r="T8" s="2">
        <v>5</v>
      </c>
      <c r="U8" s="32">
        <v>138</v>
      </c>
    </row>
    <row r="9" spans="1:21" ht="15">
      <c r="A9" s="23">
        <v>6</v>
      </c>
      <c r="B9" s="24">
        <v>628</v>
      </c>
      <c r="C9" s="24" t="s">
        <v>34</v>
      </c>
      <c r="D9" s="24" t="s">
        <v>35</v>
      </c>
      <c r="E9" s="24" t="s">
        <v>12</v>
      </c>
      <c r="F9" s="24" t="s">
        <v>36</v>
      </c>
      <c r="G9" s="23">
        <f t="shared" si="0"/>
        <v>732</v>
      </c>
      <c r="H9" s="23">
        <f t="shared" si="1"/>
        <v>108</v>
      </c>
      <c r="I9" s="23">
        <f t="shared" si="2"/>
        <v>624</v>
      </c>
      <c r="J9" s="24">
        <v>117</v>
      </c>
      <c r="K9" s="24">
        <v>126</v>
      </c>
      <c r="L9" s="29">
        <v>120</v>
      </c>
      <c r="M9" s="31">
        <v>135</v>
      </c>
      <c r="N9" s="29">
        <v>126</v>
      </c>
      <c r="O9" s="29">
        <v>108</v>
      </c>
      <c r="P9" s="31"/>
      <c r="Q9" s="31"/>
      <c r="R9" s="31"/>
      <c r="T9" s="2">
        <v>6</v>
      </c>
      <c r="U9" s="32">
        <v>135</v>
      </c>
    </row>
    <row r="10" spans="1:21" ht="15">
      <c r="A10" s="23">
        <v>7</v>
      </c>
      <c r="B10" s="24">
        <v>630</v>
      </c>
      <c r="C10" s="24" t="s">
        <v>51</v>
      </c>
      <c r="D10" s="24" t="s">
        <v>52</v>
      </c>
      <c r="E10" s="24" t="s">
        <v>12</v>
      </c>
      <c r="F10" s="24" t="s">
        <v>74</v>
      </c>
      <c r="G10" s="23">
        <f t="shared" si="0"/>
        <v>720</v>
      </c>
      <c r="H10" s="23">
        <f t="shared" si="1"/>
        <v>108</v>
      </c>
      <c r="I10" s="23">
        <f t="shared" si="2"/>
        <v>612</v>
      </c>
      <c r="J10" s="24">
        <v>126</v>
      </c>
      <c r="K10" s="24">
        <v>108</v>
      </c>
      <c r="L10" s="29">
        <v>126</v>
      </c>
      <c r="M10" s="31">
        <v>126</v>
      </c>
      <c r="N10" s="29">
        <v>116</v>
      </c>
      <c r="O10" s="29">
        <v>118</v>
      </c>
      <c r="P10" s="31"/>
      <c r="Q10" s="31"/>
      <c r="R10" s="31"/>
      <c r="T10" s="2">
        <v>7</v>
      </c>
      <c r="U10" s="32">
        <v>132</v>
      </c>
    </row>
    <row r="11" spans="1:21" ht="15">
      <c r="A11" s="23">
        <v>8</v>
      </c>
      <c r="B11" s="24">
        <v>627</v>
      </c>
      <c r="C11" s="24" t="s">
        <v>75</v>
      </c>
      <c r="D11" s="24" t="s">
        <v>76</v>
      </c>
      <c r="E11" s="24" t="s">
        <v>12</v>
      </c>
      <c r="F11" s="24" t="s">
        <v>36</v>
      </c>
      <c r="G11" s="23">
        <f t="shared" si="0"/>
        <v>747</v>
      </c>
      <c r="H11" s="23">
        <f t="shared" si="1"/>
        <v>105</v>
      </c>
      <c r="I11" s="23">
        <f t="shared" si="2"/>
        <v>642</v>
      </c>
      <c r="J11" s="24">
        <v>111</v>
      </c>
      <c r="K11" s="24">
        <v>105</v>
      </c>
      <c r="L11" s="29">
        <v>135</v>
      </c>
      <c r="M11" s="31">
        <v>132</v>
      </c>
      <c r="N11" s="29">
        <v>135</v>
      </c>
      <c r="O11" s="29">
        <v>129</v>
      </c>
      <c r="P11" s="31"/>
      <c r="Q11" s="31"/>
      <c r="R11" s="31"/>
      <c r="T11" s="2">
        <v>8</v>
      </c>
      <c r="U11" s="32">
        <v>129</v>
      </c>
    </row>
    <row r="12" spans="1:21" ht="15">
      <c r="A12" s="23">
        <v>9</v>
      </c>
      <c r="B12" s="24">
        <v>615</v>
      </c>
      <c r="C12" s="24" t="s">
        <v>77</v>
      </c>
      <c r="D12" s="24" t="s">
        <v>78</v>
      </c>
      <c r="E12" s="24" t="s">
        <v>12</v>
      </c>
      <c r="F12" s="24" t="s">
        <v>79</v>
      </c>
      <c r="G12" s="23">
        <f t="shared" si="0"/>
        <v>574</v>
      </c>
      <c r="H12" s="23">
        <f t="shared" si="1"/>
        <v>0</v>
      </c>
      <c r="I12" s="23">
        <f t="shared" si="2"/>
        <v>574</v>
      </c>
      <c r="J12" s="24">
        <v>105</v>
      </c>
      <c r="K12" s="24">
        <v>117</v>
      </c>
      <c r="L12" s="29">
        <v>111</v>
      </c>
      <c r="M12" s="31">
        <v>118</v>
      </c>
      <c r="N12" s="29">
        <v>123</v>
      </c>
      <c r="O12" s="29">
        <v>0</v>
      </c>
      <c r="P12" s="31"/>
      <c r="Q12" s="31"/>
      <c r="R12" s="31"/>
      <c r="T12" s="2">
        <v>9</v>
      </c>
      <c r="U12" s="32">
        <v>126</v>
      </c>
    </row>
    <row r="13" spans="1:21" ht="15">
      <c r="A13" s="23">
        <f t="shared" ref="A13:A50" si="3">A12+1</f>
        <v>10</v>
      </c>
      <c r="B13" s="24">
        <v>634</v>
      </c>
      <c r="C13" s="24" t="s">
        <v>24</v>
      </c>
      <c r="D13" s="24" t="s">
        <v>25</v>
      </c>
      <c r="E13" s="24" t="s">
        <v>12</v>
      </c>
      <c r="F13" s="24" t="s">
        <v>17</v>
      </c>
      <c r="G13" s="23">
        <f t="shared" si="0"/>
        <v>708</v>
      </c>
      <c r="H13" s="23">
        <f t="shared" si="1"/>
        <v>0</v>
      </c>
      <c r="I13" s="23">
        <f t="shared" si="2"/>
        <v>708</v>
      </c>
      <c r="J13" s="24">
        <v>138</v>
      </c>
      <c r="K13" s="25">
        <v>147</v>
      </c>
      <c r="L13" s="29">
        <v>132</v>
      </c>
      <c r="M13" s="31">
        <v>0</v>
      </c>
      <c r="N13" s="30">
        <v>144</v>
      </c>
      <c r="O13" s="28">
        <v>147</v>
      </c>
      <c r="P13" s="31"/>
      <c r="Q13" s="31"/>
      <c r="R13" s="31"/>
      <c r="T13" s="2">
        <v>10</v>
      </c>
      <c r="U13" s="34">
        <v>123</v>
      </c>
    </row>
    <row r="14" spans="1:21" ht="15">
      <c r="A14" s="23">
        <f t="shared" si="3"/>
        <v>11</v>
      </c>
      <c r="B14" s="24">
        <v>639</v>
      </c>
      <c r="C14" s="24" t="s">
        <v>26</v>
      </c>
      <c r="D14" s="24" t="s">
        <v>27</v>
      </c>
      <c r="E14" s="24" t="s">
        <v>12</v>
      </c>
      <c r="F14" s="24" t="s">
        <v>28</v>
      </c>
      <c r="G14" s="23">
        <f t="shared" si="0"/>
        <v>690</v>
      </c>
      <c r="H14" s="23">
        <f t="shared" si="1"/>
        <v>18</v>
      </c>
      <c r="I14" s="23">
        <f t="shared" si="2"/>
        <v>672</v>
      </c>
      <c r="J14" s="24">
        <v>18</v>
      </c>
      <c r="K14" s="24">
        <v>132</v>
      </c>
      <c r="L14" s="29">
        <v>123</v>
      </c>
      <c r="M14" s="31">
        <v>138</v>
      </c>
      <c r="N14" s="29">
        <v>138</v>
      </c>
      <c r="O14" s="29">
        <v>141</v>
      </c>
      <c r="P14" s="31"/>
      <c r="Q14" s="31"/>
      <c r="R14" s="31"/>
      <c r="T14" s="2">
        <v>11</v>
      </c>
      <c r="U14" s="34">
        <v>120</v>
      </c>
    </row>
    <row r="15" spans="1:21" ht="15">
      <c r="A15" s="23">
        <f t="shared" si="3"/>
        <v>12</v>
      </c>
      <c r="B15" s="24">
        <v>603</v>
      </c>
      <c r="C15" s="24" t="s">
        <v>80</v>
      </c>
      <c r="D15" s="24" t="s">
        <v>81</v>
      </c>
      <c r="E15" s="24" t="s">
        <v>12</v>
      </c>
      <c r="F15" s="24" t="s">
        <v>82</v>
      </c>
      <c r="G15" s="23">
        <f t="shared" si="0"/>
        <v>500</v>
      </c>
      <c r="H15" s="23">
        <f t="shared" si="1"/>
        <v>0</v>
      </c>
      <c r="I15" s="23">
        <f t="shared" si="2"/>
        <v>500</v>
      </c>
      <c r="J15" s="24">
        <v>102</v>
      </c>
      <c r="K15" s="24">
        <v>72</v>
      </c>
      <c r="L15" s="29">
        <v>96</v>
      </c>
      <c r="M15" s="31">
        <v>112</v>
      </c>
      <c r="N15" s="29">
        <v>118</v>
      </c>
      <c r="O15" s="29">
        <v>0</v>
      </c>
      <c r="P15" s="31"/>
      <c r="Q15" s="31"/>
      <c r="R15" s="31"/>
      <c r="T15" s="2">
        <v>12</v>
      </c>
      <c r="U15" s="34">
        <v>118</v>
      </c>
    </row>
    <row r="16" spans="1:21" ht="15">
      <c r="A16" s="23">
        <f t="shared" si="3"/>
        <v>13</v>
      </c>
      <c r="B16" s="24">
        <v>645</v>
      </c>
      <c r="C16" s="24" t="s">
        <v>83</v>
      </c>
      <c r="D16" s="24" t="s">
        <v>84</v>
      </c>
      <c r="E16" s="24" t="s">
        <v>85</v>
      </c>
      <c r="F16" s="24" t="s">
        <v>86</v>
      </c>
      <c r="G16" s="23">
        <f t="shared" si="0"/>
        <v>381</v>
      </c>
      <c r="H16" s="23">
        <f t="shared" si="1"/>
        <v>0</v>
      </c>
      <c r="I16" s="23">
        <f t="shared" si="2"/>
        <v>381</v>
      </c>
      <c r="J16" s="24">
        <v>0</v>
      </c>
      <c r="K16" s="24">
        <v>102</v>
      </c>
      <c r="L16" s="29">
        <v>138</v>
      </c>
      <c r="M16" s="31">
        <v>141</v>
      </c>
      <c r="N16" s="29"/>
      <c r="O16" s="29"/>
      <c r="P16" s="31"/>
      <c r="Q16" s="31"/>
      <c r="R16" s="31"/>
      <c r="T16" s="2">
        <v>13</v>
      </c>
      <c r="U16" s="34">
        <v>116</v>
      </c>
    </row>
    <row r="17" spans="1:21" ht="15">
      <c r="A17" s="23">
        <f t="shared" si="3"/>
        <v>14</v>
      </c>
      <c r="B17" s="24">
        <v>616</v>
      </c>
      <c r="C17" s="24" t="s">
        <v>87</v>
      </c>
      <c r="D17" s="24" t="s">
        <v>88</v>
      </c>
      <c r="E17" s="24" t="s">
        <v>12</v>
      </c>
      <c r="F17" s="24" t="s">
        <v>79</v>
      </c>
      <c r="G17" s="23">
        <f t="shared" si="0"/>
        <v>498</v>
      </c>
      <c r="H17" s="23">
        <f t="shared" si="1"/>
        <v>75</v>
      </c>
      <c r="I17" s="23">
        <f t="shared" si="2"/>
        <v>423</v>
      </c>
      <c r="J17" s="24">
        <v>75</v>
      </c>
      <c r="K17" s="24">
        <v>90</v>
      </c>
      <c r="L17" s="29">
        <v>99</v>
      </c>
      <c r="M17" s="31">
        <v>114</v>
      </c>
      <c r="N17" s="29">
        <v>120</v>
      </c>
      <c r="O17" s="29"/>
      <c r="P17" s="31"/>
      <c r="Q17" s="31"/>
      <c r="R17" s="31"/>
      <c r="T17" s="2">
        <v>14</v>
      </c>
      <c r="U17" s="34">
        <v>114</v>
      </c>
    </row>
    <row r="18" spans="1:21" ht="15">
      <c r="A18" s="23">
        <f t="shared" si="3"/>
        <v>15</v>
      </c>
      <c r="B18" s="24">
        <v>623</v>
      </c>
      <c r="C18" s="24" t="s">
        <v>89</v>
      </c>
      <c r="D18" s="24" t="s">
        <v>90</v>
      </c>
      <c r="E18" s="24" t="s">
        <v>12</v>
      </c>
      <c r="F18" s="24" t="s">
        <v>91</v>
      </c>
      <c r="G18" s="23">
        <f t="shared" si="0"/>
        <v>498</v>
      </c>
      <c r="H18" s="23">
        <f t="shared" si="1"/>
        <v>0</v>
      </c>
      <c r="I18" s="23">
        <f t="shared" si="2"/>
        <v>498</v>
      </c>
      <c r="J18" s="24">
        <v>129</v>
      </c>
      <c r="K18" s="24">
        <v>114</v>
      </c>
      <c r="L18" s="29">
        <v>0</v>
      </c>
      <c r="M18" s="31">
        <v>123</v>
      </c>
      <c r="N18" s="29">
        <v>132</v>
      </c>
      <c r="O18" s="29"/>
      <c r="P18" s="31"/>
      <c r="Q18" s="31"/>
      <c r="R18" s="31"/>
      <c r="T18" s="2">
        <v>15</v>
      </c>
      <c r="U18" s="34">
        <v>112</v>
      </c>
    </row>
    <row r="19" spans="1:21" ht="15">
      <c r="A19" s="23">
        <f t="shared" si="3"/>
        <v>16</v>
      </c>
      <c r="B19" s="24">
        <v>638</v>
      </c>
      <c r="C19" s="24" t="s">
        <v>92</v>
      </c>
      <c r="D19" s="24" t="s">
        <v>93</v>
      </c>
      <c r="E19" s="35" t="s">
        <v>31</v>
      </c>
      <c r="F19" s="24" t="s">
        <v>39</v>
      </c>
      <c r="G19" s="23">
        <f t="shared" si="0"/>
        <v>454</v>
      </c>
      <c r="H19" s="23">
        <f t="shared" si="1"/>
        <v>1</v>
      </c>
      <c r="I19" s="23">
        <f t="shared" si="2"/>
        <v>453</v>
      </c>
      <c r="J19" s="24">
        <v>114</v>
      </c>
      <c r="K19" s="24">
        <v>111</v>
      </c>
      <c r="L19" s="29">
        <v>1</v>
      </c>
      <c r="M19" s="31">
        <v>116</v>
      </c>
      <c r="N19" s="29">
        <v>112</v>
      </c>
      <c r="O19" s="29"/>
      <c r="P19" s="31"/>
      <c r="Q19" s="31"/>
      <c r="R19" s="31"/>
      <c r="T19" s="2">
        <v>16</v>
      </c>
      <c r="U19" s="34">
        <v>110</v>
      </c>
    </row>
    <row r="20" spans="1:21" ht="15">
      <c r="A20" s="23">
        <f t="shared" si="3"/>
        <v>17</v>
      </c>
      <c r="B20" s="24">
        <v>637</v>
      </c>
      <c r="C20" s="24" t="s">
        <v>94</v>
      </c>
      <c r="D20" s="24" t="s">
        <v>95</v>
      </c>
      <c r="E20" s="24" t="s">
        <v>12</v>
      </c>
      <c r="F20" s="24" t="s">
        <v>96</v>
      </c>
      <c r="G20" s="23">
        <f t="shared" si="0"/>
        <v>339</v>
      </c>
      <c r="H20" s="23">
        <f t="shared" si="1"/>
        <v>108</v>
      </c>
      <c r="I20" s="23">
        <f t="shared" si="2"/>
        <v>231</v>
      </c>
      <c r="J20" s="24">
        <v>108</v>
      </c>
      <c r="K20" s="24">
        <v>123</v>
      </c>
      <c r="L20" s="29">
        <v>108</v>
      </c>
      <c r="M20" s="31"/>
      <c r="N20" s="29"/>
      <c r="O20" s="29"/>
      <c r="P20" s="31"/>
      <c r="Q20" s="31"/>
      <c r="R20" s="31"/>
      <c r="T20" s="2">
        <v>17</v>
      </c>
      <c r="U20" s="34">
        <v>108</v>
      </c>
    </row>
    <row r="21" spans="1:21" ht="15">
      <c r="A21" s="23">
        <f t="shared" si="3"/>
        <v>18</v>
      </c>
      <c r="B21" s="24">
        <v>626</v>
      </c>
      <c r="C21" s="24" t="s">
        <v>97</v>
      </c>
      <c r="D21" s="24" t="s">
        <v>98</v>
      </c>
      <c r="E21" s="35" t="s">
        <v>31</v>
      </c>
      <c r="F21" s="24" t="s">
        <v>36</v>
      </c>
      <c r="G21" s="23">
        <f t="shared" si="0"/>
        <v>309</v>
      </c>
      <c r="H21" s="23">
        <f t="shared" si="1"/>
        <v>96</v>
      </c>
      <c r="I21" s="23">
        <f t="shared" si="2"/>
        <v>213</v>
      </c>
      <c r="J21" s="24">
        <v>99</v>
      </c>
      <c r="K21" s="24">
        <v>96</v>
      </c>
      <c r="L21" s="29">
        <v>114</v>
      </c>
      <c r="M21" s="31"/>
      <c r="N21" s="29"/>
      <c r="O21" s="29"/>
      <c r="P21" s="31"/>
      <c r="Q21" s="31"/>
      <c r="R21" s="31"/>
      <c r="T21" s="2">
        <v>18</v>
      </c>
      <c r="U21" s="34">
        <v>106</v>
      </c>
    </row>
    <row r="22" spans="1:21" ht="15">
      <c r="A22" s="23">
        <f t="shared" si="3"/>
        <v>19</v>
      </c>
      <c r="B22" s="24">
        <v>621</v>
      </c>
      <c r="C22" s="24" t="s">
        <v>29</v>
      </c>
      <c r="D22" s="24" t="s">
        <v>30</v>
      </c>
      <c r="E22" s="35" t="s">
        <v>31</v>
      </c>
      <c r="F22" s="24" t="s">
        <v>22</v>
      </c>
      <c r="G22" s="23">
        <f t="shared" si="0"/>
        <v>285</v>
      </c>
      <c r="H22" s="23">
        <f t="shared" si="1"/>
        <v>81</v>
      </c>
      <c r="I22" s="23">
        <f t="shared" si="2"/>
        <v>204</v>
      </c>
      <c r="J22" s="24">
        <v>81</v>
      </c>
      <c r="K22" s="24">
        <v>99</v>
      </c>
      <c r="L22" s="29">
        <v>105</v>
      </c>
      <c r="M22" s="31"/>
      <c r="N22" s="29"/>
      <c r="O22" s="29"/>
      <c r="P22" s="31"/>
      <c r="Q22" s="31"/>
      <c r="R22" s="31"/>
      <c r="T22" s="2">
        <v>19</v>
      </c>
      <c r="U22" s="34">
        <v>104</v>
      </c>
    </row>
    <row r="23" spans="1:21" ht="15">
      <c r="A23" s="23">
        <f t="shared" si="3"/>
        <v>20</v>
      </c>
      <c r="B23" s="24">
        <v>629</v>
      </c>
      <c r="C23" s="24" t="s">
        <v>99</v>
      </c>
      <c r="D23" s="24" t="s">
        <v>100</v>
      </c>
      <c r="E23" s="24" t="s">
        <v>12</v>
      </c>
      <c r="F23" s="24" t="s">
        <v>74</v>
      </c>
      <c r="G23" s="23">
        <f t="shared" si="0"/>
        <v>429</v>
      </c>
      <c r="H23" s="23">
        <f t="shared" si="1"/>
        <v>0</v>
      </c>
      <c r="I23" s="23">
        <f t="shared" si="2"/>
        <v>429</v>
      </c>
      <c r="J23" s="24">
        <v>141</v>
      </c>
      <c r="K23" s="24">
        <v>141</v>
      </c>
      <c r="L23" s="29">
        <v>0</v>
      </c>
      <c r="M23" s="31"/>
      <c r="N23" s="28">
        <v>147</v>
      </c>
      <c r="O23" s="29"/>
      <c r="P23" s="31"/>
      <c r="Q23" s="31"/>
      <c r="R23" s="31"/>
      <c r="T23" s="2">
        <v>20</v>
      </c>
      <c r="U23" s="34">
        <v>102</v>
      </c>
    </row>
    <row r="24" spans="1:21" ht="15">
      <c r="A24" s="23">
        <f t="shared" si="3"/>
        <v>21</v>
      </c>
      <c r="B24" s="24">
        <v>606</v>
      </c>
      <c r="C24" s="24" t="s">
        <v>101</v>
      </c>
      <c r="D24" s="24" t="s">
        <v>102</v>
      </c>
      <c r="E24" s="24" t="s">
        <v>12</v>
      </c>
      <c r="F24" s="24" t="s">
        <v>82</v>
      </c>
      <c r="G24" s="23">
        <f t="shared" si="0"/>
        <v>282</v>
      </c>
      <c r="H24" s="23">
        <f t="shared" si="1"/>
        <v>87</v>
      </c>
      <c r="I24" s="23">
        <f t="shared" si="2"/>
        <v>195</v>
      </c>
      <c r="J24" s="24">
        <v>87</v>
      </c>
      <c r="K24" s="24">
        <v>93</v>
      </c>
      <c r="L24" s="29">
        <v>102</v>
      </c>
      <c r="M24" s="31"/>
      <c r="N24" s="29"/>
      <c r="O24" s="29"/>
      <c r="P24" s="31"/>
      <c r="Q24" s="31"/>
      <c r="R24" s="31"/>
      <c r="T24" s="2">
        <v>21</v>
      </c>
      <c r="U24" s="34">
        <v>100</v>
      </c>
    </row>
    <row r="25" spans="1:21" ht="15">
      <c r="A25" s="23">
        <f t="shared" si="3"/>
        <v>22</v>
      </c>
      <c r="B25" s="24">
        <v>632</v>
      </c>
      <c r="C25" s="24" t="s">
        <v>18</v>
      </c>
      <c r="D25" s="24" t="s">
        <v>19</v>
      </c>
      <c r="E25" s="24" t="s">
        <v>12</v>
      </c>
      <c r="F25" s="24" t="s">
        <v>23</v>
      </c>
      <c r="G25" s="23">
        <f t="shared" si="0"/>
        <v>279</v>
      </c>
      <c r="H25" s="23">
        <f t="shared" si="1"/>
        <v>0</v>
      </c>
      <c r="I25" s="23">
        <f t="shared" si="2"/>
        <v>279</v>
      </c>
      <c r="J25" s="30">
        <v>144</v>
      </c>
      <c r="K25" s="24">
        <v>135</v>
      </c>
      <c r="L25" s="29">
        <v>0</v>
      </c>
      <c r="M25" s="31"/>
      <c r="N25" s="29"/>
      <c r="O25" s="29"/>
      <c r="P25" s="31"/>
      <c r="Q25" s="31"/>
      <c r="R25" s="31"/>
      <c r="T25" s="2">
        <v>22</v>
      </c>
      <c r="U25" s="34">
        <v>98</v>
      </c>
    </row>
    <row r="26" spans="1:21" ht="15">
      <c r="A26" s="23">
        <f t="shared" si="3"/>
        <v>23</v>
      </c>
      <c r="B26" s="24">
        <v>643</v>
      </c>
      <c r="C26" s="24" t="s">
        <v>103</v>
      </c>
      <c r="D26" s="24" t="s">
        <v>104</v>
      </c>
      <c r="E26" s="35" t="s">
        <v>31</v>
      </c>
      <c r="F26" s="24" t="s">
        <v>105</v>
      </c>
      <c r="G26" s="23">
        <f t="shared" si="0"/>
        <v>234</v>
      </c>
      <c r="H26" s="23">
        <f t="shared" si="1"/>
        <v>75</v>
      </c>
      <c r="I26" s="23">
        <f t="shared" si="2"/>
        <v>159</v>
      </c>
      <c r="J26" s="24">
        <v>78</v>
      </c>
      <c r="K26" s="24">
        <v>75</v>
      </c>
      <c r="L26" s="29">
        <v>81</v>
      </c>
      <c r="M26" s="31"/>
      <c r="N26" s="29"/>
      <c r="O26" s="29"/>
      <c r="P26" s="31"/>
      <c r="Q26" s="31"/>
      <c r="R26" s="31"/>
      <c r="T26" s="2">
        <v>23</v>
      </c>
      <c r="U26" s="34">
        <v>96</v>
      </c>
    </row>
    <row r="27" spans="1:21" ht="15">
      <c r="A27" s="23">
        <f t="shared" si="3"/>
        <v>24</v>
      </c>
      <c r="B27" s="24">
        <v>609</v>
      </c>
      <c r="C27" s="24" t="s">
        <v>106</v>
      </c>
      <c r="D27" s="24" t="s">
        <v>107</v>
      </c>
      <c r="E27" s="24" t="s">
        <v>12</v>
      </c>
      <c r="F27" s="24" t="s">
        <v>108</v>
      </c>
      <c r="G27" s="23">
        <f t="shared" si="0"/>
        <v>207</v>
      </c>
      <c r="H27" s="23">
        <f t="shared" si="1"/>
        <v>60</v>
      </c>
      <c r="I27" s="23">
        <f t="shared" si="2"/>
        <v>147</v>
      </c>
      <c r="J27" s="24">
        <v>60</v>
      </c>
      <c r="K27" s="24">
        <v>69</v>
      </c>
      <c r="L27" s="29">
        <v>78</v>
      </c>
      <c r="M27" s="31"/>
      <c r="N27" s="29"/>
      <c r="O27" s="29"/>
      <c r="P27" s="31"/>
      <c r="Q27" s="31"/>
      <c r="R27" s="31"/>
      <c r="T27" s="2">
        <v>24</v>
      </c>
      <c r="U27" s="34">
        <v>94</v>
      </c>
    </row>
    <row r="28" spans="1:21" ht="15">
      <c r="A28" s="23">
        <f t="shared" si="3"/>
        <v>25</v>
      </c>
      <c r="B28" s="24">
        <v>635</v>
      </c>
      <c r="C28" s="24" t="s">
        <v>40</v>
      </c>
      <c r="D28" s="24" t="s">
        <v>41</v>
      </c>
      <c r="E28" s="24" t="s">
        <v>12</v>
      </c>
      <c r="F28" s="24" t="s">
        <v>17</v>
      </c>
      <c r="G28" s="23">
        <f t="shared" si="0"/>
        <v>189</v>
      </c>
      <c r="H28" s="23">
        <f t="shared" si="1"/>
        <v>21</v>
      </c>
      <c r="I28" s="23">
        <f t="shared" si="2"/>
        <v>168</v>
      </c>
      <c r="J28" s="24">
        <v>21</v>
      </c>
      <c r="K28" s="24">
        <v>81</v>
      </c>
      <c r="L28" s="29">
        <v>87</v>
      </c>
      <c r="M28" s="31"/>
      <c r="N28" s="29"/>
      <c r="O28" s="29"/>
      <c r="P28" s="31"/>
      <c r="Q28" s="31"/>
      <c r="R28" s="31"/>
      <c r="T28" s="2">
        <v>25</v>
      </c>
      <c r="U28" s="34">
        <v>92</v>
      </c>
    </row>
    <row r="29" spans="1:21" ht="15">
      <c r="A29" s="23">
        <f t="shared" si="3"/>
        <v>26</v>
      </c>
      <c r="B29" s="24">
        <v>602</v>
      </c>
      <c r="C29" s="24" t="s">
        <v>109</v>
      </c>
      <c r="D29" s="24" t="s">
        <v>110</v>
      </c>
      <c r="E29" s="24" t="s">
        <v>12</v>
      </c>
      <c r="F29" s="24" t="s">
        <v>82</v>
      </c>
      <c r="G29" s="23">
        <f t="shared" si="0"/>
        <v>186</v>
      </c>
      <c r="H29" s="23">
        <f t="shared" si="1"/>
        <v>45</v>
      </c>
      <c r="I29" s="23">
        <f t="shared" si="2"/>
        <v>141</v>
      </c>
      <c r="J29" s="24">
        <v>45</v>
      </c>
      <c r="K29" s="24">
        <v>66</v>
      </c>
      <c r="L29" s="29">
        <v>75</v>
      </c>
      <c r="M29" s="31"/>
      <c r="N29" s="29"/>
      <c r="O29" s="29"/>
      <c r="P29" s="31"/>
      <c r="Q29" s="31"/>
      <c r="R29" s="31"/>
    </row>
    <row r="30" spans="1:21" ht="15">
      <c r="A30" s="23">
        <f t="shared" si="3"/>
        <v>27</v>
      </c>
      <c r="B30" s="24">
        <v>600</v>
      </c>
      <c r="C30" s="24" t="s">
        <v>111</v>
      </c>
      <c r="D30" s="24" t="s">
        <v>48</v>
      </c>
      <c r="E30" s="24" t="s">
        <v>12</v>
      </c>
      <c r="F30" s="24" t="s">
        <v>82</v>
      </c>
      <c r="G30" s="23">
        <f t="shared" si="0"/>
        <v>183</v>
      </c>
      <c r="H30" s="23">
        <f t="shared" si="1"/>
        <v>0</v>
      </c>
      <c r="I30" s="23">
        <f t="shared" si="2"/>
        <v>183</v>
      </c>
      <c r="J30" s="24">
        <v>96</v>
      </c>
      <c r="K30" s="24">
        <v>87</v>
      </c>
      <c r="L30" s="29">
        <v>0</v>
      </c>
      <c r="M30" s="31"/>
      <c r="N30" s="29"/>
      <c r="O30" s="29"/>
      <c r="P30" s="31"/>
      <c r="Q30" s="31"/>
      <c r="R30" s="31"/>
    </row>
    <row r="31" spans="1:21" ht="15">
      <c r="A31" s="23">
        <f t="shared" si="3"/>
        <v>28</v>
      </c>
      <c r="B31" s="24">
        <v>620</v>
      </c>
      <c r="C31" s="24" t="s">
        <v>112</v>
      </c>
      <c r="D31" s="24" t="s">
        <v>113</v>
      </c>
      <c r="E31" s="24" t="s">
        <v>12</v>
      </c>
      <c r="F31" s="24" t="s">
        <v>114</v>
      </c>
      <c r="G31" s="23">
        <f t="shared" si="0"/>
        <v>177</v>
      </c>
      <c r="H31" s="23">
        <f t="shared" si="1"/>
        <v>0</v>
      </c>
      <c r="I31" s="23">
        <f t="shared" si="2"/>
        <v>177</v>
      </c>
      <c r="J31" s="24">
        <v>93</v>
      </c>
      <c r="K31" s="24">
        <v>84</v>
      </c>
      <c r="L31" s="29">
        <v>0</v>
      </c>
      <c r="M31" s="31"/>
      <c r="N31" s="29"/>
      <c r="O31" s="29"/>
      <c r="P31" s="31"/>
      <c r="Q31" s="31"/>
      <c r="R31" s="31"/>
    </row>
    <row r="32" spans="1:21" ht="15">
      <c r="A32" s="23">
        <f t="shared" si="3"/>
        <v>29</v>
      </c>
      <c r="B32" s="24">
        <v>644</v>
      </c>
      <c r="C32" s="24" t="s">
        <v>115</v>
      </c>
      <c r="D32" s="24" t="s">
        <v>81</v>
      </c>
      <c r="E32" s="24" t="s">
        <v>12</v>
      </c>
      <c r="F32" s="24" t="s">
        <v>116</v>
      </c>
      <c r="G32" s="23">
        <f t="shared" si="0"/>
        <v>165</v>
      </c>
      <c r="H32" s="23">
        <f t="shared" si="1"/>
        <v>0</v>
      </c>
      <c r="I32" s="23">
        <f t="shared" si="2"/>
        <v>165</v>
      </c>
      <c r="J32" s="24">
        <v>72</v>
      </c>
      <c r="K32" s="24">
        <v>0</v>
      </c>
      <c r="L32" s="29">
        <v>93</v>
      </c>
      <c r="M32" s="31"/>
      <c r="N32" s="29"/>
      <c r="O32" s="29"/>
      <c r="P32" s="31"/>
      <c r="Q32" s="31"/>
      <c r="R32" s="31"/>
    </row>
    <row r="33" spans="1:18" ht="15">
      <c r="A33" s="23">
        <f t="shared" si="3"/>
        <v>30</v>
      </c>
      <c r="B33" s="24">
        <v>631</v>
      </c>
      <c r="C33" s="24" t="s">
        <v>42</v>
      </c>
      <c r="D33" s="24" t="s">
        <v>43</v>
      </c>
      <c r="E33" s="24" t="s">
        <v>12</v>
      </c>
      <c r="F33" s="24" t="s">
        <v>33</v>
      </c>
      <c r="G33" s="23">
        <f t="shared" si="0"/>
        <v>156</v>
      </c>
      <c r="H33" s="23">
        <f t="shared" si="1"/>
        <v>0</v>
      </c>
      <c r="I33" s="23">
        <f t="shared" si="2"/>
        <v>156</v>
      </c>
      <c r="J33" s="24">
        <v>66</v>
      </c>
      <c r="K33" s="24">
        <v>0</v>
      </c>
      <c r="L33" s="29">
        <v>90</v>
      </c>
      <c r="M33" s="31"/>
      <c r="N33" s="29"/>
      <c r="O33" s="29"/>
      <c r="P33" s="31"/>
      <c r="Q33" s="31"/>
      <c r="R33" s="31"/>
    </row>
    <row r="34" spans="1:18" ht="15">
      <c r="A34" s="23">
        <f t="shared" si="3"/>
        <v>31</v>
      </c>
      <c r="B34" s="24">
        <v>613</v>
      </c>
      <c r="C34" s="24" t="s">
        <v>117</v>
      </c>
      <c r="D34" s="24" t="s">
        <v>102</v>
      </c>
      <c r="E34" s="24" t="s">
        <v>12</v>
      </c>
      <c r="F34" s="24" t="s">
        <v>53</v>
      </c>
      <c r="G34" s="23">
        <f t="shared" si="0"/>
        <v>156</v>
      </c>
      <c r="H34" s="23">
        <f t="shared" si="1"/>
        <v>39</v>
      </c>
      <c r="I34" s="23">
        <f t="shared" si="2"/>
        <v>117</v>
      </c>
      <c r="J34" s="24">
        <v>39</v>
      </c>
      <c r="K34" s="24">
        <v>51</v>
      </c>
      <c r="L34" s="29">
        <v>66</v>
      </c>
      <c r="M34" s="31"/>
      <c r="N34" s="29"/>
      <c r="O34" s="29"/>
      <c r="P34" s="31"/>
      <c r="Q34" s="31"/>
      <c r="R34" s="31"/>
    </row>
    <row r="35" spans="1:18" ht="15">
      <c r="A35" s="23">
        <f t="shared" si="3"/>
        <v>32</v>
      </c>
      <c r="B35" s="24">
        <v>640</v>
      </c>
      <c r="C35" s="24" t="s">
        <v>118</v>
      </c>
      <c r="D35" s="24" t="s">
        <v>119</v>
      </c>
      <c r="E35" s="35" t="s">
        <v>31</v>
      </c>
      <c r="F35" s="24" t="s">
        <v>72</v>
      </c>
      <c r="G35" s="23">
        <f t="shared" si="0"/>
        <v>153</v>
      </c>
      <c r="H35" s="23">
        <f t="shared" si="1"/>
        <v>36</v>
      </c>
      <c r="I35" s="23">
        <f t="shared" si="2"/>
        <v>117</v>
      </c>
      <c r="J35" s="24">
        <v>36</v>
      </c>
      <c r="K35" s="24">
        <v>54</v>
      </c>
      <c r="L35" s="29">
        <v>63</v>
      </c>
      <c r="M35" s="31"/>
      <c r="N35" s="29"/>
      <c r="O35" s="29"/>
      <c r="P35" s="31"/>
      <c r="Q35" s="31"/>
      <c r="R35" s="31"/>
    </row>
    <row r="36" spans="1:18" ht="15">
      <c r="A36" s="23">
        <f t="shared" si="3"/>
        <v>33</v>
      </c>
      <c r="B36" s="24">
        <v>633</v>
      </c>
      <c r="C36" s="24" t="s">
        <v>15</v>
      </c>
      <c r="D36" s="24" t="s">
        <v>16</v>
      </c>
      <c r="E36" s="24" t="s">
        <v>12</v>
      </c>
      <c r="F36" s="24" t="s">
        <v>17</v>
      </c>
      <c r="G36" s="23">
        <f t="shared" ref="G36:G57" si="4">SUM(J36:R36)</f>
        <v>288</v>
      </c>
      <c r="H36" s="23">
        <f t="shared" ref="H36:H57" si="5">MIN(J36:R36)</f>
        <v>0</v>
      </c>
      <c r="I36" s="23">
        <f t="shared" ref="I36:I57" si="6">G36-H36</f>
        <v>288</v>
      </c>
      <c r="J36" s="33">
        <v>150</v>
      </c>
      <c r="K36" s="24">
        <v>0</v>
      </c>
      <c r="L36" s="29">
        <v>0</v>
      </c>
      <c r="M36" s="31"/>
      <c r="N36" s="29"/>
      <c r="O36" s="29">
        <v>138</v>
      </c>
      <c r="P36" s="31"/>
      <c r="Q36" s="31"/>
      <c r="R36" s="31"/>
    </row>
    <row r="37" spans="1:18" ht="15">
      <c r="A37" s="23">
        <f t="shared" si="3"/>
        <v>34</v>
      </c>
      <c r="B37" s="24">
        <v>608</v>
      </c>
      <c r="C37" s="24" t="s">
        <v>120</v>
      </c>
      <c r="D37" s="24" t="s">
        <v>121</v>
      </c>
      <c r="E37" s="24" t="s">
        <v>12</v>
      </c>
      <c r="F37" s="24" t="s">
        <v>108</v>
      </c>
      <c r="G37" s="23">
        <f t="shared" si="4"/>
        <v>117</v>
      </c>
      <c r="H37" s="23">
        <f t="shared" si="5"/>
        <v>0</v>
      </c>
      <c r="I37" s="23">
        <f t="shared" si="6"/>
        <v>117</v>
      </c>
      <c r="J37" s="24">
        <v>54</v>
      </c>
      <c r="K37" s="24">
        <v>63</v>
      </c>
      <c r="L37" s="29">
        <v>0</v>
      </c>
      <c r="M37" s="31"/>
      <c r="N37" s="29"/>
      <c r="O37" s="29"/>
      <c r="P37" s="31"/>
      <c r="Q37" s="31"/>
      <c r="R37" s="31"/>
    </row>
    <row r="38" spans="1:18" ht="15">
      <c r="A38" s="23">
        <f t="shared" si="3"/>
        <v>35</v>
      </c>
      <c r="B38" s="24">
        <v>636</v>
      </c>
      <c r="C38" s="24" t="s">
        <v>122</v>
      </c>
      <c r="D38" s="24" t="s">
        <v>123</v>
      </c>
      <c r="E38" s="35" t="s">
        <v>31</v>
      </c>
      <c r="F38" s="24" t="s">
        <v>17</v>
      </c>
      <c r="G38" s="23">
        <f t="shared" si="4"/>
        <v>117</v>
      </c>
      <c r="H38" s="23">
        <f t="shared" si="5"/>
        <v>0</v>
      </c>
      <c r="I38" s="23">
        <f t="shared" si="6"/>
        <v>117</v>
      </c>
      <c r="J38" s="24">
        <v>48</v>
      </c>
      <c r="K38" s="24">
        <v>0</v>
      </c>
      <c r="L38" s="29">
        <v>69</v>
      </c>
      <c r="M38" s="31"/>
      <c r="N38" s="29"/>
      <c r="O38" s="29"/>
      <c r="P38" s="31"/>
      <c r="Q38" s="31"/>
      <c r="R38" s="31"/>
    </row>
    <row r="39" spans="1:18" ht="15">
      <c r="A39" s="23">
        <f t="shared" si="3"/>
        <v>36</v>
      </c>
      <c r="B39" s="24">
        <v>663</v>
      </c>
      <c r="C39" s="24" t="s">
        <v>46</v>
      </c>
      <c r="D39" s="24" t="s">
        <v>47</v>
      </c>
      <c r="E39" s="24" t="s">
        <v>12</v>
      </c>
      <c r="F39" s="24" t="s">
        <v>33</v>
      </c>
      <c r="G39" s="23">
        <f t="shared" si="4"/>
        <v>117</v>
      </c>
      <c r="H39" s="23">
        <f t="shared" si="5"/>
        <v>0</v>
      </c>
      <c r="I39" s="23">
        <f t="shared" si="6"/>
        <v>117</v>
      </c>
      <c r="J39" s="24">
        <v>0</v>
      </c>
      <c r="K39" s="24">
        <v>0</v>
      </c>
      <c r="L39" s="29">
        <v>117</v>
      </c>
      <c r="M39" s="31"/>
      <c r="N39" s="29"/>
      <c r="O39" s="29"/>
      <c r="P39" s="31"/>
      <c r="Q39" s="31"/>
      <c r="R39" s="31"/>
    </row>
    <row r="40" spans="1:18" ht="15">
      <c r="A40" s="23">
        <f t="shared" si="3"/>
        <v>37</v>
      </c>
      <c r="B40" s="24">
        <v>647</v>
      </c>
      <c r="C40" s="24" t="s">
        <v>124</v>
      </c>
      <c r="D40" s="24" t="s">
        <v>125</v>
      </c>
      <c r="E40" s="35" t="s">
        <v>31</v>
      </c>
      <c r="F40" s="24" t="s">
        <v>108</v>
      </c>
      <c r="G40" s="23">
        <f t="shared" si="4"/>
        <v>99</v>
      </c>
      <c r="H40" s="23">
        <f t="shared" si="5"/>
        <v>0</v>
      </c>
      <c r="I40" s="23">
        <f t="shared" si="6"/>
        <v>99</v>
      </c>
      <c r="J40" s="24">
        <v>0</v>
      </c>
      <c r="K40" s="24">
        <v>45</v>
      </c>
      <c r="L40" s="29">
        <v>54</v>
      </c>
      <c r="M40" s="31"/>
      <c r="N40" s="29"/>
      <c r="O40" s="29"/>
      <c r="P40" s="31"/>
      <c r="Q40" s="31"/>
      <c r="R40" s="31"/>
    </row>
    <row r="41" spans="1:18" ht="15">
      <c r="A41" s="23">
        <f t="shared" si="3"/>
        <v>38</v>
      </c>
      <c r="B41" s="24">
        <v>625</v>
      </c>
      <c r="C41" s="24" t="s">
        <v>126</v>
      </c>
      <c r="D41" s="24" t="s">
        <v>127</v>
      </c>
      <c r="E41" s="24" t="s">
        <v>12</v>
      </c>
      <c r="F41" s="24" t="s">
        <v>36</v>
      </c>
      <c r="G41" s="23">
        <f t="shared" si="4"/>
        <v>93</v>
      </c>
      <c r="H41" s="23">
        <f t="shared" si="5"/>
        <v>0</v>
      </c>
      <c r="I41" s="23">
        <f t="shared" si="6"/>
        <v>93</v>
      </c>
      <c r="J41" s="24">
        <v>33</v>
      </c>
      <c r="K41" s="24">
        <v>0</v>
      </c>
      <c r="L41" s="29">
        <v>60</v>
      </c>
      <c r="M41" s="31"/>
      <c r="N41" s="29"/>
      <c r="O41" s="29"/>
      <c r="P41" s="31"/>
      <c r="Q41" s="31"/>
      <c r="R41" s="31"/>
    </row>
    <row r="42" spans="1:18" ht="15">
      <c r="A42" s="23">
        <f t="shared" si="3"/>
        <v>39</v>
      </c>
      <c r="B42" s="24">
        <v>618</v>
      </c>
      <c r="C42" s="24" t="s">
        <v>128</v>
      </c>
      <c r="D42" s="24" t="s">
        <v>129</v>
      </c>
      <c r="E42" s="24" t="s">
        <v>12</v>
      </c>
      <c r="F42" s="24" t="s">
        <v>50</v>
      </c>
      <c r="G42" s="23">
        <f t="shared" si="4"/>
        <v>90</v>
      </c>
      <c r="H42" s="23">
        <f t="shared" si="5"/>
        <v>0</v>
      </c>
      <c r="I42" s="23">
        <f t="shared" si="6"/>
        <v>90</v>
      </c>
      <c r="J42" s="24">
        <v>90</v>
      </c>
      <c r="K42" s="24">
        <v>0</v>
      </c>
      <c r="L42" s="29">
        <v>0</v>
      </c>
      <c r="M42" s="31"/>
      <c r="N42" s="29"/>
      <c r="O42" s="29"/>
      <c r="P42" s="31"/>
      <c r="Q42" s="31"/>
      <c r="R42" s="31"/>
    </row>
    <row r="43" spans="1:18" ht="15">
      <c r="A43" s="23">
        <f t="shared" si="3"/>
        <v>40</v>
      </c>
      <c r="B43" s="24">
        <v>624</v>
      </c>
      <c r="C43" s="24" t="s">
        <v>130</v>
      </c>
      <c r="D43" s="24" t="s">
        <v>131</v>
      </c>
      <c r="E43" s="35" t="s">
        <v>31</v>
      </c>
      <c r="F43" s="24" t="s">
        <v>36</v>
      </c>
      <c r="G43" s="23">
        <f t="shared" si="4"/>
        <v>87</v>
      </c>
      <c r="H43" s="23">
        <f t="shared" si="5"/>
        <v>0</v>
      </c>
      <c r="I43" s="23">
        <f t="shared" si="6"/>
        <v>87</v>
      </c>
      <c r="J43" s="24">
        <v>30</v>
      </c>
      <c r="K43" s="24">
        <v>0</v>
      </c>
      <c r="L43" s="29">
        <v>57</v>
      </c>
      <c r="M43" s="31"/>
      <c r="N43" s="29"/>
      <c r="O43" s="29"/>
      <c r="P43" s="31"/>
      <c r="Q43" s="31"/>
      <c r="R43" s="31"/>
    </row>
    <row r="44" spans="1:18" ht="15">
      <c r="A44" s="23">
        <f t="shared" si="3"/>
        <v>41</v>
      </c>
      <c r="B44" s="24">
        <v>614</v>
      </c>
      <c r="C44" s="24" t="s">
        <v>132</v>
      </c>
      <c r="D44" s="24" t="s">
        <v>133</v>
      </c>
      <c r="E44" s="24" t="s">
        <v>12</v>
      </c>
      <c r="F44" s="24" t="s">
        <v>53</v>
      </c>
      <c r="G44" s="23">
        <f t="shared" si="4"/>
        <v>84</v>
      </c>
      <c r="H44" s="23">
        <f t="shared" si="5"/>
        <v>0</v>
      </c>
      <c r="I44" s="23">
        <f t="shared" si="6"/>
        <v>84</v>
      </c>
      <c r="J44" s="24">
        <v>84</v>
      </c>
      <c r="K44" s="24">
        <v>0</v>
      </c>
      <c r="L44" s="29">
        <v>0</v>
      </c>
      <c r="M44" s="31"/>
      <c r="N44" s="29"/>
      <c r="O44" s="29"/>
      <c r="P44" s="31"/>
      <c r="Q44" s="31"/>
      <c r="R44" s="31"/>
    </row>
    <row r="45" spans="1:18" ht="15">
      <c r="A45" s="23">
        <f t="shared" si="3"/>
        <v>42</v>
      </c>
      <c r="B45" s="24">
        <v>671</v>
      </c>
      <c r="C45" s="24" t="s">
        <v>134</v>
      </c>
      <c r="D45" s="24" t="s">
        <v>135</v>
      </c>
      <c r="E45" s="24" t="s">
        <v>12</v>
      </c>
      <c r="F45" s="24" t="s">
        <v>136</v>
      </c>
      <c r="G45" s="23">
        <f t="shared" si="4"/>
        <v>84</v>
      </c>
      <c r="H45" s="23">
        <f t="shared" si="5"/>
        <v>0</v>
      </c>
      <c r="I45" s="23">
        <f t="shared" si="6"/>
        <v>84</v>
      </c>
      <c r="J45" s="24">
        <v>0</v>
      </c>
      <c r="K45" s="24">
        <v>0</v>
      </c>
      <c r="L45" s="29">
        <v>84</v>
      </c>
      <c r="M45" s="31"/>
      <c r="N45" s="29"/>
      <c r="O45" s="29"/>
      <c r="P45" s="31"/>
      <c r="Q45" s="31"/>
      <c r="R45" s="31"/>
    </row>
    <row r="46" spans="1:18" ht="15">
      <c r="A46" s="23">
        <f t="shared" si="3"/>
        <v>43</v>
      </c>
      <c r="B46" s="24">
        <v>650</v>
      </c>
      <c r="C46" s="24" t="s">
        <v>137</v>
      </c>
      <c r="D46" s="24" t="s">
        <v>90</v>
      </c>
      <c r="E46" s="24" t="s">
        <v>85</v>
      </c>
      <c r="F46" s="24" t="s">
        <v>138</v>
      </c>
      <c r="G46" s="23">
        <f t="shared" si="4"/>
        <v>78</v>
      </c>
      <c r="H46" s="23">
        <f t="shared" si="5"/>
        <v>0</v>
      </c>
      <c r="I46" s="23">
        <f t="shared" si="6"/>
        <v>78</v>
      </c>
      <c r="J46" s="24">
        <v>0</v>
      </c>
      <c r="K46" s="24">
        <v>78</v>
      </c>
      <c r="L46" s="29">
        <v>0</v>
      </c>
      <c r="M46" s="31"/>
      <c r="N46" s="29"/>
      <c r="O46" s="29"/>
      <c r="P46" s="31"/>
      <c r="Q46" s="31"/>
      <c r="R46" s="31"/>
    </row>
    <row r="47" spans="1:18" ht="15">
      <c r="A47" s="23">
        <f t="shared" si="3"/>
        <v>44</v>
      </c>
      <c r="B47" s="24">
        <v>653</v>
      </c>
      <c r="C47" s="24" t="s">
        <v>44</v>
      </c>
      <c r="D47" s="24" t="s">
        <v>45</v>
      </c>
      <c r="E47" s="24" t="s">
        <v>12</v>
      </c>
      <c r="F47" s="24" t="s">
        <v>17</v>
      </c>
      <c r="G47" s="23">
        <f t="shared" si="4"/>
        <v>72</v>
      </c>
      <c r="H47" s="23">
        <f t="shared" si="5"/>
        <v>0</v>
      </c>
      <c r="I47" s="23">
        <f t="shared" si="6"/>
        <v>72</v>
      </c>
      <c r="J47" s="24">
        <v>0</v>
      </c>
      <c r="K47" s="24">
        <v>0</v>
      </c>
      <c r="L47" s="29">
        <v>72</v>
      </c>
      <c r="M47" s="31"/>
      <c r="N47" s="29"/>
      <c r="O47" s="29"/>
      <c r="P47" s="31"/>
      <c r="Q47" s="31"/>
      <c r="R47" s="31"/>
    </row>
    <row r="48" spans="1:18" ht="15">
      <c r="A48" s="23">
        <f t="shared" si="3"/>
        <v>45</v>
      </c>
      <c r="B48" s="24">
        <v>617</v>
      </c>
      <c r="C48" s="24" t="s">
        <v>139</v>
      </c>
      <c r="D48" s="24" t="s">
        <v>140</v>
      </c>
      <c r="E48" s="24" t="s">
        <v>12</v>
      </c>
      <c r="F48" s="24" t="s">
        <v>50</v>
      </c>
      <c r="G48" s="23">
        <f t="shared" si="4"/>
        <v>69</v>
      </c>
      <c r="H48" s="23">
        <f t="shared" si="5"/>
        <v>0</v>
      </c>
      <c r="I48" s="23">
        <f t="shared" si="6"/>
        <v>69</v>
      </c>
      <c r="J48" s="24">
        <v>69</v>
      </c>
      <c r="K48" s="24">
        <v>0</v>
      </c>
      <c r="L48" s="29">
        <v>0</v>
      </c>
      <c r="M48" s="31"/>
      <c r="N48" s="29"/>
      <c r="O48" s="29"/>
      <c r="P48" s="31"/>
      <c r="Q48" s="31"/>
      <c r="R48" s="31"/>
    </row>
    <row r="49" spans="1:18" ht="15">
      <c r="A49" s="23">
        <f t="shared" si="3"/>
        <v>46</v>
      </c>
      <c r="B49" s="24">
        <v>604</v>
      </c>
      <c r="C49" s="24" t="s">
        <v>141</v>
      </c>
      <c r="D49" s="24" t="s">
        <v>142</v>
      </c>
      <c r="E49" s="24" t="s">
        <v>12</v>
      </c>
      <c r="F49" s="24" t="s">
        <v>82</v>
      </c>
      <c r="G49" s="23">
        <f t="shared" si="4"/>
        <v>63</v>
      </c>
      <c r="H49" s="23">
        <f t="shared" si="5"/>
        <v>0</v>
      </c>
      <c r="I49" s="23">
        <f t="shared" si="6"/>
        <v>63</v>
      </c>
      <c r="J49" s="24">
        <v>63</v>
      </c>
      <c r="K49" s="24">
        <v>0</v>
      </c>
      <c r="L49" s="29">
        <v>0</v>
      </c>
      <c r="M49" s="31"/>
      <c r="N49" s="29"/>
      <c r="O49" s="29"/>
      <c r="P49" s="31"/>
      <c r="Q49" s="31"/>
      <c r="R49" s="31"/>
    </row>
    <row r="50" spans="1:18" ht="15">
      <c r="A50" s="23">
        <f t="shared" si="3"/>
        <v>47</v>
      </c>
      <c r="B50" s="24">
        <v>646</v>
      </c>
      <c r="C50" s="24" t="s">
        <v>143</v>
      </c>
      <c r="D50" s="24" t="s">
        <v>144</v>
      </c>
      <c r="E50" s="24" t="s">
        <v>85</v>
      </c>
      <c r="F50" s="24" t="s">
        <v>145</v>
      </c>
      <c r="G50" s="23">
        <f t="shared" si="4"/>
        <v>60</v>
      </c>
      <c r="H50" s="23">
        <f t="shared" si="5"/>
        <v>0</v>
      </c>
      <c r="I50" s="23">
        <f t="shared" si="6"/>
        <v>60</v>
      </c>
      <c r="J50" s="24">
        <v>0</v>
      </c>
      <c r="K50" s="24">
        <v>60</v>
      </c>
      <c r="L50" s="29">
        <v>0</v>
      </c>
      <c r="M50" s="31"/>
      <c r="N50" s="29"/>
      <c r="O50" s="29"/>
      <c r="P50" s="31"/>
      <c r="Q50" s="31"/>
      <c r="R50" s="31"/>
    </row>
    <row r="51" spans="1:18" ht="15">
      <c r="A51" s="23">
        <v>48</v>
      </c>
      <c r="B51" s="24">
        <v>649</v>
      </c>
      <c r="C51" s="24" t="s">
        <v>146</v>
      </c>
      <c r="D51" s="24" t="s">
        <v>147</v>
      </c>
      <c r="E51" s="24" t="s">
        <v>85</v>
      </c>
      <c r="F51" s="24" t="s">
        <v>148</v>
      </c>
      <c r="G51" s="23">
        <f t="shared" si="4"/>
        <v>58</v>
      </c>
      <c r="H51" s="23">
        <f t="shared" si="5"/>
        <v>0</v>
      </c>
      <c r="I51" s="23">
        <f t="shared" si="6"/>
        <v>58</v>
      </c>
      <c r="J51" s="24">
        <v>0</v>
      </c>
      <c r="K51" s="24">
        <v>57</v>
      </c>
      <c r="L51" s="29">
        <v>1</v>
      </c>
      <c r="M51" s="31"/>
      <c r="N51" s="29"/>
      <c r="O51" s="29"/>
      <c r="P51" s="31"/>
      <c r="Q51" s="31"/>
      <c r="R51" s="31"/>
    </row>
    <row r="52" spans="1:18" ht="15">
      <c r="A52" s="23">
        <v>49</v>
      </c>
      <c r="B52" s="24">
        <v>605</v>
      </c>
      <c r="C52" s="24" t="s">
        <v>149</v>
      </c>
      <c r="D52" s="24" t="s">
        <v>16</v>
      </c>
      <c r="E52" s="24" t="s">
        <v>12</v>
      </c>
      <c r="F52" s="24" t="s">
        <v>82</v>
      </c>
      <c r="G52" s="23">
        <f t="shared" si="4"/>
        <v>57</v>
      </c>
      <c r="H52" s="23">
        <f t="shared" si="5"/>
        <v>0</v>
      </c>
      <c r="I52" s="23">
        <f t="shared" si="6"/>
        <v>57</v>
      </c>
      <c r="J52" s="24">
        <v>57</v>
      </c>
      <c r="K52" s="24">
        <v>0</v>
      </c>
      <c r="L52" s="29">
        <v>0</v>
      </c>
      <c r="M52" s="31"/>
      <c r="N52" s="29"/>
      <c r="O52" s="29"/>
      <c r="P52" s="31"/>
      <c r="Q52" s="31"/>
      <c r="R52" s="31"/>
    </row>
    <row r="53" spans="1:18" ht="15">
      <c r="A53" s="23">
        <v>50</v>
      </c>
      <c r="B53" s="24">
        <v>601</v>
      </c>
      <c r="C53" s="24" t="s">
        <v>150</v>
      </c>
      <c r="D53" s="24" t="s">
        <v>121</v>
      </c>
      <c r="E53" s="24" t="s">
        <v>12</v>
      </c>
      <c r="F53" s="24" t="s">
        <v>82</v>
      </c>
      <c r="G53" s="23">
        <f t="shared" si="4"/>
        <v>51</v>
      </c>
      <c r="H53" s="23">
        <f t="shared" si="5"/>
        <v>0</v>
      </c>
      <c r="I53" s="23">
        <f t="shared" si="6"/>
        <v>51</v>
      </c>
      <c r="J53" s="24">
        <v>51</v>
      </c>
      <c r="K53" s="24">
        <v>0</v>
      </c>
      <c r="L53" s="29">
        <v>0</v>
      </c>
      <c r="M53" s="31"/>
      <c r="N53" s="29"/>
      <c r="O53" s="29"/>
      <c r="P53" s="31"/>
      <c r="Q53" s="31"/>
      <c r="R53" s="31"/>
    </row>
    <row r="54" spans="1:18" ht="15">
      <c r="A54" s="23">
        <v>51</v>
      </c>
      <c r="B54" s="24">
        <v>648</v>
      </c>
      <c r="C54" s="24" t="s">
        <v>151</v>
      </c>
      <c r="D54" s="24" t="s">
        <v>90</v>
      </c>
      <c r="E54" s="24" t="s">
        <v>85</v>
      </c>
      <c r="F54" s="24" t="s">
        <v>138</v>
      </c>
      <c r="G54" s="23">
        <f t="shared" si="4"/>
        <v>48</v>
      </c>
      <c r="H54" s="23">
        <f t="shared" si="5"/>
        <v>0</v>
      </c>
      <c r="I54" s="23">
        <f t="shared" si="6"/>
        <v>48</v>
      </c>
      <c r="J54" s="24">
        <v>0</v>
      </c>
      <c r="K54" s="24">
        <v>48</v>
      </c>
      <c r="L54" s="29">
        <v>0</v>
      </c>
      <c r="M54" s="31"/>
      <c r="N54" s="29"/>
      <c r="O54" s="29"/>
      <c r="P54" s="31"/>
      <c r="Q54" s="31"/>
      <c r="R54" s="31"/>
    </row>
    <row r="55" spans="1:18" ht="15">
      <c r="A55" s="23">
        <v>52</v>
      </c>
      <c r="B55" s="24">
        <v>619</v>
      </c>
      <c r="C55" s="24" t="s">
        <v>152</v>
      </c>
      <c r="D55" s="24" t="s">
        <v>153</v>
      </c>
      <c r="E55" s="24" t="s">
        <v>12</v>
      </c>
      <c r="F55" s="24" t="s">
        <v>154</v>
      </c>
      <c r="G55" s="23">
        <f t="shared" si="4"/>
        <v>42</v>
      </c>
      <c r="H55" s="23">
        <f t="shared" si="5"/>
        <v>0</v>
      </c>
      <c r="I55" s="23">
        <f t="shared" si="6"/>
        <v>42</v>
      </c>
      <c r="J55" s="24">
        <v>42</v>
      </c>
      <c r="K55" s="24">
        <v>0</v>
      </c>
      <c r="L55" s="29">
        <v>0</v>
      </c>
      <c r="M55" s="31"/>
      <c r="N55" s="29"/>
      <c r="O55" s="29"/>
      <c r="P55" s="31"/>
      <c r="Q55" s="31"/>
      <c r="R55" s="31"/>
    </row>
    <row r="56" spans="1:18" ht="15">
      <c r="A56" s="23">
        <v>53</v>
      </c>
      <c r="B56" s="24">
        <v>607</v>
      </c>
      <c r="C56" s="24" t="s">
        <v>155</v>
      </c>
      <c r="D56" s="24" t="s">
        <v>16</v>
      </c>
      <c r="E56" s="24" t="s">
        <v>12</v>
      </c>
      <c r="F56" s="24" t="s">
        <v>108</v>
      </c>
      <c r="G56" s="23">
        <f t="shared" si="4"/>
        <v>27</v>
      </c>
      <c r="H56" s="23">
        <f t="shared" si="5"/>
        <v>0</v>
      </c>
      <c r="I56" s="23">
        <f t="shared" si="6"/>
        <v>27</v>
      </c>
      <c r="J56" s="24">
        <v>27</v>
      </c>
      <c r="K56" s="24">
        <v>0</v>
      </c>
      <c r="L56" s="29">
        <v>0</v>
      </c>
      <c r="M56" s="31"/>
      <c r="N56" s="29"/>
      <c r="O56" s="29"/>
      <c r="P56" s="31"/>
      <c r="Q56" s="31"/>
      <c r="R56" s="31"/>
    </row>
    <row r="57" spans="1:18" ht="15">
      <c r="A57" s="23">
        <v>54</v>
      </c>
      <c r="B57" s="24">
        <v>610</v>
      </c>
      <c r="C57" s="24" t="s">
        <v>156</v>
      </c>
      <c r="D57" s="24" t="s">
        <v>144</v>
      </c>
      <c r="E57" s="24" t="s">
        <v>12</v>
      </c>
      <c r="F57" s="24" t="s">
        <v>108</v>
      </c>
      <c r="G57" s="23">
        <f t="shared" si="4"/>
        <v>24</v>
      </c>
      <c r="H57" s="23">
        <f t="shared" si="5"/>
        <v>0</v>
      </c>
      <c r="I57" s="23">
        <f t="shared" si="6"/>
        <v>24</v>
      </c>
      <c r="J57" s="24">
        <v>24</v>
      </c>
      <c r="K57" s="24">
        <v>0</v>
      </c>
      <c r="L57" s="29">
        <v>0</v>
      </c>
      <c r="M57" s="31"/>
      <c r="N57" s="29"/>
      <c r="O57" s="29"/>
      <c r="P57" s="31"/>
      <c r="Q57" s="31"/>
      <c r="R57" s="31"/>
    </row>
  </sheetData>
  <mergeCells count="16">
    <mergeCell ref="A2:A3"/>
    <mergeCell ref="B2:B3"/>
    <mergeCell ref="C2:C3"/>
    <mergeCell ref="D2:D3"/>
    <mergeCell ref="E2:E3"/>
    <mergeCell ref="F2:F3"/>
    <mergeCell ref="G2:I2"/>
    <mergeCell ref="J2:J3"/>
    <mergeCell ref="K2:K3"/>
    <mergeCell ref="L2:L3"/>
    <mergeCell ref="R2:R3"/>
    <mergeCell ref="M2:M3"/>
    <mergeCell ref="N2:N3"/>
    <mergeCell ref="O2:O3"/>
    <mergeCell ref="P2:P3"/>
    <mergeCell ref="Q2:Q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84FF-8E30-435D-A327-8CA84D7CB824}">
  <sheetPr codeName="Feuil13"/>
  <dimension ref="A1:Z670"/>
  <sheetViews>
    <sheetView showGridLines="0" tabSelected="1" zoomScale="90" zoomScaleNormal="90" workbookViewId="0">
      <pane xSplit="6" ySplit="5" topLeftCell="G6" activePane="bottomRight" state="frozen"/>
      <selection pane="topRight" activeCell="G1" sqref="G1"/>
      <selection pane="bottomLeft" activeCell="A5" sqref="A5"/>
      <selection pane="bottomRight" activeCell="AD23" sqref="AD23"/>
    </sheetView>
  </sheetViews>
  <sheetFormatPr baseColWidth="10" defaultColWidth="11" defaultRowHeight="12.75"/>
  <cols>
    <col min="1" max="4" width="7.625" customWidth="1"/>
    <col min="5" max="5" width="7.5" customWidth="1"/>
    <col min="6" max="6" width="14.875" customWidth="1"/>
    <col min="7" max="7" width="8.5" customWidth="1"/>
    <col min="8" max="8" width="23.875" customWidth="1"/>
    <col min="9" max="9" width="5" hidden="1" customWidth="1"/>
    <col min="10" max="10" width="6" customWidth="1"/>
    <col min="11" max="11" width="6.625" customWidth="1"/>
    <col min="12" max="12" width="6" customWidth="1"/>
    <col min="13" max="13" width="6.625" customWidth="1"/>
    <col min="14" max="14" width="6" customWidth="1"/>
    <col min="15" max="15" width="6.625" customWidth="1"/>
    <col min="16" max="16" width="6.625" style="21" customWidth="1"/>
    <col min="17" max="17" width="6.625" customWidth="1"/>
    <col min="18" max="18" width="6" customWidth="1"/>
    <col min="19" max="21" width="6.625" customWidth="1"/>
    <col min="22" max="22" width="6" customWidth="1"/>
    <col min="23" max="23" width="6.625" customWidth="1"/>
    <col min="24" max="24" width="6" customWidth="1"/>
    <col min="25" max="25" width="6.625" customWidth="1"/>
    <col min="26" max="26" width="5.125" customWidth="1"/>
    <col min="30" max="30" width="11" customWidth="1"/>
    <col min="32" max="36" width="11" customWidth="1"/>
    <col min="42" max="46" width="11" customWidth="1"/>
  </cols>
  <sheetData>
    <row r="1" spans="1:26" ht="44.25" customHeight="1"/>
    <row r="2" spans="1:26" s="46" customFormat="1" ht="39" customHeight="1">
      <c r="A2" s="44"/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51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 ht="17.25" customHeight="1" thickBot="1">
      <c r="A3" s="37"/>
      <c r="B3" s="3"/>
      <c r="C3" s="3"/>
      <c r="D3" s="3"/>
      <c r="E3" s="4">
        <f>SUBTOTAL(3,F6:F670)</f>
        <v>0</v>
      </c>
      <c r="F3" s="41"/>
      <c r="G3" s="42"/>
      <c r="H3" s="42"/>
      <c r="I3" s="43"/>
      <c r="J3" s="89" t="s">
        <v>161</v>
      </c>
      <c r="K3" s="89"/>
      <c r="L3" s="85" t="s">
        <v>162</v>
      </c>
      <c r="M3" s="85"/>
      <c r="N3" s="85" t="s">
        <v>163</v>
      </c>
      <c r="O3" s="85"/>
      <c r="P3" s="85" t="s">
        <v>171</v>
      </c>
      <c r="Q3" s="85"/>
      <c r="R3" s="85" t="s">
        <v>172</v>
      </c>
      <c r="S3" s="85"/>
      <c r="T3" s="85" t="s">
        <v>1</v>
      </c>
      <c r="U3" s="85"/>
      <c r="V3" s="85" t="s">
        <v>164</v>
      </c>
      <c r="W3" s="85"/>
      <c r="X3" s="85" t="s">
        <v>165</v>
      </c>
      <c r="Y3" s="85"/>
      <c r="Z3" s="86" t="s">
        <v>160</v>
      </c>
    </row>
    <row r="4" spans="1:26" ht="17.25" customHeight="1">
      <c r="A4" s="82" t="s">
        <v>0</v>
      </c>
      <c r="B4" s="83"/>
      <c r="C4" s="84" t="s">
        <v>159</v>
      </c>
      <c r="D4" s="84"/>
      <c r="E4" s="5"/>
      <c r="F4" s="6"/>
      <c r="G4" s="6"/>
      <c r="H4" s="6"/>
      <c r="I4" s="7"/>
      <c r="J4" s="89"/>
      <c r="K4" s="89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7"/>
    </row>
    <row r="5" spans="1:26" ht="30" customHeight="1">
      <c r="A5" s="8" t="s">
        <v>2</v>
      </c>
      <c r="B5" s="8" t="s">
        <v>3</v>
      </c>
      <c r="C5" s="8" t="s">
        <v>2</v>
      </c>
      <c r="D5" s="8" t="s">
        <v>3</v>
      </c>
      <c r="E5" s="9" t="s">
        <v>4</v>
      </c>
      <c r="F5" s="10"/>
      <c r="G5" s="10"/>
      <c r="H5" s="10" t="s">
        <v>6</v>
      </c>
      <c r="I5" s="1" t="s">
        <v>7</v>
      </c>
      <c r="J5" s="11" t="s">
        <v>8</v>
      </c>
      <c r="K5" s="12" t="s">
        <v>9</v>
      </c>
      <c r="L5" s="11" t="s">
        <v>8</v>
      </c>
      <c r="M5" s="12" t="s">
        <v>9</v>
      </c>
      <c r="N5" s="11" t="s">
        <v>8</v>
      </c>
      <c r="O5" s="12" t="s">
        <v>9</v>
      </c>
      <c r="P5" s="11" t="s">
        <v>8</v>
      </c>
      <c r="Q5" s="12" t="s">
        <v>9</v>
      </c>
      <c r="R5" s="11" t="s">
        <v>8</v>
      </c>
      <c r="S5" s="12" t="s">
        <v>9</v>
      </c>
      <c r="T5" s="11" t="s">
        <v>8</v>
      </c>
      <c r="U5" s="12" t="s">
        <v>9</v>
      </c>
      <c r="V5" s="11" t="s">
        <v>8</v>
      </c>
      <c r="W5" s="12" t="s">
        <v>9</v>
      </c>
      <c r="X5" s="11" t="s">
        <v>8</v>
      </c>
      <c r="Y5" s="12" t="s">
        <v>9</v>
      </c>
      <c r="Z5" s="88"/>
    </row>
    <row r="6" spans="1:26" ht="15" customHeight="1">
      <c r="A6" s="13">
        <f t="shared" ref="A6:A37" si="0">K6+M6+O6+S6+U6+W6+Y6+Q6</f>
        <v>750</v>
      </c>
      <c r="B6" s="13">
        <f t="shared" ref="B6:B37" si="1">IF(E6,RANK(A6,$A$6:$A$211),"")</f>
        <v>1</v>
      </c>
      <c r="C6" s="14">
        <f t="shared" ref="C6:C37" si="2">A6-MINA(K6,M6,O6,S6,U6,W6,Y6,Q6)</f>
        <v>750</v>
      </c>
      <c r="D6" s="15">
        <f t="shared" ref="D6:D37" si="3">IF(E6,RANK(C6,$C$6:$C$211),"")</f>
        <v>1</v>
      </c>
      <c r="E6" s="54">
        <v>214</v>
      </c>
      <c r="F6" s="63"/>
      <c r="G6" s="63"/>
      <c r="H6" s="56" t="s">
        <v>174</v>
      </c>
      <c r="I6" s="49" t="s">
        <v>12</v>
      </c>
      <c r="J6" s="19">
        <v>1</v>
      </c>
      <c r="K6" s="48">
        <f>LOOKUP(J6,Paramètres!$A$3:$A$102,Paramètres!$B$3:$B$102)</f>
        <v>150</v>
      </c>
      <c r="L6" s="19">
        <v>1</v>
      </c>
      <c r="M6" s="48">
        <f>LOOKUP(L6,Paramètres!$A$3:$A$102,Paramètres!$B$3:$B$102)</f>
        <v>150</v>
      </c>
      <c r="N6" s="19">
        <v>1</v>
      </c>
      <c r="O6" s="48">
        <f>LOOKUP(N6,Paramètres!$A$3:$A$102,Paramètres!$B$3:$B$102)</f>
        <v>150</v>
      </c>
      <c r="P6" s="52">
        <v>1</v>
      </c>
      <c r="Q6" s="48">
        <f>LOOKUP(P6,Paramètres!$A$3:$A$102,Paramètres!$B$3:$B$102)</f>
        <v>150</v>
      </c>
      <c r="R6" s="19"/>
      <c r="S6" s="48" t="str">
        <f>LOOKUP(R6,Paramètres!$A$3:$A$102,Paramètres!$B$3:$B$102)</f>
        <v>0</v>
      </c>
      <c r="T6" s="20">
        <v>1</v>
      </c>
      <c r="U6" s="48">
        <f>LOOKUP(T6,Paramètres!$A$3:$A$102,Paramètres!$B$3:$B$102)</f>
        <v>150</v>
      </c>
      <c r="V6" s="19"/>
      <c r="W6" s="48" t="str">
        <f>LOOKUP(V6,Paramètres!$A$3:$A$102,Paramètres!$B$3:$B$102)</f>
        <v>0</v>
      </c>
      <c r="X6" s="19"/>
      <c r="Y6" s="20">
        <f>LOOKUP(X6,Paramètres!$A$3:$A$102,Paramètres!$B$3:$B$102)*Paramètres!$H$5</f>
        <v>0</v>
      </c>
      <c r="Z6" s="47">
        <f t="shared" ref="Z6:Z37" si="4">MINA(K6,M6,O6,S6,Y6,U6,W6,Q6)</f>
        <v>0</v>
      </c>
    </row>
    <row r="7" spans="1:26" ht="15">
      <c r="A7" s="13">
        <f t="shared" si="0"/>
        <v>717</v>
      </c>
      <c r="B7" s="13">
        <f t="shared" si="1"/>
        <v>2</v>
      </c>
      <c r="C7" s="14">
        <f t="shared" si="2"/>
        <v>717</v>
      </c>
      <c r="D7" s="15">
        <f t="shared" si="3"/>
        <v>2</v>
      </c>
      <c r="E7" s="54">
        <v>234</v>
      </c>
      <c r="F7" s="63"/>
      <c r="G7" s="63"/>
      <c r="H7" s="56"/>
      <c r="I7" s="49" t="s">
        <v>12</v>
      </c>
      <c r="J7" s="19">
        <v>3</v>
      </c>
      <c r="K7" s="48">
        <f>LOOKUP(J7,Paramètres!$A$3:$A$102,Paramètres!$B$3:$B$102)</f>
        <v>144</v>
      </c>
      <c r="L7" s="19"/>
      <c r="M7" s="48" t="str">
        <f>LOOKUP(L7,Paramètres!$A$3:$A$102,Paramètres!$B$3:$B$102)</f>
        <v>0</v>
      </c>
      <c r="N7" s="19">
        <v>4</v>
      </c>
      <c r="O7" s="48">
        <f>LOOKUP(N7,Paramètres!$A$3:$A$102,Paramètres!$B$3:$B$102)</f>
        <v>141</v>
      </c>
      <c r="P7" s="52">
        <v>3</v>
      </c>
      <c r="Q7" s="48">
        <f>LOOKUP(P7,Paramètres!$A$3:$A$102,Paramètres!$B$3:$B$102)</f>
        <v>144</v>
      </c>
      <c r="R7" s="19">
        <v>1</v>
      </c>
      <c r="S7" s="48">
        <f>LOOKUP(R7,Paramètres!$A$3:$A$102,Paramètres!$B$3:$B$102)</f>
        <v>150</v>
      </c>
      <c r="T7" s="20">
        <v>5</v>
      </c>
      <c r="U7" s="48">
        <f>LOOKUP(T7,Paramètres!$A$3:$A$102,Paramètres!$B$3:$B$102)</f>
        <v>138</v>
      </c>
      <c r="V7" s="19"/>
      <c r="W7" s="48" t="str">
        <f>LOOKUP(V7,Paramètres!$A$3:$A$102,Paramètres!$B$3:$B$102)</f>
        <v>0</v>
      </c>
      <c r="X7" s="19"/>
      <c r="Y7" s="20">
        <f>LOOKUP(X7,Paramètres!$A$3:$A$102,Paramètres!$B$3:$B$102)*Paramètres!$H$5</f>
        <v>0</v>
      </c>
      <c r="Z7" s="47">
        <f t="shared" si="4"/>
        <v>0</v>
      </c>
    </row>
    <row r="8" spans="1:26" ht="15" customHeight="1">
      <c r="A8" s="13">
        <f t="shared" si="0"/>
        <v>681</v>
      </c>
      <c r="B8" s="13">
        <f t="shared" si="1"/>
        <v>3</v>
      </c>
      <c r="C8" s="14">
        <f t="shared" si="2"/>
        <v>681</v>
      </c>
      <c r="D8" s="15">
        <f t="shared" si="3"/>
        <v>3</v>
      </c>
      <c r="E8" s="54">
        <v>229</v>
      </c>
      <c r="F8" s="63"/>
      <c r="G8" s="63"/>
      <c r="H8" s="56" t="s">
        <v>72</v>
      </c>
      <c r="I8" s="49" t="s">
        <v>12</v>
      </c>
      <c r="J8" s="19">
        <v>13</v>
      </c>
      <c r="K8" s="48">
        <f>LOOKUP(J8,Paramètres!$A$3:$A$102,Paramètres!$B$3:$B$102)</f>
        <v>114</v>
      </c>
      <c r="L8" s="19">
        <v>6</v>
      </c>
      <c r="M8" s="48">
        <f>LOOKUP(L8,Paramètres!$A$3:$A$102,Paramètres!$B$3:$B$102)</f>
        <v>135</v>
      </c>
      <c r="N8" s="19">
        <v>10</v>
      </c>
      <c r="O8" s="48">
        <f>LOOKUP(N8,Paramètres!$A$3:$A$102,Paramètres!$B$3:$B$102)</f>
        <v>123</v>
      </c>
      <c r="P8" s="52">
        <v>23</v>
      </c>
      <c r="Q8" s="48">
        <f>LOOKUP(P8,Paramètres!$A$3:$A$102,Paramètres!$B$3:$B$102)</f>
        <v>84</v>
      </c>
      <c r="R8" s="19">
        <v>9</v>
      </c>
      <c r="S8" s="48">
        <f>LOOKUP(R8,Paramètres!$A$3:$A$102,Paramètres!$B$3:$B$102)</f>
        <v>126</v>
      </c>
      <c r="T8" s="20">
        <v>18</v>
      </c>
      <c r="U8" s="48">
        <f>LOOKUP(T8,Paramètres!$A$3:$A$102,Paramètres!$B$3:$B$102)</f>
        <v>99</v>
      </c>
      <c r="V8" s="19"/>
      <c r="W8" s="48" t="str">
        <f>LOOKUP(V8,Paramètres!$A$3:$A$102,Paramètres!$B$3:$B$102)</f>
        <v>0</v>
      </c>
      <c r="X8" s="19"/>
      <c r="Y8" s="20">
        <f>LOOKUP(X8,Paramètres!$A$3:$A$102,Paramètres!$B$3:$B$102)*Paramètres!$H$5</f>
        <v>0</v>
      </c>
      <c r="Z8" s="47">
        <f t="shared" si="4"/>
        <v>0</v>
      </c>
    </row>
    <row r="9" spans="1:26" ht="15">
      <c r="A9" s="13">
        <f t="shared" si="0"/>
        <v>606</v>
      </c>
      <c r="B9" s="13">
        <f t="shared" si="1"/>
        <v>4</v>
      </c>
      <c r="C9" s="14">
        <f t="shared" si="2"/>
        <v>606</v>
      </c>
      <c r="D9" s="15">
        <f t="shared" si="3"/>
        <v>4</v>
      </c>
      <c r="E9" s="54">
        <v>221</v>
      </c>
      <c r="F9" s="63"/>
      <c r="G9" s="63"/>
      <c r="H9" s="56" t="s">
        <v>194</v>
      </c>
      <c r="I9" s="49" t="s">
        <v>12</v>
      </c>
      <c r="J9" s="19">
        <v>22</v>
      </c>
      <c r="K9" s="48">
        <f>LOOKUP(J9,Paramètres!$A$3:$A$102,Paramètres!$B$3:$B$102)</f>
        <v>87</v>
      </c>
      <c r="L9" s="65">
        <v>18</v>
      </c>
      <c r="M9" s="48">
        <f>LOOKUP(L9,Paramètres!$A$3:$A$102,Paramètres!$B$3:$B$102)</f>
        <v>99</v>
      </c>
      <c r="N9" s="65">
        <v>24</v>
      </c>
      <c r="O9" s="48">
        <f>LOOKUP(N9,Paramètres!$A$3:$A$102,Paramètres!$B$3:$B$102)</f>
        <v>81</v>
      </c>
      <c r="P9" s="66">
        <v>11</v>
      </c>
      <c r="Q9" s="48">
        <f>LOOKUP(P9,Paramètres!$A$3:$A$102,Paramètres!$B$3:$B$102)</f>
        <v>120</v>
      </c>
      <c r="R9" s="65">
        <v>7</v>
      </c>
      <c r="S9" s="48">
        <f>LOOKUP(R9,Paramètres!$A$3:$A$102,Paramètres!$B$3:$B$102)</f>
        <v>132</v>
      </c>
      <c r="T9" s="67">
        <v>22</v>
      </c>
      <c r="U9" s="48">
        <f>LOOKUP(T9,Paramètres!$A$3:$A$102,Paramètres!$B$3:$B$102)</f>
        <v>87</v>
      </c>
      <c r="V9" s="65"/>
      <c r="W9" s="68" t="str">
        <f>LOOKUP(V9,Paramètres!$A$3:$A$102,Paramètres!$B$3:$B$102)</f>
        <v>0</v>
      </c>
      <c r="X9" s="65"/>
      <c r="Y9" s="20">
        <f>LOOKUP(X9,Paramètres!$A$3:$A$102,Paramètres!$B$3:$B$102)*Paramètres!$H$5</f>
        <v>0</v>
      </c>
      <c r="Z9" s="47">
        <f t="shared" si="4"/>
        <v>0</v>
      </c>
    </row>
    <row r="10" spans="1:26" ht="15" customHeight="1">
      <c r="A10" s="13">
        <f t="shared" si="0"/>
        <v>537</v>
      </c>
      <c r="B10" s="13">
        <f t="shared" si="1"/>
        <v>5</v>
      </c>
      <c r="C10" s="14">
        <f t="shared" si="2"/>
        <v>537</v>
      </c>
      <c r="D10" s="15">
        <f t="shared" si="3"/>
        <v>5</v>
      </c>
      <c r="E10" s="54">
        <v>210</v>
      </c>
      <c r="F10" s="63"/>
      <c r="G10" s="63"/>
      <c r="H10" s="56" t="s">
        <v>183</v>
      </c>
      <c r="I10" s="49" t="s">
        <v>12</v>
      </c>
      <c r="J10" s="19">
        <v>6</v>
      </c>
      <c r="K10" s="48">
        <f>LOOKUP(J10,Paramètres!$A$3:$A$102,Paramètres!$B$3:$B$102)</f>
        <v>135</v>
      </c>
      <c r="L10" s="19">
        <v>5</v>
      </c>
      <c r="M10" s="48">
        <f>LOOKUP(L10,Paramètres!$A$3:$A$102,Paramètres!$B$3:$B$102)</f>
        <v>138</v>
      </c>
      <c r="N10" s="19">
        <v>8</v>
      </c>
      <c r="O10" s="48">
        <f>LOOKUP(N10,Paramètres!$A$3:$A$102,Paramètres!$B$3:$B$102)</f>
        <v>129</v>
      </c>
      <c r="P10" s="52">
        <v>6</v>
      </c>
      <c r="Q10" s="48">
        <f>LOOKUP(P10,Paramètres!$A$3:$A$102,Paramètres!$B$3:$B$102)</f>
        <v>135</v>
      </c>
      <c r="R10" s="19"/>
      <c r="S10" s="48" t="str">
        <f>LOOKUP(R10,Paramètres!$A$3:$A$102,Paramètres!$B$3:$B$102)</f>
        <v>0</v>
      </c>
      <c r="T10" s="47"/>
      <c r="U10" s="48" t="str">
        <f>LOOKUP(T10,Paramètres!$A$3:$A$102,Paramètres!$B$3:$B$102)</f>
        <v>0</v>
      </c>
      <c r="V10" s="19"/>
      <c r="W10" s="62" t="str">
        <f>LOOKUP(V10,Paramètres!$A$3:$A$102,Paramètres!$B$3:$B$102)</f>
        <v>0</v>
      </c>
      <c r="X10" s="19"/>
      <c r="Y10" s="20">
        <f>LOOKUP(X10,Paramètres!$A$3:$A$102,Paramètres!$B$3:$B$102)*Paramètres!$H$5</f>
        <v>0</v>
      </c>
      <c r="Z10" s="47">
        <f t="shared" si="4"/>
        <v>0</v>
      </c>
    </row>
    <row r="11" spans="1:26" ht="15">
      <c r="A11" s="13">
        <f t="shared" si="0"/>
        <v>522</v>
      </c>
      <c r="B11" s="13">
        <f t="shared" si="1"/>
        <v>6</v>
      </c>
      <c r="C11" s="14">
        <f t="shared" si="2"/>
        <v>522</v>
      </c>
      <c r="D11" s="15">
        <f t="shared" si="3"/>
        <v>6</v>
      </c>
      <c r="E11" s="54">
        <v>223</v>
      </c>
      <c r="F11" s="63"/>
      <c r="G11" s="63"/>
      <c r="H11" s="56" t="s">
        <v>173</v>
      </c>
      <c r="I11" s="49" t="s">
        <v>12</v>
      </c>
      <c r="J11" s="19">
        <v>20</v>
      </c>
      <c r="K11" s="48">
        <f>LOOKUP(J11,Paramètres!$A$3:$A$102,Paramètres!$B$3:$B$102)</f>
        <v>93</v>
      </c>
      <c r="L11" s="19">
        <v>25</v>
      </c>
      <c r="M11" s="48">
        <f>LOOKUP(L11,Paramètres!$A$3:$A$102,Paramètres!$B$3:$B$102)</f>
        <v>78</v>
      </c>
      <c r="N11" s="19">
        <v>28</v>
      </c>
      <c r="O11" s="48">
        <f>LOOKUP(N11,Paramètres!$A$3:$A$102,Paramètres!$B$3:$B$102)</f>
        <v>69</v>
      </c>
      <c r="P11" s="52">
        <v>16</v>
      </c>
      <c r="Q11" s="48">
        <f>LOOKUP(P11,Paramètres!$A$3:$A$102,Paramètres!$B$3:$B$102)</f>
        <v>105</v>
      </c>
      <c r="R11" s="19">
        <v>23</v>
      </c>
      <c r="S11" s="48">
        <f>LOOKUP(R11,Paramètres!$A$3:$A$102,Paramètres!$B$3:$B$102)</f>
        <v>84</v>
      </c>
      <c r="T11" s="47">
        <v>20</v>
      </c>
      <c r="U11" s="48">
        <f>LOOKUP(T11,Paramètres!$A$3:$A$102,Paramètres!$B$3:$B$102)</f>
        <v>93</v>
      </c>
      <c r="V11" s="19"/>
      <c r="W11" s="62" t="str">
        <f>LOOKUP(V11,Paramètres!$A$3:$A$102,Paramètres!$B$3:$B$102)</f>
        <v>0</v>
      </c>
      <c r="X11" s="19"/>
      <c r="Y11" s="20">
        <f>LOOKUP(X11,Paramètres!$A$3:$A$102,Paramètres!$B$3:$B$102)*Paramètres!$H$5</f>
        <v>0</v>
      </c>
      <c r="Z11" s="47">
        <f t="shared" si="4"/>
        <v>0</v>
      </c>
    </row>
    <row r="12" spans="1:26" ht="15">
      <c r="A12" s="13">
        <f t="shared" si="0"/>
        <v>492</v>
      </c>
      <c r="B12" s="13">
        <f t="shared" si="1"/>
        <v>7</v>
      </c>
      <c r="C12" s="14">
        <f t="shared" si="2"/>
        <v>492</v>
      </c>
      <c r="D12" s="15">
        <f t="shared" si="3"/>
        <v>7</v>
      </c>
      <c r="E12" s="54">
        <v>204</v>
      </c>
      <c r="F12" s="63"/>
      <c r="G12" s="63"/>
      <c r="H12" s="56" t="s">
        <v>79</v>
      </c>
      <c r="I12" s="49" t="s">
        <v>12</v>
      </c>
      <c r="J12" s="19">
        <v>15</v>
      </c>
      <c r="K12" s="48">
        <f>LOOKUP(J12,Paramètres!$A$3:$A$102,Paramètres!$B$3:$B$102)</f>
        <v>108</v>
      </c>
      <c r="L12" s="65">
        <v>12</v>
      </c>
      <c r="M12" s="48">
        <f>LOOKUP(L12,Paramètres!$A$3:$A$102,Paramètres!$B$3:$B$102)</f>
        <v>117</v>
      </c>
      <c r="N12" s="65">
        <v>6</v>
      </c>
      <c r="O12" s="48">
        <f>LOOKUP(N12,Paramètres!$A$3:$A$102,Paramètres!$B$3:$B$102)</f>
        <v>135</v>
      </c>
      <c r="P12" s="66">
        <v>7</v>
      </c>
      <c r="Q12" s="48">
        <f>LOOKUP(P12,Paramètres!$A$3:$A$102,Paramètres!$B$3:$B$102)</f>
        <v>132</v>
      </c>
      <c r="R12" s="65"/>
      <c r="S12" s="48" t="str">
        <f>LOOKUP(R12,Paramètres!$A$3:$A$102,Paramètres!$B$3:$B$102)</f>
        <v>0</v>
      </c>
      <c r="T12" s="67"/>
      <c r="U12" s="48" t="str">
        <f>LOOKUP(T12,Paramètres!$A$3:$A$102,Paramètres!$B$3:$B$102)</f>
        <v>0</v>
      </c>
      <c r="V12" s="19"/>
      <c r="W12" s="62" t="str">
        <f>LOOKUP(V12,Paramètres!$A$3:$A$102,Paramètres!$B$3:$B$102)</f>
        <v>0</v>
      </c>
      <c r="X12" s="19"/>
      <c r="Y12" s="20">
        <f>LOOKUP(X12,Paramètres!$A$3:$A$102,Paramètres!$B$3:$B$102)*Paramètres!$H$5</f>
        <v>0</v>
      </c>
      <c r="Z12" s="47">
        <f t="shared" si="4"/>
        <v>0</v>
      </c>
    </row>
    <row r="13" spans="1:26" ht="15">
      <c r="A13" s="13">
        <f t="shared" si="0"/>
        <v>489</v>
      </c>
      <c r="B13" s="13">
        <f t="shared" si="1"/>
        <v>8</v>
      </c>
      <c r="C13" s="14">
        <f t="shared" si="2"/>
        <v>489</v>
      </c>
      <c r="D13" s="15">
        <f t="shared" si="3"/>
        <v>8</v>
      </c>
      <c r="E13" s="54">
        <v>225</v>
      </c>
      <c r="F13" s="63"/>
      <c r="G13" s="63"/>
      <c r="H13" s="56" t="s">
        <v>96</v>
      </c>
      <c r="I13" s="49" t="s">
        <v>12</v>
      </c>
      <c r="J13" s="19">
        <v>21</v>
      </c>
      <c r="K13" s="48">
        <f>LOOKUP(J13,Paramètres!$A$3:$A$102,Paramètres!$B$3:$B$102)</f>
        <v>90</v>
      </c>
      <c r="L13" s="19">
        <v>21</v>
      </c>
      <c r="M13" s="48">
        <f>LOOKUP(L13,Paramètres!$A$3:$A$102,Paramètres!$B$3:$B$102)</f>
        <v>90</v>
      </c>
      <c r="N13" s="19">
        <v>25</v>
      </c>
      <c r="O13" s="48">
        <f>LOOKUP(N13,Paramètres!$A$3:$A$102,Paramètres!$B$3:$B$102)</f>
        <v>78</v>
      </c>
      <c r="P13" s="52">
        <v>13</v>
      </c>
      <c r="Q13" s="48">
        <f>LOOKUP(P13,Paramètres!$A$3:$A$102,Paramètres!$B$3:$B$102)</f>
        <v>114</v>
      </c>
      <c r="R13" s="19">
        <v>12</v>
      </c>
      <c r="S13" s="48">
        <f>LOOKUP(R13,Paramètres!$A$3:$A$102,Paramètres!$B$3:$B$102)</f>
        <v>117</v>
      </c>
      <c r="T13" s="47"/>
      <c r="U13" s="48" t="str">
        <f>LOOKUP(T13,Paramètres!$A$3:$A$102,Paramètres!$B$3:$B$102)</f>
        <v>0</v>
      </c>
      <c r="V13" s="19"/>
      <c r="W13" s="62" t="str">
        <f>LOOKUP(V13,Paramètres!$A$3:$A$102,Paramètres!$B$3:$B$102)</f>
        <v>0</v>
      </c>
      <c r="X13" s="19"/>
      <c r="Y13" s="20">
        <f>LOOKUP(X13,Paramètres!$A$3:$A$102,Paramètres!$B$3:$B$102)*Paramètres!$H$5</f>
        <v>0</v>
      </c>
      <c r="Z13" s="47">
        <f t="shared" si="4"/>
        <v>0</v>
      </c>
    </row>
    <row r="14" spans="1:26" ht="15">
      <c r="A14" s="13">
        <f t="shared" si="0"/>
        <v>465</v>
      </c>
      <c r="B14" s="13">
        <f t="shared" si="1"/>
        <v>9</v>
      </c>
      <c r="C14" s="14">
        <f t="shared" si="2"/>
        <v>465</v>
      </c>
      <c r="D14" s="15">
        <f t="shared" si="3"/>
        <v>9</v>
      </c>
      <c r="E14" s="54">
        <v>219</v>
      </c>
      <c r="F14" s="63"/>
      <c r="G14" s="63"/>
      <c r="H14" s="56" t="s">
        <v>216</v>
      </c>
      <c r="I14" s="49" t="s">
        <v>12</v>
      </c>
      <c r="J14" s="19">
        <v>11</v>
      </c>
      <c r="K14" s="48">
        <f>LOOKUP(J14,Paramètres!$A$3:$A$102,Paramètres!$B$3:$B$102)</f>
        <v>120</v>
      </c>
      <c r="L14" s="19"/>
      <c r="M14" s="48" t="str">
        <f>LOOKUP(L14,Paramètres!$A$3:$A$102,Paramètres!$B$3:$B$102)</f>
        <v>0</v>
      </c>
      <c r="N14" s="19"/>
      <c r="O14" s="48" t="str">
        <f>LOOKUP(N14,Paramètres!$A$3:$A$102,Paramètres!$B$3:$B$102)</f>
        <v>0</v>
      </c>
      <c r="P14" s="52">
        <v>14</v>
      </c>
      <c r="Q14" s="48">
        <f>LOOKUP(P14,Paramètres!$A$3:$A$102,Paramètres!$B$3:$B$102)</f>
        <v>111</v>
      </c>
      <c r="R14" s="19">
        <v>5</v>
      </c>
      <c r="S14" s="48">
        <f>LOOKUP(R14,Paramètres!$A$3:$A$102,Paramètres!$B$3:$B$102)</f>
        <v>138</v>
      </c>
      <c r="T14" s="47">
        <v>19</v>
      </c>
      <c r="U14" s="48">
        <f>LOOKUP(T14,Paramètres!$A$3:$A$102,Paramètres!$B$3:$B$102)</f>
        <v>96</v>
      </c>
      <c r="V14" s="19"/>
      <c r="W14" s="62" t="str">
        <f>LOOKUP(V14,Paramètres!$A$3:$A$102,Paramètres!$B$3:$B$102)</f>
        <v>0</v>
      </c>
      <c r="X14" s="19"/>
      <c r="Y14" s="20">
        <f>LOOKUP(X14,Paramètres!$A$3:$A$102,Paramètres!$B$3:$B$102)*Paramètres!$H$5</f>
        <v>0</v>
      </c>
      <c r="Z14" s="47">
        <f t="shared" si="4"/>
        <v>0</v>
      </c>
    </row>
    <row r="15" spans="1:26" ht="15">
      <c r="A15" s="13">
        <f t="shared" si="0"/>
        <v>459</v>
      </c>
      <c r="B15" s="13">
        <f t="shared" si="1"/>
        <v>10</v>
      </c>
      <c r="C15" s="14">
        <f t="shared" si="2"/>
        <v>459</v>
      </c>
      <c r="D15" s="15">
        <f t="shared" si="3"/>
        <v>10</v>
      </c>
      <c r="E15" s="54">
        <v>209</v>
      </c>
      <c r="F15" s="63"/>
      <c r="G15" s="63"/>
      <c r="H15" s="56" t="s">
        <v>193</v>
      </c>
      <c r="I15" s="49" t="s">
        <v>12</v>
      </c>
      <c r="J15" s="19">
        <v>18</v>
      </c>
      <c r="K15" s="48">
        <f>LOOKUP(J15,Paramètres!$A$3:$A$102,Paramètres!$B$3:$B$102)</f>
        <v>99</v>
      </c>
      <c r="L15" s="65">
        <v>13</v>
      </c>
      <c r="M15" s="48">
        <f>LOOKUP(L15,Paramètres!$A$3:$A$102,Paramètres!$B$3:$B$102)</f>
        <v>114</v>
      </c>
      <c r="N15" s="65">
        <v>9</v>
      </c>
      <c r="O15" s="48">
        <f>LOOKUP(N15,Paramètres!$A$3:$A$102,Paramètres!$B$3:$B$102)</f>
        <v>126</v>
      </c>
      <c r="P15" s="66"/>
      <c r="Q15" s="48" t="str">
        <f>LOOKUP(P15,Paramètres!$A$3:$A$102,Paramètres!$B$3:$B$102)</f>
        <v>0</v>
      </c>
      <c r="R15" s="65"/>
      <c r="S15" s="48" t="str">
        <f>LOOKUP(R15,Paramètres!$A$3:$A$102,Paramètres!$B$3:$B$102)</f>
        <v>0</v>
      </c>
      <c r="T15" s="67">
        <v>11</v>
      </c>
      <c r="U15" s="48">
        <f>LOOKUP(T15,Paramètres!$A$3:$A$102,Paramètres!$B$3:$B$102)</f>
        <v>120</v>
      </c>
      <c r="V15" s="19"/>
      <c r="W15" s="62" t="str">
        <f>LOOKUP(V15,Paramètres!$A$3:$A$102,Paramètres!$B$3:$B$102)</f>
        <v>0</v>
      </c>
      <c r="X15" s="19"/>
      <c r="Y15" s="20">
        <f>LOOKUP(X15,Paramètres!$A$3:$A$102,Paramètres!$B$3:$B$102)*Paramètres!$H$5</f>
        <v>0</v>
      </c>
      <c r="Z15" s="47">
        <f t="shared" si="4"/>
        <v>0</v>
      </c>
    </row>
    <row r="16" spans="1:26" ht="15">
      <c r="A16" s="13">
        <f t="shared" si="0"/>
        <v>441</v>
      </c>
      <c r="B16" s="13">
        <f t="shared" si="1"/>
        <v>11</v>
      </c>
      <c r="C16" s="14">
        <f t="shared" si="2"/>
        <v>441</v>
      </c>
      <c r="D16" s="15">
        <f t="shared" si="3"/>
        <v>11</v>
      </c>
      <c r="E16" s="54">
        <v>206</v>
      </c>
      <c r="F16" s="63"/>
      <c r="G16" s="63"/>
      <c r="H16" s="56" t="s">
        <v>114</v>
      </c>
      <c r="I16" s="49" t="s">
        <v>12</v>
      </c>
      <c r="J16" s="19">
        <v>34</v>
      </c>
      <c r="K16" s="48">
        <f>LOOKUP(J16,Paramètres!$A$3:$A$102,Paramètres!$B$3:$B$102)</f>
        <v>51</v>
      </c>
      <c r="L16" s="19">
        <v>29</v>
      </c>
      <c r="M16" s="48">
        <f>LOOKUP(L16,Paramètres!$A$3:$A$102,Paramètres!$B$3:$B$102)</f>
        <v>66</v>
      </c>
      <c r="N16" s="19">
        <v>26</v>
      </c>
      <c r="O16" s="48">
        <f>LOOKUP(N16,Paramètres!$A$3:$A$102,Paramètres!$B$3:$B$102)</f>
        <v>75</v>
      </c>
      <c r="P16" s="52">
        <v>26</v>
      </c>
      <c r="Q16" s="48">
        <f>LOOKUP(P16,Paramètres!$A$3:$A$102,Paramètres!$B$3:$B$102)</f>
        <v>75</v>
      </c>
      <c r="R16" s="19">
        <v>15</v>
      </c>
      <c r="S16" s="48">
        <f>LOOKUP(R16,Paramètres!$A$3:$A$102,Paramètres!$B$3:$B$102)</f>
        <v>108</v>
      </c>
      <c r="T16" s="47">
        <v>29</v>
      </c>
      <c r="U16" s="48">
        <f>LOOKUP(T16,Paramètres!$A$3:$A$102,Paramètres!$B$3:$B$102)</f>
        <v>66</v>
      </c>
      <c r="V16" s="19"/>
      <c r="W16" s="62" t="str">
        <f>LOOKUP(V16,Paramètres!$A$3:$A$102,Paramètres!$B$3:$B$102)</f>
        <v>0</v>
      </c>
      <c r="X16" s="19"/>
      <c r="Y16" s="20">
        <f>LOOKUP(X16,Paramètres!$A$3:$A$102,Paramètres!$B$3:$B$102)*Paramètres!$H$5</f>
        <v>0</v>
      </c>
      <c r="Z16" s="47">
        <f t="shared" si="4"/>
        <v>0</v>
      </c>
    </row>
    <row r="17" spans="1:26" ht="15">
      <c r="A17" s="13">
        <f t="shared" si="0"/>
        <v>429</v>
      </c>
      <c r="B17" s="13">
        <f t="shared" si="1"/>
        <v>12</v>
      </c>
      <c r="C17" s="14">
        <f t="shared" si="2"/>
        <v>429</v>
      </c>
      <c r="D17" s="15">
        <f t="shared" si="3"/>
        <v>12</v>
      </c>
      <c r="E17" s="54">
        <v>246</v>
      </c>
      <c r="F17" s="63"/>
      <c r="G17" s="63"/>
      <c r="H17" s="56" t="s">
        <v>22</v>
      </c>
      <c r="I17" s="49" t="s">
        <v>12</v>
      </c>
      <c r="J17" s="19"/>
      <c r="K17" s="48" t="str">
        <f>LOOKUP(J17,Paramètres!$A$3:$A$102,Paramètres!$B$3:$B$102)</f>
        <v>0</v>
      </c>
      <c r="L17" s="19">
        <v>2</v>
      </c>
      <c r="M17" s="48">
        <f>LOOKUP(L17,Paramètres!$A$3:$A$102,Paramètres!$B$3:$B$102)</f>
        <v>147</v>
      </c>
      <c r="N17" s="19">
        <v>2</v>
      </c>
      <c r="O17" s="48">
        <f>LOOKUP(N17,Paramètres!$A$3:$A$102,Paramètres!$B$3:$B$102)</f>
        <v>147</v>
      </c>
      <c r="P17" s="52"/>
      <c r="Q17" s="48" t="str">
        <f>LOOKUP(P17,Paramètres!$A$3:$A$102,Paramètres!$B$3:$B$102)</f>
        <v>0</v>
      </c>
      <c r="R17" s="19"/>
      <c r="S17" s="48" t="str">
        <f>LOOKUP(R17,Paramètres!$A$3:$A$102,Paramètres!$B$3:$B$102)</f>
        <v>0</v>
      </c>
      <c r="T17" s="47">
        <v>6</v>
      </c>
      <c r="U17" s="48">
        <f>LOOKUP(T17,Paramètres!$A$3:$A$102,Paramètres!$B$3:$B$102)</f>
        <v>135</v>
      </c>
      <c r="V17" s="19"/>
      <c r="W17" s="62" t="str">
        <f>LOOKUP(V17,Paramètres!$A$3:$A$102,Paramètres!$B$3:$B$102)</f>
        <v>0</v>
      </c>
      <c r="X17" s="19"/>
      <c r="Y17" s="20">
        <f>LOOKUP(X17,Paramètres!$A$3:$A$102,Paramètres!$B$3:$B$102)*Paramètres!$H$5</f>
        <v>0</v>
      </c>
      <c r="Z17" s="47">
        <f t="shared" si="4"/>
        <v>0</v>
      </c>
    </row>
    <row r="18" spans="1:26" ht="15">
      <c r="A18" s="13">
        <f t="shared" si="0"/>
        <v>424</v>
      </c>
      <c r="B18" s="13">
        <f t="shared" si="1"/>
        <v>13</v>
      </c>
      <c r="C18" s="14">
        <f t="shared" si="2"/>
        <v>424</v>
      </c>
      <c r="D18" s="15">
        <f t="shared" si="3"/>
        <v>13</v>
      </c>
      <c r="E18" s="54">
        <v>220</v>
      </c>
      <c r="F18" s="63"/>
      <c r="G18" s="63"/>
      <c r="H18" s="56" t="s">
        <v>216</v>
      </c>
      <c r="I18" s="49" t="s">
        <v>12</v>
      </c>
      <c r="J18" s="19">
        <v>2</v>
      </c>
      <c r="K18" s="48">
        <f>LOOKUP(J18,Paramètres!$A$3:$A$102,Paramètres!$B$3:$B$102)</f>
        <v>147</v>
      </c>
      <c r="L18" s="65">
        <v>7</v>
      </c>
      <c r="M18" s="48">
        <f>LOOKUP(L18,Paramètres!$A$3:$A$102,Paramètres!$B$3:$B$102)</f>
        <v>132</v>
      </c>
      <c r="N18" s="65"/>
      <c r="O18" s="48" t="str">
        <f>LOOKUP(N18,Paramètres!$A$3:$A$102,Paramètres!$B$3:$B$102)</f>
        <v>0</v>
      </c>
      <c r="P18" s="66" t="s">
        <v>215</v>
      </c>
      <c r="Q18" s="48">
        <f>LOOKUP(P18,Paramètres!$A$3:$A$102,Paramètres!$B$3:$B$102)</f>
        <v>1</v>
      </c>
      <c r="R18" s="65">
        <v>3</v>
      </c>
      <c r="S18" s="48">
        <f>LOOKUP(R18,Paramètres!$A$3:$A$102,Paramètres!$B$3:$B$102)</f>
        <v>144</v>
      </c>
      <c r="T18" s="67"/>
      <c r="U18" s="48" t="str">
        <f>LOOKUP(T18,Paramètres!$A$3:$A$102,Paramètres!$B$3:$B$102)</f>
        <v>0</v>
      </c>
      <c r="V18" s="19"/>
      <c r="W18" s="62" t="str">
        <f>LOOKUP(V18,Paramètres!$A$3:$A$102,Paramètres!$B$3:$B$102)</f>
        <v>0</v>
      </c>
      <c r="X18" s="19"/>
      <c r="Y18" s="20">
        <f>LOOKUP(X18,Paramètres!$A$3:$A$102,Paramètres!$B$3:$B$102)*Paramètres!$H$5</f>
        <v>0</v>
      </c>
      <c r="Z18" s="47">
        <f t="shared" si="4"/>
        <v>0</v>
      </c>
    </row>
    <row r="19" spans="1:26" ht="15">
      <c r="A19" s="13">
        <f t="shared" si="0"/>
        <v>423</v>
      </c>
      <c r="B19" s="13">
        <f t="shared" si="1"/>
        <v>14</v>
      </c>
      <c r="C19" s="14">
        <f t="shared" si="2"/>
        <v>423</v>
      </c>
      <c r="D19" s="15">
        <f t="shared" si="3"/>
        <v>14</v>
      </c>
      <c r="E19" s="54">
        <v>217</v>
      </c>
      <c r="F19" s="63"/>
      <c r="G19" s="63"/>
      <c r="H19" s="56" t="s">
        <v>174</v>
      </c>
      <c r="I19" s="49" t="s">
        <v>12</v>
      </c>
      <c r="J19" s="19">
        <v>29</v>
      </c>
      <c r="K19" s="48">
        <f>LOOKUP(J19,Paramètres!$A$3:$A$102,Paramètres!$B$3:$B$102)</f>
        <v>66</v>
      </c>
      <c r="L19" s="19">
        <v>26</v>
      </c>
      <c r="M19" s="48">
        <f>LOOKUP(L19,Paramètres!$A$3:$A$102,Paramètres!$B$3:$B$102)</f>
        <v>75</v>
      </c>
      <c r="N19" s="19">
        <v>17</v>
      </c>
      <c r="O19" s="48">
        <f>LOOKUP(N19,Paramètres!$A$3:$A$102,Paramètres!$B$3:$B$102)</f>
        <v>102</v>
      </c>
      <c r="P19" s="52">
        <v>19</v>
      </c>
      <c r="Q19" s="48">
        <f>LOOKUP(P19,Paramètres!$A$3:$A$102,Paramètres!$B$3:$B$102)</f>
        <v>96</v>
      </c>
      <c r="R19" s="19"/>
      <c r="S19" s="48" t="str">
        <f>LOOKUP(R19,Paramètres!$A$3:$A$102,Paramètres!$B$3:$B$102)</f>
        <v>0</v>
      </c>
      <c r="T19" s="47">
        <v>23</v>
      </c>
      <c r="U19" s="48">
        <f>LOOKUP(T19,Paramètres!$A$3:$A$102,Paramètres!$B$3:$B$102)</f>
        <v>84</v>
      </c>
      <c r="V19" s="19"/>
      <c r="W19" s="62" t="str">
        <f>LOOKUP(V19,Paramètres!$A$3:$A$102,Paramètres!$B$3:$B$102)</f>
        <v>0</v>
      </c>
      <c r="X19" s="19"/>
      <c r="Y19" s="20">
        <f>LOOKUP(X19,Paramètres!$A$3:$A$102,Paramètres!$B$3:$B$102)*Paramètres!$H$5</f>
        <v>0</v>
      </c>
      <c r="Z19" s="47">
        <f t="shared" si="4"/>
        <v>0</v>
      </c>
    </row>
    <row r="20" spans="1:26" ht="15">
      <c r="A20" s="13">
        <f t="shared" si="0"/>
        <v>399</v>
      </c>
      <c r="B20" s="13">
        <f t="shared" si="1"/>
        <v>15</v>
      </c>
      <c r="C20" s="14">
        <f t="shared" si="2"/>
        <v>399</v>
      </c>
      <c r="D20" s="15">
        <f t="shared" si="3"/>
        <v>15</v>
      </c>
      <c r="E20" s="54">
        <v>212</v>
      </c>
      <c r="F20" s="63"/>
      <c r="G20" s="63"/>
      <c r="H20" s="56" t="s">
        <v>174</v>
      </c>
      <c r="I20" s="49" t="s">
        <v>12</v>
      </c>
      <c r="J20" s="19">
        <v>12</v>
      </c>
      <c r="K20" s="48">
        <f>LOOKUP(J20,Paramètres!$A$3:$A$102,Paramètres!$B$3:$B$102)</f>
        <v>117</v>
      </c>
      <c r="L20" s="19"/>
      <c r="M20" s="48" t="str">
        <f>LOOKUP(L20,Paramètres!$A$3:$A$102,Paramètres!$B$3:$B$102)</f>
        <v>0</v>
      </c>
      <c r="N20" s="19">
        <v>5</v>
      </c>
      <c r="O20" s="48">
        <f>LOOKUP(N20,Paramètres!$A$3:$A$102,Paramètres!$B$3:$B$102)</f>
        <v>138</v>
      </c>
      <c r="P20" s="52"/>
      <c r="Q20" s="48" t="str">
        <f>LOOKUP(P20,Paramètres!$A$3:$A$102,Paramètres!$B$3:$B$102)</f>
        <v>0</v>
      </c>
      <c r="R20" s="19"/>
      <c r="S20" s="48" t="str">
        <f>LOOKUP(R20,Paramètres!$A$3:$A$102,Paramètres!$B$3:$B$102)</f>
        <v>0</v>
      </c>
      <c r="T20" s="47">
        <v>3</v>
      </c>
      <c r="U20" s="48">
        <f>LOOKUP(T20,Paramètres!$A$3:$A$102,Paramètres!$B$3:$B$102)</f>
        <v>144</v>
      </c>
      <c r="V20" s="19"/>
      <c r="W20" s="62" t="str">
        <f>LOOKUP(V20,Paramètres!$A$3:$A$102,Paramètres!$B$3:$B$102)</f>
        <v>0</v>
      </c>
      <c r="X20" s="19"/>
      <c r="Y20" s="20">
        <f>LOOKUP(X20,Paramètres!$A$3:$A$102,Paramètres!$B$3:$B$102)*Paramètres!$H$5</f>
        <v>0</v>
      </c>
      <c r="Z20" s="47">
        <f t="shared" si="4"/>
        <v>0</v>
      </c>
    </row>
    <row r="21" spans="1:26" ht="15">
      <c r="A21" s="13">
        <f t="shared" si="0"/>
        <v>396</v>
      </c>
      <c r="B21" s="13">
        <f t="shared" si="1"/>
        <v>16</v>
      </c>
      <c r="C21" s="14">
        <f t="shared" si="2"/>
        <v>396</v>
      </c>
      <c r="D21" s="15">
        <f t="shared" si="3"/>
        <v>16</v>
      </c>
      <c r="E21" s="54">
        <v>251</v>
      </c>
      <c r="F21" s="63"/>
      <c r="G21" s="63"/>
      <c r="H21" s="56" t="s">
        <v>22</v>
      </c>
      <c r="I21" s="49" t="s">
        <v>12</v>
      </c>
      <c r="J21" s="19"/>
      <c r="K21" s="48" t="str">
        <f>LOOKUP(J21,Paramètres!$A$3:$A$102,Paramètres!$B$3:$B$102)</f>
        <v>0</v>
      </c>
      <c r="L21" s="65">
        <v>10</v>
      </c>
      <c r="M21" s="48">
        <f>LOOKUP(L21,Paramètres!$A$3:$A$102,Paramètres!$B$3:$B$102)</f>
        <v>123</v>
      </c>
      <c r="N21" s="65">
        <v>7</v>
      </c>
      <c r="O21" s="48">
        <f>LOOKUP(N21,Paramètres!$A$3:$A$102,Paramètres!$B$3:$B$102)</f>
        <v>132</v>
      </c>
      <c r="P21" s="66">
        <v>4</v>
      </c>
      <c r="Q21" s="48">
        <f>LOOKUP(P21,Paramètres!$A$3:$A$102,Paramètres!$B$3:$B$102)</f>
        <v>141</v>
      </c>
      <c r="R21" s="65"/>
      <c r="S21" s="48" t="str">
        <f>LOOKUP(R21,Paramètres!$A$3:$A$102,Paramètres!$B$3:$B$102)</f>
        <v>0</v>
      </c>
      <c r="T21" s="67"/>
      <c r="U21" s="48" t="str">
        <f>LOOKUP(T21,Paramètres!$A$3:$A$102,Paramètres!$B$3:$B$102)</f>
        <v>0</v>
      </c>
      <c r="V21" s="19"/>
      <c r="W21" s="62" t="str">
        <f>LOOKUP(V21,Paramètres!$A$3:$A$102,Paramètres!$B$3:$B$102)</f>
        <v>0</v>
      </c>
      <c r="X21" s="19"/>
      <c r="Y21" s="20">
        <f>LOOKUP(X21,Paramètres!$A$3:$A$102,Paramètres!$B$3:$B$102)*Paramètres!$H$5</f>
        <v>0</v>
      </c>
      <c r="Z21" s="47">
        <f t="shared" si="4"/>
        <v>0</v>
      </c>
    </row>
    <row r="22" spans="1:26" ht="15">
      <c r="A22" s="13">
        <f t="shared" si="0"/>
        <v>390</v>
      </c>
      <c r="B22" s="13">
        <f t="shared" si="1"/>
        <v>17</v>
      </c>
      <c r="C22" s="14">
        <f t="shared" si="2"/>
        <v>390</v>
      </c>
      <c r="D22" s="15">
        <f t="shared" si="3"/>
        <v>17</v>
      </c>
      <c r="E22" s="54">
        <v>240</v>
      </c>
      <c r="F22" s="63"/>
      <c r="G22" s="63"/>
      <c r="H22" s="56" t="s">
        <v>230</v>
      </c>
      <c r="I22" s="49" t="s">
        <v>12</v>
      </c>
      <c r="J22" s="19"/>
      <c r="K22" s="48" t="str">
        <f>LOOKUP(J22,Paramètres!$A$3:$A$102,Paramètres!$B$3:$B$102)</f>
        <v>0</v>
      </c>
      <c r="L22" s="19">
        <v>9</v>
      </c>
      <c r="M22" s="48">
        <f>LOOKUP(L22,Paramètres!$A$3:$A$102,Paramètres!$B$3:$B$102)</f>
        <v>126</v>
      </c>
      <c r="N22" s="19"/>
      <c r="O22" s="48" t="str">
        <f>LOOKUP(N22,Paramètres!$A$3:$A$102,Paramètres!$B$3:$B$102)</f>
        <v>0</v>
      </c>
      <c r="P22" s="52">
        <v>5</v>
      </c>
      <c r="Q22" s="48">
        <f>LOOKUP(P22,Paramètres!$A$3:$A$102,Paramètres!$B$3:$B$102)</f>
        <v>138</v>
      </c>
      <c r="R22" s="19"/>
      <c r="S22" s="48" t="str">
        <f>LOOKUP(R22,Paramètres!$A$3:$A$102,Paramètres!$B$3:$B$102)</f>
        <v>0</v>
      </c>
      <c r="T22" s="47">
        <v>9</v>
      </c>
      <c r="U22" s="48">
        <f>LOOKUP(T22,Paramètres!$A$3:$A$102,Paramètres!$B$3:$B$102)</f>
        <v>126</v>
      </c>
      <c r="V22" s="19"/>
      <c r="W22" s="62" t="str">
        <f>LOOKUP(V22,Paramètres!$A$3:$A$102,Paramètres!$B$3:$B$102)</f>
        <v>0</v>
      </c>
      <c r="X22" s="19"/>
      <c r="Y22" s="20">
        <f>LOOKUP(X22,Paramètres!$A$3:$A$102,Paramètres!$B$3:$B$102)*Paramètres!$H$5</f>
        <v>0</v>
      </c>
      <c r="Z22" s="47">
        <f t="shared" si="4"/>
        <v>0</v>
      </c>
    </row>
    <row r="23" spans="1:26" ht="15">
      <c r="A23" s="13">
        <f t="shared" si="0"/>
        <v>390</v>
      </c>
      <c r="B23" s="13">
        <f t="shared" si="1"/>
        <v>17</v>
      </c>
      <c r="C23" s="14">
        <f t="shared" si="2"/>
        <v>390</v>
      </c>
      <c r="D23" s="15">
        <f t="shared" si="3"/>
        <v>17</v>
      </c>
      <c r="E23" s="54">
        <v>213</v>
      </c>
      <c r="F23" s="63"/>
      <c r="G23" s="63"/>
      <c r="H23" s="56" t="s">
        <v>174</v>
      </c>
      <c r="I23" s="49" t="s">
        <v>12</v>
      </c>
      <c r="J23" s="19">
        <v>19</v>
      </c>
      <c r="K23" s="48">
        <f>LOOKUP(J23,Paramètres!$A$3:$A$102,Paramètres!$B$3:$B$102)</f>
        <v>96</v>
      </c>
      <c r="L23" s="19">
        <v>19</v>
      </c>
      <c r="M23" s="48">
        <f>LOOKUP(L23,Paramètres!$A$3:$A$102,Paramètres!$B$3:$B$102)</f>
        <v>96</v>
      </c>
      <c r="N23" s="19">
        <v>14</v>
      </c>
      <c r="O23" s="48">
        <f>LOOKUP(N23,Paramètres!$A$3:$A$102,Paramètres!$B$3:$B$102)</f>
        <v>111</v>
      </c>
      <c r="P23" s="52">
        <v>22</v>
      </c>
      <c r="Q23" s="48">
        <f>LOOKUP(P23,Paramètres!$A$3:$A$102,Paramètres!$B$3:$B$102)</f>
        <v>87</v>
      </c>
      <c r="R23" s="19"/>
      <c r="S23" s="48" t="str">
        <f>LOOKUP(R23,Paramètres!$A$3:$A$102,Paramètres!$B$3:$B$102)</f>
        <v>0</v>
      </c>
      <c r="T23" s="47"/>
      <c r="U23" s="48" t="str">
        <f>LOOKUP(T23,Paramètres!$A$3:$A$102,Paramètres!$B$3:$B$102)</f>
        <v>0</v>
      </c>
      <c r="V23" s="19"/>
      <c r="W23" s="62" t="str">
        <f>LOOKUP(V23,Paramètres!$A$3:$A$102,Paramètres!$B$3:$B$102)</f>
        <v>0</v>
      </c>
      <c r="X23" s="19"/>
      <c r="Y23" s="20">
        <f>LOOKUP(X23,Paramètres!$A$3:$A$102,Paramètres!$B$3:$B$102)*Paramètres!$H$5</f>
        <v>0</v>
      </c>
      <c r="Z23" s="47">
        <f t="shared" si="4"/>
        <v>0</v>
      </c>
    </row>
    <row r="24" spans="1:26" ht="15">
      <c r="A24" s="13">
        <f t="shared" si="0"/>
        <v>375</v>
      </c>
      <c r="B24" s="13">
        <f t="shared" si="1"/>
        <v>19</v>
      </c>
      <c r="C24" s="14">
        <f t="shared" si="2"/>
        <v>375</v>
      </c>
      <c r="D24" s="15">
        <f t="shared" si="3"/>
        <v>19</v>
      </c>
      <c r="E24" s="54">
        <v>253</v>
      </c>
      <c r="F24" s="63"/>
      <c r="G24" s="63"/>
      <c r="H24" s="56" t="s">
        <v>114</v>
      </c>
      <c r="I24" s="49" t="s">
        <v>12</v>
      </c>
      <c r="J24" s="19"/>
      <c r="K24" s="48" t="str">
        <f>LOOKUP(J24,Paramètres!$A$3:$A$102,Paramètres!$B$3:$B$102)</f>
        <v>0</v>
      </c>
      <c r="L24" s="65">
        <v>11</v>
      </c>
      <c r="M24" s="48">
        <f>LOOKUP(L24,Paramètres!$A$3:$A$102,Paramètres!$B$3:$B$102)</f>
        <v>120</v>
      </c>
      <c r="N24" s="65"/>
      <c r="O24" s="48" t="str">
        <f>LOOKUP(N24,Paramètres!$A$3:$A$102,Paramètres!$B$3:$B$102)</f>
        <v>0</v>
      </c>
      <c r="P24" s="66"/>
      <c r="Q24" s="48" t="str">
        <f>LOOKUP(P24,Paramètres!$A$3:$A$102,Paramètres!$B$3:$B$102)</f>
        <v>0</v>
      </c>
      <c r="R24" s="65">
        <v>4</v>
      </c>
      <c r="S24" s="48">
        <f>LOOKUP(R24,Paramètres!$A$3:$A$102,Paramètres!$B$3:$B$102)</f>
        <v>141</v>
      </c>
      <c r="T24" s="67">
        <v>13</v>
      </c>
      <c r="U24" s="48">
        <f>LOOKUP(T24,Paramètres!$A$3:$A$102,Paramètres!$B$3:$B$102)</f>
        <v>114</v>
      </c>
      <c r="V24" s="19"/>
      <c r="W24" s="62" t="str">
        <f>LOOKUP(V24,Paramètres!$A$3:$A$102,Paramètres!$B$3:$B$102)</f>
        <v>0</v>
      </c>
      <c r="X24" s="19"/>
      <c r="Y24" s="20">
        <f>LOOKUP(X24,Paramètres!$A$3:$A$102,Paramètres!$B$3:$B$102)*Paramètres!$H$5</f>
        <v>0</v>
      </c>
      <c r="Z24" s="47">
        <f t="shared" si="4"/>
        <v>0</v>
      </c>
    </row>
    <row r="25" spans="1:26" ht="15">
      <c r="A25" s="13">
        <f t="shared" si="0"/>
        <v>355</v>
      </c>
      <c r="B25" s="13">
        <f t="shared" si="1"/>
        <v>20</v>
      </c>
      <c r="C25" s="14">
        <f t="shared" si="2"/>
        <v>355</v>
      </c>
      <c r="D25" s="15">
        <f t="shared" si="3"/>
        <v>20</v>
      </c>
      <c r="E25" s="54">
        <v>252</v>
      </c>
      <c r="F25" s="63"/>
      <c r="G25" s="63"/>
      <c r="H25" s="56" t="s">
        <v>114</v>
      </c>
      <c r="I25" s="49" t="s">
        <v>12</v>
      </c>
      <c r="J25" s="19"/>
      <c r="K25" s="48" t="str">
        <f>LOOKUP(J25,Paramètres!$A$3:$A$102,Paramètres!$B$3:$B$102)</f>
        <v>0</v>
      </c>
      <c r="L25" s="19" t="s">
        <v>215</v>
      </c>
      <c r="M25" s="48">
        <f>LOOKUP(L25,Paramètres!$A$3:$A$102,Paramètres!$B$3:$B$102)</f>
        <v>1</v>
      </c>
      <c r="N25" s="19">
        <v>11</v>
      </c>
      <c r="O25" s="48">
        <f>LOOKUP(N25,Paramètres!$A$3:$A$102,Paramètres!$B$3:$B$102)</f>
        <v>120</v>
      </c>
      <c r="P25" s="52">
        <v>10</v>
      </c>
      <c r="Q25" s="48">
        <f>LOOKUP(P25,Paramètres!$A$3:$A$102,Paramètres!$B$3:$B$102)</f>
        <v>123</v>
      </c>
      <c r="R25" s="19"/>
      <c r="S25" s="48" t="str">
        <f>LOOKUP(R25,Paramètres!$A$3:$A$102,Paramètres!$B$3:$B$102)</f>
        <v>0</v>
      </c>
      <c r="T25" s="47">
        <v>14</v>
      </c>
      <c r="U25" s="48">
        <f>LOOKUP(T25,Paramètres!$A$3:$A$102,Paramètres!$B$3:$B$102)</f>
        <v>111</v>
      </c>
      <c r="V25" s="19"/>
      <c r="W25" s="62" t="str">
        <f>LOOKUP(V25,Paramètres!$A$3:$A$102,Paramètres!$B$3:$B$102)</f>
        <v>0</v>
      </c>
      <c r="X25" s="19"/>
      <c r="Y25" s="20">
        <f>LOOKUP(X25,Paramètres!$A$3:$A$102,Paramètres!$B$3:$B$102)*Paramètres!$H$5</f>
        <v>0</v>
      </c>
      <c r="Z25" s="47">
        <f t="shared" si="4"/>
        <v>0</v>
      </c>
    </row>
    <row r="26" spans="1:26" ht="15">
      <c r="A26" s="13">
        <f t="shared" si="0"/>
        <v>336</v>
      </c>
      <c r="B26" s="13">
        <f t="shared" si="1"/>
        <v>21</v>
      </c>
      <c r="C26" s="14">
        <f t="shared" si="2"/>
        <v>336</v>
      </c>
      <c r="D26" s="15">
        <f t="shared" si="3"/>
        <v>21</v>
      </c>
      <c r="E26" s="54">
        <v>268</v>
      </c>
      <c r="F26" s="63"/>
      <c r="G26" s="63"/>
      <c r="H26" s="56" t="s">
        <v>183</v>
      </c>
      <c r="I26" s="49" t="s">
        <v>12</v>
      </c>
      <c r="J26" s="19"/>
      <c r="K26" s="48" t="str">
        <f>LOOKUP(J26,Paramètres!$A$3:$A$102,Paramètres!$B$3:$B$102)</f>
        <v>0</v>
      </c>
      <c r="L26" s="19"/>
      <c r="M26" s="48" t="str">
        <f>LOOKUP(L26,Paramètres!$A$3:$A$102,Paramètres!$B$3:$B$102)</f>
        <v>0</v>
      </c>
      <c r="N26" s="19">
        <v>16</v>
      </c>
      <c r="O26" s="48">
        <f>LOOKUP(N26,Paramètres!$A$3:$A$102,Paramètres!$B$3:$B$102)</f>
        <v>105</v>
      </c>
      <c r="P26" s="52">
        <v>15</v>
      </c>
      <c r="Q26" s="48">
        <f>LOOKUP(P26,Paramètres!$A$3:$A$102,Paramètres!$B$3:$B$102)</f>
        <v>108</v>
      </c>
      <c r="R26" s="19">
        <v>10</v>
      </c>
      <c r="S26" s="48">
        <f>LOOKUP(R26,Paramètres!$A$3:$A$102,Paramètres!$B$3:$B$102)</f>
        <v>123</v>
      </c>
      <c r="T26" s="47"/>
      <c r="U26" s="48" t="str">
        <f>LOOKUP(T26,Paramètres!$A$3:$A$102,Paramètres!$B$3:$B$102)</f>
        <v>0</v>
      </c>
      <c r="V26" s="19"/>
      <c r="W26" s="62" t="str">
        <f>LOOKUP(V26,Paramètres!$A$3:$A$102,Paramètres!$B$3:$B$102)</f>
        <v>0</v>
      </c>
      <c r="X26" s="19"/>
      <c r="Y26" s="20">
        <f>LOOKUP(X26,Paramètres!$A$3:$A$102,Paramètres!$B$3:$B$102)*Paramètres!$H$5</f>
        <v>0</v>
      </c>
      <c r="Z26" s="47">
        <f t="shared" si="4"/>
        <v>0</v>
      </c>
    </row>
    <row r="27" spans="1:26" ht="15">
      <c r="A27" s="13">
        <f t="shared" si="0"/>
        <v>327</v>
      </c>
      <c r="B27" s="13">
        <f t="shared" si="1"/>
        <v>22</v>
      </c>
      <c r="C27" s="14">
        <f t="shared" si="2"/>
        <v>327</v>
      </c>
      <c r="D27" s="15">
        <f t="shared" si="3"/>
        <v>22</v>
      </c>
      <c r="E27" s="54">
        <v>205</v>
      </c>
      <c r="F27" s="63"/>
      <c r="G27" s="63"/>
      <c r="H27" s="56" t="s">
        <v>154</v>
      </c>
      <c r="I27" s="49" t="s">
        <v>12</v>
      </c>
      <c r="J27" s="19">
        <v>9</v>
      </c>
      <c r="K27" s="48">
        <f>LOOKUP(J27,Paramètres!$A$3:$A$102,Paramètres!$B$3:$B$102)</f>
        <v>126</v>
      </c>
      <c r="L27" s="65">
        <v>17</v>
      </c>
      <c r="M27" s="48">
        <f>LOOKUP(L27,Paramètres!$A$3:$A$102,Paramètres!$B$3:$B$102)</f>
        <v>102</v>
      </c>
      <c r="N27" s="65"/>
      <c r="O27" s="48" t="str">
        <f>LOOKUP(N27,Paramètres!$A$3:$A$102,Paramètres!$B$3:$B$102)</f>
        <v>0</v>
      </c>
      <c r="P27" s="66">
        <v>18</v>
      </c>
      <c r="Q27" s="48">
        <f>LOOKUP(P27,Paramètres!$A$3:$A$102,Paramètres!$B$3:$B$102)</f>
        <v>99</v>
      </c>
      <c r="R27" s="65"/>
      <c r="S27" s="48" t="str">
        <f>LOOKUP(R27,Paramètres!$A$3:$A$102,Paramètres!$B$3:$B$102)</f>
        <v>0</v>
      </c>
      <c r="T27" s="67"/>
      <c r="U27" s="48" t="str">
        <f>LOOKUP(T27,Paramètres!$A$3:$A$102,Paramètres!$B$3:$B$102)</f>
        <v>0</v>
      </c>
      <c r="V27" s="19"/>
      <c r="W27" s="62" t="str">
        <f>LOOKUP(V27,Paramètres!$A$3:$A$102,Paramètres!$B$3:$B$102)</f>
        <v>0</v>
      </c>
      <c r="X27" s="19"/>
      <c r="Y27" s="20">
        <f>LOOKUP(X27,Paramètres!$A$3:$A$102,Paramètres!$B$3:$B$102)*Paramètres!$H$5</f>
        <v>0</v>
      </c>
      <c r="Z27" s="47">
        <f t="shared" si="4"/>
        <v>0</v>
      </c>
    </row>
    <row r="28" spans="1:26" ht="15">
      <c r="A28" s="13">
        <f t="shared" si="0"/>
        <v>318</v>
      </c>
      <c r="B28" s="13">
        <f t="shared" si="1"/>
        <v>23</v>
      </c>
      <c r="C28" s="14">
        <f t="shared" si="2"/>
        <v>318</v>
      </c>
      <c r="D28" s="15">
        <f t="shared" si="3"/>
        <v>23</v>
      </c>
      <c r="E28" s="54">
        <v>211</v>
      </c>
      <c r="F28" s="63"/>
      <c r="G28" s="63"/>
      <c r="H28" s="56" t="s">
        <v>183</v>
      </c>
      <c r="I28" s="49" t="s">
        <v>12</v>
      </c>
      <c r="J28" s="19">
        <v>14</v>
      </c>
      <c r="K28" s="48">
        <f>LOOKUP(J28,Paramètres!$A$3:$A$102,Paramètres!$B$3:$B$102)</f>
        <v>111</v>
      </c>
      <c r="L28" s="19"/>
      <c r="M28" s="48" t="str">
        <f>LOOKUP(L28,Paramètres!$A$3:$A$102,Paramètres!$B$3:$B$102)</f>
        <v>0</v>
      </c>
      <c r="N28" s="19">
        <v>19</v>
      </c>
      <c r="O28" s="48">
        <f>LOOKUP(N28,Paramètres!$A$3:$A$102,Paramètres!$B$3:$B$102)</f>
        <v>96</v>
      </c>
      <c r="P28" s="52"/>
      <c r="Q28" s="48" t="str">
        <f>LOOKUP(P28,Paramètres!$A$3:$A$102,Paramètres!$B$3:$B$102)</f>
        <v>0</v>
      </c>
      <c r="R28" s="19">
        <v>14</v>
      </c>
      <c r="S28" s="48">
        <f>LOOKUP(R28,Paramètres!$A$3:$A$102,Paramètres!$B$3:$B$102)</f>
        <v>111</v>
      </c>
      <c r="T28" s="47"/>
      <c r="U28" s="48" t="str">
        <f>LOOKUP(T28,Paramètres!$A$3:$A$102,Paramètres!$B$3:$B$102)</f>
        <v>0</v>
      </c>
      <c r="V28" s="19"/>
      <c r="W28" s="62" t="str">
        <f>LOOKUP(V28,Paramètres!$A$3:$A$102,Paramètres!$B$3:$B$102)</f>
        <v>0</v>
      </c>
      <c r="X28" s="19"/>
      <c r="Y28" s="20">
        <f>LOOKUP(X28,Paramètres!$A$3:$A$102,Paramètres!$B$3:$B$102)*Paramètres!$H$5</f>
        <v>0</v>
      </c>
      <c r="Z28" s="47">
        <f t="shared" si="4"/>
        <v>0</v>
      </c>
    </row>
    <row r="29" spans="1:26" ht="15">
      <c r="A29" s="13">
        <f t="shared" si="0"/>
        <v>312</v>
      </c>
      <c r="B29" s="13">
        <f t="shared" si="1"/>
        <v>24</v>
      </c>
      <c r="C29" s="14">
        <f t="shared" si="2"/>
        <v>312</v>
      </c>
      <c r="D29" s="15">
        <f t="shared" si="3"/>
        <v>24</v>
      </c>
      <c r="E29" s="54">
        <v>227</v>
      </c>
      <c r="F29" s="63"/>
      <c r="G29" s="63"/>
      <c r="H29" s="56" t="s">
        <v>39</v>
      </c>
      <c r="I29" s="49" t="s">
        <v>12</v>
      </c>
      <c r="J29" s="19">
        <v>25</v>
      </c>
      <c r="K29" s="48">
        <f>LOOKUP(J29,Paramètres!$A$3:$A$102,Paramètres!$B$3:$B$102)</f>
        <v>78</v>
      </c>
      <c r="L29" s="19">
        <v>23</v>
      </c>
      <c r="M29" s="48">
        <f>LOOKUP(L29,Paramètres!$A$3:$A$102,Paramètres!$B$3:$B$102)</f>
        <v>84</v>
      </c>
      <c r="N29" s="19">
        <v>20</v>
      </c>
      <c r="O29" s="48">
        <f>LOOKUP(N29,Paramètres!$A$3:$A$102,Paramètres!$B$3:$B$102)</f>
        <v>93</v>
      </c>
      <c r="P29" s="52"/>
      <c r="Q29" s="48" t="str">
        <f>LOOKUP(P29,Paramètres!$A$3:$A$102,Paramètres!$B$3:$B$102)</f>
        <v>0</v>
      </c>
      <c r="R29" s="19"/>
      <c r="S29" s="48" t="str">
        <f>LOOKUP(R29,Paramètres!$A$3:$A$102,Paramètres!$B$3:$B$102)</f>
        <v>0</v>
      </c>
      <c r="T29" s="47">
        <v>32</v>
      </c>
      <c r="U29" s="48">
        <f>LOOKUP(T29,Paramètres!$A$3:$A$102,Paramètres!$B$3:$B$102)</f>
        <v>57</v>
      </c>
      <c r="V29" s="19"/>
      <c r="W29" s="62" t="str">
        <f>LOOKUP(V29,Paramètres!$A$3:$A$102,Paramètres!$B$3:$B$102)</f>
        <v>0</v>
      </c>
      <c r="X29" s="19"/>
      <c r="Y29" s="20">
        <f>LOOKUP(X29,Paramètres!$A$3:$A$102,Paramètres!$B$3:$B$102)*Paramètres!$H$5</f>
        <v>0</v>
      </c>
      <c r="Z29" s="47">
        <f t="shared" si="4"/>
        <v>0</v>
      </c>
    </row>
    <row r="30" spans="1:26" ht="15">
      <c r="A30" s="13">
        <f t="shared" si="0"/>
        <v>294</v>
      </c>
      <c r="B30" s="13">
        <f t="shared" si="1"/>
        <v>25</v>
      </c>
      <c r="C30" s="14">
        <f t="shared" si="2"/>
        <v>294</v>
      </c>
      <c r="D30" s="15">
        <f t="shared" si="3"/>
        <v>25</v>
      </c>
      <c r="E30" s="54">
        <v>272</v>
      </c>
      <c r="F30" s="63"/>
      <c r="G30" s="63"/>
      <c r="H30" s="56" t="s">
        <v>252</v>
      </c>
      <c r="I30" s="49" t="s">
        <v>12</v>
      </c>
      <c r="J30" s="19"/>
      <c r="K30" s="48" t="str">
        <f>LOOKUP(J30,Paramètres!$A$3:$A$102,Paramètres!$B$3:$B$102)</f>
        <v>0</v>
      </c>
      <c r="L30" s="65"/>
      <c r="M30" s="48" t="str">
        <f>LOOKUP(L30,Paramètres!$A$3:$A$102,Paramètres!$B$3:$B$102)</f>
        <v>0</v>
      </c>
      <c r="N30" s="65"/>
      <c r="O30" s="48" t="str">
        <f>LOOKUP(N30,Paramètres!$A$3:$A$102,Paramètres!$B$3:$B$102)</f>
        <v>0</v>
      </c>
      <c r="P30" s="66">
        <v>21</v>
      </c>
      <c r="Q30" s="48">
        <f>LOOKUP(P30,Paramètres!$A$3:$A$102,Paramètres!$B$3:$B$102)</f>
        <v>90</v>
      </c>
      <c r="R30" s="19">
        <v>13</v>
      </c>
      <c r="S30" s="48">
        <f>LOOKUP(R30,Paramètres!$A$3:$A$102,Paramètres!$B$3:$B$102)</f>
        <v>114</v>
      </c>
      <c r="T30" s="67">
        <v>21</v>
      </c>
      <c r="U30" s="48">
        <f>LOOKUP(T30,Paramètres!$A$3:$A$102,Paramètres!$B$3:$B$102)</f>
        <v>90</v>
      </c>
      <c r="V30" s="19"/>
      <c r="W30" s="62" t="str">
        <f>LOOKUP(V30,Paramètres!$A$3:$A$102,Paramètres!$B$3:$B$102)</f>
        <v>0</v>
      </c>
      <c r="X30" s="19"/>
      <c r="Y30" s="20">
        <f>LOOKUP(X30,Paramètres!$A$3:$A$102,Paramètres!$B$3:$B$102)*Paramètres!$H$5</f>
        <v>0</v>
      </c>
      <c r="Z30" s="47">
        <f t="shared" si="4"/>
        <v>0</v>
      </c>
    </row>
    <row r="31" spans="1:26" ht="15">
      <c r="A31" s="13">
        <f t="shared" si="0"/>
        <v>291</v>
      </c>
      <c r="B31" s="13">
        <f t="shared" si="1"/>
        <v>26</v>
      </c>
      <c r="C31" s="14">
        <f t="shared" si="2"/>
        <v>291</v>
      </c>
      <c r="D31" s="15">
        <f t="shared" si="3"/>
        <v>26</v>
      </c>
      <c r="E31" s="54">
        <v>245</v>
      </c>
      <c r="F31" s="63"/>
      <c r="G31" s="63"/>
      <c r="H31" s="56" t="s">
        <v>96</v>
      </c>
      <c r="I31" s="49" t="s">
        <v>12</v>
      </c>
      <c r="J31" s="19"/>
      <c r="K31" s="48" t="str">
        <f>LOOKUP(J31,Paramètres!$A$3:$A$102,Paramètres!$B$3:$B$102)</f>
        <v>0</v>
      </c>
      <c r="L31" s="19">
        <v>3</v>
      </c>
      <c r="M31" s="48">
        <f>LOOKUP(L31,Paramètres!$A$3:$A$102,Paramètres!$B$3:$B$102)</f>
        <v>144</v>
      </c>
      <c r="N31" s="19"/>
      <c r="O31" s="48" t="str">
        <f>LOOKUP(N31,Paramètres!$A$3:$A$102,Paramètres!$B$3:$B$102)</f>
        <v>0</v>
      </c>
      <c r="P31" s="52"/>
      <c r="Q31" s="48" t="str">
        <f>LOOKUP(P31,Paramètres!$A$3:$A$102,Paramètres!$B$3:$B$102)</f>
        <v>0</v>
      </c>
      <c r="R31" s="19">
        <v>2</v>
      </c>
      <c r="S31" s="48">
        <f>LOOKUP(R31,Paramètres!$A$3:$A$102,Paramètres!$B$3:$B$102)</f>
        <v>147</v>
      </c>
      <c r="T31" s="47"/>
      <c r="U31" s="48" t="str">
        <f>LOOKUP(T31,Paramètres!$A$3:$A$102,Paramètres!$B$3:$B$102)</f>
        <v>0</v>
      </c>
      <c r="V31" s="19"/>
      <c r="W31" s="62" t="str">
        <f>LOOKUP(V31,Paramètres!$A$3:$A$102,Paramètres!$B$3:$B$102)</f>
        <v>0</v>
      </c>
      <c r="X31" s="19"/>
      <c r="Y31" s="20">
        <f>LOOKUP(X31,Paramètres!$A$3:$A$102,Paramètres!$B$3:$B$102)*Paramètres!$H$5</f>
        <v>0</v>
      </c>
      <c r="Z31" s="47">
        <f t="shared" si="4"/>
        <v>0</v>
      </c>
    </row>
    <row r="32" spans="1:26" ht="15">
      <c r="A32" s="13">
        <f t="shared" si="0"/>
        <v>288</v>
      </c>
      <c r="B32" s="13">
        <f t="shared" si="1"/>
        <v>27</v>
      </c>
      <c r="C32" s="14">
        <f t="shared" si="2"/>
        <v>288</v>
      </c>
      <c r="D32" s="15">
        <f t="shared" si="3"/>
        <v>27</v>
      </c>
      <c r="E32" s="54">
        <v>215</v>
      </c>
      <c r="F32" s="63"/>
      <c r="G32" s="63"/>
      <c r="H32" s="56" t="s">
        <v>174</v>
      </c>
      <c r="I32" s="49" t="s">
        <v>12</v>
      </c>
      <c r="J32" s="19">
        <v>28</v>
      </c>
      <c r="K32" s="48">
        <f>LOOKUP(J32,Paramètres!$A$3:$A$102,Paramètres!$B$3:$B$102)</f>
        <v>69</v>
      </c>
      <c r="L32" s="19">
        <v>28</v>
      </c>
      <c r="M32" s="48">
        <f>LOOKUP(L32,Paramètres!$A$3:$A$102,Paramètres!$B$3:$B$102)</f>
        <v>69</v>
      </c>
      <c r="N32" s="19">
        <v>22</v>
      </c>
      <c r="O32" s="48">
        <f>LOOKUP(N32,Paramètres!$A$3:$A$102,Paramètres!$B$3:$B$102)</f>
        <v>87</v>
      </c>
      <c r="P32" s="52"/>
      <c r="Q32" s="48" t="str">
        <f>LOOKUP(P32,Paramètres!$A$3:$A$102,Paramètres!$B$3:$B$102)</f>
        <v>0</v>
      </c>
      <c r="R32" s="19"/>
      <c r="S32" s="48" t="str">
        <f>LOOKUP(R32,Paramètres!$A$3:$A$102,Paramètres!$B$3:$B$102)</f>
        <v>0</v>
      </c>
      <c r="T32" s="47">
        <v>30</v>
      </c>
      <c r="U32" s="48">
        <f>LOOKUP(T32,Paramètres!$A$3:$A$102,Paramètres!$B$3:$B$102)</f>
        <v>63</v>
      </c>
      <c r="V32" s="19"/>
      <c r="W32" s="62" t="str">
        <f>LOOKUP(V32,Paramètres!$A$3:$A$102,Paramètres!$B$3:$B$102)</f>
        <v>0</v>
      </c>
      <c r="X32" s="19"/>
      <c r="Y32" s="20">
        <f>LOOKUP(X32,Paramètres!$A$3:$A$102,Paramètres!$B$3:$B$102)*Paramètres!$H$5</f>
        <v>0</v>
      </c>
      <c r="Z32" s="47">
        <f t="shared" si="4"/>
        <v>0</v>
      </c>
    </row>
    <row r="33" spans="1:26" ht="15">
      <c r="A33" s="13">
        <f t="shared" si="0"/>
        <v>279</v>
      </c>
      <c r="B33" s="13">
        <f t="shared" si="1"/>
        <v>28</v>
      </c>
      <c r="C33" s="14">
        <f t="shared" si="2"/>
        <v>279</v>
      </c>
      <c r="D33" s="15">
        <f t="shared" si="3"/>
        <v>28</v>
      </c>
      <c r="E33" s="54">
        <v>299</v>
      </c>
      <c r="F33" s="63"/>
      <c r="G33" s="63"/>
      <c r="H33" s="56" t="s">
        <v>174</v>
      </c>
      <c r="I33" s="49" t="s">
        <v>12</v>
      </c>
      <c r="J33" s="19"/>
      <c r="K33" s="48" t="str">
        <f>LOOKUP(J33,Paramètres!$A$3:$A$102,Paramètres!$B$3:$B$102)</f>
        <v>0</v>
      </c>
      <c r="L33" s="65"/>
      <c r="M33" s="48" t="str">
        <f>LOOKUP(L33,Paramètres!$A$3:$A$102,Paramètres!$B$3:$B$102)</f>
        <v>0</v>
      </c>
      <c r="N33" s="65"/>
      <c r="O33" s="48" t="str">
        <f>LOOKUP(N33,Paramètres!$A$3:$A$102,Paramètres!$B$3:$B$102)</f>
        <v>0</v>
      </c>
      <c r="P33" s="66">
        <v>2</v>
      </c>
      <c r="Q33" s="48">
        <f>LOOKUP(P33,Paramètres!$A$3:$A$102,Paramètres!$B$3:$B$102)</f>
        <v>147</v>
      </c>
      <c r="R33" s="19"/>
      <c r="S33" s="48" t="str">
        <f>LOOKUP(R33,Paramètres!$A$3:$A$102,Paramètres!$B$3:$B$102)</f>
        <v>0</v>
      </c>
      <c r="T33" s="67">
        <v>7</v>
      </c>
      <c r="U33" s="48">
        <f>LOOKUP(T33,Paramètres!$A$3:$A$102,Paramètres!$B$3:$B$102)</f>
        <v>132</v>
      </c>
      <c r="V33" s="19"/>
      <c r="W33" s="62" t="str">
        <f>LOOKUP(V33,Paramètres!$A$3:$A$102,Paramètres!$B$3:$B$102)</f>
        <v>0</v>
      </c>
      <c r="X33" s="19"/>
      <c r="Y33" s="20">
        <f>LOOKUP(X33,Paramètres!$A$3:$A$102,Paramètres!$B$3:$B$102)*Paramètres!$H$5</f>
        <v>0</v>
      </c>
      <c r="Z33" s="47">
        <f t="shared" si="4"/>
        <v>0</v>
      </c>
    </row>
    <row r="34" spans="1:26" ht="15">
      <c r="A34" s="13">
        <f t="shared" si="0"/>
        <v>279</v>
      </c>
      <c r="B34" s="13">
        <f t="shared" si="1"/>
        <v>28</v>
      </c>
      <c r="C34" s="14">
        <f t="shared" si="2"/>
        <v>279</v>
      </c>
      <c r="D34" s="15">
        <f t="shared" si="3"/>
        <v>28</v>
      </c>
      <c r="E34" s="54">
        <v>264</v>
      </c>
      <c r="F34" s="63"/>
      <c r="G34" s="63"/>
      <c r="H34" s="56" t="s">
        <v>108</v>
      </c>
      <c r="I34" s="49" t="s">
        <v>12</v>
      </c>
      <c r="J34" s="19"/>
      <c r="K34" s="48" t="str">
        <f>LOOKUP(J34,Paramètres!$A$3:$A$102,Paramètres!$B$3:$B$102)</f>
        <v>0</v>
      </c>
      <c r="L34" s="19"/>
      <c r="M34" s="48" t="str">
        <f>LOOKUP(L34,Paramètres!$A$3:$A$102,Paramètres!$B$3:$B$102)</f>
        <v>0</v>
      </c>
      <c r="N34" s="19">
        <v>27</v>
      </c>
      <c r="O34" s="48">
        <f>LOOKUP(N34,Paramètres!$A$3:$A$102,Paramètres!$B$3:$B$102)</f>
        <v>72</v>
      </c>
      <c r="P34" s="52">
        <v>17</v>
      </c>
      <c r="Q34" s="48">
        <f>LOOKUP(P34,Paramètres!$A$3:$A$102,Paramètres!$B$3:$B$102)</f>
        <v>102</v>
      </c>
      <c r="R34" s="19">
        <v>16</v>
      </c>
      <c r="S34" s="48">
        <f>LOOKUP(R34,Paramètres!$A$3:$A$102,Paramètres!$B$3:$B$102)</f>
        <v>105</v>
      </c>
      <c r="T34" s="47"/>
      <c r="U34" s="48" t="str">
        <f>LOOKUP(T34,Paramètres!$A$3:$A$102,Paramètres!$B$3:$B$102)</f>
        <v>0</v>
      </c>
      <c r="V34" s="19"/>
      <c r="W34" s="62" t="str">
        <f>LOOKUP(V34,Paramètres!$A$3:$A$102,Paramètres!$B$3:$B$102)</f>
        <v>0</v>
      </c>
      <c r="X34" s="19"/>
      <c r="Y34" s="20">
        <f>LOOKUP(X34,Paramètres!$A$3:$A$102,Paramètres!$B$3:$B$102)*Paramètres!$H$5</f>
        <v>0</v>
      </c>
      <c r="Z34" s="47">
        <f t="shared" si="4"/>
        <v>0</v>
      </c>
    </row>
    <row r="35" spans="1:26" ht="15">
      <c r="A35" s="13">
        <f t="shared" si="0"/>
        <v>273</v>
      </c>
      <c r="B35" s="13">
        <f t="shared" si="1"/>
        <v>30</v>
      </c>
      <c r="C35" s="14">
        <f t="shared" si="2"/>
        <v>273</v>
      </c>
      <c r="D35" s="15">
        <f t="shared" si="3"/>
        <v>30</v>
      </c>
      <c r="E35" s="54">
        <v>216</v>
      </c>
      <c r="F35" s="63"/>
      <c r="G35" s="63"/>
      <c r="H35" s="56" t="s">
        <v>174</v>
      </c>
      <c r="I35" s="49" t="s">
        <v>12</v>
      </c>
      <c r="J35" s="19">
        <v>26</v>
      </c>
      <c r="K35" s="48">
        <f>LOOKUP(J35,Paramètres!$A$3:$A$102,Paramètres!$B$3:$B$102)</f>
        <v>75</v>
      </c>
      <c r="L35" s="19">
        <v>30</v>
      </c>
      <c r="M35" s="48">
        <f>LOOKUP(L35,Paramètres!$A$3:$A$102,Paramètres!$B$3:$B$102)</f>
        <v>63</v>
      </c>
      <c r="N35" s="19">
        <v>23</v>
      </c>
      <c r="O35" s="48">
        <f>LOOKUP(N35,Paramètres!$A$3:$A$102,Paramètres!$B$3:$B$102)</f>
        <v>84</v>
      </c>
      <c r="P35" s="52"/>
      <c r="Q35" s="48" t="str">
        <f>LOOKUP(P35,Paramètres!$A$3:$A$102,Paramètres!$B$3:$B$102)</f>
        <v>0</v>
      </c>
      <c r="R35" s="19"/>
      <c r="S35" s="48" t="str">
        <f>LOOKUP(R35,Paramètres!$A$3:$A$102,Paramètres!$B$3:$B$102)</f>
        <v>0</v>
      </c>
      <c r="T35" s="47">
        <v>34</v>
      </c>
      <c r="U35" s="48">
        <f>LOOKUP(T35,Paramètres!$A$3:$A$102,Paramètres!$B$3:$B$102)</f>
        <v>51</v>
      </c>
      <c r="V35" s="19"/>
      <c r="W35" s="62" t="str">
        <f>LOOKUP(V35,Paramètres!$A$3:$A$102,Paramètres!$B$3:$B$102)</f>
        <v>0</v>
      </c>
      <c r="X35" s="19"/>
      <c r="Y35" s="20">
        <f>LOOKUP(X35,Paramètres!$A$3:$A$102,Paramètres!$B$3:$B$102)*Paramètres!$H$5</f>
        <v>0</v>
      </c>
      <c r="Z35" s="47">
        <f t="shared" si="4"/>
        <v>0</v>
      </c>
    </row>
    <row r="36" spans="1:26" ht="15" customHeight="1">
      <c r="A36" s="13">
        <f t="shared" si="0"/>
        <v>268</v>
      </c>
      <c r="B36" s="13">
        <f t="shared" si="1"/>
        <v>31</v>
      </c>
      <c r="C36" s="14">
        <f t="shared" si="2"/>
        <v>268</v>
      </c>
      <c r="D36" s="15">
        <f t="shared" si="3"/>
        <v>31</v>
      </c>
      <c r="E36" s="54">
        <v>224</v>
      </c>
      <c r="F36" s="63"/>
      <c r="G36" s="63"/>
      <c r="H36" s="56" t="s">
        <v>252</v>
      </c>
      <c r="I36" s="49" t="s">
        <v>12</v>
      </c>
      <c r="J36" s="19">
        <v>4</v>
      </c>
      <c r="K36" s="48">
        <f>LOOKUP(J36,Paramètres!$A$3:$A$102,Paramètres!$B$3:$B$102)</f>
        <v>141</v>
      </c>
      <c r="L36" s="65"/>
      <c r="M36" s="48" t="str">
        <f>LOOKUP(L36,Paramètres!$A$3:$A$102,Paramètres!$B$3:$B$102)</f>
        <v>0</v>
      </c>
      <c r="N36" s="65" t="s">
        <v>215</v>
      </c>
      <c r="O36" s="48">
        <f>LOOKUP(N36,Paramètres!$A$3:$A$102,Paramètres!$B$3:$B$102)</f>
        <v>1</v>
      </c>
      <c r="P36" s="52">
        <v>9</v>
      </c>
      <c r="Q36" s="48">
        <f>LOOKUP(P36,Paramètres!$A$3:$A$102,Paramètres!$B$3:$B$102)</f>
        <v>126</v>
      </c>
      <c r="R36" s="19"/>
      <c r="S36" s="48" t="str">
        <f>LOOKUP(R36,Paramètres!$A$3:$A$102,Paramètres!$B$3:$B$102)</f>
        <v>0</v>
      </c>
      <c r="T36" s="67"/>
      <c r="U36" s="48" t="str">
        <f>LOOKUP(T36,Paramètres!$A$3:$A$102,Paramètres!$B$3:$B$102)</f>
        <v>0</v>
      </c>
      <c r="V36" s="19"/>
      <c r="W36" s="62" t="str">
        <f>LOOKUP(V36,Paramètres!$A$3:$A$102,Paramètres!$B$3:$B$102)</f>
        <v>0</v>
      </c>
      <c r="X36" s="19"/>
      <c r="Y36" s="20">
        <f>LOOKUP(X36,Paramètres!$A$3:$A$102,Paramètres!$B$3:$B$102)*Paramètres!$H$5</f>
        <v>0</v>
      </c>
      <c r="Z36" s="47">
        <f t="shared" si="4"/>
        <v>0</v>
      </c>
    </row>
    <row r="37" spans="1:26" ht="15" customHeight="1">
      <c r="A37" s="13">
        <f t="shared" si="0"/>
        <v>246</v>
      </c>
      <c r="B37" s="13">
        <f t="shared" si="1"/>
        <v>32</v>
      </c>
      <c r="C37" s="14">
        <f t="shared" si="2"/>
        <v>246</v>
      </c>
      <c r="D37" s="15">
        <f t="shared" si="3"/>
        <v>32</v>
      </c>
      <c r="E37" s="54">
        <v>277</v>
      </c>
      <c r="F37" s="63"/>
      <c r="G37" s="63"/>
      <c r="H37" s="56" t="s">
        <v>252</v>
      </c>
      <c r="I37" s="49" t="s">
        <v>12</v>
      </c>
      <c r="J37" s="19"/>
      <c r="K37" s="48" t="str">
        <f>LOOKUP(J37,Paramètres!$A$3:$A$102,Paramètres!$B$3:$B$102)</f>
        <v>0</v>
      </c>
      <c r="L37" s="19"/>
      <c r="M37" s="48" t="str">
        <f>LOOKUP(L37,Paramètres!$A$3:$A$102,Paramètres!$B$3:$B$102)</f>
        <v>0</v>
      </c>
      <c r="N37" s="19"/>
      <c r="O37" s="48" t="str">
        <f>LOOKUP(N37,Paramètres!$A$3:$A$102,Paramètres!$B$3:$B$102)</f>
        <v>0</v>
      </c>
      <c r="P37" s="52">
        <v>12</v>
      </c>
      <c r="Q37" s="48">
        <f>LOOKUP(P37,Paramètres!$A$3:$A$102,Paramètres!$B$3:$B$102)</f>
        <v>117</v>
      </c>
      <c r="R37" s="19">
        <v>8</v>
      </c>
      <c r="S37" s="48">
        <f>LOOKUP(R37,Paramètres!$A$3:$A$102,Paramètres!$B$3:$B$102)</f>
        <v>129</v>
      </c>
      <c r="T37" s="47"/>
      <c r="U37" s="48" t="str">
        <f>LOOKUP(T37,Paramètres!$A$3:$A$102,Paramètres!$B$3:$B$102)</f>
        <v>0</v>
      </c>
      <c r="V37" s="19"/>
      <c r="W37" s="62" t="str">
        <f>LOOKUP(V37,Paramètres!$A$3:$A$102,Paramètres!$B$3:$B$102)</f>
        <v>0</v>
      </c>
      <c r="X37" s="19"/>
      <c r="Y37" s="20">
        <f>LOOKUP(X37,Paramètres!$A$3:$A$102,Paramètres!$B$3:$B$102)*Paramètres!$H$5</f>
        <v>0</v>
      </c>
      <c r="Z37" s="47">
        <f t="shared" si="4"/>
        <v>0</v>
      </c>
    </row>
    <row r="38" spans="1:26" ht="15" customHeight="1">
      <c r="A38" s="13">
        <f t="shared" ref="A38:A69" si="5">K38+M38+O38+S38+U38+W38+Y38+Q38</f>
        <v>246</v>
      </c>
      <c r="B38" s="13">
        <f t="shared" ref="B38:B69" si="6">IF(E38,RANK(A38,$A$6:$A$211),"")</f>
        <v>32</v>
      </c>
      <c r="C38" s="14">
        <f t="shared" ref="C38:C69" si="7">A38-MINA(K38,M38,O38,S38,U38,W38,Y38,Q38)</f>
        <v>246</v>
      </c>
      <c r="D38" s="15">
        <f t="shared" ref="D38:D69" si="8">IF(E38,RANK(C38,$C$6:$C$211),"")</f>
        <v>32</v>
      </c>
      <c r="E38" s="54">
        <v>230</v>
      </c>
      <c r="F38" s="63"/>
      <c r="G38" s="63"/>
      <c r="H38" s="56" t="s">
        <v>79</v>
      </c>
      <c r="I38" s="49" t="s">
        <v>12</v>
      </c>
      <c r="J38" s="19">
        <v>8</v>
      </c>
      <c r="K38" s="48">
        <f>LOOKUP(J38,Paramètres!$A$3:$A$102,Paramètres!$B$3:$B$102)</f>
        <v>129</v>
      </c>
      <c r="L38" s="19"/>
      <c r="M38" s="48" t="str">
        <f>LOOKUP(L38,Paramètres!$A$3:$A$102,Paramètres!$B$3:$B$102)</f>
        <v>0</v>
      </c>
      <c r="N38" s="19">
        <v>12</v>
      </c>
      <c r="O38" s="48">
        <f>LOOKUP(N38,Paramètres!$A$3:$A$102,Paramètres!$B$3:$B$102)</f>
        <v>117</v>
      </c>
      <c r="P38" s="52"/>
      <c r="Q38" s="48" t="str">
        <f>LOOKUP(P38,Paramètres!$A$3:$A$102,Paramètres!$B$3:$B$102)</f>
        <v>0</v>
      </c>
      <c r="R38" s="19"/>
      <c r="S38" s="48" t="str">
        <f>LOOKUP(R38,Paramètres!$A$3:$A$102,Paramètres!$B$3:$B$102)</f>
        <v>0</v>
      </c>
      <c r="T38" s="47"/>
      <c r="U38" s="48" t="str">
        <f>LOOKUP(T38,Paramètres!$A$3:$A$102,Paramètres!$B$3:$B$102)</f>
        <v>0</v>
      </c>
      <c r="V38" s="19"/>
      <c r="W38" s="62" t="str">
        <f>LOOKUP(V38,Paramètres!$A$3:$A$102,Paramètres!$B$3:$B$102)</f>
        <v>0</v>
      </c>
      <c r="X38" s="19"/>
      <c r="Y38" s="20">
        <f>LOOKUP(X38,Paramètres!$A$3:$A$102,Paramètres!$B$3:$B$102)*Paramètres!$H$5</f>
        <v>0</v>
      </c>
      <c r="Z38" s="47">
        <f t="shared" ref="Z38:Z69" si="9">MINA(K38,M38,O38,S38,Y38,U38,W38,Q38)</f>
        <v>0</v>
      </c>
    </row>
    <row r="39" spans="1:26" ht="15">
      <c r="A39" s="13">
        <f t="shared" si="5"/>
        <v>237</v>
      </c>
      <c r="B39" s="13">
        <f t="shared" si="6"/>
        <v>34</v>
      </c>
      <c r="C39" s="14">
        <f t="shared" si="7"/>
        <v>237</v>
      </c>
      <c r="D39" s="15">
        <f t="shared" si="8"/>
        <v>34</v>
      </c>
      <c r="E39" s="54">
        <v>260</v>
      </c>
      <c r="F39" s="63"/>
      <c r="G39" s="63"/>
      <c r="H39" s="56" t="s">
        <v>53</v>
      </c>
      <c r="I39" s="49" t="s">
        <v>12</v>
      </c>
      <c r="J39" s="19"/>
      <c r="K39" s="48" t="str">
        <f>LOOKUP(J39,Paramètres!$A$3:$A$102,Paramètres!$B$3:$B$102)</f>
        <v>0</v>
      </c>
      <c r="L39" s="65"/>
      <c r="M39" s="48" t="str">
        <f>LOOKUP(L39,Paramètres!$A$3:$A$102,Paramètres!$B$3:$B$102)</f>
        <v>0</v>
      </c>
      <c r="N39" s="65">
        <v>35</v>
      </c>
      <c r="O39" s="48">
        <f>LOOKUP(N39,Paramètres!$A$3:$A$102,Paramètres!$B$3:$B$102)</f>
        <v>48</v>
      </c>
      <c r="P39" s="52">
        <v>29</v>
      </c>
      <c r="Q39" s="48">
        <f>LOOKUP(P39,Paramètres!$A$3:$A$102,Paramètres!$B$3:$B$102)</f>
        <v>66</v>
      </c>
      <c r="R39" s="19">
        <v>22</v>
      </c>
      <c r="S39" s="48">
        <f>LOOKUP(R39,Paramètres!$A$3:$A$102,Paramètres!$B$3:$B$102)</f>
        <v>87</v>
      </c>
      <c r="T39" s="67">
        <v>39</v>
      </c>
      <c r="U39" s="48">
        <f>LOOKUP(T39,Paramètres!$A$3:$A$102,Paramètres!$B$3:$B$102)</f>
        <v>36</v>
      </c>
      <c r="V39" s="19"/>
      <c r="W39" s="62" t="str">
        <f>LOOKUP(V39,Paramètres!$A$3:$A$102,Paramètres!$B$3:$B$102)</f>
        <v>0</v>
      </c>
      <c r="X39" s="19"/>
      <c r="Y39" s="20">
        <f>LOOKUP(X39,Paramètres!$A$3:$A$102,Paramètres!$B$3:$B$102)*Paramètres!$H$5</f>
        <v>0</v>
      </c>
      <c r="Z39" s="47">
        <f t="shared" si="9"/>
        <v>0</v>
      </c>
    </row>
    <row r="40" spans="1:26" ht="15" customHeight="1">
      <c r="A40" s="13">
        <f t="shared" si="5"/>
        <v>228</v>
      </c>
      <c r="B40" s="13">
        <f t="shared" si="6"/>
        <v>35</v>
      </c>
      <c r="C40" s="14">
        <f t="shared" si="7"/>
        <v>228</v>
      </c>
      <c r="D40" s="15">
        <f t="shared" si="8"/>
        <v>35</v>
      </c>
      <c r="E40" s="54">
        <v>273</v>
      </c>
      <c r="F40" s="63"/>
      <c r="G40" s="63"/>
      <c r="H40" s="56" t="s">
        <v>234</v>
      </c>
      <c r="I40" s="49" t="s">
        <v>12</v>
      </c>
      <c r="J40" s="19"/>
      <c r="K40" s="48" t="str">
        <f>LOOKUP(J40,Paramètres!$A$3:$A$102,Paramètres!$B$3:$B$102)</f>
        <v>0</v>
      </c>
      <c r="L40" s="19"/>
      <c r="M40" s="48" t="str">
        <f>LOOKUP(L40,Paramètres!$A$3:$A$102,Paramètres!$B$3:$B$102)</f>
        <v>0</v>
      </c>
      <c r="N40" s="19"/>
      <c r="O40" s="48" t="str">
        <f>LOOKUP(N40,Paramètres!$A$3:$A$102,Paramètres!$B$3:$B$102)</f>
        <v>0</v>
      </c>
      <c r="P40" s="52">
        <v>20</v>
      </c>
      <c r="Q40" s="48">
        <f>LOOKUP(P40,Paramètres!$A$3:$A$102,Paramètres!$B$3:$B$102)</f>
        <v>93</v>
      </c>
      <c r="R40" s="19">
        <v>6</v>
      </c>
      <c r="S40" s="48">
        <f>LOOKUP(R40,Paramètres!$A$3:$A$102,Paramètres!$B$3:$B$102)</f>
        <v>135</v>
      </c>
      <c r="T40" s="47"/>
      <c r="U40" s="48" t="str">
        <f>LOOKUP(T40,Paramètres!$A$3:$A$102,Paramètres!$B$3:$B$102)</f>
        <v>0</v>
      </c>
      <c r="V40" s="19"/>
      <c r="W40" s="62" t="str">
        <f>LOOKUP(V40,Paramètres!$A$3:$A$102,Paramètres!$B$3:$B$102)</f>
        <v>0</v>
      </c>
      <c r="X40" s="19"/>
      <c r="Y40" s="20">
        <f>LOOKUP(X40,Paramètres!$A$3:$A$102,Paramètres!$B$3:$B$102)*Paramètres!$H$5</f>
        <v>0</v>
      </c>
      <c r="Z40" s="47">
        <f t="shared" si="9"/>
        <v>0</v>
      </c>
    </row>
    <row r="41" spans="1:26" ht="15" customHeight="1">
      <c r="A41" s="13">
        <f t="shared" si="5"/>
        <v>222</v>
      </c>
      <c r="B41" s="13">
        <f t="shared" si="6"/>
        <v>36</v>
      </c>
      <c r="C41" s="14">
        <f t="shared" si="7"/>
        <v>222</v>
      </c>
      <c r="D41" s="15">
        <f t="shared" si="8"/>
        <v>36</v>
      </c>
      <c r="E41" s="54">
        <v>222</v>
      </c>
      <c r="F41" s="63"/>
      <c r="G41" s="63"/>
      <c r="H41" s="56" t="s">
        <v>17</v>
      </c>
      <c r="I41" s="49" t="s">
        <v>12</v>
      </c>
      <c r="J41" s="19">
        <v>24</v>
      </c>
      <c r="K41" s="48">
        <f>LOOKUP(J41,Paramètres!$A$3:$A$102,Paramètres!$B$3:$B$102)</f>
        <v>81</v>
      </c>
      <c r="L41" s="19">
        <v>34</v>
      </c>
      <c r="M41" s="48">
        <f>LOOKUP(L41,Paramètres!$A$3:$A$102,Paramètres!$B$3:$B$102)</f>
        <v>51</v>
      </c>
      <c r="N41" s="19">
        <v>21</v>
      </c>
      <c r="O41" s="48">
        <f>LOOKUP(N41,Paramètres!$A$3:$A$102,Paramètres!$B$3:$B$102)</f>
        <v>90</v>
      </c>
      <c r="P41" s="52"/>
      <c r="Q41" s="48" t="str">
        <f>LOOKUP(P41,Paramètres!$A$3:$A$102,Paramètres!$B$3:$B$102)</f>
        <v>0</v>
      </c>
      <c r="R41" s="19"/>
      <c r="S41" s="48" t="str">
        <f>LOOKUP(R41,Paramètres!$A$3:$A$102,Paramètres!$B$3:$B$102)</f>
        <v>0</v>
      </c>
      <c r="T41" s="47"/>
      <c r="U41" s="48" t="str">
        <f>LOOKUP(T41,Paramètres!$A$3:$A$102,Paramètres!$B$3:$B$102)</f>
        <v>0</v>
      </c>
      <c r="V41" s="19"/>
      <c r="W41" s="62" t="str">
        <f>LOOKUP(V41,Paramètres!$A$3:$A$102,Paramètres!$B$3:$B$102)</f>
        <v>0</v>
      </c>
      <c r="X41" s="19"/>
      <c r="Y41" s="20">
        <f>LOOKUP(X41,Paramètres!$A$3:$A$102,Paramètres!$B$3:$B$102)*Paramètres!$H$5</f>
        <v>0</v>
      </c>
      <c r="Z41" s="47">
        <f t="shared" si="9"/>
        <v>0</v>
      </c>
    </row>
    <row r="42" spans="1:26" ht="15" customHeight="1">
      <c r="A42" s="13">
        <f t="shared" si="5"/>
        <v>216</v>
      </c>
      <c r="B42" s="13">
        <f t="shared" si="6"/>
        <v>37</v>
      </c>
      <c r="C42" s="14">
        <f t="shared" si="7"/>
        <v>216</v>
      </c>
      <c r="D42" s="15">
        <f t="shared" si="8"/>
        <v>37</v>
      </c>
      <c r="E42" s="54">
        <v>235</v>
      </c>
      <c r="F42" s="63"/>
      <c r="G42" s="63"/>
      <c r="H42" s="56" t="s">
        <v>253</v>
      </c>
      <c r="I42" s="49" t="s">
        <v>12</v>
      </c>
      <c r="J42" s="19">
        <v>32</v>
      </c>
      <c r="K42" s="48">
        <f>LOOKUP(J42,Paramètres!$A$3:$A$102,Paramètres!$B$3:$B$102)</f>
        <v>57</v>
      </c>
      <c r="L42" s="65"/>
      <c r="M42" s="48" t="str">
        <f>LOOKUP(L42,Paramètres!$A$3:$A$102,Paramètres!$B$3:$B$102)</f>
        <v>0</v>
      </c>
      <c r="N42" s="19"/>
      <c r="O42" s="48" t="str">
        <f>LOOKUP(N42,Paramètres!$A$3:$A$102,Paramètres!$B$3:$B$102)</f>
        <v>0</v>
      </c>
      <c r="P42" s="52"/>
      <c r="Q42" s="48" t="str">
        <f>LOOKUP(P42,Paramètres!$A$3:$A$102,Paramètres!$B$3:$B$102)</f>
        <v>0</v>
      </c>
      <c r="R42" s="19">
        <v>18</v>
      </c>
      <c r="S42" s="48">
        <f>LOOKUP(R42,Paramètres!$A$3:$A$102,Paramètres!$B$3:$B$102)</f>
        <v>99</v>
      </c>
      <c r="T42" s="67">
        <v>31</v>
      </c>
      <c r="U42" s="48">
        <f>LOOKUP(T42,Paramètres!$A$3:$A$102,Paramètres!$B$3:$B$102)</f>
        <v>60</v>
      </c>
      <c r="V42" s="19"/>
      <c r="W42" s="62" t="str">
        <f>LOOKUP(V42,Paramètres!$A$3:$A$102,Paramètres!$B$3:$B$102)</f>
        <v>0</v>
      </c>
      <c r="X42" s="19"/>
      <c r="Y42" s="20">
        <f>LOOKUP(X42,Paramètres!$A$3:$A$102,Paramètres!$B$3:$B$102)*Paramètres!$H$5</f>
        <v>0</v>
      </c>
      <c r="Z42" s="47">
        <f t="shared" si="9"/>
        <v>0</v>
      </c>
    </row>
    <row r="43" spans="1:26" ht="15" customHeight="1">
      <c r="A43" s="13">
        <f t="shared" si="5"/>
        <v>216</v>
      </c>
      <c r="B43" s="13">
        <f t="shared" si="6"/>
        <v>37</v>
      </c>
      <c r="C43" s="14">
        <f t="shared" si="7"/>
        <v>216</v>
      </c>
      <c r="D43" s="15">
        <f t="shared" si="8"/>
        <v>37</v>
      </c>
      <c r="E43" s="54">
        <v>226</v>
      </c>
      <c r="F43" s="63"/>
      <c r="G43" s="63"/>
      <c r="H43" s="56" t="s">
        <v>96</v>
      </c>
      <c r="I43" s="49" t="s">
        <v>12</v>
      </c>
      <c r="J43" s="19">
        <v>16</v>
      </c>
      <c r="K43" s="48">
        <f>LOOKUP(J43,Paramètres!$A$3:$A$102,Paramètres!$B$3:$B$102)</f>
        <v>105</v>
      </c>
      <c r="L43" s="19">
        <v>14</v>
      </c>
      <c r="M43" s="48">
        <f>LOOKUP(L43,Paramètres!$A$3:$A$102,Paramètres!$B$3:$B$102)</f>
        <v>111</v>
      </c>
      <c r="N43" s="19"/>
      <c r="O43" s="48" t="str">
        <f>LOOKUP(N43,Paramètres!$A$3:$A$102,Paramètres!$B$3:$B$102)</f>
        <v>0</v>
      </c>
      <c r="P43" s="52"/>
      <c r="Q43" s="48" t="str">
        <f>LOOKUP(P43,Paramètres!$A$3:$A$102,Paramètres!$B$3:$B$102)</f>
        <v>0</v>
      </c>
      <c r="R43" s="19"/>
      <c r="S43" s="48" t="str">
        <f>LOOKUP(R43,Paramètres!$A$3:$A$102,Paramètres!$B$3:$B$102)</f>
        <v>0</v>
      </c>
      <c r="T43" s="47"/>
      <c r="U43" s="48" t="str">
        <f>LOOKUP(T43,Paramètres!$A$3:$A$102,Paramètres!$B$3:$B$102)</f>
        <v>0</v>
      </c>
      <c r="V43" s="19"/>
      <c r="W43" s="62" t="str">
        <f>LOOKUP(V43,Paramètres!$A$3:$A$102,Paramètres!$B$3:$B$102)</f>
        <v>0</v>
      </c>
      <c r="X43" s="19"/>
      <c r="Y43" s="20">
        <f>LOOKUP(X43,Paramètres!$A$3:$A$102,Paramètres!$B$3:$B$102)*Paramètres!$H$5</f>
        <v>0</v>
      </c>
      <c r="Z43" s="47">
        <f t="shared" si="9"/>
        <v>0</v>
      </c>
    </row>
    <row r="44" spans="1:26" ht="15" customHeight="1">
      <c r="A44" s="13">
        <f t="shared" si="5"/>
        <v>210</v>
      </c>
      <c r="B44" s="13">
        <f t="shared" si="6"/>
        <v>39</v>
      </c>
      <c r="C44" s="14">
        <f t="shared" si="7"/>
        <v>210</v>
      </c>
      <c r="D44" s="15">
        <f t="shared" si="8"/>
        <v>39</v>
      </c>
      <c r="E44" s="54">
        <v>228</v>
      </c>
      <c r="F44" s="63"/>
      <c r="G44" s="63"/>
      <c r="H44" s="56" t="s">
        <v>254</v>
      </c>
      <c r="I44" s="49" t="s">
        <v>12</v>
      </c>
      <c r="J44" s="19">
        <v>17</v>
      </c>
      <c r="K44" s="48">
        <f>LOOKUP(J44,Paramètres!$A$3:$A$102,Paramètres!$B$3:$B$102)</f>
        <v>102</v>
      </c>
      <c r="L44" s="19">
        <v>15</v>
      </c>
      <c r="M44" s="48">
        <f>LOOKUP(L44,Paramètres!$A$3:$A$102,Paramètres!$B$3:$B$102)</f>
        <v>108</v>
      </c>
      <c r="N44" s="19"/>
      <c r="O44" s="48" t="str">
        <f>LOOKUP(N44,Paramètres!$A$3:$A$102,Paramètres!$B$3:$B$102)</f>
        <v>0</v>
      </c>
      <c r="P44" s="52"/>
      <c r="Q44" s="48" t="str">
        <f>LOOKUP(P44,Paramètres!$A$3:$A$102,Paramètres!$B$3:$B$102)</f>
        <v>0</v>
      </c>
      <c r="R44" s="19"/>
      <c r="S44" s="48" t="str">
        <f>LOOKUP(R44,Paramètres!$A$3:$A$102,Paramètres!$B$3:$B$102)</f>
        <v>0</v>
      </c>
      <c r="T44" s="47"/>
      <c r="U44" s="48" t="str">
        <f>LOOKUP(T44,Paramètres!$A$3:$A$102,Paramètres!$B$3:$B$102)</f>
        <v>0</v>
      </c>
      <c r="V44" s="19"/>
      <c r="W44" s="62" t="str">
        <f>LOOKUP(V44,Paramètres!$A$3:$A$102,Paramètres!$B$3:$B$102)</f>
        <v>0</v>
      </c>
      <c r="X44" s="19"/>
      <c r="Y44" s="20">
        <f>LOOKUP(X44,Paramètres!$A$3:$A$102,Paramètres!$B$3:$B$102)*Paramètres!$H$5</f>
        <v>0</v>
      </c>
      <c r="Z44" s="47">
        <f t="shared" si="9"/>
        <v>0</v>
      </c>
    </row>
    <row r="45" spans="1:26" ht="15" customHeight="1">
      <c r="A45" s="13">
        <f t="shared" si="5"/>
        <v>195</v>
      </c>
      <c r="B45" s="13">
        <f t="shared" si="6"/>
        <v>40</v>
      </c>
      <c r="C45" s="14">
        <f t="shared" si="7"/>
        <v>195</v>
      </c>
      <c r="D45" s="15">
        <f t="shared" si="8"/>
        <v>40</v>
      </c>
      <c r="E45" s="54">
        <v>241</v>
      </c>
      <c r="F45" s="63"/>
      <c r="G45" s="63"/>
      <c r="H45" s="56" t="s">
        <v>174</v>
      </c>
      <c r="I45" s="49" t="s">
        <v>12</v>
      </c>
      <c r="J45" s="19"/>
      <c r="K45" s="48" t="str">
        <f>LOOKUP(J45,Paramètres!$A$3:$A$102,Paramètres!$B$3:$B$102)</f>
        <v>0</v>
      </c>
      <c r="L45" s="65">
        <v>33</v>
      </c>
      <c r="M45" s="48">
        <f>LOOKUP(L45,Paramètres!$A$3:$A$102,Paramètres!$B$3:$B$102)</f>
        <v>54</v>
      </c>
      <c r="N45" s="19"/>
      <c r="O45" s="48" t="str">
        <f>LOOKUP(N45,Paramètres!$A$3:$A$102,Paramètres!$B$3:$B$102)</f>
        <v>0</v>
      </c>
      <c r="P45" s="52"/>
      <c r="Q45" s="48" t="str">
        <f>LOOKUP(P45,Paramètres!$A$3:$A$102,Paramètres!$B$3:$B$102)</f>
        <v>0</v>
      </c>
      <c r="R45" s="19"/>
      <c r="S45" s="48" t="str">
        <f>LOOKUP(R45,Paramètres!$A$3:$A$102,Paramètres!$B$3:$B$102)</f>
        <v>0</v>
      </c>
      <c r="T45" s="47">
        <v>4</v>
      </c>
      <c r="U45" s="48">
        <f>LOOKUP(T45,Paramètres!$A$3:$A$102,Paramètres!$B$3:$B$102)</f>
        <v>141</v>
      </c>
      <c r="V45" s="19"/>
      <c r="W45" s="62" t="str">
        <f>LOOKUP(V45,Paramètres!$A$3:$A$102,Paramètres!$B$3:$B$102)</f>
        <v>0</v>
      </c>
      <c r="X45" s="19"/>
      <c r="Y45" s="20">
        <f>LOOKUP(X45,Paramètres!$A$3:$A$102,Paramètres!$B$3:$B$102)*Paramètres!$H$5</f>
        <v>0</v>
      </c>
      <c r="Z45" s="47">
        <f t="shared" si="9"/>
        <v>0</v>
      </c>
    </row>
    <row r="46" spans="1:26" ht="15" customHeight="1">
      <c r="A46" s="13">
        <f t="shared" si="5"/>
        <v>192</v>
      </c>
      <c r="B46" s="13">
        <f t="shared" si="6"/>
        <v>41</v>
      </c>
      <c r="C46" s="14">
        <f t="shared" si="7"/>
        <v>192</v>
      </c>
      <c r="D46" s="15">
        <f t="shared" si="8"/>
        <v>41</v>
      </c>
      <c r="E46" s="54">
        <v>266</v>
      </c>
      <c r="F46" s="63"/>
      <c r="G46" s="63"/>
      <c r="H46" s="56" t="s">
        <v>216</v>
      </c>
      <c r="I46" s="49" t="s">
        <v>12</v>
      </c>
      <c r="J46" s="19"/>
      <c r="K46" s="48" t="str">
        <f>LOOKUP(J46,Paramètres!$A$3:$A$102,Paramètres!$B$3:$B$102)</f>
        <v>0</v>
      </c>
      <c r="L46" s="19"/>
      <c r="M46" s="48" t="str">
        <f>LOOKUP(L46,Paramètres!$A$3:$A$102,Paramètres!$B$3:$B$102)</f>
        <v>0</v>
      </c>
      <c r="N46" s="19">
        <v>33</v>
      </c>
      <c r="O46" s="48">
        <f>LOOKUP(N46,Paramètres!$A$3:$A$102,Paramètres!$B$3:$B$102)</f>
        <v>54</v>
      </c>
      <c r="P46" s="52"/>
      <c r="Q46" s="48" t="str">
        <f>LOOKUP(P46,Paramètres!$A$3:$A$102,Paramètres!$B$3:$B$102)</f>
        <v>0</v>
      </c>
      <c r="R46" s="19">
        <v>20</v>
      </c>
      <c r="S46" s="48">
        <f>LOOKUP(R46,Paramètres!$A$3:$A$102,Paramètres!$B$3:$B$102)</f>
        <v>93</v>
      </c>
      <c r="T46" s="47">
        <v>36</v>
      </c>
      <c r="U46" s="48">
        <f>LOOKUP(T46,Paramètres!$A$3:$A$102,Paramètres!$B$3:$B$102)</f>
        <v>45</v>
      </c>
      <c r="V46" s="19"/>
      <c r="W46" s="62" t="str">
        <f>LOOKUP(V46,Paramètres!$A$3:$A$102,Paramètres!$B$3:$B$102)</f>
        <v>0</v>
      </c>
      <c r="X46" s="19"/>
      <c r="Y46" s="20">
        <f>LOOKUP(X46,Paramètres!$A$3:$A$102,Paramètres!$B$3:$B$102)*Paramètres!$H$5</f>
        <v>0</v>
      </c>
      <c r="Z46" s="47">
        <f t="shared" si="9"/>
        <v>0</v>
      </c>
    </row>
    <row r="47" spans="1:26" ht="15" customHeight="1">
      <c r="A47" s="13">
        <f t="shared" si="5"/>
        <v>189</v>
      </c>
      <c r="B47" s="13">
        <f t="shared" si="6"/>
        <v>42</v>
      </c>
      <c r="C47" s="14">
        <f t="shared" si="7"/>
        <v>189</v>
      </c>
      <c r="D47" s="15">
        <f t="shared" si="8"/>
        <v>42</v>
      </c>
      <c r="E47" s="54">
        <v>269</v>
      </c>
      <c r="F47" s="63"/>
      <c r="G47" s="63"/>
      <c r="H47" s="56" t="s">
        <v>174</v>
      </c>
      <c r="I47" s="49" t="s">
        <v>12</v>
      </c>
      <c r="J47" s="19"/>
      <c r="K47" s="48" t="str">
        <f>LOOKUP(J47,Paramètres!$A$3:$A$102,Paramètres!$B$3:$B$102)</f>
        <v>0</v>
      </c>
      <c r="L47" s="19"/>
      <c r="M47" s="48" t="str">
        <f>LOOKUP(L47,Paramètres!$A$3:$A$102,Paramètres!$B$3:$B$102)</f>
        <v>0</v>
      </c>
      <c r="N47" s="19">
        <v>15</v>
      </c>
      <c r="O47" s="48">
        <f>LOOKUP(N47,Paramètres!$A$3:$A$102,Paramètres!$B$3:$B$102)</f>
        <v>108</v>
      </c>
      <c r="P47" s="52"/>
      <c r="Q47" s="48" t="str">
        <f>LOOKUP(P47,Paramètres!$A$3:$A$102,Paramètres!$B$3:$B$102)</f>
        <v>0</v>
      </c>
      <c r="R47" s="19"/>
      <c r="S47" s="48" t="str">
        <f>LOOKUP(R47,Paramètres!$A$3:$A$102,Paramètres!$B$3:$B$102)</f>
        <v>0</v>
      </c>
      <c r="T47" s="47">
        <v>24</v>
      </c>
      <c r="U47" s="48">
        <f>LOOKUP(T47,Paramètres!$A$3:$A$102,Paramètres!$B$3:$B$102)</f>
        <v>81</v>
      </c>
      <c r="V47" s="19"/>
      <c r="W47" s="62" t="str">
        <f>LOOKUP(V47,Paramètres!$A$3:$A$102,Paramètres!$B$3:$B$102)</f>
        <v>0</v>
      </c>
      <c r="X47" s="19"/>
      <c r="Y47" s="20">
        <f>LOOKUP(X47,Paramètres!$A$3:$A$102,Paramètres!$B$3:$B$102)*Paramètres!$H$5</f>
        <v>0</v>
      </c>
      <c r="Z47" s="47">
        <f t="shared" si="9"/>
        <v>0</v>
      </c>
    </row>
    <row r="48" spans="1:26" ht="15" customHeight="1">
      <c r="A48" s="13">
        <f t="shared" si="5"/>
        <v>180</v>
      </c>
      <c r="B48" s="13">
        <f t="shared" si="6"/>
        <v>43</v>
      </c>
      <c r="C48" s="14">
        <f t="shared" si="7"/>
        <v>180</v>
      </c>
      <c r="D48" s="15">
        <f t="shared" si="8"/>
        <v>43</v>
      </c>
      <c r="E48" s="54">
        <v>275</v>
      </c>
      <c r="F48" s="63"/>
      <c r="G48" s="63"/>
      <c r="H48" s="56" t="s">
        <v>252</v>
      </c>
      <c r="I48" s="49" t="s">
        <v>12</v>
      </c>
      <c r="J48" s="19"/>
      <c r="K48" s="48" t="str">
        <f>LOOKUP(J48,Paramètres!$A$3:$A$102,Paramètres!$B$3:$B$102)</f>
        <v>0</v>
      </c>
      <c r="L48" s="65"/>
      <c r="M48" s="48" t="str">
        <f>LOOKUP(L48,Paramètres!$A$3:$A$102,Paramètres!$B$3:$B$102)</f>
        <v>0</v>
      </c>
      <c r="N48" s="19"/>
      <c r="O48" s="48" t="str">
        <f>LOOKUP(N48,Paramètres!$A$3:$A$102,Paramètres!$B$3:$B$102)</f>
        <v>0</v>
      </c>
      <c r="P48" s="52">
        <v>25</v>
      </c>
      <c r="Q48" s="48">
        <f>LOOKUP(P48,Paramètres!$A$3:$A$102,Paramètres!$B$3:$B$102)</f>
        <v>78</v>
      </c>
      <c r="R48" s="19">
        <v>17</v>
      </c>
      <c r="S48" s="48">
        <f>LOOKUP(R48,Paramètres!$A$3:$A$102,Paramètres!$B$3:$B$102)</f>
        <v>102</v>
      </c>
      <c r="T48" s="47"/>
      <c r="U48" s="48" t="str">
        <f>LOOKUP(T48,Paramètres!$A$3:$A$102,Paramètres!$B$3:$B$102)</f>
        <v>0</v>
      </c>
      <c r="V48" s="19"/>
      <c r="W48" s="62" t="str">
        <f>LOOKUP(V48,Paramètres!$A$3:$A$102,Paramètres!$B$3:$B$102)</f>
        <v>0</v>
      </c>
      <c r="X48" s="19"/>
      <c r="Y48" s="20">
        <f>LOOKUP(X48,Paramètres!$A$3:$A$102,Paramètres!$B$3:$B$102)*Paramètres!$H$5</f>
        <v>0</v>
      </c>
      <c r="Z48" s="47">
        <f t="shared" si="9"/>
        <v>0</v>
      </c>
    </row>
    <row r="49" spans="1:26" ht="15" customHeight="1">
      <c r="A49" s="13">
        <f t="shared" si="5"/>
        <v>174</v>
      </c>
      <c r="B49" s="13">
        <f t="shared" si="6"/>
        <v>44</v>
      </c>
      <c r="C49" s="14">
        <f t="shared" si="7"/>
        <v>174</v>
      </c>
      <c r="D49" s="15">
        <f t="shared" si="8"/>
        <v>44</v>
      </c>
      <c r="E49" s="54">
        <v>208</v>
      </c>
      <c r="F49" s="63"/>
      <c r="G49" s="63"/>
      <c r="H49" s="56" t="s">
        <v>114</v>
      </c>
      <c r="I49" s="49" t="s">
        <v>12</v>
      </c>
      <c r="J49" s="19">
        <v>30</v>
      </c>
      <c r="K49" s="48">
        <f>LOOKUP(J49,Paramètres!$A$3:$A$102,Paramètres!$B$3:$B$102)</f>
        <v>63</v>
      </c>
      <c r="L49" s="19">
        <v>36</v>
      </c>
      <c r="M49" s="48">
        <f>LOOKUP(L49,Paramètres!$A$3:$A$102,Paramètres!$B$3:$B$102)</f>
        <v>45</v>
      </c>
      <c r="N49" s="19">
        <v>29</v>
      </c>
      <c r="O49" s="48">
        <f>LOOKUP(N49,Paramètres!$A$3:$A$102,Paramètres!$B$3:$B$102)</f>
        <v>66</v>
      </c>
      <c r="P49" s="52"/>
      <c r="Q49" s="48" t="str">
        <f>LOOKUP(P49,Paramètres!$A$3:$A$102,Paramètres!$B$3:$B$102)</f>
        <v>0</v>
      </c>
      <c r="R49" s="19"/>
      <c r="S49" s="48" t="str">
        <f>LOOKUP(R49,Paramètres!$A$3:$A$102,Paramètres!$B$3:$B$102)</f>
        <v>0</v>
      </c>
      <c r="T49" s="47"/>
      <c r="U49" s="48" t="str">
        <f>LOOKUP(T49,Paramètres!$A$3:$A$102,Paramètres!$B$3:$B$102)</f>
        <v>0</v>
      </c>
      <c r="V49" s="19"/>
      <c r="W49" s="62" t="str">
        <f>LOOKUP(V49,Paramètres!$A$3:$A$102,Paramètres!$B$3:$B$102)</f>
        <v>0</v>
      </c>
      <c r="X49" s="19"/>
      <c r="Y49" s="20">
        <f>LOOKUP(X49,Paramètres!$A$3:$A$102,Paramètres!$B$3:$B$102)*Paramètres!$H$5</f>
        <v>0</v>
      </c>
      <c r="Z49" s="47">
        <f t="shared" si="9"/>
        <v>0</v>
      </c>
    </row>
    <row r="50" spans="1:26" ht="15" customHeight="1">
      <c r="A50" s="13">
        <f t="shared" si="5"/>
        <v>162</v>
      </c>
      <c r="B50" s="13">
        <f t="shared" si="6"/>
        <v>45</v>
      </c>
      <c r="C50" s="14">
        <f t="shared" si="7"/>
        <v>162</v>
      </c>
      <c r="D50" s="15">
        <f t="shared" si="8"/>
        <v>45</v>
      </c>
      <c r="E50" s="54">
        <v>278</v>
      </c>
      <c r="F50" s="63"/>
      <c r="G50" s="63"/>
      <c r="H50" s="56" t="s">
        <v>183</v>
      </c>
      <c r="I50" s="49" t="s">
        <v>12</v>
      </c>
      <c r="J50" s="19"/>
      <c r="K50" s="48" t="str">
        <f>LOOKUP(J50,Paramètres!$A$3:$A$102,Paramètres!$B$3:$B$102)</f>
        <v>0</v>
      </c>
      <c r="L50" s="19"/>
      <c r="M50" s="48" t="str">
        <f>LOOKUP(L50,Paramètres!$A$3:$A$102,Paramètres!$B$3:$B$102)</f>
        <v>0</v>
      </c>
      <c r="N50" s="19"/>
      <c r="O50" s="48" t="str">
        <f>LOOKUP(N50,Paramètres!$A$3:$A$102,Paramètres!$B$3:$B$102)</f>
        <v>0</v>
      </c>
      <c r="P50" s="52">
        <v>27</v>
      </c>
      <c r="Q50" s="48">
        <f>LOOKUP(P50,Paramètres!$A$3:$A$102,Paramètres!$B$3:$B$102)</f>
        <v>72</v>
      </c>
      <c r="R50" s="19">
        <v>21</v>
      </c>
      <c r="S50" s="48">
        <f>LOOKUP(R50,Paramètres!$A$3:$A$102,Paramètres!$B$3:$B$102)</f>
        <v>90</v>
      </c>
      <c r="T50" s="47"/>
      <c r="U50" s="48" t="str">
        <f>LOOKUP(T50,Paramètres!$A$3:$A$102,Paramètres!$B$3:$B$102)</f>
        <v>0</v>
      </c>
      <c r="V50" s="19"/>
      <c r="W50" s="62" t="str">
        <f>LOOKUP(V50,Paramètres!$A$3:$A$102,Paramètres!$B$3:$B$102)</f>
        <v>0</v>
      </c>
      <c r="X50" s="19"/>
      <c r="Y50" s="20">
        <f>LOOKUP(X50,Paramètres!$A$3:$A$102,Paramètres!$B$3:$B$102)*Paramètres!$H$5</f>
        <v>0</v>
      </c>
      <c r="Z50" s="47">
        <f t="shared" si="9"/>
        <v>0</v>
      </c>
    </row>
    <row r="51" spans="1:26" ht="15" customHeight="1">
      <c r="A51" s="13">
        <f t="shared" si="5"/>
        <v>156</v>
      </c>
      <c r="B51" s="13">
        <f t="shared" si="6"/>
        <v>46</v>
      </c>
      <c r="C51" s="14">
        <f t="shared" si="7"/>
        <v>156</v>
      </c>
      <c r="D51" s="15">
        <f t="shared" si="8"/>
        <v>46</v>
      </c>
      <c r="E51" s="54">
        <v>249</v>
      </c>
      <c r="F51" s="63"/>
      <c r="G51" s="63"/>
      <c r="H51" s="56" t="s">
        <v>86</v>
      </c>
      <c r="I51" s="49" t="s">
        <v>12</v>
      </c>
      <c r="J51" s="19"/>
      <c r="K51" s="48" t="str">
        <f>LOOKUP(J51,Paramètres!$A$3:$A$102,Paramètres!$B$3:$B$102)</f>
        <v>0</v>
      </c>
      <c r="L51" s="19">
        <v>43</v>
      </c>
      <c r="M51" s="48">
        <f>LOOKUP(L51,Paramètres!$A$3:$A$102,Paramètres!$B$3:$B$102)</f>
        <v>24</v>
      </c>
      <c r="N51" s="19">
        <v>34</v>
      </c>
      <c r="O51" s="48">
        <f>LOOKUP(N51,Paramètres!$A$3:$A$102,Paramètres!$B$3:$B$102)</f>
        <v>51</v>
      </c>
      <c r="P51" s="52">
        <v>24</v>
      </c>
      <c r="Q51" s="48">
        <f>LOOKUP(P51,Paramètres!$A$3:$A$102,Paramètres!$B$3:$B$102)</f>
        <v>81</v>
      </c>
      <c r="R51" s="19"/>
      <c r="S51" s="48" t="str">
        <f>LOOKUP(R51,Paramètres!$A$3:$A$102,Paramètres!$B$3:$B$102)</f>
        <v>0</v>
      </c>
      <c r="T51" s="47"/>
      <c r="U51" s="48" t="str">
        <f>LOOKUP(T51,Paramètres!$A$3:$A$102,Paramètres!$B$3:$B$102)</f>
        <v>0</v>
      </c>
      <c r="V51" s="19"/>
      <c r="W51" s="62" t="str">
        <f>LOOKUP(V51,Paramètres!$A$3:$A$102,Paramètres!$B$3:$B$102)</f>
        <v>0</v>
      </c>
      <c r="X51" s="19"/>
      <c r="Y51" s="20">
        <f>LOOKUP(X51,Paramètres!$A$3:$A$102,Paramètres!$B$3:$B$102)*Paramètres!$H$5</f>
        <v>0</v>
      </c>
      <c r="Z51" s="47">
        <f t="shared" si="9"/>
        <v>0</v>
      </c>
    </row>
    <row r="52" spans="1:26" ht="15" customHeight="1">
      <c r="A52" s="13">
        <f t="shared" si="5"/>
        <v>150</v>
      </c>
      <c r="B52" s="13">
        <f t="shared" si="6"/>
        <v>47</v>
      </c>
      <c r="C52" s="14">
        <f t="shared" si="7"/>
        <v>150</v>
      </c>
      <c r="D52" s="15">
        <f t="shared" si="8"/>
        <v>47</v>
      </c>
      <c r="E52" s="54">
        <v>218</v>
      </c>
      <c r="F52" s="63"/>
      <c r="G52" s="63"/>
      <c r="H52" s="56" t="s">
        <v>225</v>
      </c>
      <c r="I52" s="49" t="s">
        <v>12</v>
      </c>
      <c r="J52" s="19">
        <v>27</v>
      </c>
      <c r="K52" s="48">
        <f>LOOKUP(J52,Paramètres!$A$3:$A$102,Paramètres!$B$3:$B$102)</f>
        <v>72</v>
      </c>
      <c r="L52" s="70"/>
      <c r="M52" s="48" t="str">
        <f>LOOKUP(L52,Paramètres!$A$3:$A$102,Paramètres!$B$3:$B$102)</f>
        <v>0</v>
      </c>
      <c r="N52" s="70"/>
      <c r="O52" s="48" t="str">
        <f>LOOKUP(N52,Paramètres!$A$3:$A$102,Paramètres!$B$3:$B$102)</f>
        <v>0</v>
      </c>
      <c r="P52" s="71"/>
      <c r="Q52" s="48" t="str">
        <f>LOOKUP(P52,Paramètres!$A$3:$A$102,Paramètres!$B$3:$B$102)</f>
        <v>0</v>
      </c>
      <c r="R52" s="70"/>
      <c r="S52" s="48" t="str">
        <f>LOOKUP(R52,Paramètres!$A$3:$A$102,Paramètres!$B$3:$B$102)</f>
        <v>0</v>
      </c>
      <c r="T52" s="72">
        <v>25</v>
      </c>
      <c r="U52" s="48">
        <f>LOOKUP(T52,Paramètres!$A$3:$A$102,Paramètres!$B$3:$B$102)</f>
        <v>78</v>
      </c>
      <c r="V52" s="70"/>
      <c r="W52" s="69" t="str">
        <f>LOOKUP(V52,Paramètres!$A$3:$A$102,Paramètres!$B$3:$B$102)</f>
        <v>0</v>
      </c>
      <c r="X52" s="70"/>
      <c r="Y52" s="20">
        <f>LOOKUP(X52,Paramètres!$A$3:$A$102,Paramètres!$B$3:$B$102)*Paramètres!$H$5</f>
        <v>0</v>
      </c>
      <c r="Z52" s="47">
        <f t="shared" si="9"/>
        <v>0</v>
      </c>
    </row>
    <row r="53" spans="1:26" ht="15" customHeight="1">
      <c r="A53" s="13">
        <f t="shared" si="5"/>
        <v>147</v>
      </c>
      <c r="B53" s="13">
        <f t="shared" si="6"/>
        <v>48</v>
      </c>
      <c r="C53" s="14">
        <f t="shared" si="7"/>
        <v>147</v>
      </c>
      <c r="D53" s="15">
        <f t="shared" si="8"/>
        <v>48</v>
      </c>
      <c r="E53" s="54">
        <v>282</v>
      </c>
      <c r="F53" s="63"/>
      <c r="G53" s="63"/>
      <c r="H53" s="56" t="s">
        <v>168</v>
      </c>
      <c r="I53" s="49" t="s">
        <v>12</v>
      </c>
      <c r="J53" s="19"/>
      <c r="K53" s="48" t="str">
        <f>LOOKUP(J53,Paramètres!$A$3:$A$102,Paramètres!$B$3:$B$102)</f>
        <v>0</v>
      </c>
      <c r="L53" s="19"/>
      <c r="M53" s="48" t="str">
        <f>LOOKUP(L53,Paramètres!$A$3:$A$102,Paramètres!$B$3:$B$102)</f>
        <v>0</v>
      </c>
      <c r="N53" s="19"/>
      <c r="O53" s="48" t="str">
        <f>LOOKUP(N53,Paramètres!$A$3:$A$102,Paramètres!$B$3:$B$102)</f>
        <v>0</v>
      </c>
      <c r="P53" s="52"/>
      <c r="Q53" s="48" t="str">
        <f>LOOKUP(P53,Paramètres!$A$3:$A$102,Paramètres!$B$3:$B$102)</f>
        <v>0</v>
      </c>
      <c r="R53" s="19"/>
      <c r="S53" s="48" t="str">
        <f>LOOKUP(R53,Paramètres!$A$3:$A$102,Paramètres!$B$3:$B$102)</f>
        <v>0</v>
      </c>
      <c r="T53" s="20">
        <v>2</v>
      </c>
      <c r="U53" s="48">
        <f>LOOKUP(T53,Paramètres!$A$3:$A$102,Paramètres!$B$3:$B$102)</f>
        <v>147</v>
      </c>
      <c r="V53" s="19"/>
      <c r="W53" s="48" t="str">
        <f>LOOKUP(V53,Paramètres!$A$3:$A$102,Paramètres!$B$3:$B$102)</f>
        <v>0</v>
      </c>
      <c r="X53" s="19"/>
      <c r="Y53" s="20">
        <f>LOOKUP(X53,Paramètres!$A$3:$A$102,Paramètres!$B$3:$B$102)*Paramètres!$H$5</f>
        <v>0</v>
      </c>
      <c r="Z53" s="47">
        <f t="shared" si="9"/>
        <v>0</v>
      </c>
    </row>
    <row r="54" spans="1:26" ht="15" customHeight="1">
      <c r="A54" s="13">
        <f t="shared" si="5"/>
        <v>144</v>
      </c>
      <c r="B54" s="13">
        <f t="shared" si="6"/>
        <v>49</v>
      </c>
      <c r="C54" s="14">
        <f t="shared" si="7"/>
        <v>144</v>
      </c>
      <c r="D54" s="15">
        <f t="shared" si="8"/>
        <v>49</v>
      </c>
      <c r="E54" s="54">
        <v>261</v>
      </c>
      <c r="F54" s="63"/>
      <c r="G54" s="63"/>
      <c r="H54" s="56" t="s">
        <v>239</v>
      </c>
      <c r="I54" s="49" t="s">
        <v>12</v>
      </c>
      <c r="J54" s="19"/>
      <c r="K54" s="48" t="str">
        <f>LOOKUP(J54,Paramètres!$A$3:$A$102,Paramètres!$B$3:$B$102)</f>
        <v>0</v>
      </c>
      <c r="L54" s="19"/>
      <c r="M54" s="48" t="str">
        <f>LOOKUP(L54,Paramètres!$A$3:$A$102,Paramètres!$B$3:$B$102)</f>
        <v>0</v>
      </c>
      <c r="N54" s="19">
        <v>3</v>
      </c>
      <c r="O54" s="48">
        <f>LOOKUP(N54,Paramètres!$A$3:$A$102,Paramètres!$B$3:$B$102)</f>
        <v>144</v>
      </c>
      <c r="P54" s="52"/>
      <c r="Q54" s="48" t="str">
        <f>LOOKUP(P54,Paramètres!$A$3:$A$102,Paramètres!$B$3:$B$102)</f>
        <v>0</v>
      </c>
      <c r="R54" s="19"/>
      <c r="S54" s="48" t="str">
        <f>LOOKUP(R54,Paramètres!$A$3:$A$102,Paramètres!$B$3:$B$102)</f>
        <v>0</v>
      </c>
      <c r="T54" s="20"/>
      <c r="U54" s="48" t="str">
        <f>LOOKUP(T54,Paramètres!$A$3:$A$102,Paramètres!$B$3:$B$102)</f>
        <v>0</v>
      </c>
      <c r="V54" s="19"/>
      <c r="W54" s="48" t="str">
        <f>LOOKUP(V54,Paramètres!$A$3:$A$102,Paramètres!$B$3:$B$102)</f>
        <v>0</v>
      </c>
      <c r="X54" s="19"/>
      <c r="Y54" s="20">
        <f>LOOKUP(X54,Paramètres!$A$3:$A$102,Paramètres!$B$3:$B$102)*Paramètres!$H$5</f>
        <v>0</v>
      </c>
      <c r="Z54" s="47">
        <f t="shared" si="9"/>
        <v>0</v>
      </c>
    </row>
    <row r="55" spans="1:26" ht="15" customHeight="1">
      <c r="A55" s="13">
        <f t="shared" si="5"/>
        <v>141</v>
      </c>
      <c r="B55" s="13">
        <f t="shared" si="6"/>
        <v>50</v>
      </c>
      <c r="C55" s="14">
        <f t="shared" si="7"/>
        <v>141</v>
      </c>
      <c r="D55" s="15">
        <f t="shared" si="8"/>
        <v>50</v>
      </c>
      <c r="E55" s="54">
        <v>254</v>
      </c>
      <c r="F55" s="63"/>
      <c r="G55" s="63"/>
      <c r="H55" s="56" t="s">
        <v>96</v>
      </c>
      <c r="I55" s="49" t="s">
        <v>12</v>
      </c>
      <c r="J55" s="19"/>
      <c r="K55" s="48" t="str">
        <f>LOOKUP(J55,Paramètres!$A$3:$A$102,Paramètres!$B$3:$B$102)</f>
        <v>0</v>
      </c>
      <c r="L55" s="19">
        <v>27</v>
      </c>
      <c r="M55" s="48">
        <f>LOOKUP(L55,Paramètres!$A$3:$A$102,Paramètres!$B$3:$B$102)</f>
        <v>72</v>
      </c>
      <c r="N55" s="19"/>
      <c r="O55" s="48" t="str">
        <f>LOOKUP(N55,Paramètres!$A$3:$A$102,Paramètres!$B$3:$B$102)</f>
        <v>0</v>
      </c>
      <c r="P55" s="52"/>
      <c r="Q55" s="48" t="str">
        <f>LOOKUP(P55,Paramètres!$A$3:$A$102,Paramètres!$B$3:$B$102)</f>
        <v>0</v>
      </c>
      <c r="R55" s="19"/>
      <c r="S55" s="48" t="str">
        <f>LOOKUP(R55,Paramètres!$A$3:$A$102,Paramètres!$B$3:$B$102)</f>
        <v>0</v>
      </c>
      <c r="T55" s="20">
        <v>28</v>
      </c>
      <c r="U55" s="48">
        <f>LOOKUP(T55,Paramètres!$A$3:$A$102,Paramètres!$B$3:$B$102)</f>
        <v>69</v>
      </c>
      <c r="V55" s="19"/>
      <c r="W55" s="48" t="str">
        <f>LOOKUP(V55,Paramètres!$A$3:$A$102,Paramètres!$B$3:$B$102)</f>
        <v>0</v>
      </c>
      <c r="X55" s="19"/>
      <c r="Y55" s="20">
        <f>LOOKUP(X55,Paramètres!$A$3:$A$102,Paramètres!$B$3:$B$102)*Paramètres!$H$5</f>
        <v>0</v>
      </c>
      <c r="Z55" s="47">
        <f t="shared" si="9"/>
        <v>0</v>
      </c>
    </row>
    <row r="56" spans="1:26" ht="15" customHeight="1">
      <c r="A56" s="13">
        <f t="shared" si="5"/>
        <v>141</v>
      </c>
      <c r="B56" s="13">
        <f t="shared" si="6"/>
        <v>50</v>
      </c>
      <c r="C56" s="14">
        <f t="shared" si="7"/>
        <v>141</v>
      </c>
      <c r="D56" s="15">
        <f t="shared" si="8"/>
        <v>50</v>
      </c>
      <c r="E56" s="54">
        <v>247</v>
      </c>
      <c r="F56" s="63"/>
      <c r="G56" s="63"/>
      <c r="H56" s="56" t="s">
        <v>114</v>
      </c>
      <c r="I56" s="49" t="s">
        <v>12</v>
      </c>
      <c r="J56" s="19"/>
      <c r="K56" s="48" t="str">
        <f>LOOKUP(J56,Paramètres!$A$3:$A$102,Paramètres!$B$3:$B$102)</f>
        <v>0</v>
      </c>
      <c r="L56" s="19">
        <v>4</v>
      </c>
      <c r="M56" s="48">
        <f>LOOKUP(L56,Paramètres!$A$3:$A$102,Paramètres!$B$3:$B$102)</f>
        <v>141</v>
      </c>
      <c r="N56" s="19"/>
      <c r="O56" s="48" t="str">
        <f>LOOKUP(N56,Paramètres!$A$3:$A$102,Paramètres!$B$3:$B$102)</f>
        <v>0</v>
      </c>
      <c r="P56" s="52"/>
      <c r="Q56" s="48" t="str">
        <f>LOOKUP(P56,Paramètres!$A$3:$A$102,Paramètres!$B$3:$B$102)</f>
        <v>0</v>
      </c>
      <c r="R56" s="19"/>
      <c r="S56" s="48" t="str">
        <f>LOOKUP(R56,Paramètres!$A$3:$A$102,Paramètres!$B$3:$B$102)</f>
        <v>0</v>
      </c>
      <c r="T56" s="20"/>
      <c r="U56" s="48" t="str">
        <f>LOOKUP(T56,Paramètres!$A$3:$A$102,Paramètres!$B$3:$B$102)</f>
        <v>0</v>
      </c>
      <c r="V56" s="19"/>
      <c r="W56" s="48" t="str">
        <f>LOOKUP(V56,Paramètres!$A$3:$A$102,Paramètres!$B$3:$B$102)</f>
        <v>0</v>
      </c>
      <c r="X56" s="19"/>
      <c r="Y56" s="20">
        <f>LOOKUP(X56,Paramètres!$A$3:$A$102,Paramètres!$B$3:$B$102)*Paramètres!$H$5</f>
        <v>0</v>
      </c>
      <c r="Z56" s="47">
        <f t="shared" si="9"/>
        <v>0</v>
      </c>
    </row>
    <row r="57" spans="1:26" ht="15" customHeight="1">
      <c r="A57" s="13">
        <f t="shared" si="5"/>
        <v>138</v>
      </c>
      <c r="B57" s="13">
        <f t="shared" si="6"/>
        <v>52</v>
      </c>
      <c r="C57" s="14">
        <f t="shared" si="7"/>
        <v>138</v>
      </c>
      <c r="D57" s="15">
        <f t="shared" si="8"/>
        <v>52</v>
      </c>
      <c r="E57" s="54">
        <v>279</v>
      </c>
      <c r="F57" s="63"/>
      <c r="G57" s="63"/>
      <c r="H57" s="56" t="s">
        <v>183</v>
      </c>
      <c r="I57" s="49" t="s">
        <v>12</v>
      </c>
      <c r="J57" s="19"/>
      <c r="K57" s="48" t="str">
        <f>LOOKUP(J57,Paramètres!$A$3:$A$102,Paramètres!$B$3:$B$102)</f>
        <v>0</v>
      </c>
      <c r="L57" s="19"/>
      <c r="M57" s="48" t="str">
        <f>LOOKUP(L57,Paramètres!$A$3:$A$102,Paramètres!$B$3:$B$102)</f>
        <v>0</v>
      </c>
      <c r="N57" s="19"/>
      <c r="O57" s="48" t="str">
        <f>LOOKUP(N57,Paramètres!$A$3:$A$102,Paramètres!$B$3:$B$102)</f>
        <v>0</v>
      </c>
      <c r="P57" s="52"/>
      <c r="Q57" s="48" t="str">
        <f>LOOKUP(P57,Paramètres!$A$3:$A$102,Paramètres!$B$3:$B$102)</f>
        <v>0</v>
      </c>
      <c r="R57" s="19">
        <v>19</v>
      </c>
      <c r="S57" s="48">
        <f>LOOKUP(R57,Paramètres!$A$3:$A$102,Paramètres!$B$3:$B$102)</f>
        <v>96</v>
      </c>
      <c r="T57" s="20">
        <v>37</v>
      </c>
      <c r="U57" s="48">
        <f>LOOKUP(T57,Paramètres!$A$3:$A$102,Paramètres!$B$3:$B$102)</f>
        <v>42</v>
      </c>
      <c r="V57" s="19"/>
      <c r="W57" s="48" t="str">
        <f>LOOKUP(V57,Paramètres!$A$3:$A$102,Paramètres!$B$3:$B$102)</f>
        <v>0</v>
      </c>
      <c r="X57" s="19"/>
      <c r="Y57" s="20">
        <f>LOOKUP(X57,Paramètres!$A$3:$A$102,Paramètres!$B$3:$B$102)*Paramètres!$H$5</f>
        <v>0</v>
      </c>
      <c r="Z57" s="47">
        <f t="shared" si="9"/>
        <v>0</v>
      </c>
    </row>
    <row r="58" spans="1:26" ht="15" customHeight="1">
      <c r="A58" s="13">
        <f t="shared" si="5"/>
        <v>138</v>
      </c>
      <c r="B58" s="13">
        <f t="shared" si="6"/>
        <v>52</v>
      </c>
      <c r="C58" s="14">
        <f t="shared" si="7"/>
        <v>138</v>
      </c>
      <c r="D58" s="15">
        <f t="shared" si="8"/>
        <v>52</v>
      </c>
      <c r="E58" s="54">
        <v>233</v>
      </c>
      <c r="F58" s="63"/>
      <c r="G58" s="63"/>
      <c r="H58" s="56"/>
      <c r="I58" s="49" t="s">
        <v>12</v>
      </c>
      <c r="J58" s="19">
        <v>5</v>
      </c>
      <c r="K58" s="48">
        <f>LOOKUP(J58,Paramètres!$A$3:$A$102,Paramètres!$B$3:$B$102)</f>
        <v>138</v>
      </c>
      <c r="L58" s="19"/>
      <c r="M58" s="48" t="str">
        <f>LOOKUP(L58,Paramètres!$A$3:$A$102,Paramètres!$B$3:$B$102)</f>
        <v>0</v>
      </c>
      <c r="N58" s="19"/>
      <c r="O58" s="48" t="str">
        <f>LOOKUP(N58,Paramètres!$A$3:$A$102,Paramètres!$B$3:$B$102)</f>
        <v>0</v>
      </c>
      <c r="P58" s="52"/>
      <c r="Q58" s="48" t="str">
        <f>LOOKUP(P58,Paramètres!$A$3:$A$102,Paramètres!$B$3:$B$102)</f>
        <v>0</v>
      </c>
      <c r="R58" s="19"/>
      <c r="S58" s="48" t="str">
        <f>LOOKUP(R58,Paramètres!$A$3:$A$102,Paramètres!$B$3:$B$102)</f>
        <v>0</v>
      </c>
      <c r="T58" s="20"/>
      <c r="U58" s="48" t="str">
        <f>LOOKUP(T58,Paramètres!$A$3:$A$102,Paramètres!$B$3:$B$102)</f>
        <v>0</v>
      </c>
      <c r="V58" s="19"/>
      <c r="W58" s="48" t="str">
        <f>LOOKUP(V58,Paramètres!$A$3:$A$102,Paramètres!$B$3:$B$102)</f>
        <v>0</v>
      </c>
      <c r="X58" s="19"/>
      <c r="Y58" s="20">
        <f>LOOKUP(X58,Paramètres!$A$3:$A$102,Paramètres!$B$3:$B$102)*Paramètres!$H$5</f>
        <v>0</v>
      </c>
      <c r="Z58" s="47">
        <f t="shared" si="9"/>
        <v>0</v>
      </c>
    </row>
    <row r="59" spans="1:26" ht="15" customHeight="1">
      <c r="A59" s="13">
        <f t="shared" si="5"/>
        <v>132</v>
      </c>
      <c r="B59" s="13">
        <f t="shared" si="6"/>
        <v>54</v>
      </c>
      <c r="C59" s="14">
        <f t="shared" si="7"/>
        <v>132</v>
      </c>
      <c r="D59" s="15">
        <f t="shared" si="8"/>
        <v>54</v>
      </c>
      <c r="E59" s="54">
        <v>231</v>
      </c>
      <c r="F59" s="63"/>
      <c r="G59" s="63"/>
      <c r="H59" s="56"/>
      <c r="I59" s="49" t="s">
        <v>12</v>
      </c>
      <c r="J59" s="19">
        <v>7</v>
      </c>
      <c r="K59" s="48">
        <f>LOOKUP(J59,Paramètres!$A$3:$A$102,Paramètres!$B$3:$B$102)</f>
        <v>132</v>
      </c>
      <c r="L59" s="19"/>
      <c r="M59" s="48" t="str">
        <f>LOOKUP(L59,Paramètres!$A$3:$A$102,Paramètres!$B$3:$B$102)</f>
        <v>0</v>
      </c>
      <c r="N59" s="19"/>
      <c r="O59" s="48" t="str">
        <f>LOOKUP(N59,Paramètres!$A$3:$A$102,Paramètres!$B$3:$B$102)</f>
        <v>0</v>
      </c>
      <c r="P59" s="52"/>
      <c r="Q59" s="48" t="str">
        <f>LOOKUP(P59,Paramètres!$A$3:$A$102,Paramètres!$B$3:$B$102)</f>
        <v>0</v>
      </c>
      <c r="R59" s="19"/>
      <c r="S59" s="48" t="str">
        <f>LOOKUP(R59,Paramètres!$A$3:$A$102,Paramètres!$B$3:$B$102)</f>
        <v>0</v>
      </c>
      <c r="T59" s="20"/>
      <c r="U59" s="48" t="str">
        <f>LOOKUP(T59,Paramètres!$A$3:$A$102,Paramètres!$B$3:$B$102)</f>
        <v>0</v>
      </c>
      <c r="V59" s="19"/>
      <c r="W59" s="48" t="str">
        <f>LOOKUP(V59,Paramètres!$A$3:$A$102,Paramètres!$B$3:$B$102)</f>
        <v>0</v>
      </c>
      <c r="X59" s="19"/>
      <c r="Y59" s="20">
        <f>LOOKUP(X59,Paramètres!$A$3:$A$102,Paramètres!$B$3:$B$102)*Paramètres!$H$5</f>
        <v>0</v>
      </c>
      <c r="Z59" s="47">
        <f t="shared" si="9"/>
        <v>0</v>
      </c>
    </row>
    <row r="60" spans="1:26" ht="15" customHeight="1">
      <c r="A60" s="13">
        <f t="shared" si="5"/>
        <v>130</v>
      </c>
      <c r="B60" s="13">
        <f t="shared" si="6"/>
        <v>55</v>
      </c>
      <c r="C60" s="14">
        <f t="shared" si="7"/>
        <v>130</v>
      </c>
      <c r="D60" s="15">
        <f t="shared" si="8"/>
        <v>55</v>
      </c>
      <c r="E60" s="54">
        <v>263</v>
      </c>
      <c r="F60" s="63"/>
      <c r="G60" s="63"/>
      <c r="H60" s="56" t="s">
        <v>239</v>
      </c>
      <c r="I60" s="49" t="s">
        <v>12</v>
      </c>
      <c r="J60" s="19"/>
      <c r="K60" s="48" t="str">
        <f>LOOKUP(J60,Paramètres!$A$3:$A$102,Paramètres!$B$3:$B$102)</f>
        <v>0</v>
      </c>
      <c r="L60" s="19"/>
      <c r="M60" s="48" t="str">
        <f>LOOKUP(L60,Paramètres!$A$3:$A$102,Paramètres!$B$3:$B$102)</f>
        <v>0</v>
      </c>
      <c r="N60" s="19" t="s">
        <v>215</v>
      </c>
      <c r="O60" s="48">
        <f>LOOKUP(N60,Paramètres!$A$3:$A$102,Paramètres!$B$3:$B$102)</f>
        <v>1</v>
      </c>
      <c r="P60" s="52">
        <v>8</v>
      </c>
      <c r="Q60" s="48">
        <f>LOOKUP(P60,Paramètres!$A$3:$A$102,Paramètres!$B$3:$B$102)</f>
        <v>129</v>
      </c>
      <c r="R60" s="19"/>
      <c r="S60" s="48" t="str">
        <f>LOOKUP(R60,Paramètres!$A$3:$A$102,Paramètres!$B$3:$B$102)</f>
        <v>0</v>
      </c>
      <c r="T60" s="20"/>
      <c r="U60" s="48" t="str">
        <f>LOOKUP(T60,Paramètres!$A$3:$A$102,Paramètres!$B$3:$B$102)</f>
        <v>0</v>
      </c>
      <c r="V60" s="19"/>
      <c r="W60" s="48" t="str">
        <f>LOOKUP(V60,Paramètres!$A$3:$A$102,Paramètres!$B$3:$B$102)</f>
        <v>0</v>
      </c>
      <c r="X60" s="19"/>
      <c r="Y60" s="20">
        <f>LOOKUP(X60,Paramètres!$A$3:$A$102,Paramètres!$B$3:$B$102)*Paramètres!$H$5</f>
        <v>0</v>
      </c>
      <c r="Z60" s="47">
        <f t="shared" si="9"/>
        <v>0</v>
      </c>
    </row>
    <row r="61" spans="1:26" ht="15" customHeight="1">
      <c r="A61" s="13">
        <f t="shared" si="5"/>
        <v>129</v>
      </c>
      <c r="B61" s="13">
        <f t="shared" si="6"/>
        <v>56</v>
      </c>
      <c r="C61" s="14">
        <f t="shared" si="7"/>
        <v>129</v>
      </c>
      <c r="D61" s="15">
        <f t="shared" si="8"/>
        <v>56</v>
      </c>
      <c r="E61" s="54">
        <v>289</v>
      </c>
      <c r="F61" s="63"/>
      <c r="G61" s="63"/>
      <c r="H61" s="56" t="s">
        <v>255</v>
      </c>
      <c r="I61" s="49" t="s">
        <v>12</v>
      </c>
      <c r="J61" s="19"/>
      <c r="K61" s="48" t="str">
        <f>LOOKUP(J61,Paramètres!$A$3:$A$102,Paramètres!$B$3:$B$102)</f>
        <v>0</v>
      </c>
      <c r="L61" s="19"/>
      <c r="M61" s="48" t="str">
        <f>LOOKUP(L61,Paramètres!$A$3:$A$102,Paramètres!$B$3:$B$102)</f>
        <v>0</v>
      </c>
      <c r="N61" s="19"/>
      <c r="O61" s="48" t="str">
        <f>LOOKUP(N61,Paramètres!$A$3:$A$102,Paramètres!$B$3:$B$102)</f>
        <v>0</v>
      </c>
      <c r="P61" s="52"/>
      <c r="Q61" s="48" t="str">
        <f>LOOKUP(P61,Paramètres!$A$3:$A$102,Paramètres!$B$3:$B$102)</f>
        <v>0</v>
      </c>
      <c r="R61" s="19"/>
      <c r="S61" s="48" t="str">
        <f>LOOKUP(R61,Paramètres!$A$3:$A$102,Paramètres!$B$3:$B$102)</f>
        <v>0</v>
      </c>
      <c r="T61" s="20">
        <v>8</v>
      </c>
      <c r="U61" s="48">
        <f>LOOKUP(T61,Paramètres!$A$3:$A$102,Paramètres!$B$3:$B$102)</f>
        <v>129</v>
      </c>
      <c r="V61" s="19"/>
      <c r="W61" s="48" t="str">
        <f>LOOKUP(V61,Paramètres!$A$3:$A$102,Paramètres!$B$3:$B$102)</f>
        <v>0</v>
      </c>
      <c r="X61" s="19"/>
      <c r="Y61" s="20">
        <f>LOOKUP(X61,Paramètres!$A$3:$A$102,Paramètres!$B$3:$B$102)*Paramètres!$H$5</f>
        <v>0</v>
      </c>
      <c r="Z61" s="47">
        <f t="shared" si="9"/>
        <v>0</v>
      </c>
    </row>
    <row r="62" spans="1:26" ht="15" customHeight="1">
      <c r="A62" s="13">
        <f t="shared" si="5"/>
        <v>129</v>
      </c>
      <c r="B62" s="13">
        <f t="shared" si="6"/>
        <v>56</v>
      </c>
      <c r="C62" s="14">
        <f t="shared" si="7"/>
        <v>129</v>
      </c>
      <c r="D62" s="15">
        <f t="shared" si="8"/>
        <v>56</v>
      </c>
      <c r="E62" s="54">
        <v>236</v>
      </c>
      <c r="F62" s="63"/>
      <c r="G62" s="63"/>
      <c r="H62" s="56" t="s">
        <v>166</v>
      </c>
      <c r="I62" s="49" t="s">
        <v>12</v>
      </c>
      <c r="J62" s="19"/>
      <c r="K62" s="48" t="str">
        <f>LOOKUP(J62,Paramètres!$A$3:$A$102,Paramètres!$B$3:$B$102)</f>
        <v>0</v>
      </c>
      <c r="L62" s="19">
        <v>8</v>
      </c>
      <c r="M62" s="48">
        <f>LOOKUP(L62,Paramètres!$A$3:$A$102,Paramètres!$B$3:$B$102)</f>
        <v>129</v>
      </c>
      <c r="N62" s="19"/>
      <c r="O62" s="48" t="str">
        <f>LOOKUP(N62,Paramètres!$A$3:$A$102,Paramètres!$B$3:$B$102)</f>
        <v>0</v>
      </c>
      <c r="P62" s="52"/>
      <c r="Q62" s="48" t="str">
        <f>LOOKUP(P62,Paramètres!$A$3:$A$102,Paramètres!$B$3:$B$102)</f>
        <v>0</v>
      </c>
      <c r="R62" s="19"/>
      <c r="S62" s="48" t="str">
        <f>LOOKUP(R62,Paramètres!$A$3:$A$102,Paramètres!$B$3:$B$102)</f>
        <v>0</v>
      </c>
      <c r="T62" s="20"/>
      <c r="U62" s="48" t="str">
        <f>LOOKUP(T62,Paramètres!$A$3:$A$102,Paramètres!$B$3:$B$102)</f>
        <v>0</v>
      </c>
      <c r="V62" s="19"/>
      <c r="W62" s="48" t="str">
        <f>LOOKUP(V62,Paramètres!$A$3:$A$102,Paramètres!$B$3:$B$102)</f>
        <v>0</v>
      </c>
      <c r="X62" s="19"/>
      <c r="Y62" s="20">
        <f>LOOKUP(X62,Paramètres!$A$3:$A$102,Paramètres!$B$3:$B$102)*Paramètres!$H$5</f>
        <v>0</v>
      </c>
      <c r="Z62" s="47">
        <f t="shared" si="9"/>
        <v>0</v>
      </c>
    </row>
    <row r="63" spans="1:26" ht="15" customHeight="1">
      <c r="A63" s="13">
        <f t="shared" si="5"/>
        <v>123</v>
      </c>
      <c r="B63" s="13">
        <f t="shared" si="6"/>
        <v>58</v>
      </c>
      <c r="C63" s="14">
        <f t="shared" si="7"/>
        <v>123</v>
      </c>
      <c r="D63" s="15">
        <f t="shared" si="8"/>
        <v>58</v>
      </c>
      <c r="E63" s="54">
        <v>286</v>
      </c>
      <c r="F63" s="63"/>
      <c r="G63" s="63"/>
      <c r="H63" s="56" t="s">
        <v>39</v>
      </c>
      <c r="I63" s="49" t="s">
        <v>12</v>
      </c>
      <c r="J63" s="19"/>
      <c r="K63" s="48" t="str">
        <f>LOOKUP(J63,Paramètres!$A$3:$A$102,Paramètres!$B$3:$B$102)</f>
        <v>0</v>
      </c>
      <c r="L63" s="19"/>
      <c r="M63" s="48" t="str">
        <f>LOOKUP(L63,Paramètres!$A$3:$A$102,Paramètres!$B$3:$B$102)</f>
        <v>0</v>
      </c>
      <c r="N63" s="19"/>
      <c r="O63" s="48" t="str">
        <f>LOOKUP(N63,Paramètres!$A$3:$A$102,Paramètres!$B$3:$B$102)</f>
        <v>0</v>
      </c>
      <c r="P63" s="52"/>
      <c r="Q63" s="48" t="str">
        <f>LOOKUP(P63,Paramètres!$A$3:$A$102,Paramètres!$B$3:$B$102)</f>
        <v>0</v>
      </c>
      <c r="R63" s="19"/>
      <c r="S63" s="48" t="str">
        <f>LOOKUP(R63,Paramètres!$A$3:$A$102,Paramètres!$B$3:$B$102)</f>
        <v>0</v>
      </c>
      <c r="T63" s="20">
        <v>10</v>
      </c>
      <c r="U63" s="48">
        <f>LOOKUP(T63,Paramètres!$A$3:$A$102,Paramètres!$B$3:$B$102)</f>
        <v>123</v>
      </c>
      <c r="V63" s="19"/>
      <c r="W63" s="48" t="str">
        <f>LOOKUP(V63,Paramètres!$A$3:$A$102,Paramètres!$B$3:$B$102)</f>
        <v>0</v>
      </c>
      <c r="X63" s="19"/>
      <c r="Y63" s="20">
        <f>LOOKUP(X63,Paramètres!$A$3:$A$102,Paramètres!$B$3:$B$102)*Paramètres!$H$5</f>
        <v>0</v>
      </c>
      <c r="Z63" s="47">
        <f t="shared" si="9"/>
        <v>0</v>
      </c>
    </row>
    <row r="64" spans="1:26" ht="15" customHeight="1">
      <c r="A64" s="13">
        <f t="shared" si="5"/>
        <v>123</v>
      </c>
      <c r="B64" s="13">
        <f t="shared" si="6"/>
        <v>58</v>
      </c>
      <c r="C64" s="14">
        <f t="shared" si="7"/>
        <v>123</v>
      </c>
      <c r="D64" s="15">
        <f t="shared" si="8"/>
        <v>58</v>
      </c>
      <c r="E64" s="54">
        <v>203</v>
      </c>
      <c r="F64" s="63"/>
      <c r="G64" s="63"/>
      <c r="H64" s="56" t="s">
        <v>243</v>
      </c>
      <c r="I64" s="49" t="s">
        <v>12</v>
      </c>
      <c r="J64" s="19">
        <v>10</v>
      </c>
      <c r="K64" s="48">
        <f>LOOKUP(J64,Paramètres!$A$3:$A$102,Paramètres!$B$3:$B$102)</f>
        <v>123</v>
      </c>
      <c r="L64" s="19"/>
      <c r="M64" s="48" t="str">
        <f>LOOKUP(L64,Paramètres!$A$3:$A$102,Paramètres!$B$3:$B$102)</f>
        <v>0</v>
      </c>
      <c r="N64" s="19"/>
      <c r="O64" s="48" t="str">
        <f>LOOKUP(N64,Paramètres!$A$3:$A$102,Paramètres!$B$3:$B$102)</f>
        <v>0</v>
      </c>
      <c r="P64" s="52"/>
      <c r="Q64" s="48" t="str">
        <f>LOOKUP(P64,Paramètres!$A$3:$A$102,Paramètres!$B$3:$B$102)</f>
        <v>0</v>
      </c>
      <c r="R64" s="19"/>
      <c r="S64" s="48" t="str">
        <f>LOOKUP(R64,Paramètres!$A$3:$A$102,Paramètres!$B$3:$B$102)</f>
        <v>0</v>
      </c>
      <c r="T64" s="20"/>
      <c r="U64" s="48" t="str">
        <f>LOOKUP(T64,Paramètres!$A$3:$A$102,Paramètres!$B$3:$B$102)</f>
        <v>0</v>
      </c>
      <c r="V64" s="19"/>
      <c r="W64" s="48" t="str">
        <f>LOOKUP(V64,Paramètres!$A$3:$A$102,Paramètres!$B$3:$B$102)</f>
        <v>0</v>
      </c>
      <c r="X64" s="19"/>
      <c r="Y64" s="20">
        <f>LOOKUP(X64,Paramètres!$A$3:$A$102,Paramètres!$B$3:$B$102)*Paramètres!$H$5</f>
        <v>0</v>
      </c>
      <c r="Z64" s="47">
        <f t="shared" si="9"/>
        <v>0</v>
      </c>
    </row>
    <row r="65" spans="1:26" ht="15" customHeight="1">
      <c r="A65" s="13">
        <f t="shared" si="5"/>
        <v>120</v>
      </c>
      <c r="B65" s="13">
        <f t="shared" si="6"/>
        <v>60</v>
      </c>
      <c r="C65" s="14">
        <f t="shared" si="7"/>
        <v>120</v>
      </c>
      <c r="D65" s="15">
        <f t="shared" si="8"/>
        <v>60</v>
      </c>
      <c r="E65" s="54">
        <v>267</v>
      </c>
      <c r="F65" s="63"/>
      <c r="G65" s="63"/>
      <c r="H65" s="56" t="s">
        <v>256</v>
      </c>
      <c r="I65" s="49" t="s">
        <v>12</v>
      </c>
      <c r="J65" s="19"/>
      <c r="K65" s="48" t="str">
        <f>LOOKUP(J65,Paramètres!$A$3:$A$102,Paramètres!$B$3:$B$102)</f>
        <v>0</v>
      </c>
      <c r="L65" s="19"/>
      <c r="M65" s="48" t="str">
        <f>LOOKUP(L65,Paramètres!$A$3:$A$102,Paramètres!$B$3:$B$102)</f>
        <v>0</v>
      </c>
      <c r="N65" s="19"/>
      <c r="O65" s="48" t="str">
        <f>LOOKUP(N65,Paramètres!$A$3:$A$102,Paramètres!$B$3:$B$102)</f>
        <v>0</v>
      </c>
      <c r="P65" s="52"/>
      <c r="Q65" s="48" t="str">
        <f>LOOKUP(P65,Paramètres!$A$3:$A$102,Paramètres!$B$3:$B$102)</f>
        <v>0</v>
      </c>
      <c r="R65" s="19">
        <v>11</v>
      </c>
      <c r="S65" s="48">
        <f>LOOKUP(R65,Paramètres!$A$3:$A$102,Paramètres!$B$3:$B$102)</f>
        <v>120</v>
      </c>
      <c r="T65" s="20"/>
      <c r="U65" s="48" t="str">
        <f>LOOKUP(T65,Paramètres!$A$3:$A$102,Paramètres!$B$3:$B$102)</f>
        <v>0</v>
      </c>
      <c r="V65" s="19"/>
      <c r="W65" s="48" t="str">
        <f>LOOKUP(V65,Paramètres!$A$3:$A$102,Paramètres!$B$3:$B$102)</f>
        <v>0</v>
      </c>
      <c r="X65" s="19"/>
      <c r="Y65" s="20">
        <f>LOOKUP(X65,Paramètres!$A$3:$A$102,Paramètres!$B$3:$B$102)*Paramètres!$H$5</f>
        <v>0</v>
      </c>
      <c r="Z65" s="47">
        <f t="shared" si="9"/>
        <v>0</v>
      </c>
    </row>
    <row r="66" spans="1:26" ht="15" customHeight="1">
      <c r="A66" s="13">
        <f t="shared" si="5"/>
        <v>117</v>
      </c>
      <c r="B66" s="13">
        <f t="shared" si="6"/>
        <v>61</v>
      </c>
      <c r="C66" s="14">
        <f t="shared" si="7"/>
        <v>117</v>
      </c>
      <c r="D66" s="15">
        <f t="shared" si="8"/>
        <v>61</v>
      </c>
      <c r="E66" s="54">
        <v>285</v>
      </c>
      <c r="F66" s="63"/>
      <c r="G66" s="63"/>
      <c r="H66" s="56" t="s">
        <v>257</v>
      </c>
      <c r="I66" s="49" t="s">
        <v>12</v>
      </c>
      <c r="J66" s="19"/>
      <c r="K66" s="48" t="str">
        <f>LOOKUP(J66,Paramètres!$A$3:$A$102,Paramètres!$B$3:$B$102)</f>
        <v>0</v>
      </c>
      <c r="L66" s="19"/>
      <c r="M66" s="48" t="str">
        <f>LOOKUP(L66,Paramètres!$A$3:$A$102,Paramètres!$B$3:$B$102)</f>
        <v>0</v>
      </c>
      <c r="N66" s="19"/>
      <c r="O66" s="48" t="str">
        <f>LOOKUP(N66,Paramètres!$A$3:$A$102,Paramètres!$B$3:$B$102)</f>
        <v>0</v>
      </c>
      <c r="P66" s="52"/>
      <c r="Q66" s="48" t="str">
        <f>LOOKUP(P66,Paramètres!$A$3:$A$102,Paramètres!$B$3:$B$102)</f>
        <v>0</v>
      </c>
      <c r="R66" s="19"/>
      <c r="S66" s="48" t="str">
        <f>LOOKUP(R66,Paramètres!$A$3:$A$102,Paramètres!$B$3:$B$102)</f>
        <v>0</v>
      </c>
      <c r="T66" s="20">
        <v>12</v>
      </c>
      <c r="U66" s="48">
        <f>LOOKUP(T66,Paramètres!$A$3:$A$102,Paramètres!$B$3:$B$102)</f>
        <v>117</v>
      </c>
      <c r="V66" s="19"/>
      <c r="W66" s="48" t="str">
        <f>LOOKUP(V66,Paramètres!$A$3:$A$102,Paramètres!$B$3:$B$102)</f>
        <v>0</v>
      </c>
      <c r="X66" s="19"/>
      <c r="Y66" s="20">
        <f>LOOKUP(X66,Paramètres!$A$3:$A$102,Paramètres!$B$3:$B$102)*Paramètres!$H$5</f>
        <v>0</v>
      </c>
      <c r="Z66" s="47">
        <f t="shared" si="9"/>
        <v>0</v>
      </c>
    </row>
    <row r="67" spans="1:26" ht="15" customHeight="1">
      <c r="A67" s="13">
        <f t="shared" si="5"/>
        <v>114</v>
      </c>
      <c r="B67" s="13">
        <f t="shared" si="6"/>
        <v>62</v>
      </c>
      <c r="C67" s="14">
        <f t="shared" si="7"/>
        <v>114</v>
      </c>
      <c r="D67" s="15">
        <f t="shared" si="8"/>
        <v>62</v>
      </c>
      <c r="E67" s="54">
        <v>271</v>
      </c>
      <c r="F67" s="63"/>
      <c r="G67" s="63"/>
      <c r="H67" s="56" t="s">
        <v>39</v>
      </c>
      <c r="I67" s="49" t="s">
        <v>12</v>
      </c>
      <c r="J67" s="19"/>
      <c r="K67" s="48" t="str">
        <f>LOOKUP(J67,Paramètres!$A$3:$A$102,Paramètres!$B$3:$B$102)</f>
        <v>0</v>
      </c>
      <c r="L67" s="19"/>
      <c r="M67" s="48" t="str">
        <f>LOOKUP(L67,Paramètres!$A$3:$A$102,Paramètres!$B$3:$B$102)</f>
        <v>0</v>
      </c>
      <c r="N67" s="19">
        <v>13</v>
      </c>
      <c r="O67" s="48">
        <f>LOOKUP(N67,Paramètres!$A$3:$A$102,Paramètres!$B$3:$B$102)</f>
        <v>114</v>
      </c>
      <c r="P67" s="52"/>
      <c r="Q67" s="48" t="str">
        <f>LOOKUP(P67,Paramètres!$A$3:$A$102,Paramètres!$B$3:$B$102)</f>
        <v>0</v>
      </c>
      <c r="R67" s="19"/>
      <c r="S67" s="48" t="str">
        <f>LOOKUP(R67,Paramètres!$A$3:$A$102,Paramètres!$B$3:$B$102)</f>
        <v>0</v>
      </c>
      <c r="T67" s="20"/>
      <c r="U67" s="48" t="str">
        <f>LOOKUP(T67,Paramètres!$A$3:$A$102,Paramètres!$B$3:$B$102)</f>
        <v>0</v>
      </c>
      <c r="V67" s="19"/>
      <c r="W67" s="48" t="str">
        <f>LOOKUP(V67,Paramètres!$A$3:$A$102,Paramètres!$B$3:$B$102)</f>
        <v>0</v>
      </c>
      <c r="X67" s="19"/>
      <c r="Y67" s="20">
        <f>LOOKUP(X67,Paramètres!$A$3:$A$102,Paramètres!$B$3:$B$102)*Paramètres!$H$5</f>
        <v>0</v>
      </c>
      <c r="Z67" s="47">
        <f t="shared" si="9"/>
        <v>0</v>
      </c>
    </row>
    <row r="68" spans="1:26" ht="15" customHeight="1">
      <c r="A68" s="13">
        <f t="shared" si="5"/>
        <v>108</v>
      </c>
      <c r="B68" s="13">
        <f t="shared" si="6"/>
        <v>63</v>
      </c>
      <c r="C68" s="14">
        <f t="shared" si="7"/>
        <v>108</v>
      </c>
      <c r="D68" s="15">
        <f t="shared" si="8"/>
        <v>63</v>
      </c>
      <c r="E68" s="54">
        <v>281</v>
      </c>
      <c r="F68" s="63"/>
      <c r="G68" s="63"/>
      <c r="H68" s="56" t="s">
        <v>252</v>
      </c>
      <c r="I68" s="49" t="s">
        <v>12</v>
      </c>
      <c r="J68" s="19"/>
      <c r="K68" s="48" t="str">
        <f>LOOKUP(J68,Paramètres!$A$3:$A$102,Paramètres!$B$3:$B$102)</f>
        <v>0</v>
      </c>
      <c r="L68" s="19"/>
      <c r="M68" s="48" t="str">
        <f>LOOKUP(L68,Paramètres!$A$3:$A$102,Paramètres!$B$3:$B$102)</f>
        <v>0</v>
      </c>
      <c r="N68" s="19"/>
      <c r="O68" s="48" t="str">
        <f>LOOKUP(N68,Paramètres!$A$3:$A$102,Paramètres!$B$3:$B$102)</f>
        <v>0</v>
      </c>
      <c r="P68" s="52"/>
      <c r="Q68" s="48" t="str">
        <f>LOOKUP(P68,Paramètres!$A$3:$A$102,Paramètres!$B$3:$B$102)</f>
        <v>0</v>
      </c>
      <c r="R68" s="19"/>
      <c r="S68" s="48" t="str">
        <f>LOOKUP(R68,Paramètres!$A$3:$A$102,Paramètres!$B$3:$B$102)</f>
        <v>0</v>
      </c>
      <c r="T68" s="20">
        <v>15</v>
      </c>
      <c r="U68" s="48">
        <f>LOOKUP(T68,Paramètres!$A$3:$A$102,Paramètres!$B$3:$B$102)</f>
        <v>108</v>
      </c>
      <c r="V68" s="19"/>
      <c r="W68" s="48" t="str">
        <f>LOOKUP(V68,Paramètres!$A$3:$A$102,Paramètres!$B$3:$B$102)</f>
        <v>0</v>
      </c>
      <c r="X68" s="19"/>
      <c r="Y68" s="20">
        <f>LOOKUP(X68,Paramètres!$A$3:$A$102,Paramètres!$B$3:$B$102)*Paramètres!$H$5</f>
        <v>0</v>
      </c>
      <c r="Z68" s="47">
        <f t="shared" si="9"/>
        <v>0</v>
      </c>
    </row>
    <row r="69" spans="1:26" ht="15" customHeight="1">
      <c r="A69" s="13">
        <f t="shared" si="5"/>
        <v>105</v>
      </c>
      <c r="B69" s="13">
        <f t="shared" si="6"/>
        <v>64</v>
      </c>
      <c r="C69" s="14">
        <f t="shared" si="7"/>
        <v>105</v>
      </c>
      <c r="D69" s="15">
        <f t="shared" si="8"/>
        <v>64</v>
      </c>
      <c r="E69" s="54">
        <v>290</v>
      </c>
      <c r="F69" s="63"/>
      <c r="G69" s="63"/>
      <c r="H69" s="56" t="s">
        <v>32</v>
      </c>
      <c r="I69" s="49" t="s">
        <v>12</v>
      </c>
      <c r="J69" s="19"/>
      <c r="K69" s="48" t="str">
        <f>LOOKUP(J69,Paramètres!$A$3:$A$102,Paramètres!$B$3:$B$102)</f>
        <v>0</v>
      </c>
      <c r="L69" s="19"/>
      <c r="M69" s="48" t="str">
        <f>LOOKUP(L69,Paramètres!$A$3:$A$102,Paramètres!$B$3:$B$102)</f>
        <v>0</v>
      </c>
      <c r="N69" s="19"/>
      <c r="O69" s="48" t="str">
        <f>LOOKUP(N69,Paramètres!$A$3:$A$102,Paramètres!$B$3:$B$102)</f>
        <v>0</v>
      </c>
      <c r="P69" s="52"/>
      <c r="Q69" s="48" t="str">
        <f>LOOKUP(P69,Paramètres!$A$3:$A$102,Paramètres!$B$3:$B$102)</f>
        <v>0</v>
      </c>
      <c r="R69" s="19"/>
      <c r="S69" s="48" t="str">
        <f>LOOKUP(R69,Paramètres!$A$3:$A$102,Paramètres!$B$3:$B$102)</f>
        <v>0</v>
      </c>
      <c r="T69" s="20">
        <v>16</v>
      </c>
      <c r="U69" s="48">
        <f>LOOKUP(T69,Paramètres!$A$3:$A$102,Paramètres!$B$3:$B$102)</f>
        <v>105</v>
      </c>
      <c r="V69" s="19"/>
      <c r="W69" s="48" t="str">
        <f>LOOKUP(V69,Paramètres!$A$3:$A$102,Paramètres!$B$3:$B$102)</f>
        <v>0</v>
      </c>
      <c r="X69" s="19"/>
      <c r="Y69" s="20">
        <f>LOOKUP(X69,Paramètres!$A$3:$A$102,Paramètres!$B$3:$B$102)*Paramètres!$H$5</f>
        <v>0</v>
      </c>
      <c r="Z69" s="47">
        <f t="shared" si="9"/>
        <v>0</v>
      </c>
    </row>
    <row r="70" spans="1:26" ht="15" customHeight="1">
      <c r="A70" s="13">
        <f t="shared" ref="A70:A97" si="10">K70+M70+O70+S70+U70+W70+Y70+Q70</f>
        <v>105</v>
      </c>
      <c r="B70" s="13">
        <f t="shared" ref="B70:B97" si="11">IF(E70,RANK(A70,$A$6:$A$211),"")</f>
        <v>64</v>
      </c>
      <c r="C70" s="14">
        <f t="shared" ref="C70:C97" si="12">A70-MINA(K70,M70,O70,S70,U70,W70,Y70,Q70)</f>
        <v>105</v>
      </c>
      <c r="D70" s="15">
        <f t="shared" ref="D70:D97" si="13">IF(E70,RANK(C70,$C$6:$C$211),"")</f>
        <v>64</v>
      </c>
      <c r="E70" s="54">
        <v>255</v>
      </c>
      <c r="F70" s="63"/>
      <c r="G70" s="63"/>
      <c r="H70" s="56" t="s">
        <v>22</v>
      </c>
      <c r="I70" s="49" t="s">
        <v>12</v>
      </c>
      <c r="J70" s="19"/>
      <c r="K70" s="48" t="str">
        <f>LOOKUP(J70,Paramètres!$A$3:$A$102,Paramètres!$B$3:$B$102)</f>
        <v>0</v>
      </c>
      <c r="L70" s="19">
        <v>16</v>
      </c>
      <c r="M70" s="48">
        <f>LOOKUP(L70,Paramètres!$A$3:$A$102,Paramètres!$B$3:$B$102)</f>
        <v>105</v>
      </c>
      <c r="N70" s="19"/>
      <c r="O70" s="48" t="str">
        <f>LOOKUP(N70,Paramètres!$A$3:$A$102,Paramètres!$B$3:$B$102)</f>
        <v>0</v>
      </c>
      <c r="P70" s="52"/>
      <c r="Q70" s="48" t="str">
        <f>LOOKUP(P70,Paramètres!$A$3:$A$102,Paramètres!$B$3:$B$102)</f>
        <v>0</v>
      </c>
      <c r="R70" s="19"/>
      <c r="S70" s="48" t="str">
        <f>LOOKUP(R70,Paramètres!$A$3:$A$102,Paramètres!$B$3:$B$102)</f>
        <v>0</v>
      </c>
      <c r="T70" s="20"/>
      <c r="U70" s="48" t="str">
        <f>LOOKUP(T70,Paramètres!$A$3:$A$102,Paramètres!$B$3:$B$102)</f>
        <v>0</v>
      </c>
      <c r="V70" s="19"/>
      <c r="W70" s="48" t="str">
        <f>LOOKUP(V70,Paramètres!$A$3:$A$102,Paramètres!$B$3:$B$102)</f>
        <v>0</v>
      </c>
      <c r="X70" s="19"/>
      <c r="Y70" s="20">
        <f>LOOKUP(X70,Paramètres!$A$3:$A$102,Paramètres!$B$3:$B$102)*Paramètres!$H$5</f>
        <v>0</v>
      </c>
      <c r="Z70" s="47">
        <f t="shared" ref="Z70:Z97" si="14">MINA(K70,M70,O70,S70,Y70,U70,W70,Q70)</f>
        <v>0</v>
      </c>
    </row>
    <row r="71" spans="1:26" ht="15" customHeight="1">
      <c r="A71" s="13">
        <f t="shared" si="10"/>
        <v>102</v>
      </c>
      <c r="B71" s="13">
        <f t="shared" si="11"/>
        <v>66</v>
      </c>
      <c r="C71" s="14">
        <f t="shared" si="12"/>
        <v>102</v>
      </c>
      <c r="D71" s="15">
        <f t="shared" si="13"/>
        <v>66</v>
      </c>
      <c r="E71" s="54">
        <v>283</v>
      </c>
      <c r="F71" s="63"/>
      <c r="G71" s="63"/>
      <c r="H71" s="56" t="s">
        <v>39</v>
      </c>
      <c r="I71" s="49" t="s">
        <v>12</v>
      </c>
      <c r="J71" s="19"/>
      <c r="K71" s="48" t="str">
        <f>LOOKUP(J71,Paramètres!$A$3:$A$102,Paramètres!$B$3:$B$102)</f>
        <v>0</v>
      </c>
      <c r="L71" s="19"/>
      <c r="M71" s="48" t="str">
        <f>LOOKUP(L71,Paramètres!$A$3:$A$102,Paramètres!$B$3:$B$102)</f>
        <v>0</v>
      </c>
      <c r="N71" s="19"/>
      <c r="O71" s="48" t="str">
        <f>LOOKUP(N71,Paramètres!$A$3:$A$102,Paramètres!$B$3:$B$102)</f>
        <v>0</v>
      </c>
      <c r="P71" s="52"/>
      <c r="Q71" s="48" t="str">
        <f>LOOKUP(P71,Paramètres!$A$3:$A$102,Paramètres!$B$3:$B$102)</f>
        <v>0</v>
      </c>
      <c r="R71" s="19"/>
      <c r="S71" s="48" t="str">
        <f>LOOKUP(R71,Paramètres!$A$3:$A$102,Paramètres!$B$3:$B$102)</f>
        <v>0</v>
      </c>
      <c r="T71" s="20">
        <v>17</v>
      </c>
      <c r="U71" s="48">
        <f>LOOKUP(T71,Paramètres!$A$3:$A$102,Paramètres!$B$3:$B$102)</f>
        <v>102</v>
      </c>
      <c r="V71" s="19"/>
      <c r="W71" s="48" t="str">
        <f>LOOKUP(V71,Paramètres!$A$3:$A$102,Paramètres!$B$3:$B$102)</f>
        <v>0</v>
      </c>
      <c r="X71" s="19"/>
      <c r="Y71" s="20">
        <f>LOOKUP(X71,Paramètres!$A$3:$A$102,Paramètres!$B$3:$B$102)*Paramètres!$H$5</f>
        <v>0</v>
      </c>
      <c r="Z71" s="47">
        <f t="shared" si="14"/>
        <v>0</v>
      </c>
    </row>
    <row r="72" spans="1:26" ht="15" customHeight="1">
      <c r="A72" s="13">
        <f t="shared" si="10"/>
        <v>99</v>
      </c>
      <c r="B72" s="13">
        <f t="shared" si="11"/>
        <v>67</v>
      </c>
      <c r="C72" s="14">
        <f t="shared" si="12"/>
        <v>99</v>
      </c>
      <c r="D72" s="15">
        <f t="shared" si="13"/>
        <v>67</v>
      </c>
      <c r="E72" s="54">
        <v>262</v>
      </c>
      <c r="F72" s="63"/>
      <c r="G72" s="63"/>
      <c r="H72" s="56" t="s">
        <v>36</v>
      </c>
      <c r="I72" s="49" t="s">
        <v>12</v>
      </c>
      <c r="J72" s="19"/>
      <c r="K72" s="48" t="str">
        <f>LOOKUP(J72,Paramètres!$A$3:$A$102,Paramètres!$B$3:$B$102)</f>
        <v>0</v>
      </c>
      <c r="L72" s="19"/>
      <c r="M72" s="48" t="str">
        <f>LOOKUP(L72,Paramètres!$A$3:$A$102,Paramètres!$B$3:$B$102)</f>
        <v>0</v>
      </c>
      <c r="N72" s="19">
        <v>18</v>
      </c>
      <c r="O72" s="48">
        <f>LOOKUP(N72,Paramètres!$A$3:$A$102,Paramètres!$B$3:$B$102)</f>
        <v>99</v>
      </c>
      <c r="P72" s="52"/>
      <c r="Q72" s="48" t="str">
        <f>LOOKUP(P72,Paramètres!$A$3:$A$102,Paramètres!$B$3:$B$102)</f>
        <v>0</v>
      </c>
      <c r="R72" s="19"/>
      <c r="S72" s="48" t="str">
        <f>LOOKUP(R72,Paramètres!$A$3:$A$102,Paramètres!$B$3:$B$102)</f>
        <v>0</v>
      </c>
      <c r="T72" s="20"/>
      <c r="U72" s="48" t="str">
        <f>LOOKUP(T72,Paramètres!$A$3:$A$102,Paramètres!$B$3:$B$102)</f>
        <v>0</v>
      </c>
      <c r="V72" s="19"/>
      <c r="W72" s="48" t="str">
        <f>LOOKUP(V72,Paramètres!$A$3:$A$102,Paramètres!$B$3:$B$102)</f>
        <v>0</v>
      </c>
      <c r="X72" s="19"/>
      <c r="Y72" s="20">
        <f>LOOKUP(X72,Paramètres!$A$3:$A$102,Paramètres!$B$3:$B$102)*Paramètres!$H$5</f>
        <v>0</v>
      </c>
      <c r="Z72" s="47">
        <f t="shared" si="14"/>
        <v>0</v>
      </c>
    </row>
    <row r="73" spans="1:26" ht="15" customHeight="1">
      <c r="A73" s="13">
        <f t="shared" si="10"/>
        <v>93</v>
      </c>
      <c r="B73" s="13">
        <f t="shared" si="11"/>
        <v>68</v>
      </c>
      <c r="C73" s="14">
        <f t="shared" si="12"/>
        <v>93</v>
      </c>
      <c r="D73" s="15">
        <f t="shared" si="13"/>
        <v>68</v>
      </c>
      <c r="E73" s="54">
        <v>239</v>
      </c>
      <c r="F73" s="63"/>
      <c r="G73" s="63"/>
      <c r="H73" s="56" t="s">
        <v>96</v>
      </c>
      <c r="I73" s="49" t="s">
        <v>12</v>
      </c>
      <c r="J73" s="19"/>
      <c r="K73" s="48" t="str">
        <f>LOOKUP(J73,Paramètres!$A$3:$A$102,Paramètres!$B$3:$B$102)</f>
        <v>0</v>
      </c>
      <c r="L73" s="19">
        <v>20</v>
      </c>
      <c r="M73" s="48">
        <f>LOOKUP(L73,Paramètres!$A$3:$A$102,Paramètres!$B$3:$B$102)</f>
        <v>93</v>
      </c>
      <c r="N73" s="19"/>
      <c r="O73" s="48" t="str">
        <f>LOOKUP(N73,Paramètres!$A$3:$A$102,Paramètres!$B$3:$B$102)</f>
        <v>0</v>
      </c>
      <c r="P73" s="52"/>
      <c r="Q73" s="48" t="str">
        <f>LOOKUP(P73,Paramètres!$A$3:$A$102,Paramètres!$B$3:$B$102)</f>
        <v>0</v>
      </c>
      <c r="R73" s="19"/>
      <c r="S73" s="48" t="str">
        <f>LOOKUP(R73,Paramètres!$A$3:$A$102,Paramètres!$B$3:$B$102)</f>
        <v>0</v>
      </c>
      <c r="T73" s="20"/>
      <c r="U73" s="48" t="str">
        <f>LOOKUP(T73,Paramètres!$A$3:$A$102,Paramètres!$B$3:$B$102)</f>
        <v>0</v>
      </c>
      <c r="V73" s="19"/>
      <c r="W73" s="48" t="str">
        <f>LOOKUP(V73,Paramètres!$A$3:$A$102,Paramètres!$B$3:$B$102)</f>
        <v>0</v>
      </c>
      <c r="X73" s="19"/>
      <c r="Y73" s="20">
        <f>LOOKUP(X73,Paramètres!$A$3:$A$102,Paramètres!$B$3:$B$102)*Paramètres!$H$5</f>
        <v>0</v>
      </c>
      <c r="Z73" s="47">
        <f t="shared" si="14"/>
        <v>0</v>
      </c>
    </row>
    <row r="74" spans="1:26" ht="15" customHeight="1">
      <c r="A74" s="13">
        <f t="shared" si="10"/>
        <v>90</v>
      </c>
      <c r="B74" s="13">
        <f t="shared" si="11"/>
        <v>69</v>
      </c>
      <c r="C74" s="14">
        <f t="shared" si="12"/>
        <v>90</v>
      </c>
      <c r="D74" s="15">
        <f t="shared" si="13"/>
        <v>69</v>
      </c>
      <c r="E74" s="54">
        <v>250</v>
      </c>
      <c r="F74" s="63"/>
      <c r="G74" s="63"/>
      <c r="H74" s="56" t="s">
        <v>17</v>
      </c>
      <c r="I74" s="49" t="s">
        <v>12</v>
      </c>
      <c r="J74" s="19"/>
      <c r="K74" s="48" t="str">
        <f>LOOKUP(J74,Paramètres!$A$3:$A$102,Paramètres!$B$3:$B$102)</f>
        <v>0</v>
      </c>
      <c r="L74" s="19">
        <v>40</v>
      </c>
      <c r="M74" s="48">
        <f>LOOKUP(L74,Paramètres!$A$3:$A$102,Paramètres!$B$3:$B$102)</f>
        <v>33</v>
      </c>
      <c r="N74" s="19">
        <v>32</v>
      </c>
      <c r="O74" s="48">
        <f>LOOKUP(N74,Paramètres!$A$3:$A$102,Paramètres!$B$3:$B$102)</f>
        <v>57</v>
      </c>
      <c r="P74" s="52"/>
      <c r="Q74" s="48" t="str">
        <f>LOOKUP(P74,Paramètres!$A$3:$A$102,Paramètres!$B$3:$B$102)</f>
        <v>0</v>
      </c>
      <c r="R74" s="19"/>
      <c r="S74" s="48" t="str">
        <f>LOOKUP(R74,Paramètres!$A$3:$A$102,Paramètres!$B$3:$B$102)</f>
        <v>0</v>
      </c>
      <c r="T74" s="20"/>
      <c r="U74" s="48" t="str">
        <f>LOOKUP(T74,Paramètres!$A$3:$A$102,Paramètres!$B$3:$B$102)</f>
        <v>0</v>
      </c>
      <c r="V74" s="19"/>
      <c r="W74" s="48" t="str">
        <f>LOOKUP(V74,Paramètres!$A$3:$A$102,Paramètres!$B$3:$B$102)</f>
        <v>0</v>
      </c>
      <c r="X74" s="19"/>
      <c r="Y74" s="20">
        <f>LOOKUP(X74,Paramètres!$A$3:$A$102,Paramètres!$B$3:$B$102)*Paramètres!$H$5</f>
        <v>0</v>
      </c>
      <c r="Z74" s="47">
        <f t="shared" si="14"/>
        <v>0</v>
      </c>
    </row>
    <row r="75" spans="1:26" ht="15" customHeight="1">
      <c r="A75" s="13">
        <f t="shared" si="10"/>
        <v>87</v>
      </c>
      <c r="B75" s="13">
        <f t="shared" si="11"/>
        <v>70</v>
      </c>
      <c r="C75" s="14">
        <f t="shared" si="12"/>
        <v>87</v>
      </c>
      <c r="D75" s="15">
        <f t="shared" si="13"/>
        <v>70</v>
      </c>
      <c r="E75" s="54">
        <v>237</v>
      </c>
      <c r="F75" s="63"/>
      <c r="G75" s="63"/>
      <c r="H75" s="56" t="s">
        <v>86</v>
      </c>
      <c r="I75" s="49" t="s">
        <v>12</v>
      </c>
      <c r="J75" s="19"/>
      <c r="K75" s="48" t="str">
        <f>LOOKUP(J75,Paramètres!$A$3:$A$102,Paramètres!$B$3:$B$102)</f>
        <v>0</v>
      </c>
      <c r="L75" s="19">
        <v>22</v>
      </c>
      <c r="M75" s="48">
        <f>LOOKUP(L75,Paramètres!$A$3:$A$102,Paramètres!$B$3:$B$102)</f>
        <v>87</v>
      </c>
      <c r="N75" s="19"/>
      <c r="O75" s="48" t="str">
        <f>LOOKUP(N75,Paramètres!$A$3:$A$102,Paramètres!$B$3:$B$102)</f>
        <v>0</v>
      </c>
      <c r="P75" s="52"/>
      <c r="Q75" s="48" t="str">
        <f>LOOKUP(P75,Paramètres!$A$3:$A$102,Paramètres!$B$3:$B$102)</f>
        <v>0</v>
      </c>
      <c r="R75" s="19"/>
      <c r="S75" s="48" t="str">
        <f>LOOKUP(R75,Paramètres!$A$3:$A$102,Paramètres!$B$3:$B$102)</f>
        <v>0</v>
      </c>
      <c r="T75" s="20"/>
      <c r="U75" s="48" t="str">
        <f>LOOKUP(T75,Paramètres!$A$3:$A$102,Paramètres!$B$3:$B$102)</f>
        <v>0</v>
      </c>
      <c r="V75" s="19"/>
      <c r="W75" s="48" t="str">
        <f>LOOKUP(V75,Paramètres!$A$3:$A$102,Paramètres!$B$3:$B$102)</f>
        <v>0</v>
      </c>
      <c r="X75" s="19"/>
      <c r="Y75" s="20">
        <f>LOOKUP(X75,Paramètres!$A$3:$A$102,Paramètres!$B$3:$B$102)*Paramètres!$H$5</f>
        <v>0</v>
      </c>
      <c r="Z75" s="47">
        <f t="shared" si="14"/>
        <v>0</v>
      </c>
    </row>
    <row r="76" spans="1:26" ht="15" customHeight="1">
      <c r="A76" s="13">
        <f t="shared" si="10"/>
        <v>84</v>
      </c>
      <c r="B76" s="13">
        <f t="shared" si="11"/>
        <v>71</v>
      </c>
      <c r="C76" s="14">
        <f t="shared" si="12"/>
        <v>84</v>
      </c>
      <c r="D76" s="15">
        <f t="shared" si="13"/>
        <v>71</v>
      </c>
      <c r="E76" s="54">
        <v>202</v>
      </c>
      <c r="F76" s="63"/>
      <c r="G76" s="63"/>
      <c r="H76" s="56" t="s">
        <v>258</v>
      </c>
      <c r="I76" s="49" t="s">
        <v>12</v>
      </c>
      <c r="J76" s="19">
        <v>23</v>
      </c>
      <c r="K76" s="48">
        <f>LOOKUP(J76,Paramètres!$A$3:$A$102,Paramètres!$B$3:$B$102)</f>
        <v>84</v>
      </c>
      <c r="L76" s="19"/>
      <c r="M76" s="48" t="str">
        <f>LOOKUP(L76,Paramètres!$A$3:$A$102,Paramètres!$B$3:$B$102)</f>
        <v>0</v>
      </c>
      <c r="N76" s="19"/>
      <c r="O76" s="48" t="str">
        <f>LOOKUP(N76,Paramètres!$A$3:$A$102,Paramètres!$B$3:$B$102)</f>
        <v>0</v>
      </c>
      <c r="P76" s="52"/>
      <c r="Q76" s="48" t="str">
        <f>LOOKUP(P76,Paramètres!$A$3:$A$102,Paramètres!$B$3:$B$102)</f>
        <v>0</v>
      </c>
      <c r="R76" s="19"/>
      <c r="S76" s="48" t="str">
        <f>LOOKUP(R76,Paramètres!$A$3:$A$102,Paramètres!$B$3:$B$102)</f>
        <v>0</v>
      </c>
      <c r="T76" s="20"/>
      <c r="U76" s="48" t="str">
        <f>LOOKUP(T76,Paramètres!$A$3:$A$102,Paramètres!$B$3:$B$102)</f>
        <v>0</v>
      </c>
      <c r="V76" s="19"/>
      <c r="W76" s="48" t="str">
        <f>LOOKUP(V76,Paramètres!$A$3:$A$102,Paramètres!$B$3:$B$102)</f>
        <v>0</v>
      </c>
      <c r="X76" s="19"/>
      <c r="Y76" s="20">
        <f>LOOKUP(X76,Paramètres!$A$3:$A$102,Paramètres!$B$3:$B$102)*Paramètres!$H$5</f>
        <v>0</v>
      </c>
      <c r="Z76" s="47">
        <f t="shared" si="14"/>
        <v>0</v>
      </c>
    </row>
    <row r="77" spans="1:26" ht="15" customHeight="1">
      <c r="A77" s="13">
        <f t="shared" si="10"/>
        <v>81</v>
      </c>
      <c r="B77" s="13">
        <f t="shared" si="11"/>
        <v>72</v>
      </c>
      <c r="C77" s="14">
        <f t="shared" si="12"/>
        <v>81</v>
      </c>
      <c r="D77" s="15">
        <f t="shared" si="13"/>
        <v>72</v>
      </c>
      <c r="E77" s="74">
        <v>248</v>
      </c>
      <c r="F77" s="75"/>
      <c r="G77" s="75"/>
      <c r="H77" s="75"/>
      <c r="I77" s="49" t="s">
        <v>12</v>
      </c>
      <c r="J77" s="19"/>
      <c r="K77" s="48" t="str">
        <f>LOOKUP(J77,Paramètres!$A$3:$A$102,Paramètres!$B$3:$B$102)</f>
        <v>0</v>
      </c>
      <c r="L77" s="19">
        <v>24</v>
      </c>
      <c r="M77" s="48">
        <f>LOOKUP(L77,Paramètres!$A$3:$A$102,Paramètres!$B$3:$B$102)</f>
        <v>81</v>
      </c>
      <c r="N77" s="19"/>
      <c r="O77" s="48" t="str">
        <f>LOOKUP(N77,Paramètres!$A$3:$A$102,Paramètres!$B$3:$B$102)</f>
        <v>0</v>
      </c>
      <c r="P77" s="52"/>
      <c r="Q77" s="48" t="str">
        <f>LOOKUP(P77,Paramètres!$A$3:$A$102,Paramètres!$B$3:$B$102)</f>
        <v>0</v>
      </c>
      <c r="R77" s="19"/>
      <c r="S77" s="48" t="str">
        <f>LOOKUP(R77,Paramètres!$A$3:$A$102,Paramètres!$B$3:$B$102)</f>
        <v>0</v>
      </c>
      <c r="T77" s="20"/>
      <c r="U77" s="48" t="str">
        <f>LOOKUP(T77,Paramètres!$A$3:$A$102,Paramètres!$B$3:$B$102)</f>
        <v>0</v>
      </c>
      <c r="V77" s="19"/>
      <c r="W77" s="48" t="str">
        <f>LOOKUP(V77,Paramètres!$A$3:$A$102,Paramètres!$B$3:$B$102)</f>
        <v>0</v>
      </c>
      <c r="X77" s="19"/>
      <c r="Y77" s="20">
        <f>LOOKUP(X77,Paramètres!$A$3:$A$102,Paramètres!$B$3:$B$102)*Paramètres!$H$5</f>
        <v>0</v>
      </c>
      <c r="Z77" s="47">
        <f t="shared" si="14"/>
        <v>0</v>
      </c>
    </row>
    <row r="78" spans="1:26" ht="15" customHeight="1">
      <c r="A78" s="13">
        <f t="shared" si="10"/>
        <v>75</v>
      </c>
      <c r="B78" s="13">
        <f t="shared" si="11"/>
        <v>73</v>
      </c>
      <c r="C78" s="14">
        <f t="shared" si="12"/>
        <v>75</v>
      </c>
      <c r="D78" s="15">
        <f t="shared" si="13"/>
        <v>73</v>
      </c>
      <c r="E78" s="64">
        <v>284</v>
      </c>
      <c r="F78" s="73"/>
      <c r="G78" s="73"/>
      <c r="H78" s="73" t="s">
        <v>17</v>
      </c>
      <c r="I78" s="49" t="s">
        <v>12</v>
      </c>
      <c r="J78" s="19"/>
      <c r="K78" s="48" t="str">
        <f>LOOKUP(J78,Paramètres!$A$3:$A$102,Paramètres!$B$3:$B$102)</f>
        <v>0</v>
      </c>
      <c r="L78" s="19"/>
      <c r="M78" s="48" t="str">
        <f>LOOKUP(L78,Paramètres!$A$3:$A$102,Paramètres!$B$3:$B$102)</f>
        <v>0</v>
      </c>
      <c r="N78" s="19"/>
      <c r="O78" s="48" t="str">
        <f>LOOKUP(N78,Paramètres!$A$3:$A$102,Paramètres!$B$3:$B$102)</f>
        <v>0</v>
      </c>
      <c r="P78" s="52"/>
      <c r="Q78" s="48" t="str">
        <f>LOOKUP(P78,Paramètres!$A$3:$A$102,Paramètres!$B$3:$B$102)</f>
        <v>0</v>
      </c>
      <c r="R78" s="19"/>
      <c r="S78" s="48" t="str">
        <f>LOOKUP(R78,Paramètres!$A$3:$A$102,Paramètres!$B$3:$B$102)</f>
        <v>0</v>
      </c>
      <c r="T78" s="20">
        <v>26</v>
      </c>
      <c r="U78" s="48">
        <f>LOOKUP(T78,Paramètres!$A$3:$A$102,Paramètres!$B$3:$B$102)</f>
        <v>75</v>
      </c>
      <c r="V78" s="19"/>
      <c r="W78" s="48" t="str">
        <f>LOOKUP(V78,Paramètres!$A$3:$A$102,Paramètres!$B$3:$B$102)</f>
        <v>0</v>
      </c>
      <c r="X78" s="19"/>
      <c r="Y78" s="20">
        <f>LOOKUP(X78,Paramètres!$A$3:$A$102,Paramètres!$B$3:$B$102)*Paramètres!$H$5</f>
        <v>0</v>
      </c>
      <c r="Z78" s="47">
        <f t="shared" si="14"/>
        <v>0</v>
      </c>
    </row>
    <row r="79" spans="1:26" ht="15" customHeight="1">
      <c r="A79" s="13">
        <f t="shared" si="10"/>
        <v>72</v>
      </c>
      <c r="B79" s="13">
        <f t="shared" si="11"/>
        <v>74</v>
      </c>
      <c r="C79" s="14">
        <f t="shared" si="12"/>
        <v>72</v>
      </c>
      <c r="D79" s="15">
        <f t="shared" si="13"/>
        <v>74</v>
      </c>
      <c r="E79" s="64">
        <v>291</v>
      </c>
      <c r="F79" s="73"/>
      <c r="G79" s="73"/>
      <c r="H79" s="73" t="s">
        <v>218</v>
      </c>
      <c r="I79" s="49" t="s">
        <v>12</v>
      </c>
      <c r="J79" s="19"/>
      <c r="K79" s="48" t="str">
        <f>LOOKUP(J79,Paramètres!$A$3:$A$102,Paramètres!$B$3:$B$102)</f>
        <v>0</v>
      </c>
      <c r="L79" s="19"/>
      <c r="M79" s="48" t="str">
        <f>LOOKUP(L79,Paramètres!$A$3:$A$102,Paramètres!$B$3:$B$102)</f>
        <v>0</v>
      </c>
      <c r="N79" s="19"/>
      <c r="O79" s="48" t="str">
        <f>LOOKUP(N79,Paramètres!$A$3:$A$102,Paramètres!$B$3:$B$102)</f>
        <v>0</v>
      </c>
      <c r="P79" s="52"/>
      <c r="Q79" s="48" t="str">
        <f>LOOKUP(P79,Paramètres!$A$3:$A$102,Paramètres!$B$3:$B$102)</f>
        <v>0</v>
      </c>
      <c r="R79" s="19"/>
      <c r="S79" s="48" t="str">
        <f>LOOKUP(R79,Paramètres!$A$3:$A$102,Paramètres!$B$3:$B$102)</f>
        <v>0</v>
      </c>
      <c r="T79" s="20">
        <v>27</v>
      </c>
      <c r="U79" s="48">
        <f>LOOKUP(T79,Paramètres!$A$3:$A$102,Paramètres!$B$3:$B$102)</f>
        <v>72</v>
      </c>
      <c r="V79" s="19"/>
      <c r="W79" s="48" t="str">
        <f>LOOKUP(V79,Paramètres!$A$3:$A$102,Paramètres!$B$3:$B$102)</f>
        <v>0</v>
      </c>
      <c r="X79" s="19"/>
      <c r="Y79" s="20">
        <f>LOOKUP(X79,Paramètres!$A$3:$A$102,Paramètres!$B$3:$B$102)*Paramètres!$H$5</f>
        <v>0</v>
      </c>
      <c r="Z79" s="47">
        <f t="shared" si="14"/>
        <v>0</v>
      </c>
    </row>
    <row r="80" spans="1:26" ht="15" customHeight="1">
      <c r="A80" s="13">
        <f t="shared" si="10"/>
        <v>69</v>
      </c>
      <c r="B80" s="13">
        <f t="shared" si="11"/>
        <v>75</v>
      </c>
      <c r="C80" s="14">
        <f t="shared" si="12"/>
        <v>69</v>
      </c>
      <c r="D80" s="15">
        <f t="shared" si="13"/>
        <v>75</v>
      </c>
      <c r="E80" s="64">
        <v>258</v>
      </c>
      <c r="F80" s="73"/>
      <c r="G80" s="73"/>
      <c r="H80" s="73"/>
      <c r="I80" s="49" t="s">
        <v>12</v>
      </c>
      <c r="J80" s="19"/>
      <c r="K80" s="48" t="str">
        <f>LOOKUP(J80,Paramètres!$A$3:$A$102,Paramètres!$B$3:$B$102)</f>
        <v>0</v>
      </c>
      <c r="L80" s="19">
        <v>41</v>
      </c>
      <c r="M80" s="48">
        <f>LOOKUP(L80,Paramètres!$A$3:$A$102,Paramètres!$B$3:$B$102)</f>
        <v>30</v>
      </c>
      <c r="N80" s="19"/>
      <c r="O80" s="48" t="str">
        <f>LOOKUP(N80,Paramètres!$A$3:$A$102,Paramètres!$B$3:$B$102)</f>
        <v>0</v>
      </c>
      <c r="P80" s="52"/>
      <c r="Q80" s="48" t="str">
        <f>LOOKUP(P80,Paramètres!$A$3:$A$102,Paramètres!$B$3:$B$102)</f>
        <v>0</v>
      </c>
      <c r="R80" s="19"/>
      <c r="S80" s="48" t="str">
        <f>LOOKUP(R80,Paramètres!$A$3:$A$102,Paramètres!$B$3:$B$102)</f>
        <v>0</v>
      </c>
      <c r="T80" s="20">
        <v>38</v>
      </c>
      <c r="U80" s="48">
        <f>LOOKUP(T80,Paramètres!$A$3:$A$102,Paramètres!$B$3:$B$102)</f>
        <v>39</v>
      </c>
      <c r="V80" s="19"/>
      <c r="W80" s="48" t="str">
        <f>LOOKUP(V80,Paramètres!$A$3:$A$102,Paramètres!$B$3:$B$102)</f>
        <v>0</v>
      </c>
      <c r="X80" s="19"/>
      <c r="Y80" s="20">
        <f>LOOKUP(X80,Paramètres!$A$3:$A$102,Paramètres!$B$3:$B$102)*Paramètres!$H$5</f>
        <v>0</v>
      </c>
      <c r="Z80" s="47">
        <f t="shared" si="14"/>
        <v>0</v>
      </c>
    </row>
    <row r="81" spans="1:26" ht="15" customHeight="1">
      <c r="A81" s="13">
        <f t="shared" si="10"/>
        <v>69</v>
      </c>
      <c r="B81" s="13">
        <f t="shared" si="11"/>
        <v>75</v>
      </c>
      <c r="C81" s="14">
        <f t="shared" si="12"/>
        <v>69</v>
      </c>
      <c r="D81" s="15">
        <f t="shared" si="13"/>
        <v>75</v>
      </c>
      <c r="E81" s="64">
        <v>276</v>
      </c>
      <c r="F81" s="73"/>
      <c r="G81" s="73"/>
      <c r="H81" s="73" t="s">
        <v>173</v>
      </c>
      <c r="I81" s="49" t="s">
        <v>12</v>
      </c>
      <c r="J81" s="19"/>
      <c r="K81" s="48" t="str">
        <f>LOOKUP(J81,Paramètres!$A$3:$A$102,Paramètres!$B$3:$B$102)</f>
        <v>0</v>
      </c>
      <c r="L81" s="19"/>
      <c r="M81" s="48" t="str">
        <f>LOOKUP(L81,Paramètres!$A$3:$A$102,Paramètres!$B$3:$B$102)</f>
        <v>0</v>
      </c>
      <c r="N81" s="19"/>
      <c r="O81" s="48" t="str">
        <f>LOOKUP(N81,Paramètres!$A$3:$A$102,Paramètres!$B$3:$B$102)</f>
        <v>0</v>
      </c>
      <c r="P81" s="52">
        <v>28</v>
      </c>
      <c r="Q81" s="48">
        <f>LOOKUP(P81,Paramètres!$A$3:$A$102,Paramètres!$B$3:$B$102)</f>
        <v>69</v>
      </c>
      <c r="R81" s="19"/>
      <c r="S81" s="48" t="str">
        <f>LOOKUP(R81,Paramètres!$A$3:$A$102,Paramètres!$B$3:$B$102)</f>
        <v>0</v>
      </c>
      <c r="T81" s="20"/>
      <c r="U81" s="48" t="str">
        <f>LOOKUP(T81,Paramètres!$A$3:$A$102,Paramètres!$B$3:$B$102)</f>
        <v>0</v>
      </c>
      <c r="V81" s="19"/>
      <c r="W81" s="48" t="str">
        <f>LOOKUP(V81,Paramètres!$A$3:$A$102,Paramètres!$B$3:$B$102)</f>
        <v>0</v>
      </c>
      <c r="X81" s="19"/>
      <c r="Y81" s="20">
        <f>LOOKUP(X81,Paramètres!$A$3:$A$102,Paramètres!$B$3:$B$102)*Paramètres!$H$5</f>
        <v>0</v>
      </c>
      <c r="Z81" s="47">
        <f t="shared" si="14"/>
        <v>0</v>
      </c>
    </row>
    <row r="82" spans="1:26" ht="13.5" customHeight="1">
      <c r="A82" s="13">
        <f t="shared" si="10"/>
        <v>63</v>
      </c>
      <c r="B82" s="13">
        <f t="shared" si="11"/>
        <v>77</v>
      </c>
      <c r="C82" s="14">
        <f t="shared" si="12"/>
        <v>63</v>
      </c>
      <c r="D82" s="15">
        <f t="shared" si="13"/>
        <v>77</v>
      </c>
      <c r="E82" s="64">
        <v>274</v>
      </c>
      <c r="F82" s="73"/>
      <c r="G82" s="73"/>
      <c r="H82" s="73" t="s">
        <v>169</v>
      </c>
      <c r="I82" s="49" t="s">
        <v>12</v>
      </c>
      <c r="J82" s="19"/>
      <c r="K82" s="48" t="str">
        <f>LOOKUP(J82,Paramètres!$A$3:$A$102,Paramètres!$B$3:$B$102)</f>
        <v>0</v>
      </c>
      <c r="L82" s="19"/>
      <c r="M82" s="48" t="str">
        <f>LOOKUP(L82,Paramètres!$A$3:$A$102,Paramètres!$B$3:$B$102)</f>
        <v>0</v>
      </c>
      <c r="N82" s="19"/>
      <c r="O82" s="48" t="str">
        <f>LOOKUP(N82,Paramètres!$A$3:$A$102,Paramètres!$B$3:$B$102)</f>
        <v>0</v>
      </c>
      <c r="P82" s="52">
        <v>30</v>
      </c>
      <c r="Q82" s="48">
        <f>LOOKUP(P82,Paramètres!$A$3:$A$102,Paramètres!$B$3:$B$102)</f>
        <v>63</v>
      </c>
      <c r="R82" s="19"/>
      <c r="S82" s="48" t="str">
        <f>LOOKUP(R82,Paramètres!$A$3:$A$102,Paramètres!$B$3:$B$102)</f>
        <v>0</v>
      </c>
      <c r="T82" s="20"/>
      <c r="U82" s="48" t="str">
        <f>LOOKUP(T82,Paramètres!$A$3:$A$102,Paramètres!$B$3:$B$102)</f>
        <v>0</v>
      </c>
      <c r="V82" s="19"/>
      <c r="W82" s="48" t="str">
        <f>LOOKUP(V82,Paramètres!$A$3:$A$102,Paramètres!$B$3:$B$102)</f>
        <v>0</v>
      </c>
      <c r="X82" s="19"/>
      <c r="Y82" s="20">
        <f>LOOKUP(X82,Paramètres!$A$3:$A$102,Paramètres!$B$3:$B$102)*Paramètres!$H$5</f>
        <v>0</v>
      </c>
      <c r="Z82" s="47">
        <f t="shared" si="14"/>
        <v>0</v>
      </c>
    </row>
    <row r="83" spans="1:26" ht="12.75" customHeight="1">
      <c r="A83" s="13">
        <f t="shared" si="10"/>
        <v>63</v>
      </c>
      <c r="B83" s="13">
        <f t="shared" si="11"/>
        <v>77</v>
      </c>
      <c r="C83" s="14">
        <f t="shared" si="12"/>
        <v>63</v>
      </c>
      <c r="D83" s="15">
        <f t="shared" si="13"/>
        <v>77</v>
      </c>
      <c r="E83" s="64">
        <v>270</v>
      </c>
      <c r="F83" s="73"/>
      <c r="G83" s="73"/>
      <c r="H83" s="73" t="s">
        <v>174</v>
      </c>
      <c r="I83" s="49" t="s">
        <v>12</v>
      </c>
      <c r="J83" s="19"/>
      <c r="K83" s="48" t="str">
        <f>LOOKUP(J83,Paramètres!$A$3:$A$102,Paramètres!$B$3:$B$102)</f>
        <v>0</v>
      </c>
      <c r="L83" s="19"/>
      <c r="M83" s="48" t="str">
        <f>LOOKUP(L83,Paramètres!$A$3:$A$102,Paramètres!$B$3:$B$102)</f>
        <v>0</v>
      </c>
      <c r="N83" s="19">
        <v>30</v>
      </c>
      <c r="O83" s="48">
        <f>LOOKUP(N83,Paramètres!$A$3:$A$102,Paramètres!$B$3:$B$102)</f>
        <v>63</v>
      </c>
      <c r="P83" s="52"/>
      <c r="Q83" s="48" t="str">
        <f>LOOKUP(P83,Paramètres!$A$3:$A$102,Paramètres!$B$3:$B$102)</f>
        <v>0</v>
      </c>
      <c r="R83" s="19"/>
      <c r="S83" s="48" t="str">
        <f>LOOKUP(R83,Paramètres!$A$3:$A$102,Paramètres!$B$3:$B$102)</f>
        <v>0</v>
      </c>
      <c r="T83" s="20"/>
      <c r="U83" s="48" t="str">
        <f>LOOKUP(T83,Paramètres!$A$3:$A$102,Paramètres!$B$3:$B$102)</f>
        <v>0</v>
      </c>
      <c r="V83" s="19"/>
      <c r="W83" s="48" t="str">
        <f>LOOKUP(V83,Paramètres!$A$3:$A$102,Paramètres!$B$3:$B$102)</f>
        <v>0</v>
      </c>
      <c r="X83" s="19"/>
      <c r="Y83" s="20">
        <f>LOOKUP(X83,Paramètres!$A$3:$A$102,Paramètres!$B$3:$B$102)*Paramètres!$H$5</f>
        <v>0</v>
      </c>
      <c r="Z83" s="47">
        <f t="shared" si="14"/>
        <v>0</v>
      </c>
    </row>
    <row r="84" spans="1:26" ht="13.5" customHeight="1">
      <c r="A84" s="13">
        <f t="shared" si="10"/>
        <v>60</v>
      </c>
      <c r="B84" s="13">
        <f t="shared" si="11"/>
        <v>79</v>
      </c>
      <c r="C84" s="14">
        <f t="shared" si="12"/>
        <v>60</v>
      </c>
      <c r="D84" s="15">
        <f t="shared" si="13"/>
        <v>79</v>
      </c>
      <c r="E84" s="64">
        <v>265</v>
      </c>
      <c r="F84" s="73"/>
      <c r="G84" s="73"/>
      <c r="H84" s="73" t="s">
        <v>36</v>
      </c>
      <c r="I84" s="17"/>
      <c r="J84" s="19"/>
      <c r="K84" s="48" t="str">
        <f>LOOKUP(J84,Paramètres!$A$3:$A$102,Paramètres!$B$3:$B$102)</f>
        <v>0</v>
      </c>
      <c r="L84" s="19"/>
      <c r="M84" s="48" t="str">
        <f>LOOKUP(L84,Paramètres!$A$3:$A$102,Paramètres!$B$3:$B$102)</f>
        <v>0</v>
      </c>
      <c r="N84" s="19">
        <v>31</v>
      </c>
      <c r="O84" s="48">
        <f>LOOKUP(N84,Paramètres!$A$3:$A$102,Paramètres!$B$3:$B$102)</f>
        <v>60</v>
      </c>
      <c r="P84" s="47"/>
      <c r="Q84" s="48" t="str">
        <f>LOOKUP(P84,Paramètres!$A$3:$A$102,Paramètres!$B$3:$B$102)</f>
        <v>0</v>
      </c>
      <c r="R84" s="19"/>
      <c r="S84" s="48" t="str">
        <f>LOOKUP(R84,Paramètres!$A$3:$A$102,Paramètres!$B$3:$B$102)</f>
        <v>0</v>
      </c>
      <c r="T84" s="20"/>
      <c r="U84" s="48" t="str">
        <f>LOOKUP(T84,Paramètres!$A$3:$A$102,Paramètres!$B$3:$B$102)</f>
        <v>0</v>
      </c>
      <c r="V84" s="19"/>
      <c r="W84" s="48" t="str">
        <f>LOOKUP(V84,Paramètres!$A$3:$A$102,Paramètres!$B$3:$B$102)</f>
        <v>0</v>
      </c>
      <c r="X84" s="19"/>
      <c r="Y84" s="20">
        <f>LOOKUP(X84,Paramètres!$A$3:$A$102,Paramètres!$B$3:$B$102)*Paramètres!$H$5</f>
        <v>0</v>
      </c>
      <c r="Z84" s="47">
        <f t="shared" si="14"/>
        <v>0</v>
      </c>
    </row>
    <row r="85" spans="1:26" ht="12.75" customHeight="1">
      <c r="A85" s="13">
        <f t="shared" si="10"/>
        <v>60</v>
      </c>
      <c r="B85" s="13">
        <f t="shared" si="11"/>
        <v>79</v>
      </c>
      <c r="C85" s="14">
        <f t="shared" si="12"/>
        <v>60</v>
      </c>
      <c r="D85" s="15">
        <f t="shared" si="13"/>
        <v>79</v>
      </c>
      <c r="E85" s="64">
        <v>207</v>
      </c>
      <c r="F85" s="73"/>
      <c r="G85" s="73"/>
      <c r="H85" s="73" t="s">
        <v>230</v>
      </c>
      <c r="I85" s="17"/>
      <c r="J85" s="19"/>
      <c r="K85" s="48" t="str">
        <f>LOOKUP(J85,Paramètres!$A$3:$A$102,Paramètres!$B$3:$B$102)</f>
        <v>0</v>
      </c>
      <c r="L85" s="19">
        <v>31</v>
      </c>
      <c r="M85" s="48">
        <f>LOOKUP(L85,Paramètres!$A$3:$A$102,Paramètres!$B$3:$B$102)</f>
        <v>60</v>
      </c>
      <c r="N85" s="19"/>
      <c r="O85" s="48" t="str">
        <f>LOOKUP(N85,Paramètres!$A$3:$A$102,Paramètres!$B$3:$B$102)</f>
        <v>0</v>
      </c>
      <c r="P85" s="47"/>
      <c r="Q85" s="48" t="str">
        <f>LOOKUP(P85,Paramètres!$A$3:$A$102,Paramètres!$B$3:$B$102)</f>
        <v>0</v>
      </c>
      <c r="R85" s="19"/>
      <c r="S85" s="48" t="str">
        <f>LOOKUP(R85,Paramètres!$A$3:$A$102,Paramètres!$B$3:$B$102)</f>
        <v>0</v>
      </c>
      <c r="T85" s="20"/>
      <c r="U85" s="48" t="str">
        <f>LOOKUP(T85,Paramètres!$A$3:$A$102,Paramètres!$B$3:$B$102)</f>
        <v>0</v>
      </c>
      <c r="V85" s="19"/>
      <c r="W85" s="48" t="str">
        <f>LOOKUP(V85,Paramètres!$A$3:$A$102,Paramètres!$B$3:$B$102)</f>
        <v>0</v>
      </c>
      <c r="X85" s="19"/>
      <c r="Y85" s="20">
        <f>LOOKUP(X85,Paramètres!$A$3:$A$102,Paramètres!$B$3:$B$102)*Paramètres!$H$5</f>
        <v>0</v>
      </c>
      <c r="Z85" s="47">
        <f t="shared" si="14"/>
        <v>0</v>
      </c>
    </row>
    <row r="86" spans="1:26" ht="12.75" customHeight="1">
      <c r="A86" s="13">
        <f t="shared" si="10"/>
        <v>60</v>
      </c>
      <c r="B86" s="13">
        <f t="shared" si="11"/>
        <v>79</v>
      </c>
      <c r="C86" s="14">
        <f t="shared" si="12"/>
        <v>60</v>
      </c>
      <c r="D86" s="15">
        <f t="shared" si="13"/>
        <v>79</v>
      </c>
      <c r="E86" s="64">
        <v>232</v>
      </c>
      <c r="F86" s="73"/>
      <c r="G86" s="73"/>
      <c r="H86" s="73"/>
      <c r="I86" s="17"/>
      <c r="J86" s="19">
        <v>31</v>
      </c>
      <c r="K86" s="48">
        <f>LOOKUP(J86,Paramètres!$A$3:$A$102,Paramètres!$B$3:$B$102)</f>
        <v>60</v>
      </c>
      <c r="L86" s="19"/>
      <c r="M86" s="48" t="str">
        <f>LOOKUP(L86,Paramètres!$A$3:$A$102,Paramètres!$B$3:$B$102)</f>
        <v>0</v>
      </c>
      <c r="N86" s="19"/>
      <c r="O86" s="48" t="str">
        <f>LOOKUP(N86,Paramètres!$A$3:$A$102,Paramètres!$B$3:$B$102)</f>
        <v>0</v>
      </c>
      <c r="P86" s="47"/>
      <c r="Q86" s="48" t="str">
        <f>LOOKUP(P86,Paramètres!$A$3:$A$102,Paramètres!$B$3:$B$102)</f>
        <v>0</v>
      </c>
      <c r="R86" s="19"/>
      <c r="S86" s="48" t="str">
        <f>LOOKUP(R86,Paramètres!$A$3:$A$102,Paramètres!$B$3:$B$102)</f>
        <v>0</v>
      </c>
      <c r="T86" s="20"/>
      <c r="U86" s="48" t="str">
        <f>LOOKUP(T86,Paramètres!$A$3:$A$102,Paramètres!$B$3:$B$102)</f>
        <v>0</v>
      </c>
      <c r="V86" s="19"/>
      <c r="W86" s="48" t="str">
        <f>LOOKUP(V86,Paramètres!$A$3:$A$102,Paramètres!$B$3:$B$102)</f>
        <v>0</v>
      </c>
      <c r="X86" s="19"/>
      <c r="Y86" s="20">
        <f>LOOKUP(X86,Paramètres!$A$3:$A$102,Paramètres!$B$3:$B$102)*Paramètres!$H$5</f>
        <v>0</v>
      </c>
      <c r="Z86" s="47">
        <f t="shared" si="14"/>
        <v>0</v>
      </c>
    </row>
    <row r="87" spans="1:26" ht="12.75" customHeight="1">
      <c r="A87" s="13">
        <f t="shared" si="10"/>
        <v>57</v>
      </c>
      <c r="B87" s="13">
        <f t="shared" si="11"/>
        <v>82</v>
      </c>
      <c r="C87" s="14">
        <f t="shared" si="12"/>
        <v>57</v>
      </c>
      <c r="D87" s="15">
        <f t="shared" si="13"/>
        <v>82</v>
      </c>
      <c r="E87" s="64">
        <v>257</v>
      </c>
      <c r="F87" s="73"/>
      <c r="G87" s="73"/>
      <c r="H87" s="73" t="s">
        <v>96</v>
      </c>
      <c r="I87" s="17"/>
      <c r="J87" s="19"/>
      <c r="K87" s="48" t="str">
        <f>LOOKUP(J87,Paramètres!$A$3:$A$102,Paramètres!$B$3:$B$102)</f>
        <v>0</v>
      </c>
      <c r="L87" s="19">
        <v>32</v>
      </c>
      <c r="M87" s="48">
        <f>LOOKUP(L87,Paramètres!$A$3:$A$102,Paramètres!$B$3:$B$102)</f>
        <v>57</v>
      </c>
      <c r="N87" s="19"/>
      <c r="O87" s="48" t="str">
        <f>LOOKUP(N87,Paramètres!$A$3:$A$102,Paramètres!$B$3:$B$102)</f>
        <v>0</v>
      </c>
      <c r="P87" s="47"/>
      <c r="Q87" s="48" t="str">
        <f>LOOKUP(P87,Paramètres!$A$3:$A$102,Paramètres!$B$3:$B$102)</f>
        <v>0</v>
      </c>
      <c r="R87" s="19"/>
      <c r="S87" s="48" t="str">
        <f>LOOKUP(R87,Paramètres!$A$3:$A$102,Paramètres!$B$3:$B$102)</f>
        <v>0</v>
      </c>
      <c r="T87" s="20"/>
      <c r="U87" s="48" t="str">
        <f>LOOKUP(T87,Paramètres!$A$3:$A$102,Paramètres!$B$3:$B$102)</f>
        <v>0</v>
      </c>
      <c r="V87" s="19"/>
      <c r="W87" s="48" t="str">
        <f>LOOKUP(V87,Paramètres!$A$3:$A$102,Paramètres!$B$3:$B$102)</f>
        <v>0</v>
      </c>
      <c r="X87" s="19"/>
      <c r="Y87" s="20">
        <f>LOOKUP(X87,Paramètres!$A$3:$A$102,Paramètres!$B$3:$B$102)*Paramètres!$H$5</f>
        <v>0</v>
      </c>
      <c r="Z87" s="47">
        <f t="shared" si="14"/>
        <v>0</v>
      </c>
    </row>
    <row r="88" spans="1:26" ht="12.75" customHeight="1">
      <c r="A88" s="13">
        <f t="shared" si="10"/>
        <v>54</v>
      </c>
      <c r="B88" s="13">
        <f t="shared" si="11"/>
        <v>83</v>
      </c>
      <c r="C88" s="14">
        <f t="shared" si="12"/>
        <v>54</v>
      </c>
      <c r="D88" s="15">
        <f t="shared" si="13"/>
        <v>83</v>
      </c>
      <c r="E88" s="64">
        <v>288</v>
      </c>
      <c r="F88" s="73"/>
      <c r="G88" s="73"/>
      <c r="H88" s="73" t="s">
        <v>39</v>
      </c>
      <c r="I88" s="17"/>
      <c r="J88" s="19"/>
      <c r="K88" s="48" t="str">
        <f>LOOKUP(J88,Paramètres!$A$3:$A$102,Paramètres!$B$3:$B$102)</f>
        <v>0</v>
      </c>
      <c r="L88" s="19"/>
      <c r="M88" s="48" t="str">
        <f>LOOKUP(L88,Paramètres!$A$3:$A$102,Paramètres!$B$3:$B$102)</f>
        <v>0</v>
      </c>
      <c r="N88" s="19"/>
      <c r="O88" s="48" t="str">
        <f>LOOKUP(N88,Paramètres!$A$3:$A$102,Paramètres!$B$3:$B$102)</f>
        <v>0</v>
      </c>
      <c r="P88" s="47"/>
      <c r="Q88" s="48" t="str">
        <f>LOOKUP(P88,Paramètres!$A$3:$A$102,Paramètres!$B$3:$B$102)</f>
        <v>0</v>
      </c>
      <c r="R88" s="19"/>
      <c r="S88" s="48" t="str">
        <f>LOOKUP(R88,Paramètres!$A$3:$A$102,Paramètres!$B$3:$B$102)</f>
        <v>0</v>
      </c>
      <c r="T88" s="20">
        <v>33</v>
      </c>
      <c r="U88" s="48">
        <f>LOOKUP(T88,Paramètres!$A$3:$A$102,Paramètres!$B$3:$B$102)</f>
        <v>54</v>
      </c>
      <c r="V88" s="19"/>
      <c r="W88" s="48" t="str">
        <f>LOOKUP(V88,Paramètres!$A$3:$A$102,Paramètres!$B$3:$B$102)</f>
        <v>0</v>
      </c>
      <c r="X88" s="19"/>
      <c r="Y88" s="20">
        <f>LOOKUP(X88,Paramètres!$A$3:$A$102,Paramètres!$B$3:$B$102)*Paramètres!$H$5</f>
        <v>0</v>
      </c>
      <c r="Z88" s="47">
        <f t="shared" si="14"/>
        <v>0</v>
      </c>
    </row>
    <row r="89" spans="1:26" ht="12.75" customHeight="1">
      <c r="A89" s="13">
        <f t="shared" si="10"/>
        <v>54</v>
      </c>
      <c r="B89" s="13">
        <f t="shared" si="11"/>
        <v>83</v>
      </c>
      <c r="C89" s="14">
        <f t="shared" si="12"/>
        <v>54</v>
      </c>
      <c r="D89" s="15">
        <f t="shared" si="13"/>
        <v>83</v>
      </c>
      <c r="E89" s="64">
        <v>201</v>
      </c>
      <c r="F89" s="73"/>
      <c r="G89" s="73"/>
      <c r="H89" s="73" t="s">
        <v>108</v>
      </c>
      <c r="I89" s="17"/>
      <c r="J89" s="19">
        <v>33</v>
      </c>
      <c r="K89" s="48">
        <f>LOOKUP(J89,Paramètres!$A$3:$A$102,Paramètres!$B$3:$B$102)</f>
        <v>54</v>
      </c>
      <c r="L89" s="19"/>
      <c r="M89" s="48" t="str">
        <f>LOOKUP(L89,Paramètres!$A$3:$A$102,Paramètres!$B$3:$B$102)</f>
        <v>0</v>
      </c>
      <c r="N89" s="19"/>
      <c r="O89" s="48" t="str">
        <f>LOOKUP(N89,Paramètres!$A$3:$A$102,Paramètres!$B$3:$B$102)</f>
        <v>0</v>
      </c>
      <c r="P89" s="47"/>
      <c r="Q89" s="48" t="str">
        <f>LOOKUP(P89,Paramètres!$A$3:$A$102,Paramètres!$B$3:$B$102)</f>
        <v>0</v>
      </c>
      <c r="R89" s="19"/>
      <c r="S89" s="48" t="str">
        <f>LOOKUP(R89,Paramètres!$A$3:$A$102,Paramètres!$B$3:$B$102)</f>
        <v>0</v>
      </c>
      <c r="T89" s="20"/>
      <c r="U89" s="48" t="str">
        <f>LOOKUP(T89,Paramètres!$A$3:$A$102,Paramètres!$B$3:$B$102)</f>
        <v>0</v>
      </c>
      <c r="V89" s="19"/>
      <c r="W89" s="48" t="str">
        <f>LOOKUP(V89,Paramètres!$A$3:$A$102,Paramètres!$B$3:$B$102)</f>
        <v>0</v>
      </c>
      <c r="X89" s="19"/>
      <c r="Y89" s="20">
        <f>LOOKUP(X89,Paramètres!$A$3:$A$102,Paramètres!$B$3:$B$102)*Paramètres!$H$5</f>
        <v>0</v>
      </c>
      <c r="Z89" s="47">
        <f t="shared" si="14"/>
        <v>0</v>
      </c>
    </row>
    <row r="90" spans="1:26" ht="12.75" customHeight="1">
      <c r="A90" s="13">
        <f t="shared" si="10"/>
        <v>48</v>
      </c>
      <c r="B90" s="13">
        <f t="shared" si="11"/>
        <v>85</v>
      </c>
      <c r="C90" s="14">
        <f t="shared" si="12"/>
        <v>48</v>
      </c>
      <c r="D90" s="15">
        <f t="shared" si="13"/>
        <v>85</v>
      </c>
      <c r="E90" s="64">
        <v>287</v>
      </c>
      <c r="F90" s="73"/>
      <c r="G90" s="73"/>
      <c r="H90" s="73" t="s">
        <v>22</v>
      </c>
      <c r="I90" s="17"/>
      <c r="J90" s="19"/>
      <c r="K90" s="48" t="str">
        <f>LOOKUP(J90,Paramètres!$A$3:$A$102,Paramètres!$B$3:$B$102)</f>
        <v>0</v>
      </c>
      <c r="L90" s="19"/>
      <c r="M90" s="48" t="str">
        <f>LOOKUP(L90,Paramètres!$A$3:$A$102,Paramètres!$B$3:$B$102)</f>
        <v>0</v>
      </c>
      <c r="N90" s="19"/>
      <c r="O90" s="48" t="str">
        <f>LOOKUP(N90,Paramètres!$A$3:$A$102,Paramètres!$B$3:$B$102)</f>
        <v>0</v>
      </c>
      <c r="P90" s="47"/>
      <c r="Q90" s="48" t="str">
        <f>LOOKUP(P90,Paramètres!$A$3:$A$102,Paramètres!$B$3:$B$102)</f>
        <v>0</v>
      </c>
      <c r="R90" s="19"/>
      <c r="S90" s="48" t="str">
        <f>LOOKUP(R90,Paramètres!$A$3:$A$102,Paramètres!$B$3:$B$102)</f>
        <v>0</v>
      </c>
      <c r="T90" s="20">
        <v>35</v>
      </c>
      <c r="U90" s="48">
        <f>LOOKUP(T90,Paramètres!$A$3:$A$102,Paramètres!$B$3:$B$102)</f>
        <v>48</v>
      </c>
      <c r="V90" s="19"/>
      <c r="W90" s="48" t="str">
        <f>LOOKUP(V90,Paramètres!$A$3:$A$102,Paramètres!$B$3:$B$102)</f>
        <v>0</v>
      </c>
      <c r="X90" s="19"/>
      <c r="Y90" s="20">
        <f>LOOKUP(X90,Paramètres!$A$3:$A$102,Paramètres!$B$3:$B$102)*Paramètres!$H$5</f>
        <v>0</v>
      </c>
      <c r="Z90" s="47">
        <f t="shared" si="14"/>
        <v>0</v>
      </c>
    </row>
    <row r="91" spans="1:26" ht="12.75" customHeight="1">
      <c r="A91" s="13">
        <f t="shared" si="10"/>
        <v>48</v>
      </c>
      <c r="B91" s="13">
        <f t="shared" si="11"/>
        <v>85</v>
      </c>
      <c r="C91" s="14">
        <f t="shared" si="12"/>
        <v>48</v>
      </c>
      <c r="D91" s="15">
        <f t="shared" si="13"/>
        <v>85</v>
      </c>
      <c r="E91" s="64">
        <v>238</v>
      </c>
      <c r="F91" s="73"/>
      <c r="G91" s="73"/>
      <c r="H91" s="73" t="s">
        <v>96</v>
      </c>
      <c r="I91" s="17"/>
      <c r="J91" s="19"/>
      <c r="K91" s="48" t="str">
        <f>LOOKUP(J91,Paramètres!$A$3:$A$102,Paramètres!$B$3:$B$102)</f>
        <v>0</v>
      </c>
      <c r="L91" s="19">
        <v>35</v>
      </c>
      <c r="M91" s="48">
        <f>LOOKUP(L91,Paramètres!$A$3:$A$102,Paramètres!$B$3:$B$102)</f>
        <v>48</v>
      </c>
      <c r="N91" s="19"/>
      <c r="O91" s="48" t="str">
        <f>LOOKUP(N91,Paramètres!$A$3:$A$102,Paramètres!$B$3:$B$102)</f>
        <v>0</v>
      </c>
      <c r="P91" s="47"/>
      <c r="Q91" s="48" t="str">
        <f>LOOKUP(P91,Paramètres!$A$3:$A$102,Paramètres!$B$3:$B$102)</f>
        <v>0</v>
      </c>
      <c r="R91" s="19"/>
      <c r="S91" s="48" t="str">
        <f>LOOKUP(R91,Paramètres!$A$3:$A$102,Paramètres!$B$3:$B$102)</f>
        <v>0</v>
      </c>
      <c r="T91" s="20"/>
      <c r="U91" s="48" t="str">
        <f>LOOKUP(T91,Paramètres!$A$3:$A$102,Paramètres!$B$3:$B$102)</f>
        <v>0</v>
      </c>
      <c r="V91" s="19"/>
      <c r="W91" s="48" t="str">
        <f>LOOKUP(V91,Paramètres!$A$3:$A$102,Paramètres!$B$3:$B$102)</f>
        <v>0</v>
      </c>
      <c r="X91" s="19"/>
      <c r="Y91" s="20">
        <f>LOOKUP(X91,Paramètres!$A$3:$A$102,Paramètres!$B$3:$B$102)*Paramètres!$H$5</f>
        <v>0</v>
      </c>
      <c r="Z91" s="47">
        <f t="shared" si="14"/>
        <v>0</v>
      </c>
    </row>
    <row r="92" spans="1:26" ht="12.75" customHeight="1">
      <c r="A92" s="13">
        <f t="shared" si="10"/>
        <v>48</v>
      </c>
      <c r="B92" s="13">
        <f t="shared" si="11"/>
        <v>85</v>
      </c>
      <c r="C92" s="14">
        <f t="shared" si="12"/>
        <v>48</v>
      </c>
      <c r="D92" s="15">
        <f t="shared" si="13"/>
        <v>85</v>
      </c>
      <c r="E92" s="64">
        <v>200</v>
      </c>
      <c r="F92" s="73"/>
      <c r="G92" s="73"/>
      <c r="H92" s="73" t="s">
        <v>50</v>
      </c>
      <c r="I92" s="17"/>
      <c r="J92" s="19">
        <v>35</v>
      </c>
      <c r="K92" s="48">
        <f>LOOKUP(J92,Paramètres!$A$3:$A$102,Paramètres!$B$3:$B$102)</f>
        <v>48</v>
      </c>
      <c r="L92" s="19"/>
      <c r="M92" s="48" t="str">
        <f>LOOKUP(L92,Paramètres!$A$3:$A$102,Paramètres!$B$3:$B$102)</f>
        <v>0</v>
      </c>
      <c r="N92" s="19"/>
      <c r="O92" s="48" t="str">
        <f>LOOKUP(N92,Paramètres!$A$3:$A$102,Paramètres!$B$3:$B$102)</f>
        <v>0</v>
      </c>
      <c r="P92" s="47"/>
      <c r="Q92" s="48" t="str">
        <f>LOOKUP(P92,Paramètres!$A$3:$A$102,Paramètres!$B$3:$B$102)</f>
        <v>0</v>
      </c>
      <c r="R92" s="19"/>
      <c r="S92" s="48" t="str">
        <f>LOOKUP(R92,Paramètres!$A$3:$A$102,Paramètres!$B$3:$B$102)</f>
        <v>0</v>
      </c>
      <c r="T92" s="20"/>
      <c r="U92" s="48" t="str">
        <f>LOOKUP(T92,Paramètres!$A$3:$A$102,Paramètres!$B$3:$B$102)</f>
        <v>0</v>
      </c>
      <c r="V92" s="19"/>
      <c r="W92" s="48" t="str">
        <f>LOOKUP(V92,Paramètres!$A$3:$A$102,Paramètres!$B$3:$B$102)</f>
        <v>0</v>
      </c>
      <c r="X92" s="19"/>
      <c r="Y92" s="20">
        <f>LOOKUP(X92,Paramètres!$A$3:$A$102,Paramètres!$B$3:$B$102)*Paramètres!$H$5</f>
        <v>0</v>
      </c>
      <c r="Z92" s="47">
        <f t="shared" si="14"/>
        <v>0</v>
      </c>
    </row>
    <row r="93" spans="1:26" ht="12.75" customHeight="1">
      <c r="A93" s="13">
        <f t="shared" si="10"/>
        <v>45</v>
      </c>
      <c r="B93" s="13">
        <f t="shared" si="11"/>
        <v>88</v>
      </c>
      <c r="C93" s="14">
        <f t="shared" si="12"/>
        <v>45</v>
      </c>
      <c r="D93" s="15">
        <f t="shared" si="13"/>
        <v>88</v>
      </c>
      <c r="E93" s="64">
        <v>259</v>
      </c>
      <c r="F93" s="73"/>
      <c r="G93" s="73"/>
      <c r="H93" s="73" t="s">
        <v>174</v>
      </c>
      <c r="I93" s="17"/>
      <c r="J93" s="19"/>
      <c r="K93" s="48" t="str">
        <f>LOOKUP(J93,Paramètres!$A$3:$A$102,Paramètres!$B$3:$B$102)</f>
        <v>0</v>
      </c>
      <c r="L93" s="19"/>
      <c r="M93" s="48" t="str">
        <f>LOOKUP(L93,Paramètres!$A$3:$A$102,Paramètres!$B$3:$B$102)</f>
        <v>0</v>
      </c>
      <c r="N93" s="19">
        <v>36</v>
      </c>
      <c r="O93" s="48">
        <f>LOOKUP(N93,Paramètres!$A$3:$A$102,Paramètres!$B$3:$B$102)</f>
        <v>45</v>
      </c>
      <c r="P93" s="47"/>
      <c r="Q93" s="48" t="str">
        <f>LOOKUP(P93,Paramètres!$A$3:$A$102,Paramètres!$B$3:$B$102)</f>
        <v>0</v>
      </c>
      <c r="R93" s="19"/>
      <c r="S93" s="48" t="str">
        <f>LOOKUP(R93,Paramètres!$A$3:$A$102,Paramètres!$B$3:$B$102)</f>
        <v>0</v>
      </c>
      <c r="T93" s="20"/>
      <c r="U93" s="48" t="str">
        <f>LOOKUP(T93,Paramètres!$A$3:$A$102,Paramètres!$B$3:$B$102)</f>
        <v>0</v>
      </c>
      <c r="V93" s="19"/>
      <c r="W93" s="48" t="str">
        <f>LOOKUP(V93,Paramètres!$A$3:$A$102,Paramètres!$B$3:$B$102)</f>
        <v>0</v>
      </c>
      <c r="X93" s="19"/>
      <c r="Y93" s="20">
        <f>LOOKUP(X93,Paramètres!$A$3:$A$102,Paramètres!$B$3:$B$102)*Paramètres!$H$5</f>
        <v>0</v>
      </c>
      <c r="Z93" s="47">
        <f t="shared" si="14"/>
        <v>0</v>
      </c>
    </row>
    <row r="94" spans="1:26" ht="12.75" customHeight="1">
      <c r="A94" s="13">
        <f t="shared" si="10"/>
        <v>42</v>
      </c>
      <c r="B94" s="13">
        <f t="shared" si="11"/>
        <v>89</v>
      </c>
      <c r="C94" s="14">
        <f t="shared" si="12"/>
        <v>42</v>
      </c>
      <c r="D94" s="15">
        <f t="shared" si="13"/>
        <v>89</v>
      </c>
      <c r="E94" s="64">
        <v>244</v>
      </c>
      <c r="F94" s="73"/>
      <c r="G94" s="73"/>
      <c r="H94" s="73" t="s">
        <v>96</v>
      </c>
      <c r="I94" s="17"/>
      <c r="J94" s="19"/>
      <c r="K94" s="48" t="str">
        <f>LOOKUP(J94,Paramètres!$A$3:$A$102,Paramètres!$B$3:$B$102)</f>
        <v>0</v>
      </c>
      <c r="L94" s="19">
        <v>37</v>
      </c>
      <c r="M94" s="48">
        <f>LOOKUP(L94,Paramètres!$A$3:$A$102,Paramètres!$B$3:$B$102)</f>
        <v>42</v>
      </c>
      <c r="N94" s="19"/>
      <c r="O94" s="48" t="str">
        <f>LOOKUP(N94,Paramètres!$A$3:$A$102,Paramètres!$B$3:$B$102)</f>
        <v>0</v>
      </c>
      <c r="P94" s="47"/>
      <c r="Q94" s="48" t="str">
        <f>LOOKUP(P94,Paramètres!$A$3:$A$102,Paramètres!$B$3:$B$102)</f>
        <v>0</v>
      </c>
      <c r="R94" s="19"/>
      <c r="S94" s="48" t="str">
        <f>LOOKUP(R94,Paramètres!$A$3:$A$102,Paramètres!$B$3:$B$102)</f>
        <v>0</v>
      </c>
      <c r="T94" s="20"/>
      <c r="U94" s="48" t="str">
        <f>LOOKUP(T94,Paramètres!$A$3:$A$102,Paramètres!$B$3:$B$102)</f>
        <v>0</v>
      </c>
      <c r="V94" s="19"/>
      <c r="W94" s="48" t="str">
        <f>LOOKUP(V94,Paramètres!$A$3:$A$102,Paramètres!$B$3:$B$102)</f>
        <v>0</v>
      </c>
      <c r="X94" s="19"/>
      <c r="Y94" s="20">
        <f>LOOKUP(X94,Paramètres!$A$3:$A$102,Paramètres!$B$3:$B$102)*Paramètres!$H$5</f>
        <v>0</v>
      </c>
      <c r="Z94" s="47">
        <f t="shared" si="14"/>
        <v>0</v>
      </c>
    </row>
    <row r="95" spans="1:26" ht="12.75" customHeight="1">
      <c r="A95" s="13">
        <f t="shared" si="10"/>
        <v>39</v>
      </c>
      <c r="B95" s="13">
        <f t="shared" si="11"/>
        <v>90</v>
      </c>
      <c r="C95" s="14">
        <f t="shared" si="12"/>
        <v>39</v>
      </c>
      <c r="D95" s="15">
        <f t="shared" si="13"/>
        <v>90</v>
      </c>
      <c r="E95" s="64">
        <v>243</v>
      </c>
      <c r="F95" s="73"/>
      <c r="G95" s="73"/>
      <c r="H95" s="73" t="s">
        <v>259</v>
      </c>
      <c r="I95" s="17"/>
      <c r="J95" s="19"/>
      <c r="K95" s="48" t="str">
        <f>LOOKUP(J95,Paramètres!$A$3:$A$102,Paramètres!$B$3:$B$102)</f>
        <v>0</v>
      </c>
      <c r="L95" s="19">
        <v>38</v>
      </c>
      <c r="M95" s="48">
        <f>LOOKUP(L95,Paramètres!$A$3:$A$102,Paramètres!$B$3:$B$102)</f>
        <v>39</v>
      </c>
      <c r="N95" s="19"/>
      <c r="O95" s="48" t="str">
        <f>LOOKUP(N95,Paramètres!$A$3:$A$102,Paramètres!$B$3:$B$102)</f>
        <v>0</v>
      </c>
      <c r="P95" s="47"/>
      <c r="Q95" s="48" t="str">
        <f>LOOKUP(P95,Paramètres!$A$3:$A$102,Paramètres!$B$3:$B$102)</f>
        <v>0</v>
      </c>
      <c r="R95" s="19"/>
      <c r="S95" s="48" t="str">
        <f>LOOKUP(R95,Paramètres!$A$3:$A$102,Paramètres!$B$3:$B$102)</f>
        <v>0</v>
      </c>
      <c r="T95" s="20"/>
      <c r="U95" s="48" t="str">
        <f>LOOKUP(T95,Paramètres!$A$3:$A$102,Paramètres!$B$3:$B$102)</f>
        <v>0</v>
      </c>
      <c r="V95" s="19"/>
      <c r="W95" s="48" t="str">
        <f>LOOKUP(V95,Paramètres!$A$3:$A$102,Paramètres!$B$3:$B$102)</f>
        <v>0</v>
      </c>
      <c r="X95" s="19"/>
      <c r="Y95" s="20">
        <f>LOOKUP(X95,Paramètres!$A$3:$A$102,Paramètres!$B$3:$B$102)*Paramètres!$H$5</f>
        <v>0</v>
      </c>
      <c r="Z95" s="47">
        <f t="shared" si="14"/>
        <v>0</v>
      </c>
    </row>
    <row r="96" spans="1:26" ht="12.75" customHeight="1">
      <c r="A96" s="13">
        <f t="shared" si="10"/>
        <v>36</v>
      </c>
      <c r="B96" s="13">
        <f t="shared" si="11"/>
        <v>91</v>
      </c>
      <c r="C96" s="14">
        <f t="shared" si="12"/>
        <v>36</v>
      </c>
      <c r="D96" s="15">
        <f t="shared" si="13"/>
        <v>91</v>
      </c>
      <c r="E96" s="64">
        <v>256</v>
      </c>
      <c r="F96" s="73"/>
      <c r="G96" s="73"/>
      <c r="H96" s="73" t="s">
        <v>96</v>
      </c>
      <c r="I96" s="17"/>
      <c r="J96" s="19"/>
      <c r="K96" s="48" t="str">
        <f>LOOKUP(J96,Paramètres!$A$3:$A$102,Paramètres!$B$3:$B$102)</f>
        <v>0</v>
      </c>
      <c r="L96" s="19">
        <v>39</v>
      </c>
      <c r="M96" s="48">
        <f>LOOKUP(L96,Paramètres!$A$3:$A$102,Paramètres!$B$3:$B$102)</f>
        <v>36</v>
      </c>
      <c r="N96" s="19"/>
      <c r="O96" s="48" t="str">
        <f>LOOKUP(N96,Paramètres!$A$3:$A$102,Paramètres!$B$3:$B$102)</f>
        <v>0</v>
      </c>
      <c r="P96" s="47"/>
      <c r="Q96" s="48" t="str">
        <f>LOOKUP(P96,Paramètres!$A$3:$A$102,Paramètres!$B$3:$B$102)</f>
        <v>0</v>
      </c>
      <c r="R96" s="19"/>
      <c r="S96" s="48" t="str">
        <f>LOOKUP(R96,Paramètres!$A$3:$A$102,Paramètres!$B$3:$B$102)</f>
        <v>0</v>
      </c>
      <c r="T96" s="20"/>
      <c r="U96" s="48" t="str">
        <f>LOOKUP(T96,Paramètres!$A$3:$A$102,Paramètres!$B$3:$B$102)</f>
        <v>0</v>
      </c>
      <c r="V96" s="19"/>
      <c r="W96" s="48" t="str">
        <f>LOOKUP(V96,Paramètres!$A$3:$A$102,Paramètres!$B$3:$B$102)</f>
        <v>0</v>
      </c>
      <c r="X96" s="19"/>
      <c r="Y96" s="20">
        <f>LOOKUP(X96,Paramètres!$A$3:$A$102,Paramètres!$B$3:$B$102)*Paramètres!$H$5</f>
        <v>0</v>
      </c>
      <c r="Z96" s="47">
        <f t="shared" si="14"/>
        <v>0</v>
      </c>
    </row>
    <row r="97" spans="1:26" ht="12.75" customHeight="1">
      <c r="A97" s="13">
        <f t="shared" si="10"/>
        <v>27</v>
      </c>
      <c r="B97" s="13">
        <f t="shared" si="11"/>
        <v>92</v>
      </c>
      <c r="C97" s="14">
        <f t="shared" si="12"/>
        <v>27</v>
      </c>
      <c r="D97" s="15">
        <f t="shared" si="13"/>
        <v>92</v>
      </c>
      <c r="E97" s="64">
        <v>242</v>
      </c>
      <c r="F97" s="73"/>
      <c r="G97" s="73"/>
      <c r="H97" s="73" t="s">
        <v>175</v>
      </c>
      <c r="I97" s="17"/>
      <c r="J97" s="19"/>
      <c r="K97" s="48" t="str">
        <f>LOOKUP(J97,Paramètres!$A$3:$A$102,Paramètres!$B$3:$B$102)</f>
        <v>0</v>
      </c>
      <c r="L97" s="19">
        <v>42</v>
      </c>
      <c r="M97" s="48">
        <f>LOOKUP(L97,Paramètres!$A$3:$A$102,Paramètres!$B$3:$B$102)</f>
        <v>27</v>
      </c>
      <c r="N97" s="19"/>
      <c r="O97" s="48" t="str">
        <f>LOOKUP(N97,Paramètres!$A$3:$A$102,Paramètres!$B$3:$B$102)</f>
        <v>0</v>
      </c>
      <c r="P97" s="47"/>
      <c r="Q97" s="48" t="str">
        <f>LOOKUP(P97,Paramètres!$A$3:$A$102,Paramètres!$B$3:$B$102)</f>
        <v>0</v>
      </c>
      <c r="R97" s="19"/>
      <c r="S97" s="48" t="str">
        <f>LOOKUP(R97,Paramètres!$A$3:$A$102,Paramètres!$B$3:$B$102)</f>
        <v>0</v>
      </c>
      <c r="T97" s="20"/>
      <c r="U97" s="48" t="str">
        <f>LOOKUP(T97,Paramètres!$A$3:$A$102,Paramètres!$B$3:$B$102)</f>
        <v>0</v>
      </c>
      <c r="V97" s="19"/>
      <c r="W97" s="48" t="str">
        <f>LOOKUP(V97,Paramètres!$A$3:$A$102,Paramètres!$B$3:$B$102)</f>
        <v>0</v>
      </c>
      <c r="X97" s="19"/>
      <c r="Y97" s="20">
        <f>LOOKUP(X97,Paramètres!$A$3:$A$102,Paramètres!$B$3:$B$102)*Paramètres!$H$5</f>
        <v>0</v>
      </c>
      <c r="Z97" s="47">
        <f t="shared" si="14"/>
        <v>0</v>
      </c>
    </row>
    <row r="98" spans="1:26" ht="12.75" customHeight="1">
      <c r="A98" s="13">
        <f t="shared" ref="A98:A137" si="15">K98+M98+O98+S98+U98+W98+Y98+Q98</f>
        <v>0</v>
      </c>
      <c r="B98" s="13" t="str">
        <f t="shared" ref="B98:B137" si="16">IF(E98,RANK(A98,$A$6:$A$211),"")</f>
        <v/>
      </c>
      <c r="C98" s="14">
        <f t="shared" ref="C98:C137" si="17">A98-MINA(K98,M98,O98,S98,U98,W98,Y98,Q98)</f>
        <v>0</v>
      </c>
      <c r="D98" s="15" t="str">
        <f t="shared" ref="D98:D137" si="18">IF(E98,RANK(C98,$C$6:$C$211),"")</f>
        <v/>
      </c>
      <c r="E98" s="18"/>
      <c r="F98" s="2"/>
      <c r="G98" s="2"/>
      <c r="H98" s="2"/>
      <c r="I98" s="17"/>
      <c r="J98" s="19"/>
      <c r="K98" s="48" t="str">
        <f>LOOKUP(J98,Paramètres!$A$3:$A$102,Paramètres!$B$3:$B$102)</f>
        <v>0</v>
      </c>
      <c r="L98" s="19"/>
      <c r="M98" s="48" t="str">
        <f>LOOKUP(L98,Paramètres!$A$3:$A$102,Paramètres!$B$3:$B$102)</f>
        <v>0</v>
      </c>
      <c r="N98" s="19"/>
      <c r="O98" s="48" t="str">
        <f>LOOKUP(N98,Paramètres!$A$3:$A$102,Paramètres!$B$3:$B$102)</f>
        <v>0</v>
      </c>
      <c r="P98" s="47"/>
      <c r="Q98" s="48" t="str">
        <f>LOOKUP(P98,Paramètres!$A$3:$A$102,Paramètres!$B$3:$B$102)</f>
        <v>0</v>
      </c>
      <c r="R98" s="19"/>
      <c r="S98" s="48" t="str">
        <f>LOOKUP(R98,Paramètres!$A$3:$A$102,Paramètres!$B$3:$B$102)</f>
        <v>0</v>
      </c>
      <c r="T98" s="20"/>
      <c r="U98" s="48" t="str">
        <f>LOOKUP(T98,Paramètres!$A$3:$A$102,Paramètres!$B$3:$B$102)</f>
        <v>0</v>
      </c>
      <c r="V98" s="19"/>
      <c r="W98" s="48" t="str">
        <f>LOOKUP(V98,Paramètres!$A$3:$A$102,Paramètres!$B$3:$B$102)</f>
        <v>0</v>
      </c>
      <c r="X98" s="19"/>
      <c r="Y98" s="20">
        <f>LOOKUP(X98,Paramètres!$A$3:$A$102,Paramètres!$B$3:$B$102)*Paramètres!$H$5</f>
        <v>0</v>
      </c>
      <c r="Z98" s="47">
        <f t="shared" ref="Z98:Z137" si="19">MINA(K98,M98,O98,S98,Y98,U98,W98,Q98)</f>
        <v>0</v>
      </c>
    </row>
    <row r="99" spans="1:26" ht="12.75" customHeight="1">
      <c r="A99" s="13">
        <f t="shared" si="15"/>
        <v>0</v>
      </c>
      <c r="B99" s="13" t="str">
        <f t="shared" si="16"/>
        <v/>
      </c>
      <c r="C99" s="14">
        <f t="shared" si="17"/>
        <v>0</v>
      </c>
      <c r="D99" s="15" t="str">
        <f t="shared" si="18"/>
        <v/>
      </c>
      <c r="E99" s="18"/>
      <c r="F99" s="2"/>
      <c r="G99" s="2"/>
      <c r="H99" s="2"/>
      <c r="I99" s="17"/>
      <c r="J99" s="19"/>
      <c r="K99" s="48" t="str">
        <f>LOOKUP(J99,Paramètres!$A$3:$A$102,Paramètres!$B$3:$B$102)</f>
        <v>0</v>
      </c>
      <c r="L99" s="19"/>
      <c r="M99" s="48" t="str">
        <f>LOOKUP(L99,Paramètres!$A$3:$A$102,Paramètres!$B$3:$B$102)</f>
        <v>0</v>
      </c>
      <c r="N99" s="19"/>
      <c r="O99" s="48" t="str">
        <f>LOOKUP(N99,Paramètres!$A$3:$A$102,Paramètres!$B$3:$B$102)</f>
        <v>0</v>
      </c>
      <c r="P99" s="47"/>
      <c r="Q99" s="48" t="str">
        <f>LOOKUP(P99,Paramètres!$A$3:$A$102,Paramètres!$B$3:$B$102)</f>
        <v>0</v>
      </c>
      <c r="R99" s="19"/>
      <c r="S99" s="48" t="str">
        <f>LOOKUP(R99,Paramètres!$A$3:$A$102,Paramètres!$B$3:$B$102)</f>
        <v>0</v>
      </c>
      <c r="T99" s="20"/>
      <c r="U99" s="48" t="str">
        <f>LOOKUP(T99,Paramètres!$A$3:$A$102,Paramètres!$B$3:$B$102)</f>
        <v>0</v>
      </c>
      <c r="V99" s="19"/>
      <c r="W99" s="48" t="str">
        <f>LOOKUP(V99,Paramètres!$A$3:$A$102,Paramètres!$B$3:$B$102)</f>
        <v>0</v>
      </c>
      <c r="X99" s="19"/>
      <c r="Y99" s="20">
        <f>LOOKUP(X99,Paramètres!$A$3:$A$102,Paramètres!$B$3:$B$102)*Paramètres!$H$5</f>
        <v>0</v>
      </c>
      <c r="Z99" s="47">
        <f t="shared" si="19"/>
        <v>0</v>
      </c>
    </row>
    <row r="100" spans="1:26" ht="12.75" customHeight="1">
      <c r="A100" s="13">
        <f t="shared" si="15"/>
        <v>0</v>
      </c>
      <c r="B100" s="13" t="str">
        <f t="shared" si="16"/>
        <v/>
      </c>
      <c r="C100" s="14">
        <f t="shared" si="17"/>
        <v>0</v>
      </c>
      <c r="D100" s="15" t="str">
        <f t="shared" si="18"/>
        <v/>
      </c>
      <c r="E100" s="18"/>
      <c r="F100" s="2"/>
      <c r="G100" s="2"/>
      <c r="H100" s="2"/>
      <c r="I100" s="17"/>
      <c r="J100" s="19"/>
      <c r="K100" s="48" t="str">
        <f>LOOKUP(J100,Paramètres!$A$3:$A$102,Paramètres!$B$3:$B$102)</f>
        <v>0</v>
      </c>
      <c r="L100" s="19"/>
      <c r="M100" s="48" t="str">
        <f>LOOKUP(L100,Paramètres!$A$3:$A$102,Paramètres!$B$3:$B$102)</f>
        <v>0</v>
      </c>
      <c r="N100" s="19"/>
      <c r="O100" s="48" t="str">
        <f>LOOKUP(N100,Paramètres!$A$3:$A$102,Paramètres!$B$3:$B$102)</f>
        <v>0</v>
      </c>
      <c r="P100" s="47"/>
      <c r="Q100" s="48" t="str">
        <f>LOOKUP(P100,Paramètres!$A$3:$A$102,Paramètres!$B$3:$B$102)</f>
        <v>0</v>
      </c>
      <c r="R100" s="19"/>
      <c r="S100" s="48" t="str">
        <f>LOOKUP(R100,Paramètres!$A$3:$A$102,Paramètres!$B$3:$B$102)</f>
        <v>0</v>
      </c>
      <c r="T100" s="20"/>
      <c r="U100" s="48" t="str">
        <f>LOOKUP(T100,Paramètres!$A$3:$A$102,Paramètres!$B$3:$B$102)</f>
        <v>0</v>
      </c>
      <c r="V100" s="19"/>
      <c r="W100" s="48" t="str">
        <f>LOOKUP(V100,Paramètres!$A$3:$A$102,Paramètres!$B$3:$B$102)</f>
        <v>0</v>
      </c>
      <c r="X100" s="19"/>
      <c r="Y100" s="20">
        <f>LOOKUP(X100,Paramètres!$A$3:$A$102,Paramètres!$B$3:$B$102)*Paramètres!$H$5</f>
        <v>0</v>
      </c>
      <c r="Z100" s="47">
        <f t="shared" si="19"/>
        <v>0</v>
      </c>
    </row>
    <row r="101" spans="1:26" ht="12.75" customHeight="1">
      <c r="A101" s="13">
        <f t="shared" si="15"/>
        <v>0</v>
      </c>
      <c r="B101" s="13" t="str">
        <f t="shared" si="16"/>
        <v/>
      </c>
      <c r="C101" s="14">
        <f t="shared" si="17"/>
        <v>0</v>
      </c>
      <c r="D101" s="15" t="str">
        <f t="shared" si="18"/>
        <v/>
      </c>
      <c r="E101" s="18"/>
      <c r="F101" s="2"/>
      <c r="G101" s="2"/>
      <c r="H101" s="2"/>
      <c r="I101" s="17"/>
      <c r="J101" s="19"/>
      <c r="K101" s="48" t="str">
        <f>LOOKUP(J101,Paramètres!$A$3:$A$102,Paramètres!$B$3:$B$102)</f>
        <v>0</v>
      </c>
      <c r="L101" s="19"/>
      <c r="M101" s="48" t="str">
        <f>LOOKUP(L101,Paramètres!$A$3:$A$102,Paramètres!$B$3:$B$102)</f>
        <v>0</v>
      </c>
      <c r="N101" s="19"/>
      <c r="O101" s="48" t="str">
        <f>LOOKUP(N101,Paramètres!$A$3:$A$102,Paramètres!$B$3:$B$102)</f>
        <v>0</v>
      </c>
      <c r="P101" s="47"/>
      <c r="Q101" s="48" t="str">
        <f>LOOKUP(P101,Paramètres!$A$3:$A$102,Paramètres!$B$3:$B$102)</f>
        <v>0</v>
      </c>
      <c r="R101" s="19"/>
      <c r="S101" s="48" t="str">
        <f>LOOKUP(R101,Paramètres!$A$3:$A$102,Paramètres!$B$3:$B$102)</f>
        <v>0</v>
      </c>
      <c r="T101" s="20"/>
      <c r="U101" s="48" t="str">
        <f>LOOKUP(T101,Paramètres!$A$3:$A$102,Paramètres!$B$3:$B$102)</f>
        <v>0</v>
      </c>
      <c r="V101" s="19"/>
      <c r="W101" s="48" t="str">
        <f>LOOKUP(V101,Paramètres!$A$3:$A$102,Paramètres!$B$3:$B$102)</f>
        <v>0</v>
      </c>
      <c r="X101" s="19"/>
      <c r="Y101" s="20">
        <f>LOOKUP(X101,Paramètres!$A$3:$A$102,Paramètres!$B$3:$B$102)*Paramètres!$H$5</f>
        <v>0</v>
      </c>
      <c r="Z101" s="47">
        <f t="shared" si="19"/>
        <v>0</v>
      </c>
    </row>
    <row r="102" spans="1:26" ht="12.75" customHeight="1">
      <c r="A102" s="13">
        <f t="shared" si="15"/>
        <v>0</v>
      </c>
      <c r="B102" s="13" t="str">
        <f t="shared" si="16"/>
        <v/>
      </c>
      <c r="C102" s="14">
        <f t="shared" si="17"/>
        <v>0</v>
      </c>
      <c r="D102" s="15" t="str">
        <f t="shared" si="18"/>
        <v/>
      </c>
      <c r="E102" s="18"/>
      <c r="F102" s="2"/>
      <c r="G102" s="2"/>
      <c r="H102" s="2"/>
      <c r="I102" s="17"/>
      <c r="J102" s="19"/>
      <c r="K102" s="48" t="str">
        <f>LOOKUP(J102,Paramètres!$A$3:$A$102,Paramètres!$B$3:$B$102)</f>
        <v>0</v>
      </c>
      <c r="L102" s="19"/>
      <c r="M102" s="48" t="str">
        <f>LOOKUP(L102,Paramètres!$A$3:$A$102,Paramètres!$B$3:$B$102)</f>
        <v>0</v>
      </c>
      <c r="N102" s="19"/>
      <c r="O102" s="48" t="str">
        <f>LOOKUP(N102,Paramètres!$A$3:$A$102,Paramètres!$B$3:$B$102)</f>
        <v>0</v>
      </c>
      <c r="P102" s="47"/>
      <c r="Q102" s="48" t="str">
        <f>LOOKUP(P102,Paramètres!$A$3:$A$102,Paramètres!$B$3:$B$102)</f>
        <v>0</v>
      </c>
      <c r="R102" s="19"/>
      <c r="S102" s="48" t="str">
        <f>LOOKUP(R102,Paramètres!$A$3:$A$102,Paramètres!$B$3:$B$102)</f>
        <v>0</v>
      </c>
      <c r="T102" s="20"/>
      <c r="U102" s="48" t="str">
        <f>LOOKUP(T102,Paramètres!$A$3:$A$102,Paramètres!$B$3:$B$102)</f>
        <v>0</v>
      </c>
      <c r="V102" s="19"/>
      <c r="W102" s="48" t="str">
        <f>LOOKUP(V102,Paramètres!$A$3:$A$102,Paramètres!$B$3:$B$102)</f>
        <v>0</v>
      </c>
      <c r="X102" s="19"/>
      <c r="Y102" s="20">
        <f>LOOKUP(X102,Paramètres!$A$3:$A$102,Paramètres!$B$3:$B$102)*Paramètres!$H$5</f>
        <v>0</v>
      </c>
      <c r="Z102" s="47">
        <f t="shared" si="19"/>
        <v>0</v>
      </c>
    </row>
    <row r="103" spans="1:26" ht="12.75" customHeight="1">
      <c r="A103" s="13">
        <f t="shared" si="15"/>
        <v>0</v>
      </c>
      <c r="B103" s="13" t="str">
        <f t="shared" si="16"/>
        <v/>
      </c>
      <c r="C103" s="14">
        <f t="shared" si="17"/>
        <v>0</v>
      </c>
      <c r="D103" s="15" t="str">
        <f t="shared" si="18"/>
        <v/>
      </c>
      <c r="E103" s="18"/>
      <c r="F103" s="2"/>
      <c r="G103" s="2"/>
      <c r="H103" s="2"/>
      <c r="I103" s="17"/>
      <c r="J103" s="19"/>
      <c r="K103" s="48" t="str">
        <f>LOOKUP(J103,Paramètres!$A$3:$A$102,Paramètres!$B$3:$B$102)</f>
        <v>0</v>
      </c>
      <c r="L103" s="19"/>
      <c r="M103" s="48" t="str">
        <f>LOOKUP(L103,Paramètres!$A$3:$A$102,Paramètres!$B$3:$B$102)</f>
        <v>0</v>
      </c>
      <c r="N103" s="19"/>
      <c r="O103" s="48" t="str">
        <f>LOOKUP(N103,Paramètres!$A$3:$A$102,Paramètres!$B$3:$B$102)</f>
        <v>0</v>
      </c>
      <c r="P103" s="47"/>
      <c r="Q103" s="48" t="str">
        <f>LOOKUP(P103,Paramètres!$A$3:$A$102,Paramètres!$B$3:$B$102)</f>
        <v>0</v>
      </c>
      <c r="R103" s="19"/>
      <c r="S103" s="48" t="str">
        <f>LOOKUP(R103,Paramètres!$A$3:$A$102,Paramètres!$B$3:$B$102)</f>
        <v>0</v>
      </c>
      <c r="T103" s="20"/>
      <c r="U103" s="48" t="str">
        <f>LOOKUP(T103,Paramètres!$A$3:$A$102,Paramètres!$B$3:$B$102)</f>
        <v>0</v>
      </c>
      <c r="V103" s="19"/>
      <c r="W103" s="48" t="str">
        <f>LOOKUP(V103,Paramètres!$A$3:$A$102,Paramètres!$B$3:$B$102)</f>
        <v>0</v>
      </c>
      <c r="X103" s="19"/>
      <c r="Y103" s="20">
        <f>LOOKUP(X103,Paramètres!$A$3:$A$102,Paramètres!$B$3:$B$102)*Paramètres!$H$5</f>
        <v>0</v>
      </c>
      <c r="Z103" s="47">
        <f t="shared" si="19"/>
        <v>0</v>
      </c>
    </row>
    <row r="104" spans="1:26" ht="12.75" customHeight="1">
      <c r="A104" s="13">
        <f t="shared" si="15"/>
        <v>0</v>
      </c>
      <c r="B104" s="13" t="str">
        <f t="shared" si="16"/>
        <v/>
      </c>
      <c r="C104" s="14">
        <f t="shared" si="17"/>
        <v>0</v>
      </c>
      <c r="D104" s="15" t="str">
        <f t="shared" si="18"/>
        <v/>
      </c>
      <c r="E104" s="18"/>
      <c r="F104" s="2"/>
      <c r="G104" s="2"/>
      <c r="H104" s="2"/>
      <c r="I104" s="17"/>
      <c r="J104" s="19"/>
      <c r="K104" s="48" t="str">
        <f>LOOKUP(J104,Paramètres!$A$3:$A$102,Paramètres!$B$3:$B$102)</f>
        <v>0</v>
      </c>
      <c r="L104" s="19"/>
      <c r="M104" s="48" t="str">
        <f>LOOKUP(L104,Paramètres!$A$3:$A$102,Paramètres!$B$3:$B$102)</f>
        <v>0</v>
      </c>
      <c r="N104" s="19"/>
      <c r="O104" s="48" t="str">
        <f>LOOKUP(N104,Paramètres!$A$3:$A$102,Paramètres!$B$3:$B$102)</f>
        <v>0</v>
      </c>
      <c r="P104" s="47"/>
      <c r="Q104" s="48" t="str">
        <f>LOOKUP(P104,Paramètres!$A$3:$A$102,Paramètres!$B$3:$B$102)</f>
        <v>0</v>
      </c>
      <c r="R104" s="19"/>
      <c r="S104" s="48" t="str">
        <f>LOOKUP(R104,Paramètres!$A$3:$A$102,Paramètres!$B$3:$B$102)</f>
        <v>0</v>
      </c>
      <c r="T104" s="20"/>
      <c r="U104" s="48" t="str">
        <f>LOOKUP(T104,Paramètres!$A$3:$A$102,Paramètres!$B$3:$B$102)</f>
        <v>0</v>
      </c>
      <c r="V104" s="19"/>
      <c r="W104" s="48" t="str">
        <f>LOOKUP(V104,Paramètres!$A$3:$A$102,Paramètres!$B$3:$B$102)</f>
        <v>0</v>
      </c>
      <c r="X104" s="19"/>
      <c r="Y104" s="20">
        <f>LOOKUP(X104,Paramètres!$A$3:$A$102,Paramètres!$B$3:$B$102)*Paramètres!$H$5</f>
        <v>0</v>
      </c>
      <c r="Z104" s="47">
        <f t="shared" si="19"/>
        <v>0</v>
      </c>
    </row>
    <row r="105" spans="1:26" ht="12.75" customHeight="1">
      <c r="A105" s="13">
        <f t="shared" si="15"/>
        <v>0</v>
      </c>
      <c r="B105" s="13" t="str">
        <f t="shared" si="16"/>
        <v/>
      </c>
      <c r="C105" s="14">
        <f t="shared" si="17"/>
        <v>0</v>
      </c>
      <c r="D105" s="15" t="str">
        <f t="shared" si="18"/>
        <v/>
      </c>
      <c r="E105" s="18"/>
      <c r="F105" s="2"/>
      <c r="G105" s="2"/>
      <c r="H105" s="2"/>
      <c r="I105" s="17"/>
      <c r="J105" s="19"/>
      <c r="K105" s="48" t="str">
        <f>LOOKUP(J105,Paramètres!$A$3:$A$102,Paramètres!$B$3:$B$102)</f>
        <v>0</v>
      </c>
      <c r="L105" s="19"/>
      <c r="M105" s="48" t="str">
        <f>LOOKUP(L105,Paramètres!$A$3:$A$102,Paramètres!$B$3:$B$102)</f>
        <v>0</v>
      </c>
      <c r="N105" s="19"/>
      <c r="O105" s="48" t="str">
        <f>LOOKUP(N105,Paramètres!$A$3:$A$102,Paramètres!$B$3:$B$102)</f>
        <v>0</v>
      </c>
      <c r="P105" s="47"/>
      <c r="Q105" s="48" t="str">
        <f>LOOKUP(P105,Paramètres!$A$3:$A$102,Paramètres!$B$3:$B$102)</f>
        <v>0</v>
      </c>
      <c r="R105" s="19"/>
      <c r="S105" s="48" t="str">
        <f>LOOKUP(R105,Paramètres!$A$3:$A$102,Paramètres!$B$3:$B$102)</f>
        <v>0</v>
      </c>
      <c r="T105" s="20"/>
      <c r="U105" s="48" t="str">
        <f>LOOKUP(T105,Paramètres!$A$3:$A$102,Paramètres!$B$3:$B$102)</f>
        <v>0</v>
      </c>
      <c r="V105" s="19"/>
      <c r="W105" s="48" t="str">
        <f>LOOKUP(V105,Paramètres!$A$3:$A$102,Paramètres!$B$3:$B$102)</f>
        <v>0</v>
      </c>
      <c r="X105" s="19"/>
      <c r="Y105" s="20">
        <f>LOOKUP(X105,Paramètres!$A$3:$A$102,Paramètres!$B$3:$B$102)*Paramètres!$H$5</f>
        <v>0</v>
      </c>
      <c r="Z105" s="47">
        <f t="shared" si="19"/>
        <v>0</v>
      </c>
    </row>
    <row r="106" spans="1:26" ht="12.75" customHeight="1">
      <c r="A106" s="13">
        <f t="shared" si="15"/>
        <v>0</v>
      </c>
      <c r="B106" s="13" t="str">
        <f t="shared" si="16"/>
        <v/>
      </c>
      <c r="C106" s="14">
        <f t="shared" si="17"/>
        <v>0</v>
      </c>
      <c r="D106" s="15" t="str">
        <f t="shared" si="18"/>
        <v/>
      </c>
      <c r="E106" s="18"/>
      <c r="F106" s="2"/>
      <c r="G106" s="2"/>
      <c r="H106" s="2"/>
      <c r="I106" s="17"/>
      <c r="J106" s="19"/>
      <c r="K106" s="48" t="str">
        <f>LOOKUP(J106,Paramètres!$A$3:$A$102,Paramètres!$B$3:$B$102)</f>
        <v>0</v>
      </c>
      <c r="L106" s="19"/>
      <c r="M106" s="48" t="str">
        <f>LOOKUP(L106,Paramètres!$A$3:$A$102,Paramètres!$B$3:$B$102)</f>
        <v>0</v>
      </c>
      <c r="N106" s="19"/>
      <c r="O106" s="48" t="str">
        <f>LOOKUP(N106,Paramètres!$A$3:$A$102,Paramètres!$B$3:$B$102)</f>
        <v>0</v>
      </c>
      <c r="P106" s="47"/>
      <c r="Q106" s="48" t="str">
        <f>LOOKUP(P106,Paramètres!$A$3:$A$102,Paramètres!$B$3:$B$102)</f>
        <v>0</v>
      </c>
      <c r="R106" s="19"/>
      <c r="S106" s="48" t="str">
        <f>LOOKUP(R106,Paramètres!$A$3:$A$102,Paramètres!$B$3:$B$102)</f>
        <v>0</v>
      </c>
      <c r="T106" s="20"/>
      <c r="U106" s="48" t="str">
        <f>LOOKUP(T106,Paramètres!$A$3:$A$102,Paramètres!$B$3:$B$102)</f>
        <v>0</v>
      </c>
      <c r="V106" s="19"/>
      <c r="W106" s="48" t="str">
        <f>LOOKUP(V106,Paramètres!$A$3:$A$102,Paramètres!$B$3:$B$102)</f>
        <v>0</v>
      </c>
      <c r="X106" s="19"/>
      <c r="Y106" s="20">
        <f>LOOKUP(X106,Paramètres!$A$3:$A$102,Paramètres!$B$3:$B$102)*Paramètres!$H$5</f>
        <v>0</v>
      </c>
      <c r="Z106" s="47">
        <f t="shared" si="19"/>
        <v>0</v>
      </c>
    </row>
    <row r="107" spans="1:26" ht="12.75" customHeight="1">
      <c r="A107" s="13">
        <f t="shared" si="15"/>
        <v>0</v>
      </c>
      <c r="B107" s="13" t="str">
        <f t="shared" si="16"/>
        <v/>
      </c>
      <c r="C107" s="14">
        <f t="shared" si="17"/>
        <v>0</v>
      </c>
      <c r="D107" s="15" t="str">
        <f t="shared" si="18"/>
        <v/>
      </c>
      <c r="E107" s="18"/>
      <c r="F107" s="2"/>
      <c r="G107" s="2"/>
      <c r="H107" s="2"/>
      <c r="I107" s="17"/>
      <c r="J107" s="19"/>
      <c r="K107" s="48" t="str">
        <f>LOOKUP(J107,Paramètres!$A$3:$A$102,Paramètres!$B$3:$B$102)</f>
        <v>0</v>
      </c>
      <c r="L107" s="19"/>
      <c r="M107" s="48" t="str">
        <f>LOOKUP(L107,Paramètres!$A$3:$A$102,Paramètres!$B$3:$B$102)</f>
        <v>0</v>
      </c>
      <c r="N107" s="19"/>
      <c r="O107" s="48" t="str">
        <f>LOOKUP(N107,Paramètres!$A$3:$A$102,Paramètres!$B$3:$B$102)</f>
        <v>0</v>
      </c>
      <c r="P107" s="47"/>
      <c r="Q107" s="48" t="str">
        <f>LOOKUP(P107,Paramètres!$A$3:$A$102,Paramètres!$B$3:$B$102)</f>
        <v>0</v>
      </c>
      <c r="R107" s="19"/>
      <c r="S107" s="48" t="str">
        <f>LOOKUP(R107,Paramètres!$A$3:$A$102,Paramètres!$B$3:$B$102)</f>
        <v>0</v>
      </c>
      <c r="T107" s="20"/>
      <c r="U107" s="48" t="str">
        <f>LOOKUP(T107,Paramètres!$A$3:$A$102,Paramètres!$B$3:$B$102)</f>
        <v>0</v>
      </c>
      <c r="V107" s="19"/>
      <c r="W107" s="48" t="str">
        <f>LOOKUP(V107,Paramètres!$A$3:$A$102,Paramètres!$B$3:$B$102)</f>
        <v>0</v>
      </c>
      <c r="X107" s="19"/>
      <c r="Y107" s="20">
        <f>LOOKUP(X107,Paramètres!$A$3:$A$102,Paramètres!$B$3:$B$102)*Paramètres!$H$5</f>
        <v>0</v>
      </c>
      <c r="Z107" s="47">
        <f t="shared" si="19"/>
        <v>0</v>
      </c>
    </row>
    <row r="108" spans="1:26" ht="12.75" customHeight="1">
      <c r="A108" s="13">
        <f t="shared" si="15"/>
        <v>0</v>
      </c>
      <c r="B108" s="13" t="str">
        <f t="shared" si="16"/>
        <v/>
      </c>
      <c r="C108" s="14">
        <f t="shared" si="17"/>
        <v>0</v>
      </c>
      <c r="D108" s="15" t="str">
        <f t="shared" si="18"/>
        <v/>
      </c>
      <c r="E108" s="18"/>
      <c r="F108" s="2"/>
      <c r="G108" s="2"/>
      <c r="H108" s="2"/>
      <c r="I108" s="17"/>
      <c r="J108" s="19"/>
      <c r="K108" s="48" t="str">
        <f>LOOKUP(J108,Paramètres!$A$3:$A$102,Paramètres!$B$3:$B$102)</f>
        <v>0</v>
      </c>
      <c r="L108" s="19"/>
      <c r="M108" s="48" t="str">
        <f>LOOKUP(L108,Paramètres!$A$3:$A$102,Paramètres!$B$3:$B$102)</f>
        <v>0</v>
      </c>
      <c r="N108" s="19"/>
      <c r="O108" s="48" t="str">
        <f>LOOKUP(N108,Paramètres!$A$3:$A$102,Paramètres!$B$3:$B$102)</f>
        <v>0</v>
      </c>
      <c r="P108" s="47"/>
      <c r="Q108" s="48" t="str">
        <f>LOOKUP(P108,Paramètres!$A$3:$A$102,Paramètres!$B$3:$B$102)</f>
        <v>0</v>
      </c>
      <c r="R108" s="19"/>
      <c r="S108" s="48" t="str">
        <f>LOOKUP(R108,Paramètres!$A$3:$A$102,Paramètres!$B$3:$B$102)</f>
        <v>0</v>
      </c>
      <c r="T108" s="20"/>
      <c r="U108" s="48" t="str">
        <f>LOOKUP(T108,Paramètres!$A$3:$A$102,Paramètres!$B$3:$B$102)</f>
        <v>0</v>
      </c>
      <c r="V108" s="19"/>
      <c r="W108" s="48" t="str">
        <f>LOOKUP(V108,Paramètres!$A$3:$A$102,Paramètres!$B$3:$B$102)</f>
        <v>0</v>
      </c>
      <c r="X108" s="19"/>
      <c r="Y108" s="20">
        <f>LOOKUP(X108,Paramètres!$A$3:$A$102,Paramètres!$B$3:$B$102)*Paramètres!$H$5</f>
        <v>0</v>
      </c>
      <c r="Z108" s="47">
        <f t="shared" si="19"/>
        <v>0</v>
      </c>
    </row>
    <row r="109" spans="1:26" ht="12.75" customHeight="1">
      <c r="A109" s="13">
        <f t="shared" si="15"/>
        <v>0</v>
      </c>
      <c r="B109" s="13" t="str">
        <f t="shared" si="16"/>
        <v/>
      </c>
      <c r="C109" s="14">
        <f t="shared" si="17"/>
        <v>0</v>
      </c>
      <c r="D109" s="15" t="str">
        <f t="shared" si="18"/>
        <v/>
      </c>
      <c r="E109" s="18"/>
      <c r="F109" s="2"/>
      <c r="G109" s="2"/>
      <c r="H109" s="2"/>
      <c r="I109" s="17"/>
      <c r="J109" s="19"/>
      <c r="K109" s="48" t="str">
        <f>LOOKUP(J109,Paramètres!$A$3:$A$102,Paramètres!$B$3:$B$102)</f>
        <v>0</v>
      </c>
      <c r="L109" s="19"/>
      <c r="M109" s="48" t="str">
        <f>LOOKUP(L109,Paramètres!$A$3:$A$102,Paramètres!$B$3:$B$102)</f>
        <v>0</v>
      </c>
      <c r="N109" s="19"/>
      <c r="O109" s="48" t="str">
        <f>LOOKUP(N109,Paramètres!$A$3:$A$102,Paramètres!$B$3:$B$102)</f>
        <v>0</v>
      </c>
      <c r="P109" s="47"/>
      <c r="Q109" s="48" t="str">
        <f>LOOKUP(P109,Paramètres!$A$3:$A$102,Paramètres!$B$3:$B$102)</f>
        <v>0</v>
      </c>
      <c r="R109" s="19"/>
      <c r="S109" s="48" t="str">
        <f>LOOKUP(R109,Paramètres!$A$3:$A$102,Paramètres!$B$3:$B$102)</f>
        <v>0</v>
      </c>
      <c r="T109" s="20"/>
      <c r="U109" s="48" t="str">
        <f>LOOKUP(T109,Paramètres!$A$3:$A$102,Paramètres!$B$3:$B$102)</f>
        <v>0</v>
      </c>
      <c r="V109" s="19"/>
      <c r="W109" s="48" t="str">
        <f>LOOKUP(V109,Paramètres!$A$3:$A$102,Paramètres!$B$3:$B$102)</f>
        <v>0</v>
      </c>
      <c r="X109" s="19"/>
      <c r="Y109" s="20">
        <f>LOOKUP(X109,Paramètres!$A$3:$A$102,Paramètres!$B$3:$B$102)*Paramètres!$H$5</f>
        <v>0</v>
      </c>
      <c r="Z109" s="47">
        <f t="shared" si="19"/>
        <v>0</v>
      </c>
    </row>
    <row r="110" spans="1:26" ht="12.75" customHeight="1">
      <c r="A110" s="13">
        <f t="shared" si="15"/>
        <v>0</v>
      </c>
      <c r="B110" s="13" t="str">
        <f t="shared" si="16"/>
        <v/>
      </c>
      <c r="C110" s="14">
        <f t="shared" si="17"/>
        <v>0</v>
      </c>
      <c r="D110" s="15" t="str">
        <f t="shared" si="18"/>
        <v/>
      </c>
      <c r="E110" s="18"/>
      <c r="F110" s="2"/>
      <c r="G110" s="2"/>
      <c r="H110" s="2"/>
      <c r="I110" s="17"/>
      <c r="J110" s="19"/>
      <c r="K110" s="48" t="str">
        <f>LOOKUP(J110,Paramètres!$A$3:$A$102,Paramètres!$B$3:$B$102)</f>
        <v>0</v>
      </c>
      <c r="L110" s="19"/>
      <c r="M110" s="48" t="str">
        <f>LOOKUP(L110,Paramètres!$A$3:$A$102,Paramètres!$B$3:$B$102)</f>
        <v>0</v>
      </c>
      <c r="N110" s="19"/>
      <c r="O110" s="48" t="str">
        <f>LOOKUP(N110,Paramètres!$A$3:$A$102,Paramètres!$B$3:$B$102)</f>
        <v>0</v>
      </c>
      <c r="P110" s="47"/>
      <c r="Q110" s="48" t="str">
        <f>LOOKUP(P110,Paramètres!$A$3:$A$102,Paramètres!$B$3:$B$102)</f>
        <v>0</v>
      </c>
      <c r="R110" s="19"/>
      <c r="S110" s="48" t="str">
        <f>LOOKUP(R110,Paramètres!$A$3:$A$102,Paramètres!$B$3:$B$102)</f>
        <v>0</v>
      </c>
      <c r="T110" s="20"/>
      <c r="U110" s="48" t="str">
        <f>LOOKUP(T110,Paramètres!$A$3:$A$102,Paramètres!$B$3:$B$102)</f>
        <v>0</v>
      </c>
      <c r="V110" s="19"/>
      <c r="W110" s="48" t="str">
        <f>LOOKUP(V110,Paramètres!$A$3:$A$102,Paramètres!$B$3:$B$102)</f>
        <v>0</v>
      </c>
      <c r="X110" s="19"/>
      <c r="Y110" s="20">
        <f>LOOKUP(X110,Paramètres!$A$3:$A$102,Paramètres!$B$3:$B$102)*Paramètres!$H$5</f>
        <v>0</v>
      </c>
      <c r="Z110" s="47">
        <f t="shared" si="19"/>
        <v>0</v>
      </c>
    </row>
    <row r="111" spans="1:26" ht="12.75" customHeight="1">
      <c r="A111" s="13">
        <f t="shared" si="15"/>
        <v>0</v>
      </c>
      <c r="B111" s="13" t="str">
        <f t="shared" si="16"/>
        <v/>
      </c>
      <c r="C111" s="14">
        <f t="shared" si="17"/>
        <v>0</v>
      </c>
      <c r="D111" s="15" t="str">
        <f t="shared" si="18"/>
        <v/>
      </c>
      <c r="E111" s="18"/>
      <c r="F111" s="2"/>
      <c r="G111" s="2"/>
      <c r="H111" s="2"/>
      <c r="I111" s="17"/>
      <c r="J111" s="19"/>
      <c r="K111" s="48" t="str">
        <f>LOOKUP(J111,Paramètres!$A$3:$A$102,Paramètres!$B$3:$B$102)</f>
        <v>0</v>
      </c>
      <c r="L111" s="19"/>
      <c r="M111" s="48" t="str">
        <f>LOOKUP(L111,Paramètres!$A$3:$A$102,Paramètres!$B$3:$B$102)</f>
        <v>0</v>
      </c>
      <c r="N111" s="19"/>
      <c r="O111" s="48" t="str">
        <f>LOOKUP(N111,Paramètres!$A$3:$A$102,Paramètres!$B$3:$B$102)</f>
        <v>0</v>
      </c>
      <c r="P111" s="47"/>
      <c r="Q111" s="48" t="str">
        <f>LOOKUP(P111,Paramètres!$A$3:$A$102,Paramètres!$B$3:$B$102)</f>
        <v>0</v>
      </c>
      <c r="R111" s="19"/>
      <c r="S111" s="48" t="str">
        <f>LOOKUP(R111,Paramètres!$A$3:$A$102,Paramètres!$B$3:$B$102)</f>
        <v>0</v>
      </c>
      <c r="T111" s="20"/>
      <c r="U111" s="48" t="str">
        <f>LOOKUP(T111,Paramètres!$A$3:$A$102,Paramètres!$B$3:$B$102)</f>
        <v>0</v>
      </c>
      <c r="V111" s="19"/>
      <c r="W111" s="48" t="str">
        <f>LOOKUP(V111,Paramètres!$A$3:$A$102,Paramètres!$B$3:$B$102)</f>
        <v>0</v>
      </c>
      <c r="X111" s="19"/>
      <c r="Y111" s="20">
        <f>LOOKUP(X111,Paramètres!$A$3:$A$102,Paramètres!$B$3:$B$102)*Paramètres!$H$5</f>
        <v>0</v>
      </c>
      <c r="Z111" s="47">
        <f t="shared" si="19"/>
        <v>0</v>
      </c>
    </row>
    <row r="112" spans="1:26" ht="12.75" customHeight="1">
      <c r="A112" s="13">
        <f t="shared" si="15"/>
        <v>0</v>
      </c>
      <c r="B112" s="13" t="str">
        <f t="shared" si="16"/>
        <v/>
      </c>
      <c r="C112" s="14">
        <f t="shared" si="17"/>
        <v>0</v>
      </c>
      <c r="D112" s="15" t="str">
        <f t="shared" si="18"/>
        <v/>
      </c>
      <c r="E112" s="18"/>
      <c r="F112" s="2"/>
      <c r="G112" s="2"/>
      <c r="H112" s="2"/>
      <c r="I112" s="17"/>
      <c r="J112" s="19"/>
      <c r="K112" s="48" t="str">
        <f>LOOKUP(J112,Paramètres!$A$3:$A$102,Paramètres!$B$3:$B$102)</f>
        <v>0</v>
      </c>
      <c r="L112" s="19"/>
      <c r="M112" s="48" t="str">
        <f>LOOKUP(L112,Paramètres!$A$3:$A$102,Paramètres!$B$3:$B$102)</f>
        <v>0</v>
      </c>
      <c r="N112" s="19"/>
      <c r="O112" s="48" t="str">
        <f>LOOKUP(N112,Paramètres!$A$3:$A$102,Paramètres!$B$3:$B$102)</f>
        <v>0</v>
      </c>
      <c r="P112" s="47"/>
      <c r="Q112" s="48" t="str">
        <f>LOOKUP(P112,Paramètres!$A$3:$A$102,Paramètres!$B$3:$B$102)</f>
        <v>0</v>
      </c>
      <c r="R112" s="19"/>
      <c r="S112" s="48" t="str">
        <f>LOOKUP(R112,Paramètres!$A$3:$A$102,Paramètres!$B$3:$B$102)</f>
        <v>0</v>
      </c>
      <c r="T112" s="20"/>
      <c r="U112" s="48" t="str">
        <f>LOOKUP(T112,Paramètres!$A$3:$A$102,Paramètres!$B$3:$B$102)</f>
        <v>0</v>
      </c>
      <c r="V112" s="19"/>
      <c r="W112" s="48" t="str">
        <f>LOOKUP(V112,Paramètres!$A$3:$A$102,Paramètres!$B$3:$B$102)</f>
        <v>0</v>
      </c>
      <c r="X112" s="19"/>
      <c r="Y112" s="20">
        <f>LOOKUP(X112,Paramètres!$A$3:$A$102,Paramètres!$B$3:$B$102)*Paramètres!$H$5</f>
        <v>0</v>
      </c>
      <c r="Z112" s="47">
        <f t="shared" si="19"/>
        <v>0</v>
      </c>
    </row>
    <row r="113" spans="1:26" ht="12.75" customHeight="1">
      <c r="A113" s="13">
        <f t="shared" si="15"/>
        <v>0</v>
      </c>
      <c r="B113" s="13" t="str">
        <f t="shared" si="16"/>
        <v/>
      </c>
      <c r="C113" s="14">
        <f t="shared" si="17"/>
        <v>0</v>
      </c>
      <c r="D113" s="15" t="str">
        <f t="shared" si="18"/>
        <v/>
      </c>
      <c r="E113" s="18"/>
      <c r="F113" s="2"/>
      <c r="G113" s="2"/>
      <c r="H113" s="2"/>
      <c r="I113" s="17"/>
      <c r="J113" s="19"/>
      <c r="K113" s="48" t="str">
        <f>LOOKUP(J113,Paramètres!$A$3:$A$102,Paramètres!$B$3:$B$102)</f>
        <v>0</v>
      </c>
      <c r="L113" s="19"/>
      <c r="M113" s="48" t="str">
        <f>LOOKUP(L113,Paramètres!$A$3:$A$102,Paramètres!$B$3:$B$102)</f>
        <v>0</v>
      </c>
      <c r="N113" s="19"/>
      <c r="O113" s="48" t="str">
        <f>LOOKUP(N113,Paramètres!$A$3:$A$102,Paramètres!$B$3:$B$102)</f>
        <v>0</v>
      </c>
      <c r="P113" s="47"/>
      <c r="Q113" s="48" t="str">
        <f>LOOKUP(P113,Paramètres!$A$3:$A$102,Paramètres!$B$3:$B$102)</f>
        <v>0</v>
      </c>
      <c r="R113" s="19"/>
      <c r="S113" s="48" t="str">
        <f>LOOKUP(R113,Paramètres!$A$3:$A$102,Paramètres!$B$3:$B$102)</f>
        <v>0</v>
      </c>
      <c r="T113" s="20"/>
      <c r="U113" s="48" t="str">
        <f>LOOKUP(T113,Paramètres!$A$3:$A$102,Paramètres!$B$3:$B$102)</f>
        <v>0</v>
      </c>
      <c r="V113" s="19"/>
      <c r="W113" s="48" t="str">
        <f>LOOKUP(V113,Paramètres!$A$3:$A$102,Paramètres!$B$3:$B$102)</f>
        <v>0</v>
      </c>
      <c r="X113" s="19"/>
      <c r="Y113" s="20">
        <f>LOOKUP(X113,Paramètres!$A$3:$A$102,Paramètres!$B$3:$B$102)*Paramètres!$H$5</f>
        <v>0</v>
      </c>
      <c r="Z113" s="47">
        <f t="shared" si="19"/>
        <v>0</v>
      </c>
    </row>
    <row r="114" spans="1:26" ht="12.75" customHeight="1">
      <c r="A114" s="13">
        <f t="shared" si="15"/>
        <v>0</v>
      </c>
      <c r="B114" s="13" t="str">
        <f t="shared" si="16"/>
        <v/>
      </c>
      <c r="C114" s="14">
        <f t="shared" si="17"/>
        <v>0</v>
      </c>
      <c r="D114" s="15" t="str">
        <f t="shared" si="18"/>
        <v/>
      </c>
      <c r="E114" s="18"/>
      <c r="F114" s="2"/>
      <c r="G114" s="2"/>
      <c r="H114" s="2"/>
      <c r="I114" s="17"/>
      <c r="J114" s="19"/>
      <c r="K114" s="48" t="str">
        <f>LOOKUP(J114,Paramètres!$A$3:$A$102,Paramètres!$B$3:$B$102)</f>
        <v>0</v>
      </c>
      <c r="L114" s="19"/>
      <c r="M114" s="48" t="str">
        <f>LOOKUP(L114,Paramètres!$A$3:$A$102,Paramètres!$B$3:$B$102)</f>
        <v>0</v>
      </c>
      <c r="N114" s="19"/>
      <c r="O114" s="48" t="str">
        <f>LOOKUP(N114,Paramètres!$A$3:$A$102,Paramètres!$B$3:$B$102)</f>
        <v>0</v>
      </c>
      <c r="P114" s="47"/>
      <c r="Q114" s="48" t="str">
        <f>LOOKUP(P114,Paramètres!$A$3:$A$102,Paramètres!$B$3:$B$102)</f>
        <v>0</v>
      </c>
      <c r="R114" s="19"/>
      <c r="S114" s="48" t="str">
        <f>LOOKUP(R114,Paramètres!$A$3:$A$102,Paramètres!$B$3:$B$102)</f>
        <v>0</v>
      </c>
      <c r="T114" s="20"/>
      <c r="U114" s="48" t="str">
        <f>LOOKUP(T114,Paramètres!$A$3:$A$102,Paramètres!$B$3:$B$102)</f>
        <v>0</v>
      </c>
      <c r="V114" s="19"/>
      <c r="W114" s="48" t="str">
        <f>LOOKUP(V114,Paramètres!$A$3:$A$102,Paramètres!$B$3:$B$102)</f>
        <v>0</v>
      </c>
      <c r="X114" s="19"/>
      <c r="Y114" s="20">
        <f>LOOKUP(X114,Paramètres!$A$3:$A$102,Paramètres!$B$3:$B$102)*Paramètres!$H$5</f>
        <v>0</v>
      </c>
      <c r="Z114" s="47">
        <f t="shared" si="19"/>
        <v>0</v>
      </c>
    </row>
    <row r="115" spans="1:26" ht="12.75" customHeight="1">
      <c r="A115" s="13">
        <f t="shared" si="15"/>
        <v>0</v>
      </c>
      <c r="B115" s="13" t="str">
        <f t="shared" si="16"/>
        <v/>
      </c>
      <c r="C115" s="14">
        <f t="shared" si="17"/>
        <v>0</v>
      </c>
      <c r="D115" s="15" t="str">
        <f t="shared" si="18"/>
        <v/>
      </c>
      <c r="E115" s="18"/>
      <c r="F115" s="2"/>
      <c r="G115" s="2"/>
      <c r="H115" s="2"/>
      <c r="I115" s="17"/>
      <c r="J115" s="19"/>
      <c r="K115" s="48" t="str">
        <f>LOOKUP(J115,Paramètres!$A$3:$A$102,Paramètres!$B$3:$B$102)</f>
        <v>0</v>
      </c>
      <c r="L115" s="19"/>
      <c r="M115" s="48" t="str">
        <f>LOOKUP(L115,Paramètres!$A$3:$A$102,Paramètres!$B$3:$B$102)</f>
        <v>0</v>
      </c>
      <c r="N115" s="19"/>
      <c r="O115" s="48" t="str">
        <f>LOOKUP(N115,Paramètres!$A$3:$A$102,Paramètres!$B$3:$B$102)</f>
        <v>0</v>
      </c>
      <c r="P115" s="47"/>
      <c r="Q115" s="48" t="str">
        <f>LOOKUP(P115,Paramètres!$A$3:$A$102,Paramètres!$B$3:$B$102)</f>
        <v>0</v>
      </c>
      <c r="R115" s="19"/>
      <c r="S115" s="48" t="str">
        <f>LOOKUP(R115,Paramètres!$A$3:$A$102,Paramètres!$B$3:$B$102)</f>
        <v>0</v>
      </c>
      <c r="T115" s="20"/>
      <c r="U115" s="48" t="str">
        <f>LOOKUP(T115,Paramètres!$A$3:$A$102,Paramètres!$B$3:$B$102)</f>
        <v>0</v>
      </c>
      <c r="V115" s="19"/>
      <c r="W115" s="48" t="str">
        <f>LOOKUP(V115,Paramètres!$A$3:$A$102,Paramètres!$B$3:$B$102)</f>
        <v>0</v>
      </c>
      <c r="X115" s="19"/>
      <c r="Y115" s="20">
        <f>LOOKUP(X115,Paramètres!$A$3:$A$102,Paramètres!$B$3:$B$102)*Paramètres!$H$5</f>
        <v>0</v>
      </c>
      <c r="Z115" s="47">
        <f t="shared" si="19"/>
        <v>0</v>
      </c>
    </row>
    <row r="116" spans="1:26" ht="12.75" customHeight="1">
      <c r="A116" s="13">
        <f t="shared" si="15"/>
        <v>0</v>
      </c>
      <c r="B116" s="13" t="str">
        <f t="shared" si="16"/>
        <v/>
      </c>
      <c r="C116" s="14">
        <f t="shared" si="17"/>
        <v>0</v>
      </c>
      <c r="D116" s="15" t="str">
        <f t="shared" si="18"/>
        <v/>
      </c>
      <c r="E116" s="18"/>
      <c r="F116" s="2"/>
      <c r="G116" s="2"/>
      <c r="H116" s="2"/>
      <c r="I116" s="17"/>
      <c r="J116" s="19"/>
      <c r="K116" s="48" t="str">
        <f>LOOKUP(J116,Paramètres!$A$3:$A$102,Paramètres!$B$3:$B$102)</f>
        <v>0</v>
      </c>
      <c r="L116" s="19"/>
      <c r="M116" s="48" t="str">
        <f>LOOKUP(L116,Paramètres!$A$3:$A$102,Paramètres!$B$3:$B$102)</f>
        <v>0</v>
      </c>
      <c r="N116" s="19"/>
      <c r="O116" s="48" t="str">
        <f>LOOKUP(N116,Paramètres!$A$3:$A$102,Paramètres!$B$3:$B$102)</f>
        <v>0</v>
      </c>
      <c r="P116" s="47"/>
      <c r="Q116" s="48" t="str">
        <f>LOOKUP(P116,Paramètres!$A$3:$A$102,Paramètres!$B$3:$B$102)</f>
        <v>0</v>
      </c>
      <c r="R116" s="19"/>
      <c r="S116" s="48" t="str">
        <f>LOOKUP(R116,Paramètres!$A$3:$A$102,Paramètres!$B$3:$B$102)</f>
        <v>0</v>
      </c>
      <c r="T116" s="20"/>
      <c r="U116" s="48" t="str">
        <f>LOOKUP(T116,Paramètres!$A$3:$A$102,Paramètres!$B$3:$B$102)</f>
        <v>0</v>
      </c>
      <c r="V116" s="19"/>
      <c r="W116" s="48" t="str">
        <f>LOOKUP(V116,Paramètres!$A$3:$A$102,Paramètres!$B$3:$B$102)</f>
        <v>0</v>
      </c>
      <c r="X116" s="19"/>
      <c r="Y116" s="20">
        <f>LOOKUP(X116,Paramètres!$A$3:$A$102,Paramètres!$B$3:$B$102)*Paramètres!$H$5</f>
        <v>0</v>
      </c>
      <c r="Z116" s="47">
        <f t="shared" si="19"/>
        <v>0</v>
      </c>
    </row>
    <row r="117" spans="1:26" ht="12.75" customHeight="1">
      <c r="A117" s="13">
        <f t="shared" si="15"/>
        <v>0</v>
      </c>
      <c r="B117" s="13" t="str">
        <f t="shared" si="16"/>
        <v/>
      </c>
      <c r="C117" s="14">
        <f t="shared" si="17"/>
        <v>0</v>
      </c>
      <c r="D117" s="15" t="str">
        <f t="shared" si="18"/>
        <v/>
      </c>
      <c r="E117" s="18"/>
      <c r="F117" s="2"/>
      <c r="G117" s="2"/>
      <c r="H117" s="2"/>
      <c r="I117" s="17"/>
      <c r="J117" s="19"/>
      <c r="K117" s="48" t="str">
        <f>LOOKUP(J117,Paramètres!$A$3:$A$102,Paramètres!$B$3:$B$102)</f>
        <v>0</v>
      </c>
      <c r="L117" s="19"/>
      <c r="M117" s="48" t="str">
        <f>LOOKUP(L117,Paramètres!$A$3:$A$102,Paramètres!$B$3:$B$102)</f>
        <v>0</v>
      </c>
      <c r="N117" s="19"/>
      <c r="O117" s="48" t="str">
        <f>LOOKUP(N117,Paramètres!$A$3:$A$102,Paramètres!$B$3:$B$102)</f>
        <v>0</v>
      </c>
      <c r="P117" s="47"/>
      <c r="Q117" s="48" t="str">
        <f>LOOKUP(P117,Paramètres!$A$3:$A$102,Paramètres!$B$3:$B$102)</f>
        <v>0</v>
      </c>
      <c r="R117" s="19"/>
      <c r="S117" s="48" t="str">
        <f>LOOKUP(R117,Paramètres!$A$3:$A$102,Paramètres!$B$3:$B$102)</f>
        <v>0</v>
      </c>
      <c r="T117" s="20"/>
      <c r="U117" s="48" t="str">
        <f>LOOKUP(T117,Paramètres!$A$3:$A$102,Paramètres!$B$3:$B$102)</f>
        <v>0</v>
      </c>
      <c r="V117" s="19"/>
      <c r="W117" s="48" t="str">
        <f>LOOKUP(V117,Paramètres!$A$3:$A$102,Paramètres!$B$3:$B$102)</f>
        <v>0</v>
      </c>
      <c r="X117" s="19"/>
      <c r="Y117" s="20">
        <f>LOOKUP(X117,Paramètres!$A$3:$A$102,Paramètres!$B$3:$B$102)*Paramètres!$H$5</f>
        <v>0</v>
      </c>
      <c r="Z117" s="47">
        <f t="shared" si="19"/>
        <v>0</v>
      </c>
    </row>
    <row r="118" spans="1:26" ht="12.75" customHeight="1">
      <c r="A118" s="13">
        <f t="shared" si="15"/>
        <v>0</v>
      </c>
      <c r="B118" s="13" t="str">
        <f t="shared" si="16"/>
        <v/>
      </c>
      <c r="C118" s="14">
        <f t="shared" si="17"/>
        <v>0</v>
      </c>
      <c r="D118" s="15" t="str">
        <f t="shared" si="18"/>
        <v/>
      </c>
      <c r="E118" s="18"/>
      <c r="F118" s="2"/>
      <c r="G118" s="2"/>
      <c r="H118" s="2"/>
      <c r="I118" s="17"/>
      <c r="J118" s="19"/>
      <c r="K118" s="48" t="str">
        <f>LOOKUP(J118,Paramètres!$A$3:$A$102,Paramètres!$B$3:$B$102)</f>
        <v>0</v>
      </c>
      <c r="L118" s="19"/>
      <c r="M118" s="48" t="str">
        <f>LOOKUP(L118,Paramètres!$A$3:$A$102,Paramètres!$B$3:$B$102)</f>
        <v>0</v>
      </c>
      <c r="N118" s="19"/>
      <c r="O118" s="48" t="str">
        <f>LOOKUP(N118,Paramètres!$A$3:$A$102,Paramètres!$B$3:$B$102)</f>
        <v>0</v>
      </c>
      <c r="P118" s="47"/>
      <c r="Q118" s="48" t="str">
        <f>LOOKUP(P118,Paramètres!$A$3:$A$102,Paramètres!$B$3:$B$102)</f>
        <v>0</v>
      </c>
      <c r="R118" s="19"/>
      <c r="S118" s="48" t="str">
        <f>LOOKUP(R118,Paramètres!$A$3:$A$102,Paramètres!$B$3:$B$102)</f>
        <v>0</v>
      </c>
      <c r="T118" s="20"/>
      <c r="U118" s="48" t="str">
        <f>LOOKUP(T118,Paramètres!$A$3:$A$102,Paramètres!$B$3:$B$102)</f>
        <v>0</v>
      </c>
      <c r="V118" s="19"/>
      <c r="W118" s="48" t="str">
        <f>LOOKUP(V118,Paramètres!$A$3:$A$102,Paramètres!$B$3:$B$102)</f>
        <v>0</v>
      </c>
      <c r="X118" s="19"/>
      <c r="Y118" s="20">
        <f>LOOKUP(X118,Paramètres!$A$3:$A$102,Paramètres!$B$3:$B$102)*Paramètres!$H$5</f>
        <v>0</v>
      </c>
      <c r="Z118" s="47">
        <f t="shared" si="19"/>
        <v>0</v>
      </c>
    </row>
    <row r="119" spans="1:26" ht="12.75" customHeight="1">
      <c r="A119" s="13">
        <f t="shared" si="15"/>
        <v>0</v>
      </c>
      <c r="B119" s="13" t="str">
        <f t="shared" si="16"/>
        <v/>
      </c>
      <c r="C119" s="14">
        <f t="shared" si="17"/>
        <v>0</v>
      </c>
      <c r="D119" s="15" t="str">
        <f t="shared" si="18"/>
        <v/>
      </c>
      <c r="E119" s="18"/>
      <c r="F119" s="2"/>
      <c r="G119" s="2"/>
      <c r="H119" s="2"/>
      <c r="I119" s="17"/>
      <c r="J119" s="19"/>
      <c r="K119" s="48" t="str">
        <f>LOOKUP(J119,Paramètres!$A$3:$A$102,Paramètres!$B$3:$B$102)</f>
        <v>0</v>
      </c>
      <c r="L119" s="19"/>
      <c r="M119" s="48" t="str">
        <f>LOOKUP(L119,Paramètres!$A$3:$A$102,Paramètres!$B$3:$B$102)</f>
        <v>0</v>
      </c>
      <c r="N119" s="19"/>
      <c r="O119" s="48" t="str">
        <f>LOOKUP(N119,Paramètres!$A$3:$A$102,Paramètres!$B$3:$B$102)</f>
        <v>0</v>
      </c>
      <c r="P119" s="47"/>
      <c r="Q119" s="48" t="str">
        <f>LOOKUP(P119,Paramètres!$A$3:$A$102,Paramètres!$B$3:$B$102)</f>
        <v>0</v>
      </c>
      <c r="R119" s="19"/>
      <c r="S119" s="48" t="str">
        <f>LOOKUP(R119,Paramètres!$A$3:$A$102,Paramètres!$B$3:$B$102)</f>
        <v>0</v>
      </c>
      <c r="T119" s="20"/>
      <c r="U119" s="48" t="str">
        <f>LOOKUP(T119,Paramètres!$A$3:$A$102,Paramètres!$B$3:$B$102)</f>
        <v>0</v>
      </c>
      <c r="V119" s="19"/>
      <c r="W119" s="48" t="str">
        <f>LOOKUP(V119,Paramètres!$A$3:$A$102,Paramètres!$B$3:$B$102)</f>
        <v>0</v>
      </c>
      <c r="X119" s="19"/>
      <c r="Y119" s="20">
        <f>LOOKUP(X119,Paramètres!$A$3:$A$102,Paramètres!$B$3:$B$102)*Paramètres!$H$5</f>
        <v>0</v>
      </c>
      <c r="Z119" s="47">
        <f t="shared" si="19"/>
        <v>0</v>
      </c>
    </row>
    <row r="120" spans="1:26" ht="12.75" customHeight="1">
      <c r="A120" s="13">
        <f t="shared" si="15"/>
        <v>0</v>
      </c>
      <c r="B120" s="13" t="str">
        <f t="shared" si="16"/>
        <v/>
      </c>
      <c r="C120" s="14">
        <f t="shared" si="17"/>
        <v>0</v>
      </c>
      <c r="D120" s="15" t="str">
        <f t="shared" si="18"/>
        <v/>
      </c>
      <c r="E120" s="18"/>
      <c r="F120" s="2"/>
      <c r="G120" s="2"/>
      <c r="H120" s="2"/>
      <c r="I120" s="17"/>
      <c r="J120" s="19"/>
      <c r="K120" s="48" t="str">
        <f>LOOKUP(J120,Paramètres!$A$3:$A$102,Paramètres!$B$3:$B$102)</f>
        <v>0</v>
      </c>
      <c r="L120" s="19"/>
      <c r="M120" s="48" t="str">
        <f>LOOKUP(L120,Paramètres!$A$3:$A$102,Paramètres!$B$3:$B$102)</f>
        <v>0</v>
      </c>
      <c r="N120" s="19"/>
      <c r="O120" s="48" t="str">
        <f>LOOKUP(N120,Paramètres!$A$3:$A$102,Paramètres!$B$3:$B$102)</f>
        <v>0</v>
      </c>
      <c r="P120" s="47"/>
      <c r="Q120" s="48" t="str">
        <f>LOOKUP(P120,Paramètres!$A$3:$A$102,Paramètres!$B$3:$B$102)</f>
        <v>0</v>
      </c>
      <c r="R120" s="19"/>
      <c r="S120" s="48" t="str">
        <f>LOOKUP(R120,Paramètres!$A$3:$A$102,Paramètres!$B$3:$B$102)</f>
        <v>0</v>
      </c>
      <c r="T120" s="20"/>
      <c r="U120" s="48" t="str">
        <f>LOOKUP(T120,Paramètres!$A$3:$A$102,Paramètres!$B$3:$B$102)</f>
        <v>0</v>
      </c>
      <c r="V120" s="19"/>
      <c r="W120" s="48" t="str">
        <f>LOOKUP(V120,Paramètres!$A$3:$A$102,Paramètres!$B$3:$B$102)</f>
        <v>0</v>
      </c>
      <c r="X120" s="19"/>
      <c r="Y120" s="20">
        <f>LOOKUP(X120,Paramètres!$A$3:$A$102,Paramètres!$B$3:$B$102)*Paramètres!$H$5</f>
        <v>0</v>
      </c>
      <c r="Z120" s="47">
        <f t="shared" si="19"/>
        <v>0</v>
      </c>
    </row>
    <row r="121" spans="1:26" ht="12.75" customHeight="1">
      <c r="A121" s="13">
        <f t="shared" si="15"/>
        <v>0</v>
      </c>
      <c r="B121" s="13" t="str">
        <f t="shared" si="16"/>
        <v/>
      </c>
      <c r="C121" s="14">
        <f t="shared" si="17"/>
        <v>0</v>
      </c>
      <c r="D121" s="15" t="str">
        <f t="shared" si="18"/>
        <v/>
      </c>
      <c r="E121" s="18"/>
      <c r="F121" s="2"/>
      <c r="G121" s="2"/>
      <c r="H121" s="2"/>
      <c r="I121" s="17"/>
      <c r="J121" s="19"/>
      <c r="K121" s="48" t="str">
        <f>LOOKUP(J121,Paramètres!$A$3:$A$102,Paramètres!$B$3:$B$102)</f>
        <v>0</v>
      </c>
      <c r="L121" s="19"/>
      <c r="M121" s="48" t="str">
        <f>LOOKUP(L121,Paramètres!$A$3:$A$102,Paramètres!$B$3:$B$102)</f>
        <v>0</v>
      </c>
      <c r="N121" s="19"/>
      <c r="O121" s="48" t="str">
        <f>LOOKUP(N121,Paramètres!$A$3:$A$102,Paramètres!$B$3:$B$102)</f>
        <v>0</v>
      </c>
      <c r="P121" s="47"/>
      <c r="Q121" s="48" t="str">
        <f>LOOKUP(P121,Paramètres!$A$3:$A$102,Paramètres!$B$3:$B$102)</f>
        <v>0</v>
      </c>
      <c r="R121" s="19"/>
      <c r="S121" s="48" t="str">
        <f>LOOKUP(R121,Paramètres!$A$3:$A$102,Paramètres!$B$3:$B$102)</f>
        <v>0</v>
      </c>
      <c r="T121" s="20"/>
      <c r="U121" s="48" t="str">
        <f>LOOKUP(T121,Paramètres!$A$3:$A$102,Paramètres!$B$3:$B$102)</f>
        <v>0</v>
      </c>
      <c r="V121" s="19"/>
      <c r="W121" s="48" t="str">
        <f>LOOKUP(V121,Paramètres!$A$3:$A$102,Paramètres!$B$3:$B$102)</f>
        <v>0</v>
      </c>
      <c r="X121" s="19"/>
      <c r="Y121" s="20">
        <f>LOOKUP(X121,Paramètres!$A$3:$A$102,Paramètres!$B$3:$B$102)*Paramètres!$H$5</f>
        <v>0</v>
      </c>
      <c r="Z121" s="47">
        <f t="shared" si="19"/>
        <v>0</v>
      </c>
    </row>
    <row r="122" spans="1:26" ht="12.75" customHeight="1">
      <c r="A122" s="13">
        <f t="shared" si="15"/>
        <v>0</v>
      </c>
      <c r="B122" s="13" t="str">
        <f t="shared" si="16"/>
        <v/>
      </c>
      <c r="C122" s="14">
        <f t="shared" si="17"/>
        <v>0</v>
      </c>
      <c r="D122" s="15" t="str">
        <f t="shared" si="18"/>
        <v/>
      </c>
      <c r="E122" s="18"/>
      <c r="F122" s="2"/>
      <c r="G122" s="2"/>
      <c r="H122" s="2"/>
      <c r="I122" s="17"/>
      <c r="J122" s="19"/>
      <c r="K122" s="48" t="str">
        <f>LOOKUP(J122,Paramètres!$A$3:$A$102,Paramètres!$B$3:$B$102)</f>
        <v>0</v>
      </c>
      <c r="L122" s="19"/>
      <c r="M122" s="48" t="str">
        <f>LOOKUP(L122,Paramètres!$A$3:$A$102,Paramètres!$B$3:$B$102)</f>
        <v>0</v>
      </c>
      <c r="N122" s="19"/>
      <c r="O122" s="48" t="str">
        <f>LOOKUP(N122,Paramètres!$A$3:$A$102,Paramètres!$B$3:$B$102)</f>
        <v>0</v>
      </c>
      <c r="P122" s="47"/>
      <c r="Q122" s="48" t="str">
        <f>LOOKUP(P122,Paramètres!$A$3:$A$102,Paramètres!$B$3:$B$102)</f>
        <v>0</v>
      </c>
      <c r="R122" s="19"/>
      <c r="S122" s="48" t="str">
        <f>LOOKUP(R122,Paramètres!$A$3:$A$102,Paramètres!$B$3:$B$102)</f>
        <v>0</v>
      </c>
      <c r="T122" s="20"/>
      <c r="U122" s="48" t="str">
        <f>LOOKUP(T122,Paramètres!$A$3:$A$102,Paramètres!$B$3:$B$102)</f>
        <v>0</v>
      </c>
      <c r="V122" s="19"/>
      <c r="W122" s="48" t="str">
        <f>LOOKUP(V122,Paramètres!$A$3:$A$102,Paramètres!$B$3:$B$102)</f>
        <v>0</v>
      </c>
      <c r="X122" s="19"/>
      <c r="Y122" s="20">
        <f>LOOKUP(X122,Paramètres!$A$3:$A$102,Paramètres!$B$3:$B$102)*Paramètres!$H$5</f>
        <v>0</v>
      </c>
      <c r="Z122" s="47">
        <f t="shared" si="19"/>
        <v>0</v>
      </c>
    </row>
    <row r="123" spans="1:26" ht="12.75" customHeight="1">
      <c r="A123" s="13">
        <f t="shared" si="15"/>
        <v>0</v>
      </c>
      <c r="B123" s="13" t="str">
        <f t="shared" si="16"/>
        <v/>
      </c>
      <c r="C123" s="14">
        <f t="shared" si="17"/>
        <v>0</v>
      </c>
      <c r="D123" s="15" t="str">
        <f t="shared" si="18"/>
        <v/>
      </c>
      <c r="E123" s="18"/>
      <c r="F123" s="2"/>
      <c r="G123" s="2"/>
      <c r="H123" s="2"/>
      <c r="I123" s="17"/>
      <c r="J123" s="19"/>
      <c r="K123" s="48" t="str">
        <f>LOOKUP(J123,Paramètres!$A$3:$A$102,Paramètres!$B$3:$B$102)</f>
        <v>0</v>
      </c>
      <c r="L123" s="19"/>
      <c r="M123" s="48" t="str">
        <f>LOOKUP(L123,Paramètres!$A$3:$A$102,Paramètres!$B$3:$B$102)</f>
        <v>0</v>
      </c>
      <c r="N123" s="19"/>
      <c r="O123" s="48" t="str">
        <f>LOOKUP(N123,Paramètres!$A$3:$A$102,Paramètres!$B$3:$B$102)</f>
        <v>0</v>
      </c>
      <c r="P123" s="47"/>
      <c r="Q123" s="48" t="str">
        <f>LOOKUP(P123,Paramètres!$A$3:$A$102,Paramètres!$B$3:$B$102)</f>
        <v>0</v>
      </c>
      <c r="R123" s="19"/>
      <c r="S123" s="48" t="str">
        <f>LOOKUP(R123,Paramètres!$A$3:$A$102,Paramètres!$B$3:$B$102)</f>
        <v>0</v>
      </c>
      <c r="T123" s="20"/>
      <c r="U123" s="48" t="str">
        <f>LOOKUP(T123,Paramètres!$A$3:$A$102,Paramètres!$B$3:$B$102)</f>
        <v>0</v>
      </c>
      <c r="V123" s="19"/>
      <c r="W123" s="48" t="str">
        <f>LOOKUP(V123,Paramètres!$A$3:$A$102,Paramètres!$B$3:$B$102)</f>
        <v>0</v>
      </c>
      <c r="X123" s="19"/>
      <c r="Y123" s="20">
        <f>LOOKUP(X123,Paramètres!$A$3:$A$102,Paramètres!$B$3:$B$102)*Paramètres!$H$5</f>
        <v>0</v>
      </c>
      <c r="Z123" s="47">
        <f t="shared" si="19"/>
        <v>0</v>
      </c>
    </row>
    <row r="124" spans="1:26" ht="12.75" customHeight="1">
      <c r="A124" s="13">
        <f t="shared" si="15"/>
        <v>0</v>
      </c>
      <c r="B124" s="13" t="str">
        <f t="shared" si="16"/>
        <v/>
      </c>
      <c r="C124" s="14">
        <f t="shared" si="17"/>
        <v>0</v>
      </c>
      <c r="D124" s="15" t="str">
        <f t="shared" si="18"/>
        <v/>
      </c>
      <c r="E124" s="18"/>
      <c r="F124" s="2"/>
      <c r="G124" s="2"/>
      <c r="H124" s="2"/>
      <c r="I124" s="17"/>
      <c r="J124" s="19"/>
      <c r="K124" s="48" t="str">
        <f>LOOKUP(J124,Paramètres!$A$3:$A$102,Paramètres!$B$3:$B$102)</f>
        <v>0</v>
      </c>
      <c r="L124" s="19"/>
      <c r="M124" s="48" t="str">
        <f>LOOKUP(L124,Paramètres!$A$3:$A$102,Paramètres!$B$3:$B$102)</f>
        <v>0</v>
      </c>
      <c r="N124" s="19"/>
      <c r="O124" s="48" t="str">
        <f>LOOKUP(N124,Paramètres!$A$3:$A$102,Paramètres!$B$3:$B$102)</f>
        <v>0</v>
      </c>
      <c r="P124" s="47"/>
      <c r="Q124" s="48" t="str">
        <f>LOOKUP(P124,Paramètres!$A$3:$A$102,Paramètres!$B$3:$B$102)</f>
        <v>0</v>
      </c>
      <c r="R124" s="19"/>
      <c r="S124" s="48" t="str">
        <f>LOOKUP(R124,Paramètres!$A$3:$A$102,Paramètres!$B$3:$B$102)</f>
        <v>0</v>
      </c>
      <c r="T124" s="20"/>
      <c r="U124" s="48" t="str">
        <f>LOOKUP(T124,Paramètres!$A$3:$A$102,Paramètres!$B$3:$B$102)</f>
        <v>0</v>
      </c>
      <c r="V124" s="19"/>
      <c r="W124" s="48" t="str">
        <f>LOOKUP(V124,Paramètres!$A$3:$A$102,Paramètres!$B$3:$B$102)</f>
        <v>0</v>
      </c>
      <c r="X124" s="19"/>
      <c r="Y124" s="20">
        <f>LOOKUP(X124,Paramètres!$A$3:$A$102,Paramètres!$B$3:$B$102)*Paramètres!$H$5</f>
        <v>0</v>
      </c>
      <c r="Z124" s="47">
        <f t="shared" si="19"/>
        <v>0</v>
      </c>
    </row>
    <row r="125" spans="1:26" ht="12.75" customHeight="1">
      <c r="A125" s="13">
        <f t="shared" si="15"/>
        <v>0</v>
      </c>
      <c r="B125" s="13" t="str">
        <f t="shared" si="16"/>
        <v/>
      </c>
      <c r="C125" s="14">
        <f t="shared" si="17"/>
        <v>0</v>
      </c>
      <c r="D125" s="15" t="str">
        <f t="shared" si="18"/>
        <v/>
      </c>
      <c r="E125" s="18"/>
      <c r="F125" s="2"/>
      <c r="G125" s="2"/>
      <c r="H125" s="2"/>
      <c r="I125" s="17"/>
      <c r="J125" s="19"/>
      <c r="K125" s="48" t="str">
        <f>LOOKUP(J125,Paramètres!$A$3:$A$102,Paramètres!$B$3:$B$102)</f>
        <v>0</v>
      </c>
      <c r="L125" s="19"/>
      <c r="M125" s="48" t="str">
        <f>LOOKUP(L125,Paramètres!$A$3:$A$102,Paramètres!$B$3:$B$102)</f>
        <v>0</v>
      </c>
      <c r="N125" s="19"/>
      <c r="O125" s="48" t="str">
        <f>LOOKUP(N125,Paramètres!$A$3:$A$102,Paramètres!$B$3:$B$102)</f>
        <v>0</v>
      </c>
      <c r="P125" s="47"/>
      <c r="Q125" s="48" t="str">
        <f>LOOKUP(P125,Paramètres!$A$3:$A$102,Paramètres!$B$3:$B$102)</f>
        <v>0</v>
      </c>
      <c r="R125" s="19"/>
      <c r="S125" s="48" t="str">
        <f>LOOKUP(R125,Paramètres!$A$3:$A$102,Paramètres!$B$3:$B$102)</f>
        <v>0</v>
      </c>
      <c r="T125" s="20"/>
      <c r="U125" s="48" t="str">
        <f>LOOKUP(T125,Paramètres!$A$3:$A$102,Paramètres!$B$3:$B$102)</f>
        <v>0</v>
      </c>
      <c r="V125" s="19"/>
      <c r="W125" s="48" t="str">
        <f>LOOKUP(V125,Paramètres!$A$3:$A$102,Paramètres!$B$3:$B$102)</f>
        <v>0</v>
      </c>
      <c r="X125" s="19"/>
      <c r="Y125" s="20">
        <f>LOOKUP(X125,Paramètres!$A$3:$A$102,Paramètres!$B$3:$B$102)*Paramètres!$H$5</f>
        <v>0</v>
      </c>
      <c r="Z125" s="47">
        <f t="shared" si="19"/>
        <v>0</v>
      </c>
    </row>
    <row r="126" spans="1:26" ht="12.75" customHeight="1">
      <c r="A126" s="13">
        <f t="shared" si="15"/>
        <v>0</v>
      </c>
      <c r="B126" s="13" t="str">
        <f t="shared" si="16"/>
        <v/>
      </c>
      <c r="C126" s="14">
        <f t="shared" si="17"/>
        <v>0</v>
      </c>
      <c r="D126" s="15" t="str">
        <f t="shared" si="18"/>
        <v/>
      </c>
      <c r="E126" s="2"/>
      <c r="F126" s="2"/>
      <c r="G126" s="2"/>
      <c r="H126" s="2"/>
      <c r="I126" s="2"/>
      <c r="J126" s="2"/>
      <c r="K126" s="48" t="str">
        <f>LOOKUP(J126,Paramètres!$A$3:$A$102,Paramètres!$B$3:$B$102)</f>
        <v>0</v>
      </c>
      <c r="L126" s="19"/>
      <c r="M126" s="48" t="str">
        <f>LOOKUP(L126,Paramètres!$A$3:$A$102,Paramètres!$B$3:$B$102)</f>
        <v>0</v>
      </c>
      <c r="N126" s="19"/>
      <c r="O126" s="48" t="str">
        <f>LOOKUP(N126,Paramètres!$A$3:$A$102,Paramètres!$B$3:$B$102)</f>
        <v>0</v>
      </c>
      <c r="P126" s="47"/>
      <c r="Q126" s="48" t="str">
        <f>LOOKUP(P126,Paramètres!$A$3:$A$102,Paramètres!$B$3:$B$102)</f>
        <v>0</v>
      </c>
      <c r="R126" s="19"/>
      <c r="S126" s="48" t="str">
        <f>LOOKUP(R126,Paramètres!$A$3:$A$102,Paramètres!$B$3:$B$102)</f>
        <v>0</v>
      </c>
      <c r="T126" s="20"/>
      <c r="U126" s="48" t="str">
        <f>LOOKUP(T126,Paramètres!$A$3:$A$102,Paramètres!$B$3:$B$102)</f>
        <v>0</v>
      </c>
      <c r="V126" s="19"/>
      <c r="W126" s="48" t="str">
        <f>LOOKUP(V126,Paramètres!$A$3:$A$102,Paramètres!$B$3:$B$102)</f>
        <v>0</v>
      </c>
      <c r="X126" s="19"/>
      <c r="Y126" s="20">
        <f>LOOKUP(X126,Paramètres!$A$3:$A$102,Paramètres!$B$3:$B$102)*Paramètres!$H$5</f>
        <v>0</v>
      </c>
      <c r="Z126" s="47">
        <f t="shared" si="19"/>
        <v>0</v>
      </c>
    </row>
    <row r="127" spans="1:26" ht="12.75" customHeight="1">
      <c r="A127" s="13">
        <f t="shared" si="15"/>
        <v>0</v>
      </c>
      <c r="B127" s="13" t="str">
        <f t="shared" si="16"/>
        <v/>
      </c>
      <c r="C127" s="14">
        <f t="shared" si="17"/>
        <v>0</v>
      </c>
      <c r="D127" s="15" t="str">
        <f t="shared" si="18"/>
        <v/>
      </c>
      <c r="E127" s="2"/>
      <c r="F127" s="2"/>
      <c r="G127" s="2"/>
      <c r="H127" s="2"/>
      <c r="I127" s="2"/>
      <c r="J127" s="2"/>
      <c r="K127" s="48" t="str">
        <f>LOOKUP(J127,Paramètres!$A$3:$A$102,Paramètres!$B$3:$B$102)</f>
        <v>0</v>
      </c>
      <c r="L127" s="19"/>
      <c r="M127" s="48" t="str">
        <f>LOOKUP(L127,Paramètres!$A$3:$A$102,Paramètres!$B$3:$B$102)</f>
        <v>0</v>
      </c>
      <c r="N127" s="19"/>
      <c r="O127" s="48" t="str">
        <f>LOOKUP(N127,Paramètres!$A$3:$A$102,Paramètres!$B$3:$B$102)</f>
        <v>0</v>
      </c>
      <c r="P127" s="47"/>
      <c r="Q127" s="48" t="str">
        <f>LOOKUP(P127,Paramètres!$A$3:$A$102,Paramètres!$B$3:$B$102)</f>
        <v>0</v>
      </c>
      <c r="R127" s="19"/>
      <c r="S127" s="48" t="str">
        <f>LOOKUP(R127,Paramètres!$A$3:$A$102,Paramètres!$B$3:$B$102)</f>
        <v>0</v>
      </c>
      <c r="T127" s="20"/>
      <c r="U127" s="48" t="str">
        <f>LOOKUP(T127,Paramètres!$A$3:$A$102,Paramètres!$B$3:$B$102)</f>
        <v>0</v>
      </c>
      <c r="V127" s="19"/>
      <c r="W127" s="48" t="str">
        <f>LOOKUP(V127,Paramètres!$A$3:$A$102,Paramètres!$B$3:$B$102)</f>
        <v>0</v>
      </c>
      <c r="X127" s="19"/>
      <c r="Y127" s="20">
        <f>LOOKUP(X127,Paramètres!$A$3:$A$102,Paramètres!$B$3:$B$102)*Paramètres!$H$5</f>
        <v>0</v>
      </c>
      <c r="Z127" s="47">
        <f t="shared" si="19"/>
        <v>0</v>
      </c>
    </row>
    <row r="128" spans="1:26" ht="12.75" customHeight="1">
      <c r="A128" s="13">
        <f t="shared" si="15"/>
        <v>0</v>
      </c>
      <c r="B128" s="13" t="str">
        <f t="shared" si="16"/>
        <v/>
      </c>
      <c r="C128" s="14">
        <f t="shared" si="17"/>
        <v>0</v>
      </c>
      <c r="D128" s="15" t="str">
        <f t="shared" si="18"/>
        <v/>
      </c>
      <c r="E128" s="2"/>
      <c r="F128" s="2"/>
      <c r="G128" s="2"/>
      <c r="H128" s="2"/>
      <c r="I128" s="2"/>
      <c r="J128" s="2"/>
      <c r="K128" s="48" t="str">
        <f>LOOKUP(J128,Paramètres!$A$3:$A$102,Paramètres!$B$3:$B$102)</f>
        <v>0</v>
      </c>
      <c r="L128" s="19"/>
      <c r="M128" s="48" t="str">
        <f>LOOKUP(L128,Paramètres!$A$3:$A$102,Paramètres!$B$3:$B$102)</f>
        <v>0</v>
      </c>
      <c r="N128" s="19"/>
      <c r="O128" s="48" t="str">
        <f>LOOKUP(N128,Paramètres!$A$3:$A$102,Paramètres!$B$3:$B$102)</f>
        <v>0</v>
      </c>
      <c r="P128" s="47"/>
      <c r="Q128" s="48" t="str">
        <f>LOOKUP(P128,Paramètres!$A$3:$A$102,Paramètres!$B$3:$B$102)</f>
        <v>0</v>
      </c>
      <c r="R128" s="19"/>
      <c r="S128" s="48" t="str">
        <f>LOOKUP(R128,Paramètres!$A$3:$A$102,Paramètres!$B$3:$B$102)</f>
        <v>0</v>
      </c>
      <c r="T128" s="20"/>
      <c r="U128" s="48" t="str">
        <f>LOOKUP(T128,Paramètres!$A$3:$A$102,Paramètres!$B$3:$B$102)</f>
        <v>0</v>
      </c>
      <c r="V128" s="19"/>
      <c r="W128" s="48" t="str">
        <f>LOOKUP(V128,Paramètres!$A$3:$A$102,Paramètres!$B$3:$B$102)</f>
        <v>0</v>
      </c>
      <c r="X128" s="19"/>
      <c r="Y128" s="20">
        <f>LOOKUP(X128,Paramètres!$A$3:$A$102,Paramètres!$B$3:$B$102)*Paramètres!$H$5</f>
        <v>0</v>
      </c>
      <c r="Z128" s="47">
        <f t="shared" si="19"/>
        <v>0</v>
      </c>
    </row>
    <row r="129" spans="1:26" ht="12.75" customHeight="1">
      <c r="A129" s="13">
        <f t="shared" si="15"/>
        <v>0</v>
      </c>
      <c r="B129" s="13" t="str">
        <f t="shared" si="16"/>
        <v/>
      </c>
      <c r="C129" s="14">
        <f t="shared" si="17"/>
        <v>0</v>
      </c>
      <c r="D129" s="15" t="str">
        <f t="shared" si="18"/>
        <v/>
      </c>
      <c r="E129" s="2"/>
      <c r="F129" s="2"/>
      <c r="G129" s="2"/>
      <c r="H129" s="2"/>
      <c r="I129" s="2"/>
      <c r="J129" s="2"/>
      <c r="K129" s="48" t="str">
        <f>LOOKUP(J129,Paramètres!$A$3:$A$102,Paramètres!$B$3:$B$102)</f>
        <v>0</v>
      </c>
      <c r="L129" s="19"/>
      <c r="M129" s="48" t="str">
        <f>LOOKUP(L129,Paramètres!$A$3:$A$102,Paramètres!$B$3:$B$102)</f>
        <v>0</v>
      </c>
      <c r="N129" s="19"/>
      <c r="O129" s="48" t="str">
        <f>LOOKUP(N129,Paramètres!$A$3:$A$102,Paramètres!$B$3:$B$102)</f>
        <v>0</v>
      </c>
      <c r="P129" s="47"/>
      <c r="Q129" s="48" t="str">
        <f>LOOKUP(P129,Paramètres!$A$3:$A$102,Paramètres!$B$3:$B$102)</f>
        <v>0</v>
      </c>
      <c r="R129" s="19"/>
      <c r="S129" s="48" t="str">
        <f>LOOKUP(R129,Paramètres!$A$3:$A$102,Paramètres!$B$3:$B$102)</f>
        <v>0</v>
      </c>
      <c r="T129" s="20"/>
      <c r="U129" s="48" t="str">
        <f>LOOKUP(T129,Paramètres!$A$3:$A$102,Paramètres!$B$3:$B$102)</f>
        <v>0</v>
      </c>
      <c r="V129" s="19"/>
      <c r="W129" s="48" t="str">
        <f>LOOKUP(V129,Paramètres!$A$3:$A$102,Paramètres!$B$3:$B$102)</f>
        <v>0</v>
      </c>
      <c r="X129" s="19"/>
      <c r="Y129" s="20">
        <f>LOOKUP(X129,Paramètres!$A$3:$A$102,Paramètres!$B$3:$B$102)*Paramètres!$H$5</f>
        <v>0</v>
      </c>
      <c r="Z129" s="47">
        <f t="shared" si="19"/>
        <v>0</v>
      </c>
    </row>
    <row r="130" spans="1:26" ht="12.75" customHeight="1">
      <c r="A130" s="13">
        <f t="shared" si="15"/>
        <v>0</v>
      </c>
      <c r="B130" s="13" t="str">
        <f t="shared" si="16"/>
        <v/>
      </c>
      <c r="C130" s="14">
        <f t="shared" si="17"/>
        <v>0</v>
      </c>
      <c r="D130" s="15" t="str">
        <f t="shared" si="18"/>
        <v/>
      </c>
      <c r="E130" s="2"/>
      <c r="F130" s="2"/>
      <c r="G130" s="2"/>
      <c r="H130" s="2"/>
      <c r="I130" s="2"/>
      <c r="J130" s="2"/>
      <c r="K130" s="48" t="str">
        <f>LOOKUP(J130,Paramètres!$A$3:$A$102,Paramètres!$B$3:$B$102)</f>
        <v>0</v>
      </c>
      <c r="L130" s="19"/>
      <c r="M130" s="48" t="str">
        <f>LOOKUP(L130,Paramètres!$A$3:$A$102,Paramètres!$B$3:$B$102)</f>
        <v>0</v>
      </c>
      <c r="N130" s="19"/>
      <c r="O130" s="48" t="str">
        <f>LOOKUP(N130,Paramètres!$A$3:$A$102,Paramètres!$B$3:$B$102)</f>
        <v>0</v>
      </c>
      <c r="P130" s="47"/>
      <c r="Q130" s="48" t="str">
        <f>LOOKUP(P130,Paramètres!$A$3:$A$102,Paramètres!$B$3:$B$102)</f>
        <v>0</v>
      </c>
      <c r="R130" s="19"/>
      <c r="S130" s="48" t="str">
        <f>LOOKUP(R130,Paramètres!$A$3:$A$102,Paramètres!$B$3:$B$102)</f>
        <v>0</v>
      </c>
      <c r="T130" s="20"/>
      <c r="U130" s="48" t="str">
        <f>LOOKUP(T130,Paramètres!$A$3:$A$102,Paramètres!$B$3:$B$102)</f>
        <v>0</v>
      </c>
      <c r="V130" s="19"/>
      <c r="W130" s="48" t="str">
        <f>LOOKUP(V130,Paramètres!$A$3:$A$102,Paramètres!$B$3:$B$102)</f>
        <v>0</v>
      </c>
      <c r="X130" s="19"/>
      <c r="Y130" s="20">
        <f>LOOKUP(X130,Paramètres!$A$3:$A$102,Paramètres!$B$3:$B$102)*Paramètres!$H$5</f>
        <v>0</v>
      </c>
      <c r="Z130" s="47">
        <f t="shared" si="19"/>
        <v>0</v>
      </c>
    </row>
    <row r="131" spans="1:26" ht="12.75" customHeight="1">
      <c r="A131" s="13">
        <f t="shared" si="15"/>
        <v>0</v>
      </c>
      <c r="B131" s="13" t="str">
        <f t="shared" si="16"/>
        <v/>
      </c>
      <c r="C131" s="14">
        <f t="shared" si="17"/>
        <v>0</v>
      </c>
      <c r="D131" s="15" t="str">
        <f t="shared" si="18"/>
        <v/>
      </c>
      <c r="E131" s="2"/>
      <c r="F131" s="2"/>
      <c r="G131" s="2"/>
      <c r="H131" s="2"/>
      <c r="I131" s="2"/>
      <c r="J131" s="2"/>
      <c r="K131" s="48" t="str">
        <f>LOOKUP(J131,Paramètres!$A$3:$A$102,Paramètres!$B$3:$B$102)</f>
        <v>0</v>
      </c>
      <c r="L131" s="19"/>
      <c r="M131" s="48" t="str">
        <f>LOOKUP(L131,Paramètres!$A$3:$A$102,Paramètres!$B$3:$B$102)</f>
        <v>0</v>
      </c>
      <c r="N131" s="19"/>
      <c r="O131" s="48" t="str">
        <f>LOOKUP(N131,Paramètres!$A$3:$A$102,Paramètres!$B$3:$B$102)</f>
        <v>0</v>
      </c>
      <c r="P131" s="47"/>
      <c r="Q131" s="48" t="str">
        <f>LOOKUP(P131,Paramètres!$A$3:$A$102,Paramètres!$B$3:$B$102)</f>
        <v>0</v>
      </c>
      <c r="R131" s="19"/>
      <c r="S131" s="48" t="str">
        <f>LOOKUP(R131,Paramètres!$A$3:$A$102,Paramètres!$B$3:$B$102)</f>
        <v>0</v>
      </c>
      <c r="T131" s="20"/>
      <c r="U131" s="48" t="str">
        <f>LOOKUP(T131,Paramètres!$A$3:$A$102,Paramètres!$B$3:$B$102)</f>
        <v>0</v>
      </c>
      <c r="V131" s="19"/>
      <c r="W131" s="48" t="str">
        <f>LOOKUP(V131,Paramètres!$A$3:$A$102,Paramètres!$B$3:$B$102)</f>
        <v>0</v>
      </c>
      <c r="X131" s="19"/>
      <c r="Y131" s="20">
        <f>LOOKUP(X131,Paramètres!$A$3:$A$102,Paramètres!$B$3:$B$102)*Paramètres!$H$5</f>
        <v>0</v>
      </c>
      <c r="Z131" s="47">
        <f t="shared" si="19"/>
        <v>0</v>
      </c>
    </row>
    <row r="132" spans="1:26" ht="12.75" customHeight="1">
      <c r="A132" s="13">
        <f t="shared" si="15"/>
        <v>0</v>
      </c>
      <c r="B132" s="13" t="str">
        <f t="shared" si="16"/>
        <v/>
      </c>
      <c r="C132" s="14">
        <f t="shared" si="17"/>
        <v>0</v>
      </c>
      <c r="D132" s="15" t="str">
        <f t="shared" si="18"/>
        <v/>
      </c>
      <c r="E132" s="2"/>
      <c r="F132" s="2"/>
      <c r="G132" s="2"/>
      <c r="H132" s="2"/>
      <c r="I132" s="2"/>
      <c r="J132" s="2"/>
      <c r="K132" s="48" t="str">
        <f>LOOKUP(J132,Paramètres!$A$3:$A$102,Paramètres!$B$3:$B$102)</f>
        <v>0</v>
      </c>
      <c r="L132" s="19"/>
      <c r="M132" s="48" t="str">
        <f>LOOKUP(L132,Paramètres!$A$3:$A$102,Paramètres!$B$3:$B$102)</f>
        <v>0</v>
      </c>
      <c r="N132" s="19"/>
      <c r="O132" s="48" t="str">
        <f>LOOKUP(N132,Paramètres!$A$3:$A$102,Paramètres!$B$3:$B$102)</f>
        <v>0</v>
      </c>
      <c r="P132" s="47"/>
      <c r="Q132" s="48" t="str">
        <f>LOOKUP(P132,Paramètres!$A$3:$A$102,Paramètres!$B$3:$B$102)</f>
        <v>0</v>
      </c>
      <c r="R132" s="19"/>
      <c r="S132" s="48" t="str">
        <f>LOOKUP(R132,Paramètres!$A$3:$A$102,Paramètres!$B$3:$B$102)</f>
        <v>0</v>
      </c>
      <c r="T132" s="20"/>
      <c r="U132" s="48" t="str">
        <f>LOOKUP(T132,Paramètres!$A$3:$A$102,Paramètres!$B$3:$B$102)</f>
        <v>0</v>
      </c>
      <c r="V132" s="19"/>
      <c r="W132" s="48" t="str">
        <f>LOOKUP(V132,Paramètres!$A$3:$A$102,Paramètres!$B$3:$B$102)</f>
        <v>0</v>
      </c>
      <c r="X132" s="19"/>
      <c r="Y132" s="20">
        <f>LOOKUP(X132,Paramètres!$A$3:$A$102,Paramètres!$B$3:$B$102)*Paramètres!$H$5</f>
        <v>0</v>
      </c>
      <c r="Z132" s="47">
        <f t="shared" si="19"/>
        <v>0</v>
      </c>
    </row>
    <row r="133" spans="1:26" ht="12.75" customHeight="1">
      <c r="A133" s="13">
        <f t="shared" si="15"/>
        <v>0</v>
      </c>
      <c r="B133" s="13" t="str">
        <f t="shared" si="16"/>
        <v/>
      </c>
      <c r="C133" s="14">
        <f t="shared" si="17"/>
        <v>0</v>
      </c>
      <c r="D133" s="15" t="str">
        <f t="shared" si="18"/>
        <v/>
      </c>
      <c r="E133" s="2"/>
      <c r="F133" s="2"/>
      <c r="G133" s="2"/>
      <c r="H133" s="2"/>
      <c r="I133" s="2"/>
      <c r="J133" s="2"/>
      <c r="K133" s="48" t="str">
        <f>LOOKUP(J133,Paramètres!$A$3:$A$102,Paramètres!$B$3:$B$102)</f>
        <v>0</v>
      </c>
      <c r="L133" s="19"/>
      <c r="M133" s="48" t="str">
        <f>LOOKUP(L133,Paramètres!$A$3:$A$102,Paramètres!$B$3:$B$102)</f>
        <v>0</v>
      </c>
      <c r="N133" s="19"/>
      <c r="O133" s="48" t="str">
        <f>LOOKUP(N133,Paramètres!$A$3:$A$102,Paramètres!$B$3:$B$102)</f>
        <v>0</v>
      </c>
      <c r="P133" s="47"/>
      <c r="Q133" s="48" t="str">
        <f>LOOKUP(P133,Paramètres!$A$3:$A$102,Paramètres!$B$3:$B$102)</f>
        <v>0</v>
      </c>
      <c r="R133" s="19"/>
      <c r="S133" s="48" t="str">
        <f>LOOKUP(R133,Paramètres!$A$3:$A$102,Paramètres!$B$3:$B$102)</f>
        <v>0</v>
      </c>
      <c r="T133" s="20"/>
      <c r="U133" s="48" t="str">
        <f>LOOKUP(T133,Paramètres!$A$3:$A$102,Paramètres!$B$3:$B$102)</f>
        <v>0</v>
      </c>
      <c r="V133" s="19"/>
      <c r="W133" s="48" t="str">
        <f>LOOKUP(V133,Paramètres!$A$3:$A$102,Paramètres!$B$3:$B$102)</f>
        <v>0</v>
      </c>
      <c r="X133" s="19"/>
      <c r="Y133" s="20">
        <f>LOOKUP(X133,Paramètres!$A$3:$A$102,Paramètres!$B$3:$B$102)*Paramètres!$H$5</f>
        <v>0</v>
      </c>
      <c r="Z133" s="47">
        <f t="shared" si="19"/>
        <v>0</v>
      </c>
    </row>
    <row r="134" spans="1:26" ht="12.75" customHeight="1">
      <c r="A134" s="13">
        <f t="shared" si="15"/>
        <v>0</v>
      </c>
      <c r="B134" s="13" t="str">
        <f t="shared" si="16"/>
        <v/>
      </c>
      <c r="C134" s="14">
        <f t="shared" si="17"/>
        <v>0</v>
      </c>
      <c r="D134" s="15" t="str">
        <f t="shared" si="18"/>
        <v/>
      </c>
      <c r="E134" s="2"/>
      <c r="F134" s="2"/>
      <c r="G134" s="2"/>
      <c r="H134" s="2"/>
      <c r="I134" s="2"/>
      <c r="J134" s="2"/>
      <c r="K134" s="48" t="str">
        <f>LOOKUP(J134,Paramètres!$A$3:$A$102,Paramètres!$B$3:$B$102)</f>
        <v>0</v>
      </c>
      <c r="L134" s="19"/>
      <c r="M134" s="48" t="str">
        <f>LOOKUP(L134,Paramètres!$A$3:$A$102,Paramètres!$B$3:$B$102)</f>
        <v>0</v>
      </c>
      <c r="N134" s="19"/>
      <c r="O134" s="48" t="str">
        <f>LOOKUP(N134,Paramètres!$A$3:$A$102,Paramètres!$B$3:$B$102)</f>
        <v>0</v>
      </c>
      <c r="P134" s="47"/>
      <c r="Q134" s="48" t="str">
        <f>LOOKUP(P134,Paramètres!$A$3:$A$102,Paramètres!$B$3:$B$102)</f>
        <v>0</v>
      </c>
      <c r="R134" s="19"/>
      <c r="S134" s="48" t="str">
        <f>LOOKUP(R134,Paramètres!$A$3:$A$102,Paramètres!$B$3:$B$102)</f>
        <v>0</v>
      </c>
      <c r="T134" s="20"/>
      <c r="U134" s="48" t="str">
        <f>LOOKUP(T134,Paramètres!$A$3:$A$102,Paramètres!$B$3:$B$102)</f>
        <v>0</v>
      </c>
      <c r="V134" s="19"/>
      <c r="W134" s="48" t="str">
        <f>LOOKUP(V134,Paramètres!$A$3:$A$102,Paramètres!$B$3:$B$102)</f>
        <v>0</v>
      </c>
      <c r="X134" s="19"/>
      <c r="Y134" s="20">
        <f>LOOKUP(X134,Paramètres!$A$3:$A$102,Paramètres!$B$3:$B$102)*Paramètres!$H$5</f>
        <v>0</v>
      </c>
      <c r="Z134" s="47">
        <f t="shared" si="19"/>
        <v>0</v>
      </c>
    </row>
    <row r="135" spans="1:26" ht="12.75" customHeight="1">
      <c r="A135" s="13">
        <f t="shared" si="15"/>
        <v>0</v>
      </c>
      <c r="B135" s="13" t="str">
        <f t="shared" si="16"/>
        <v/>
      </c>
      <c r="C135" s="14">
        <f t="shared" si="17"/>
        <v>0</v>
      </c>
      <c r="D135" s="15" t="str">
        <f t="shared" si="18"/>
        <v/>
      </c>
      <c r="E135" s="2"/>
      <c r="F135" s="2"/>
      <c r="G135" s="2"/>
      <c r="H135" s="2"/>
      <c r="I135" s="2"/>
      <c r="J135" s="2"/>
      <c r="K135" s="48" t="str">
        <f>LOOKUP(J135,Paramètres!$A$3:$A$102,Paramètres!$B$3:$B$102)</f>
        <v>0</v>
      </c>
      <c r="L135" s="19"/>
      <c r="M135" s="48" t="str">
        <f>LOOKUP(L135,Paramètres!$A$3:$A$102,Paramètres!$B$3:$B$102)</f>
        <v>0</v>
      </c>
      <c r="N135" s="19"/>
      <c r="O135" s="48" t="str">
        <f>LOOKUP(N135,Paramètres!$A$3:$A$102,Paramètres!$B$3:$B$102)</f>
        <v>0</v>
      </c>
      <c r="P135" s="47"/>
      <c r="Q135" s="48" t="str">
        <f>LOOKUP(P135,Paramètres!$A$3:$A$102,Paramètres!$B$3:$B$102)</f>
        <v>0</v>
      </c>
      <c r="R135" s="19"/>
      <c r="S135" s="48" t="str">
        <f>LOOKUP(R135,Paramètres!$A$3:$A$102,Paramètres!$B$3:$B$102)</f>
        <v>0</v>
      </c>
      <c r="T135" s="20"/>
      <c r="U135" s="48" t="str">
        <f>LOOKUP(T135,Paramètres!$A$3:$A$102,Paramètres!$B$3:$B$102)</f>
        <v>0</v>
      </c>
      <c r="V135" s="19"/>
      <c r="W135" s="48" t="str">
        <f>LOOKUP(V135,Paramètres!$A$3:$A$102,Paramètres!$B$3:$B$102)</f>
        <v>0</v>
      </c>
      <c r="X135" s="19"/>
      <c r="Y135" s="20">
        <f>LOOKUP(X135,Paramètres!$A$3:$A$102,Paramètres!$B$3:$B$102)*Paramètres!$H$5</f>
        <v>0</v>
      </c>
      <c r="Z135" s="47">
        <f t="shared" si="19"/>
        <v>0</v>
      </c>
    </row>
    <row r="136" spans="1:26" ht="12.75" customHeight="1">
      <c r="A136" s="13">
        <f t="shared" si="15"/>
        <v>0</v>
      </c>
      <c r="B136" s="13" t="str">
        <f t="shared" si="16"/>
        <v/>
      </c>
      <c r="C136" s="14">
        <f t="shared" si="17"/>
        <v>0</v>
      </c>
      <c r="D136" s="15" t="str">
        <f t="shared" si="18"/>
        <v/>
      </c>
      <c r="E136" s="2"/>
      <c r="F136" s="2"/>
      <c r="G136" s="2"/>
      <c r="H136" s="2"/>
      <c r="I136" s="2"/>
      <c r="J136" s="2"/>
      <c r="K136" s="48" t="str">
        <f>LOOKUP(J136,Paramètres!$A$3:$A$102,Paramètres!$B$3:$B$102)</f>
        <v>0</v>
      </c>
      <c r="L136" s="19"/>
      <c r="M136" s="48" t="str">
        <f>LOOKUP(L136,Paramètres!$A$3:$A$102,Paramètres!$B$3:$B$102)</f>
        <v>0</v>
      </c>
      <c r="N136" s="19"/>
      <c r="O136" s="48" t="str">
        <f>LOOKUP(N136,Paramètres!$A$3:$A$102,Paramètres!$B$3:$B$102)</f>
        <v>0</v>
      </c>
      <c r="P136" s="47"/>
      <c r="Q136" s="48" t="str">
        <f>LOOKUP(P136,Paramètres!$A$3:$A$102,Paramètres!$B$3:$B$102)</f>
        <v>0</v>
      </c>
      <c r="R136" s="19"/>
      <c r="S136" s="48" t="str">
        <f>LOOKUP(R136,Paramètres!$A$3:$A$102,Paramètres!$B$3:$B$102)</f>
        <v>0</v>
      </c>
      <c r="T136" s="20"/>
      <c r="U136" s="48" t="str">
        <f>LOOKUP(T136,Paramètres!$A$3:$A$102,Paramètres!$B$3:$B$102)</f>
        <v>0</v>
      </c>
      <c r="V136" s="19"/>
      <c r="W136" s="48" t="str">
        <f>LOOKUP(V136,Paramètres!$A$3:$A$102,Paramètres!$B$3:$B$102)</f>
        <v>0</v>
      </c>
      <c r="X136" s="19"/>
      <c r="Y136" s="20">
        <f>LOOKUP(X136,Paramètres!$A$3:$A$102,Paramètres!$B$3:$B$102)*Paramètres!$H$5</f>
        <v>0</v>
      </c>
      <c r="Z136" s="47">
        <f t="shared" si="19"/>
        <v>0</v>
      </c>
    </row>
    <row r="137" spans="1:26" ht="12.75" customHeight="1">
      <c r="A137" s="13">
        <f t="shared" si="15"/>
        <v>0</v>
      </c>
      <c r="B137" s="13" t="str">
        <f t="shared" si="16"/>
        <v/>
      </c>
      <c r="C137" s="14">
        <f t="shared" si="17"/>
        <v>0</v>
      </c>
      <c r="D137" s="15" t="str">
        <f t="shared" si="18"/>
        <v/>
      </c>
      <c r="E137" s="2"/>
      <c r="F137" s="2"/>
      <c r="G137" s="2"/>
      <c r="H137" s="2"/>
      <c r="I137" s="2"/>
      <c r="J137" s="2"/>
      <c r="K137" s="48" t="str">
        <f>LOOKUP(J137,Paramètres!$A$3:$A$102,Paramètres!$B$3:$B$102)</f>
        <v>0</v>
      </c>
      <c r="L137" s="19"/>
      <c r="M137" s="48" t="str">
        <f>LOOKUP(L137,Paramètres!$A$3:$A$102,Paramètres!$B$3:$B$102)</f>
        <v>0</v>
      </c>
      <c r="N137" s="19"/>
      <c r="O137" s="48" t="str">
        <f>LOOKUP(N137,Paramètres!$A$3:$A$102,Paramètres!$B$3:$B$102)</f>
        <v>0</v>
      </c>
      <c r="P137" s="47"/>
      <c r="Q137" s="48" t="str">
        <f>LOOKUP(P137,Paramètres!$A$3:$A$102,Paramètres!$B$3:$B$102)</f>
        <v>0</v>
      </c>
      <c r="R137" s="19"/>
      <c r="S137" s="48" t="str">
        <f>LOOKUP(R137,Paramètres!$A$3:$A$102,Paramètres!$B$3:$B$102)</f>
        <v>0</v>
      </c>
      <c r="T137" s="20"/>
      <c r="U137" s="48" t="str">
        <f>LOOKUP(T137,Paramètres!$A$3:$A$102,Paramètres!$B$3:$B$102)</f>
        <v>0</v>
      </c>
      <c r="V137" s="19"/>
      <c r="W137" s="48" t="str">
        <f>LOOKUP(V137,Paramètres!$A$3:$A$102,Paramètres!$B$3:$B$102)</f>
        <v>0</v>
      </c>
      <c r="X137" s="19"/>
      <c r="Y137" s="20">
        <f>LOOKUP(X137,Paramètres!$A$3:$A$102,Paramètres!$B$3:$B$102)*Paramètres!$H$5</f>
        <v>0</v>
      </c>
      <c r="Z137" s="47">
        <f t="shared" si="19"/>
        <v>0</v>
      </c>
    </row>
    <row r="138" spans="1:26" ht="12.75" customHeight="1">
      <c r="A138" s="13">
        <f t="shared" ref="A138:A201" si="20">K138+M138+O138+S138+U138+W138+Y138+Q138</f>
        <v>0</v>
      </c>
      <c r="B138" s="13" t="str">
        <f t="shared" ref="B138:B201" si="21">IF(E138,RANK(A138,$A$6:$A$211),"")</f>
        <v/>
      </c>
      <c r="C138" s="14">
        <f t="shared" ref="C138:C201" si="22">A138-MINA(K138,M138,O138,S138,U138,W138,Y138,Q138)</f>
        <v>0</v>
      </c>
      <c r="D138" s="15" t="str">
        <f t="shared" ref="D138:D201" si="23">IF(E138,RANK(C138,$C$6:$C$211),"")</f>
        <v/>
      </c>
      <c r="E138" s="2"/>
      <c r="F138" s="2"/>
      <c r="G138" s="2"/>
      <c r="H138" s="2"/>
      <c r="I138" s="2"/>
      <c r="J138" s="2"/>
      <c r="K138" s="48" t="str">
        <f>LOOKUP(J138,Paramètres!$A$3:$A$102,Paramètres!$B$3:$B$102)</f>
        <v>0</v>
      </c>
      <c r="L138" s="19"/>
      <c r="M138" s="48" t="str">
        <f>LOOKUP(L138,Paramètres!$A$3:$A$102,Paramètres!$B$3:$B$102)</f>
        <v>0</v>
      </c>
      <c r="N138" s="19"/>
      <c r="O138" s="48" t="str">
        <f>LOOKUP(N138,Paramètres!$A$3:$A$102,Paramètres!$B$3:$B$102)</f>
        <v>0</v>
      </c>
      <c r="P138" s="47"/>
      <c r="Q138" s="48" t="str">
        <f>LOOKUP(P138,Paramètres!$A$3:$A$102,Paramètres!$B$3:$B$102)</f>
        <v>0</v>
      </c>
      <c r="R138" s="19"/>
      <c r="S138" s="48" t="str">
        <f>LOOKUP(R138,Paramètres!$A$3:$A$102,Paramètres!$B$3:$B$102)</f>
        <v>0</v>
      </c>
      <c r="T138" s="20"/>
      <c r="U138" s="48" t="str">
        <f>LOOKUP(T138,Paramètres!$A$3:$A$102,Paramètres!$B$3:$B$102)</f>
        <v>0</v>
      </c>
      <c r="V138" s="19"/>
      <c r="W138" s="48" t="str">
        <f>LOOKUP(V138,Paramètres!$A$3:$A$102,Paramètres!$B$3:$B$102)</f>
        <v>0</v>
      </c>
      <c r="X138" s="19"/>
      <c r="Y138" s="20">
        <f>LOOKUP(X138,Paramètres!$A$3:$A$102,Paramètres!$B$3:$B$102)*Paramètres!$H$5</f>
        <v>0</v>
      </c>
      <c r="Z138" s="47">
        <f t="shared" ref="Z138:Z201" si="24">MINA(K138,M138,O138,S138,Y138,U138,W138,Q138)</f>
        <v>0</v>
      </c>
    </row>
    <row r="139" spans="1:26" ht="12.75" customHeight="1">
      <c r="A139" s="13">
        <f t="shared" si="20"/>
        <v>0</v>
      </c>
      <c r="B139" s="13" t="str">
        <f t="shared" si="21"/>
        <v/>
      </c>
      <c r="C139" s="14">
        <f t="shared" si="22"/>
        <v>0</v>
      </c>
      <c r="D139" s="15" t="str">
        <f t="shared" si="23"/>
        <v/>
      </c>
      <c r="E139" s="2"/>
      <c r="F139" s="2"/>
      <c r="G139" s="2"/>
      <c r="H139" s="2"/>
      <c r="I139" s="2"/>
      <c r="J139" s="2"/>
      <c r="K139" s="48" t="str">
        <f>LOOKUP(J139,Paramètres!$A$3:$A$102,Paramètres!$B$3:$B$102)</f>
        <v>0</v>
      </c>
      <c r="L139" s="19"/>
      <c r="M139" s="48" t="str">
        <f>LOOKUP(L139,Paramètres!$A$3:$A$102,Paramètres!$B$3:$B$102)</f>
        <v>0</v>
      </c>
      <c r="N139" s="19"/>
      <c r="O139" s="48" t="str">
        <f>LOOKUP(N139,Paramètres!$A$3:$A$102,Paramètres!$B$3:$B$102)</f>
        <v>0</v>
      </c>
      <c r="P139" s="47"/>
      <c r="Q139" s="48" t="str">
        <f>LOOKUP(P139,Paramètres!$A$3:$A$102,Paramètres!$B$3:$B$102)</f>
        <v>0</v>
      </c>
      <c r="R139" s="19"/>
      <c r="S139" s="48" t="str">
        <f>LOOKUP(R139,Paramètres!$A$3:$A$102,Paramètres!$B$3:$B$102)</f>
        <v>0</v>
      </c>
      <c r="T139" s="20"/>
      <c r="U139" s="48" t="str">
        <f>LOOKUP(T139,Paramètres!$A$3:$A$102,Paramètres!$B$3:$B$102)</f>
        <v>0</v>
      </c>
      <c r="V139" s="19"/>
      <c r="W139" s="48" t="str">
        <f>LOOKUP(V139,Paramètres!$A$3:$A$102,Paramètres!$B$3:$B$102)</f>
        <v>0</v>
      </c>
      <c r="X139" s="19"/>
      <c r="Y139" s="20">
        <f>LOOKUP(X139,Paramètres!$A$3:$A$102,Paramètres!$B$3:$B$102)*Paramètres!$H$5</f>
        <v>0</v>
      </c>
      <c r="Z139" s="47">
        <f t="shared" si="24"/>
        <v>0</v>
      </c>
    </row>
    <row r="140" spans="1:26" ht="12.75" customHeight="1">
      <c r="A140" s="13">
        <f t="shared" si="20"/>
        <v>0</v>
      </c>
      <c r="B140" s="13" t="str">
        <f t="shared" si="21"/>
        <v/>
      </c>
      <c r="C140" s="14">
        <f t="shared" si="22"/>
        <v>0</v>
      </c>
      <c r="D140" s="15" t="str">
        <f t="shared" si="23"/>
        <v/>
      </c>
      <c r="E140" s="2"/>
      <c r="F140" s="2"/>
      <c r="G140" s="2"/>
      <c r="H140" s="2"/>
      <c r="I140" s="2"/>
      <c r="J140" s="2"/>
      <c r="K140" s="48" t="str">
        <f>LOOKUP(J140,Paramètres!$A$3:$A$102,Paramètres!$B$3:$B$102)</f>
        <v>0</v>
      </c>
      <c r="L140" s="19"/>
      <c r="M140" s="48" t="str">
        <f>LOOKUP(L140,Paramètres!$A$3:$A$102,Paramètres!$B$3:$B$102)</f>
        <v>0</v>
      </c>
      <c r="N140" s="19"/>
      <c r="O140" s="48" t="str">
        <f>LOOKUP(N140,Paramètres!$A$3:$A$102,Paramètres!$B$3:$B$102)</f>
        <v>0</v>
      </c>
      <c r="P140" s="47"/>
      <c r="Q140" s="48" t="str">
        <f>LOOKUP(P140,Paramètres!$A$3:$A$102,Paramètres!$B$3:$B$102)</f>
        <v>0</v>
      </c>
      <c r="R140" s="19"/>
      <c r="S140" s="48" t="str">
        <f>LOOKUP(R140,Paramètres!$A$3:$A$102,Paramètres!$B$3:$B$102)</f>
        <v>0</v>
      </c>
      <c r="T140" s="20"/>
      <c r="U140" s="48" t="str">
        <f>LOOKUP(T140,Paramètres!$A$3:$A$102,Paramètres!$B$3:$B$102)</f>
        <v>0</v>
      </c>
      <c r="V140" s="19"/>
      <c r="W140" s="48" t="str">
        <f>LOOKUP(V140,Paramètres!$A$3:$A$102,Paramètres!$B$3:$B$102)</f>
        <v>0</v>
      </c>
      <c r="X140" s="19"/>
      <c r="Y140" s="20">
        <f>LOOKUP(X140,Paramètres!$A$3:$A$102,Paramètres!$B$3:$B$102)*Paramètres!$H$5</f>
        <v>0</v>
      </c>
      <c r="Z140" s="47">
        <f t="shared" si="24"/>
        <v>0</v>
      </c>
    </row>
    <row r="141" spans="1:26" ht="12.75" customHeight="1">
      <c r="A141" s="13">
        <f t="shared" si="20"/>
        <v>0</v>
      </c>
      <c r="B141" s="13" t="str">
        <f t="shared" si="21"/>
        <v/>
      </c>
      <c r="C141" s="14">
        <f t="shared" si="22"/>
        <v>0</v>
      </c>
      <c r="D141" s="15" t="str">
        <f t="shared" si="23"/>
        <v/>
      </c>
      <c r="E141" s="2"/>
      <c r="F141" s="2"/>
      <c r="G141" s="2"/>
      <c r="H141" s="2"/>
      <c r="I141" s="2"/>
      <c r="J141" s="2"/>
      <c r="K141" s="48" t="str">
        <f>LOOKUP(J141,Paramètres!$A$3:$A$102,Paramètres!$B$3:$B$102)</f>
        <v>0</v>
      </c>
      <c r="L141" s="19"/>
      <c r="M141" s="48" t="str">
        <f>LOOKUP(L141,Paramètres!$A$3:$A$102,Paramètres!$B$3:$B$102)</f>
        <v>0</v>
      </c>
      <c r="N141" s="19"/>
      <c r="O141" s="48" t="str">
        <f>LOOKUP(N141,Paramètres!$A$3:$A$102,Paramètres!$B$3:$B$102)</f>
        <v>0</v>
      </c>
      <c r="P141" s="47"/>
      <c r="Q141" s="48" t="str">
        <f>LOOKUP(P141,Paramètres!$A$3:$A$102,Paramètres!$B$3:$B$102)</f>
        <v>0</v>
      </c>
      <c r="R141" s="19"/>
      <c r="S141" s="48" t="str">
        <f>LOOKUP(R141,Paramètres!$A$3:$A$102,Paramètres!$B$3:$B$102)</f>
        <v>0</v>
      </c>
      <c r="T141" s="20"/>
      <c r="U141" s="48" t="str">
        <f>LOOKUP(T141,Paramètres!$A$3:$A$102,Paramètres!$B$3:$B$102)</f>
        <v>0</v>
      </c>
      <c r="V141" s="19"/>
      <c r="W141" s="48" t="str">
        <f>LOOKUP(V141,Paramètres!$A$3:$A$102,Paramètres!$B$3:$B$102)</f>
        <v>0</v>
      </c>
      <c r="X141" s="19"/>
      <c r="Y141" s="20">
        <f>LOOKUP(X141,Paramètres!$A$3:$A$102,Paramètres!$B$3:$B$102)*Paramètres!$H$5</f>
        <v>0</v>
      </c>
      <c r="Z141" s="47">
        <f t="shared" si="24"/>
        <v>0</v>
      </c>
    </row>
    <row r="142" spans="1:26" ht="12.75" customHeight="1">
      <c r="A142" s="13">
        <f t="shared" si="20"/>
        <v>0</v>
      </c>
      <c r="B142" s="13" t="str">
        <f t="shared" si="21"/>
        <v/>
      </c>
      <c r="C142" s="14">
        <f t="shared" si="22"/>
        <v>0</v>
      </c>
      <c r="D142" s="15" t="str">
        <f t="shared" si="23"/>
        <v/>
      </c>
      <c r="E142" s="2"/>
      <c r="F142" s="2"/>
      <c r="G142" s="2"/>
      <c r="H142" s="2"/>
      <c r="I142" s="2"/>
      <c r="J142" s="2"/>
      <c r="K142" s="48" t="str">
        <f>LOOKUP(J142,Paramètres!$A$3:$A$102,Paramètres!$B$3:$B$102)</f>
        <v>0</v>
      </c>
      <c r="L142" s="19"/>
      <c r="M142" s="48" t="str">
        <f>LOOKUP(L142,Paramètres!$A$3:$A$102,Paramètres!$B$3:$B$102)</f>
        <v>0</v>
      </c>
      <c r="N142" s="19"/>
      <c r="O142" s="48" t="str">
        <f>LOOKUP(N142,Paramètres!$A$3:$A$102,Paramètres!$B$3:$B$102)</f>
        <v>0</v>
      </c>
      <c r="P142" s="47"/>
      <c r="Q142" s="48" t="str">
        <f>LOOKUP(P142,Paramètres!$A$3:$A$102,Paramètres!$B$3:$B$102)</f>
        <v>0</v>
      </c>
      <c r="R142" s="19"/>
      <c r="S142" s="48" t="str">
        <f>LOOKUP(R142,Paramètres!$A$3:$A$102,Paramètres!$B$3:$B$102)</f>
        <v>0</v>
      </c>
      <c r="T142" s="20"/>
      <c r="U142" s="48" t="str">
        <f>LOOKUP(T142,Paramètres!$A$3:$A$102,Paramètres!$B$3:$B$102)</f>
        <v>0</v>
      </c>
      <c r="V142" s="19"/>
      <c r="W142" s="48" t="str">
        <f>LOOKUP(V142,Paramètres!$A$3:$A$102,Paramètres!$B$3:$B$102)</f>
        <v>0</v>
      </c>
      <c r="X142" s="19"/>
      <c r="Y142" s="20">
        <f>LOOKUP(X142,Paramètres!$A$3:$A$102,Paramètres!$B$3:$B$102)*Paramètres!$H$5</f>
        <v>0</v>
      </c>
      <c r="Z142" s="47">
        <f t="shared" si="24"/>
        <v>0</v>
      </c>
    </row>
    <row r="143" spans="1:26" ht="12.75" customHeight="1">
      <c r="A143" s="13">
        <f t="shared" si="20"/>
        <v>0</v>
      </c>
      <c r="B143" s="13" t="str">
        <f t="shared" si="21"/>
        <v/>
      </c>
      <c r="C143" s="14">
        <f t="shared" si="22"/>
        <v>0</v>
      </c>
      <c r="D143" s="15" t="str">
        <f t="shared" si="23"/>
        <v/>
      </c>
      <c r="E143" s="2"/>
      <c r="F143" s="2"/>
      <c r="G143" s="2"/>
      <c r="H143" s="2"/>
      <c r="I143" s="2"/>
      <c r="J143" s="2"/>
      <c r="K143" s="48" t="str">
        <f>LOOKUP(J143,Paramètres!$A$3:$A$102,Paramètres!$B$3:$B$102)</f>
        <v>0</v>
      </c>
      <c r="L143" s="19"/>
      <c r="M143" s="48" t="str">
        <f>LOOKUP(L143,Paramètres!$A$3:$A$102,Paramètres!$B$3:$B$102)</f>
        <v>0</v>
      </c>
      <c r="N143" s="19"/>
      <c r="O143" s="48" t="str">
        <f>LOOKUP(N143,Paramètres!$A$3:$A$102,Paramètres!$B$3:$B$102)</f>
        <v>0</v>
      </c>
      <c r="P143" s="47"/>
      <c r="Q143" s="48" t="str">
        <f>LOOKUP(P143,Paramètres!$A$3:$A$102,Paramètres!$B$3:$B$102)</f>
        <v>0</v>
      </c>
      <c r="R143" s="19"/>
      <c r="S143" s="48" t="str">
        <f>LOOKUP(R143,Paramètres!$A$3:$A$102,Paramètres!$B$3:$B$102)</f>
        <v>0</v>
      </c>
      <c r="T143" s="20"/>
      <c r="U143" s="48" t="str">
        <f>LOOKUP(T143,Paramètres!$A$3:$A$102,Paramètres!$B$3:$B$102)</f>
        <v>0</v>
      </c>
      <c r="V143" s="19"/>
      <c r="W143" s="48" t="str">
        <f>LOOKUP(V143,Paramètres!$A$3:$A$102,Paramètres!$B$3:$B$102)</f>
        <v>0</v>
      </c>
      <c r="X143" s="19"/>
      <c r="Y143" s="20">
        <f>LOOKUP(X143,Paramètres!$A$3:$A$102,Paramètres!$B$3:$B$102)*Paramètres!$H$5</f>
        <v>0</v>
      </c>
      <c r="Z143" s="47">
        <f t="shared" si="24"/>
        <v>0</v>
      </c>
    </row>
    <row r="144" spans="1:26" ht="12.75" customHeight="1">
      <c r="A144" s="13">
        <f t="shared" si="20"/>
        <v>0</v>
      </c>
      <c r="B144" s="13" t="str">
        <f t="shared" si="21"/>
        <v/>
      </c>
      <c r="C144" s="14">
        <f t="shared" si="22"/>
        <v>0</v>
      </c>
      <c r="D144" s="15" t="str">
        <f t="shared" si="23"/>
        <v/>
      </c>
      <c r="E144" s="2"/>
      <c r="F144" s="2"/>
      <c r="G144" s="2"/>
      <c r="H144" s="2"/>
      <c r="I144" s="2"/>
      <c r="J144" s="2"/>
      <c r="K144" s="48" t="str">
        <f>LOOKUP(J144,Paramètres!$A$3:$A$102,Paramètres!$B$3:$B$102)</f>
        <v>0</v>
      </c>
      <c r="L144" s="19"/>
      <c r="M144" s="48" t="str">
        <f>LOOKUP(L144,Paramètres!$A$3:$A$102,Paramètres!$B$3:$B$102)</f>
        <v>0</v>
      </c>
      <c r="N144" s="19"/>
      <c r="O144" s="48" t="str">
        <f>LOOKUP(N144,Paramètres!$A$3:$A$102,Paramètres!$B$3:$B$102)</f>
        <v>0</v>
      </c>
      <c r="P144" s="47"/>
      <c r="Q144" s="48" t="str">
        <f>LOOKUP(P144,Paramètres!$A$3:$A$102,Paramètres!$B$3:$B$102)</f>
        <v>0</v>
      </c>
      <c r="R144" s="19"/>
      <c r="S144" s="48" t="str">
        <f>LOOKUP(R144,Paramètres!$A$3:$A$102,Paramètres!$B$3:$B$102)</f>
        <v>0</v>
      </c>
      <c r="T144" s="20"/>
      <c r="U144" s="48" t="str">
        <f>LOOKUP(T144,Paramètres!$A$3:$A$102,Paramètres!$B$3:$B$102)</f>
        <v>0</v>
      </c>
      <c r="V144" s="19"/>
      <c r="W144" s="48" t="str">
        <f>LOOKUP(V144,Paramètres!$A$3:$A$102,Paramètres!$B$3:$B$102)</f>
        <v>0</v>
      </c>
      <c r="X144" s="19"/>
      <c r="Y144" s="20">
        <f>LOOKUP(X144,Paramètres!$A$3:$A$102,Paramètres!$B$3:$B$102)*Paramètres!$H$5</f>
        <v>0</v>
      </c>
      <c r="Z144" s="47">
        <f t="shared" si="24"/>
        <v>0</v>
      </c>
    </row>
    <row r="145" spans="1:26" ht="12.75" customHeight="1">
      <c r="A145" s="13">
        <f t="shared" si="20"/>
        <v>0</v>
      </c>
      <c r="B145" s="13" t="str">
        <f t="shared" si="21"/>
        <v/>
      </c>
      <c r="C145" s="14">
        <f t="shared" si="22"/>
        <v>0</v>
      </c>
      <c r="D145" s="15" t="str">
        <f t="shared" si="23"/>
        <v/>
      </c>
      <c r="E145" s="2"/>
      <c r="F145" s="2"/>
      <c r="G145" s="2"/>
      <c r="H145" s="2"/>
      <c r="I145" s="2"/>
      <c r="J145" s="2"/>
      <c r="K145" s="48" t="str">
        <f>LOOKUP(J145,Paramètres!$A$3:$A$102,Paramètres!$B$3:$B$102)</f>
        <v>0</v>
      </c>
      <c r="L145" s="19"/>
      <c r="M145" s="48" t="str">
        <f>LOOKUP(L145,Paramètres!$A$3:$A$102,Paramètres!$B$3:$B$102)</f>
        <v>0</v>
      </c>
      <c r="N145" s="19"/>
      <c r="O145" s="48" t="str">
        <f>LOOKUP(N145,Paramètres!$A$3:$A$102,Paramètres!$B$3:$B$102)</f>
        <v>0</v>
      </c>
      <c r="P145" s="47"/>
      <c r="Q145" s="48" t="str">
        <f>LOOKUP(P145,Paramètres!$A$3:$A$102,Paramètres!$B$3:$B$102)</f>
        <v>0</v>
      </c>
      <c r="R145" s="19"/>
      <c r="S145" s="48" t="str">
        <f>LOOKUP(R145,Paramètres!$A$3:$A$102,Paramètres!$B$3:$B$102)</f>
        <v>0</v>
      </c>
      <c r="T145" s="20"/>
      <c r="U145" s="48" t="str">
        <f>LOOKUP(T145,Paramètres!$A$3:$A$102,Paramètres!$B$3:$B$102)</f>
        <v>0</v>
      </c>
      <c r="V145" s="19"/>
      <c r="W145" s="48" t="str">
        <f>LOOKUP(V145,Paramètres!$A$3:$A$102,Paramètres!$B$3:$B$102)</f>
        <v>0</v>
      </c>
      <c r="X145" s="19"/>
      <c r="Y145" s="20">
        <f>LOOKUP(X145,Paramètres!$A$3:$A$102,Paramètres!$B$3:$B$102)*Paramètres!$H$5</f>
        <v>0</v>
      </c>
      <c r="Z145" s="47">
        <f t="shared" si="24"/>
        <v>0</v>
      </c>
    </row>
    <row r="146" spans="1:26" ht="12.75" customHeight="1">
      <c r="A146" s="13">
        <f t="shared" si="20"/>
        <v>0</v>
      </c>
      <c r="B146" s="13" t="str">
        <f t="shared" si="21"/>
        <v/>
      </c>
      <c r="C146" s="14">
        <f t="shared" si="22"/>
        <v>0</v>
      </c>
      <c r="D146" s="15" t="str">
        <f t="shared" si="23"/>
        <v/>
      </c>
      <c r="E146" s="2"/>
      <c r="F146" s="2"/>
      <c r="G146" s="2"/>
      <c r="H146" s="2"/>
      <c r="I146" s="2"/>
      <c r="J146" s="2"/>
      <c r="K146" s="48" t="str">
        <f>LOOKUP(J146,Paramètres!$A$3:$A$102,Paramètres!$B$3:$B$102)</f>
        <v>0</v>
      </c>
      <c r="L146" s="19"/>
      <c r="M146" s="48" t="str">
        <f>LOOKUP(L146,Paramètres!$A$3:$A$102,Paramètres!$B$3:$B$102)</f>
        <v>0</v>
      </c>
      <c r="N146" s="19"/>
      <c r="O146" s="48" t="str">
        <f>LOOKUP(N146,Paramètres!$A$3:$A$102,Paramètres!$B$3:$B$102)</f>
        <v>0</v>
      </c>
      <c r="P146" s="47"/>
      <c r="Q146" s="48" t="str">
        <f>LOOKUP(P146,Paramètres!$A$3:$A$102,Paramètres!$B$3:$B$102)</f>
        <v>0</v>
      </c>
      <c r="R146" s="19"/>
      <c r="S146" s="48" t="str">
        <f>LOOKUP(R146,Paramètres!$A$3:$A$102,Paramètres!$B$3:$B$102)</f>
        <v>0</v>
      </c>
      <c r="T146" s="20"/>
      <c r="U146" s="48" t="str">
        <f>LOOKUP(T146,Paramètres!$A$3:$A$102,Paramètres!$B$3:$B$102)</f>
        <v>0</v>
      </c>
      <c r="V146" s="19"/>
      <c r="W146" s="48" t="str">
        <f>LOOKUP(V146,Paramètres!$A$3:$A$102,Paramètres!$B$3:$B$102)</f>
        <v>0</v>
      </c>
      <c r="X146" s="19"/>
      <c r="Y146" s="20">
        <f>LOOKUP(X146,Paramètres!$A$3:$A$102,Paramètres!$B$3:$B$102)*Paramètres!$H$5</f>
        <v>0</v>
      </c>
      <c r="Z146" s="47">
        <f t="shared" si="24"/>
        <v>0</v>
      </c>
    </row>
    <row r="147" spans="1:26" ht="12.75" customHeight="1">
      <c r="A147" s="13">
        <f t="shared" si="20"/>
        <v>0</v>
      </c>
      <c r="B147" s="13" t="str">
        <f t="shared" si="21"/>
        <v/>
      </c>
      <c r="C147" s="14">
        <f t="shared" si="22"/>
        <v>0</v>
      </c>
      <c r="D147" s="15" t="str">
        <f t="shared" si="23"/>
        <v/>
      </c>
      <c r="E147" s="2"/>
      <c r="F147" s="2"/>
      <c r="G147" s="2"/>
      <c r="H147" s="2"/>
      <c r="I147" s="2"/>
      <c r="J147" s="2"/>
      <c r="K147" s="48" t="str">
        <f>LOOKUP(J147,Paramètres!$A$3:$A$102,Paramètres!$B$3:$B$102)</f>
        <v>0</v>
      </c>
      <c r="L147" s="19"/>
      <c r="M147" s="48" t="str">
        <f>LOOKUP(L147,Paramètres!$A$3:$A$102,Paramètres!$B$3:$B$102)</f>
        <v>0</v>
      </c>
      <c r="N147" s="19"/>
      <c r="O147" s="48" t="str">
        <f>LOOKUP(N147,Paramètres!$A$3:$A$102,Paramètres!$B$3:$B$102)</f>
        <v>0</v>
      </c>
      <c r="P147" s="47"/>
      <c r="Q147" s="48" t="str">
        <f>LOOKUP(P147,Paramètres!$A$3:$A$102,Paramètres!$B$3:$B$102)</f>
        <v>0</v>
      </c>
      <c r="R147" s="19"/>
      <c r="S147" s="48" t="str">
        <f>LOOKUP(R147,Paramètres!$A$3:$A$102,Paramètres!$B$3:$B$102)</f>
        <v>0</v>
      </c>
      <c r="T147" s="20"/>
      <c r="U147" s="48" t="str">
        <f>LOOKUP(T147,Paramètres!$A$3:$A$102,Paramètres!$B$3:$B$102)</f>
        <v>0</v>
      </c>
      <c r="V147" s="19"/>
      <c r="W147" s="48" t="str">
        <f>LOOKUP(V147,Paramètres!$A$3:$A$102,Paramètres!$B$3:$B$102)</f>
        <v>0</v>
      </c>
      <c r="X147" s="19"/>
      <c r="Y147" s="20">
        <f>LOOKUP(X147,Paramètres!$A$3:$A$102,Paramètres!$B$3:$B$102)*Paramètres!$H$5</f>
        <v>0</v>
      </c>
      <c r="Z147" s="47">
        <f t="shared" si="24"/>
        <v>0</v>
      </c>
    </row>
    <row r="148" spans="1:26" ht="12.75" customHeight="1">
      <c r="A148" s="13">
        <f t="shared" si="20"/>
        <v>0</v>
      </c>
      <c r="B148" s="13" t="str">
        <f t="shared" si="21"/>
        <v/>
      </c>
      <c r="C148" s="14">
        <f t="shared" si="22"/>
        <v>0</v>
      </c>
      <c r="D148" s="15" t="str">
        <f t="shared" si="23"/>
        <v/>
      </c>
      <c r="E148" s="2"/>
      <c r="F148" s="2"/>
      <c r="G148" s="2"/>
      <c r="H148" s="2"/>
      <c r="I148" s="2"/>
      <c r="J148" s="2"/>
      <c r="K148" s="48" t="str">
        <f>LOOKUP(J148,Paramètres!$A$3:$A$102,Paramètres!$B$3:$B$102)</f>
        <v>0</v>
      </c>
      <c r="L148" s="19"/>
      <c r="M148" s="48" t="str">
        <f>LOOKUP(L148,Paramètres!$A$3:$A$102,Paramètres!$B$3:$B$102)</f>
        <v>0</v>
      </c>
      <c r="N148" s="19"/>
      <c r="O148" s="48" t="str">
        <f>LOOKUP(N148,Paramètres!$A$3:$A$102,Paramètres!$B$3:$B$102)</f>
        <v>0</v>
      </c>
      <c r="P148" s="47"/>
      <c r="Q148" s="48" t="str">
        <f>LOOKUP(P148,Paramètres!$A$3:$A$102,Paramètres!$B$3:$B$102)</f>
        <v>0</v>
      </c>
      <c r="R148" s="19"/>
      <c r="S148" s="48" t="str">
        <f>LOOKUP(R148,Paramètres!$A$3:$A$102,Paramètres!$B$3:$B$102)</f>
        <v>0</v>
      </c>
      <c r="T148" s="20"/>
      <c r="U148" s="48" t="str">
        <f>LOOKUP(T148,Paramètres!$A$3:$A$102,Paramètres!$B$3:$B$102)</f>
        <v>0</v>
      </c>
      <c r="V148" s="19"/>
      <c r="W148" s="48" t="str">
        <f>LOOKUP(V148,Paramètres!$A$3:$A$102,Paramètres!$B$3:$B$102)</f>
        <v>0</v>
      </c>
      <c r="X148" s="19"/>
      <c r="Y148" s="20">
        <f>LOOKUP(X148,Paramètres!$A$3:$A$102,Paramètres!$B$3:$B$102)*Paramètres!$H$5</f>
        <v>0</v>
      </c>
      <c r="Z148" s="47">
        <f t="shared" si="24"/>
        <v>0</v>
      </c>
    </row>
    <row r="149" spans="1:26" ht="12.75" customHeight="1">
      <c r="A149" s="13">
        <f t="shared" si="20"/>
        <v>0</v>
      </c>
      <c r="B149" s="13" t="str">
        <f t="shared" si="21"/>
        <v/>
      </c>
      <c r="C149" s="14">
        <f t="shared" si="22"/>
        <v>0</v>
      </c>
      <c r="D149" s="15" t="str">
        <f t="shared" si="23"/>
        <v/>
      </c>
      <c r="E149" s="2"/>
      <c r="F149" s="2"/>
      <c r="G149" s="2"/>
      <c r="H149" s="2"/>
      <c r="I149" s="2"/>
      <c r="J149" s="2"/>
      <c r="K149" s="48" t="str">
        <f>LOOKUP(J149,Paramètres!$A$3:$A$102,Paramètres!$B$3:$B$102)</f>
        <v>0</v>
      </c>
      <c r="L149" s="19"/>
      <c r="M149" s="48" t="str">
        <f>LOOKUP(L149,Paramètres!$A$3:$A$102,Paramètres!$B$3:$B$102)</f>
        <v>0</v>
      </c>
      <c r="N149" s="19"/>
      <c r="O149" s="48" t="str">
        <f>LOOKUP(N149,Paramètres!$A$3:$A$102,Paramètres!$B$3:$B$102)</f>
        <v>0</v>
      </c>
      <c r="P149" s="47"/>
      <c r="Q149" s="48" t="str">
        <f>LOOKUP(P149,Paramètres!$A$3:$A$102,Paramètres!$B$3:$B$102)</f>
        <v>0</v>
      </c>
      <c r="R149" s="19"/>
      <c r="S149" s="48" t="str">
        <f>LOOKUP(R149,Paramètres!$A$3:$A$102,Paramètres!$B$3:$B$102)</f>
        <v>0</v>
      </c>
      <c r="T149" s="20"/>
      <c r="U149" s="48" t="str">
        <f>LOOKUP(T149,Paramètres!$A$3:$A$102,Paramètres!$B$3:$B$102)</f>
        <v>0</v>
      </c>
      <c r="V149" s="19"/>
      <c r="W149" s="48" t="str">
        <f>LOOKUP(V149,Paramètres!$A$3:$A$102,Paramètres!$B$3:$B$102)</f>
        <v>0</v>
      </c>
      <c r="X149" s="19"/>
      <c r="Y149" s="20">
        <f>LOOKUP(X149,Paramètres!$A$3:$A$102,Paramètres!$B$3:$B$102)*Paramètres!$H$5</f>
        <v>0</v>
      </c>
      <c r="Z149" s="47">
        <f t="shared" si="24"/>
        <v>0</v>
      </c>
    </row>
    <row r="150" spans="1:26" ht="12.75" customHeight="1">
      <c r="A150" s="13">
        <f t="shared" si="20"/>
        <v>0</v>
      </c>
      <c r="B150" s="13" t="str">
        <f t="shared" si="21"/>
        <v/>
      </c>
      <c r="C150" s="14">
        <f t="shared" si="22"/>
        <v>0</v>
      </c>
      <c r="D150" s="15" t="str">
        <f t="shared" si="23"/>
        <v/>
      </c>
      <c r="E150" s="2"/>
      <c r="F150" s="2"/>
      <c r="G150" s="2"/>
      <c r="H150" s="2"/>
      <c r="I150" s="2"/>
      <c r="J150" s="2"/>
      <c r="K150" s="48" t="str">
        <f>LOOKUP(J150,Paramètres!$A$3:$A$102,Paramètres!$B$3:$B$102)</f>
        <v>0</v>
      </c>
      <c r="L150" s="19"/>
      <c r="M150" s="48" t="str">
        <f>LOOKUP(L150,Paramètres!$A$3:$A$102,Paramètres!$B$3:$B$102)</f>
        <v>0</v>
      </c>
      <c r="N150" s="19"/>
      <c r="O150" s="48" t="str">
        <f>LOOKUP(N150,Paramètres!$A$3:$A$102,Paramètres!$B$3:$B$102)</f>
        <v>0</v>
      </c>
      <c r="P150" s="47"/>
      <c r="Q150" s="48" t="str">
        <f>LOOKUP(P150,Paramètres!$A$3:$A$102,Paramètres!$B$3:$B$102)</f>
        <v>0</v>
      </c>
      <c r="R150" s="19"/>
      <c r="S150" s="48" t="str">
        <f>LOOKUP(R150,Paramètres!$A$3:$A$102,Paramètres!$B$3:$B$102)</f>
        <v>0</v>
      </c>
      <c r="T150" s="20"/>
      <c r="U150" s="48" t="str">
        <f>LOOKUP(T150,Paramètres!$A$3:$A$102,Paramètres!$B$3:$B$102)</f>
        <v>0</v>
      </c>
      <c r="V150" s="19"/>
      <c r="W150" s="48" t="str">
        <f>LOOKUP(V150,Paramètres!$A$3:$A$102,Paramètres!$B$3:$B$102)</f>
        <v>0</v>
      </c>
      <c r="X150" s="19"/>
      <c r="Y150" s="20">
        <f>LOOKUP(X150,Paramètres!$A$3:$A$102,Paramètres!$B$3:$B$102)*Paramètres!$H$5</f>
        <v>0</v>
      </c>
      <c r="Z150" s="47">
        <f t="shared" si="24"/>
        <v>0</v>
      </c>
    </row>
    <row r="151" spans="1:26" ht="12.75" customHeight="1">
      <c r="A151" s="13">
        <f t="shared" si="20"/>
        <v>0</v>
      </c>
      <c r="B151" s="13" t="str">
        <f t="shared" si="21"/>
        <v/>
      </c>
      <c r="C151" s="14">
        <f t="shared" si="22"/>
        <v>0</v>
      </c>
      <c r="D151" s="15" t="str">
        <f t="shared" si="23"/>
        <v/>
      </c>
      <c r="E151" s="2"/>
      <c r="F151" s="2"/>
      <c r="G151" s="2"/>
      <c r="H151" s="2"/>
      <c r="I151" s="2"/>
      <c r="J151" s="2"/>
      <c r="K151" s="48" t="str">
        <f>LOOKUP(J151,Paramètres!$A$3:$A$102,Paramètres!$B$3:$B$102)</f>
        <v>0</v>
      </c>
      <c r="L151" s="19"/>
      <c r="M151" s="48" t="str">
        <f>LOOKUP(L151,Paramètres!$A$3:$A$102,Paramètres!$B$3:$B$102)</f>
        <v>0</v>
      </c>
      <c r="N151" s="19"/>
      <c r="O151" s="48" t="str">
        <f>LOOKUP(N151,Paramètres!$A$3:$A$102,Paramètres!$B$3:$B$102)</f>
        <v>0</v>
      </c>
      <c r="P151" s="47"/>
      <c r="Q151" s="48" t="str">
        <f>LOOKUP(P151,Paramètres!$A$3:$A$102,Paramètres!$B$3:$B$102)</f>
        <v>0</v>
      </c>
      <c r="R151" s="19"/>
      <c r="S151" s="48" t="str">
        <f>LOOKUP(R151,Paramètres!$A$3:$A$102,Paramètres!$B$3:$B$102)</f>
        <v>0</v>
      </c>
      <c r="T151" s="20"/>
      <c r="U151" s="48" t="str">
        <f>LOOKUP(T151,Paramètres!$A$3:$A$102,Paramètres!$B$3:$B$102)</f>
        <v>0</v>
      </c>
      <c r="V151" s="19"/>
      <c r="W151" s="48" t="str">
        <f>LOOKUP(V151,Paramètres!$A$3:$A$102,Paramètres!$B$3:$B$102)</f>
        <v>0</v>
      </c>
      <c r="X151" s="19"/>
      <c r="Y151" s="20">
        <f>LOOKUP(X151,Paramètres!$A$3:$A$102,Paramètres!$B$3:$B$102)*Paramètres!$H$5</f>
        <v>0</v>
      </c>
      <c r="Z151" s="47">
        <f t="shared" si="24"/>
        <v>0</v>
      </c>
    </row>
    <row r="152" spans="1:26" ht="12.75" customHeight="1">
      <c r="A152" s="13">
        <f t="shared" si="20"/>
        <v>0</v>
      </c>
      <c r="B152" s="13" t="str">
        <f t="shared" si="21"/>
        <v/>
      </c>
      <c r="C152" s="14">
        <f t="shared" si="22"/>
        <v>0</v>
      </c>
      <c r="D152" s="15" t="str">
        <f t="shared" si="23"/>
        <v/>
      </c>
      <c r="E152" s="2"/>
      <c r="F152" s="2"/>
      <c r="G152" s="2"/>
      <c r="H152" s="2"/>
      <c r="I152" s="2"/>
      <c r="J152" s="2"/>
      <c r="K152" s="48" t="str">
        <f>LOOKUP(J152,Paramètres!$A$3:$A$102,Paramètres!$B$3:$B$102)</f>
        <v>0</v>
      </c>
      <c r="L152" s="19"/>
      <c r="M152" s="48" t="str">
        <f>LOOKUP(L152,Paramètres!$A$3:$A$102,Paramètres!$B$3:$B$102)</f>
        <v>0</v>
      </c>
      <c r="N152" s="19"/>
      <c r="O152" s="48" t="str">
        <f>LOOKUP(N152,Paramètres!$A$3:$A$102,Paramètres!$B$3:$B$102)</f>
        <v>0</v>
      </c>
      <c r="P152" s="47"/>
      <c r="Q152" s="48" t="str">
        <f>LOOKUP(P152,Paramètres!$A$3:$A$102,Paramètres!$B$3:$B$102)</f>
        <v>0</v>
      </c>
      <c r="R152" s="19"/>
      <c r="S152" s="48" t="str">
        <f>LOOKUP(R152,Paramètres!$A$3:$A$102,Paramètres!$B$3:$B$102)</f>
        <v>0</v>
      </c>
      <c r="T152" s="20"/>
      <c r="U152" s="48" t="str">
        <f>LOOKUP(T152,Paramètres!$A$3:$A$102,Paramètres!$B$3:$B$102)</f>
        <v>0</v>
      </c>
      <c r="V152" s="19"/>
      <c r="W152" s="48" t="str">
        <f>LOOKUP(V152,Paramètres!$A$3:$A$102,Paramètres!$B$3:$B$102)</f>
        <v>0</v>
      </c>
      <c r="X152" s="19"/>
      <c r="Y152" s="20">
        <f>LOOKUP(X152,Paramètres!$A$3:$A$102,Paramètres!$B$3:$B$102)*Paramètres!$H$5</f>
        <v>0</v>
      </c>
      <c r="Z152" s="47">
        <f t="shared" si="24"/>
        <v>0</v>
      </c>
    </row>
    <row r="153" spans="1:26" ht="12.75" customHeight="1">
      <c r="A153" s="13">
        <f t="shared" si="20"/>
        <v>0</v>
      </c>
      <c r="B153" s="13" t="str">
        <f t="shared" si="21"/>
        <v/>
      </c>
      <c r="C153" s="14">
        <f t="shared" si="22"/>
        <v>0</v>
      </c>
      <c r="D153" s="15" t="str">
        <f t="shared" si="23"/>
        <v/>
      </c>
      <c r="E153" s="2"/>
      <c r="F153" s="2"/>
      <c r="G153" s="2"/>
      <c r="H153" s="2"/>
      <c r="I153" s="2"/>
      <c r="J153" s="2"/>
      <c r="K153" s="48" t="str">
        <f>LOOKUP(J153,Paramètres!$A$3:$A$102,Paramètres!$B$3:$B$102)</f>
        <v>0</v>
      </c>
      <c r="L153" s="19"/>
      <c r="M153" s="48" t="str">
        <f>LOOKUP(L153,Paramètres!$A$3:$A$102,Paramètres!$B$3:$B$102)</f>
        <v>0</v>
      </c>
      <c r="N153" s="19"/>
      <c r="O153" s="48" t="str">
        <f>LOOKUP(N153,Paramètres!$A$3:$A$102,Paramètres!$B$3:$B$102)</f>
        <v>0</v>
      </c>
      <c r="P153" s="47"/>
      <c r="Q153" s="48" t="str">
        <f>LOOKUP(P153,Paramètres!$A$3:$A$102,Paramètres!$B$3:$B$102)</f>
        <v>0</v>
      </c>
      <c r="R153" s="19"/>
      <c r="S153" s="48" t="str">
        <f>LOOKUP(R153,Paramètres!$A$3:$A$102,Paramètres!$B$3:$B$102)</f>
        <v>0</v>
      </c>
      <c r="T153" s="20"/>
      <c r="U153" s="48" t="str">
        <f>LOOKUP(T153,Paramètres!$A$3:$A$102,Paramètres!$B$3:$B$102)</f>
        <v>0</v>
      </c>
      <c r="V153" s="19"/>
      <c r="W153" s="48" t="str">
        <f>LOOKUP(V153,Paramètres!$A$3:$A$102,Paramètres!$B$3:$B$102)</f>
        <v>0</v>
      </c>
      <c r="X153" s="19"/>
      <c r="Y153" s="20">
        <f>LOOKUP(X153,Paramètres!$A$3:$A$102,Paramètres!$B$3:$B$102)*Paramètres!$H$5</f>
        <v>0</v>
      </c>
      <c r="Z153" s="47">
        <f t="shared" si="24"/>
        <v>0</v>
      </c>
    </row>
    <row r="154" spans="1:26" ht="12.75" customHeight="1">
      <c r="A154" s="13">
        <f t="shared" si="20"/>
        <v>0</v>
      </c>
      <c r="B154" s="13" t="str">
        <f t="shared" si="21"/>
        <v/>
      </c>
      <c r="C154" s="14">
        <f t="shared" si="22"/>
        <v>0</v>
      </c>
      <c r="D154" s="15" t="str">
        <f t="shared" si="23"/>
        <v/>
      </c>
      <c r="E154" s="2"/>
      <c r="F154" s="2"/>
      <c r="G154" s="2"/>
      <c r="H154" s="2"/>
      <c r="I154" s="2"/>
      <c r="J154" s="2"/>
      <c r="K154" s="48" t="str">
        <f>LOOKUP(J154,Paramètres!$A$3:$A$102,Paramètres!$B$3:$B$102)</f>
        <v>0</v>
      </c>
      <c r="L154" s="19"/>
      <c r="M154" s="48" t="str">
        <f>LOOKUP(L154,Paramètres!$A$3:$A$102,Paramètres!$B$3:$B$102)</f>
        <v>0</v>
      </c>
      <c r="N154" s="19"/>
      <c r="O154" s="48" t="str">
        <f>LOOKUP(N154,Paramètres!$A$3:$A$102,Paramètres!$B$3:$B$102)</f>
        <v>0</v>
      </c>
      <c r="P154" s="47"/>
      <c r="Q154" s="48" t="str">
        <f>LOOKUP(P154,Paramètres!$A$3:$A$102,Paramètres!$B$3:$B$102)</f>
        <v>0</v>
      </c>
      <c r="R154" s="19"/>
      <c r="S154" s="48" t="str">
        <f>LOOKUP(R154,Paramètres!$A$3:$A$102,Paramètres!$B$3:$B$102)</f>
        <v>0</v>
      </c>
      <c r="T154" s="20"/>
      <c r="U154" s="48" t="str">
        <f>LOOKUP(T154,Paramètres!$A$3:$A$102,Paramètres!$B$3:$B$102)</f>
        <v>0</v>
      </c>
      <c r="V154" s="19"/>
      <c r="W154" s="48" t="str">
        <f>LOOKUP(V154,Paramètres!$A$3:$A$102,Paramètres!$B$3:$B$102)</f>
        <v>0</v>
      </c>
      <c r="X154" s="19"/>
      <c r="Y154" s="20">
        <f>LOOKUP(X154,Paramètres!$A$3:$A$102,Paramètres!$B$3:$B$102)*Paramètres!$H$5</f>
        <v>0</v>
      </c>
      <c r="Z154" s="47">
        <f t="shared" si="24"/>
        <v>0</v>
      </c>
    </row>
    <row r="155" spans="1:26" ht="12.75" customHeight="1">
      <c r="A155" s="13">
        <f t="shared" si="20"/>
        <v>0</v>
      </c>
      <c r="B155" s="13" t="str">
        <f t="shared" si="21"/>
        <v/>
      </c>
      <c r="C155" s="14">
        <f t="shared" si="22"/>
        <v>0</v>
      </c>
      <c r="D155" s="15" t="str">
        <f t="shared" si="23"/>
        <v/>
      </c>
      <c r="E155" s="2"/>
      <c r="F155" s="2"/>
      <c r="G155" s="2"/>
      <c r="H155" s="2"/>
      <c r="I155" s="2"/>
      <c r="J155" s="2"/>
      <c r="K155" s="48" t="str">
        <f>LOOKUP(J155,Paramètres!$A$3:$A$102,Paramètres!$B$3:$B$102)</f>
        <v>0</v>
      </c>
      <c r="L155" s="19"/>
      <c r="M155" s="48" t="str">
        <f>LOOKUP(L155,Paramètres!$A$3:$A$102,Paramètres!$B$3:$B$102)</f>
        <v>0</v>
      </c>
      <c r="N155" s="19"/>
      <c r="O155" s="48" t="str">
        <f>LOOKUP(N155,Paramètres!$A$3:$A$102,Paramètres!$B$3:$B$102)</f>
        <v>0</v>
      </c>
      <c r="P155" s="47"/>
      <c r="Q155" s="48" t="str">
        <f>LOOKUP(P155,Paramètres!$A$3:$A$102,Paramètres!$B$3:$B$102)</f>
        <v>0</v>
      </c>
      <c r="R155" s="19"/>
      <c r="S155" s="48" t="str">
        <f>LOOKUP(R155,Paramètres!$A$3:$A$102,Paramètres!$B$3:$B$102)</f>
        <v>0</v>
      </c>
      <c r="T155" s="20"/>
      <c r="U155" s="48" t="str">
        <f>LOOKUP(T155,Paramètres!$A$3:$A$102,Paramètres!$B$3:$B$102)</f>
        <v>0</v>
      </c>
      <c r="V155" s="19"/>
      <c r="W155" s="48" t="str">
        <f>LOOKUP(V155,Paramètres!$A$3:$A$102,Paramètres!$B$3:$B$102)</f>
        <v>0</v>
      </c>
      <c r="X155" s="19"/>
      <c r="Y155" s="20">
        <f>LOOKUP(X155,Paramètres!$A$3:$A$102,Paramètres!$B$3:$B$102)*Paramètres!$H$5</f>
        <v>0</v>
      </c>
      <c r="Z155" s="47">
        <f t="shared" si="24"/>
        <v>0</v>
      </c>
    </row>
    <row r="156" spans="1:26" ht="12.75" customHeight="1">
      <c r="A156" s="13">
        <f t="shared" si="20"/>
        <v>0</v>
      </c>
      <c r="B156" s="13" t="str">
        <f t="shared" si="21"/>
        <v/>
      </c>
      <c r="C156" s="14">
        <f t="shared" si="22"/>
        <v>0</v>
      </c>
      <c r="D156" s="15" t="str">
        <f t="shared" si="23"/>
        <v/>
      </c>
      <c r="E156" s="2"/>
      <c r="F156" s="2"/>
      <c r="G156" s="2"/>
      <c r="H156" s="2"/>
      <c r="I156" s="2"/>
      <c r="J156" s="2"/>
      <c r="K156" s="48" t="str">
        <f>LOOKUP(J156,Paramètres!$A$3:$A$102,Paramètres!$B$3:$B$102)</f>
        <v>0</v>
      </c>
      <c r="L156" s="19"/>
      <c r="M156" s="48" t="str">
        <f>LOOKUP(L156,Paramètres!$A$3:$A$102,Paramètres!$B$3:$B$102)</f>
        <v>0</v>
      </c>
      <c r="N156" s="19"/>
      <c r="O156" s="48" t="str">
        <f>LOOKUP(N156,Paramètres!$A$3:$A$102,Paramètres!$B$3:$B$102)</f>
        <v>0</v>
      </c>
      <c r="P156" s="47"/>
      <c r="Q156" s="48" t="str">
        <f>LOOKUP(P156,Paramètres!$A$3:$A$102,Paramètres!$B$3:$B$102)</f>
        <v>0</v>
      </c>
      <c r="R156" s="19"/>
      <c r="S156" s="48" t="str">
        <f>LOOKUP(R156,Paramètres!$A$3:$A$102,Paramètres!$B$3:$B$102)</f>
        <v>0</v>
      </c>
      <c r="T156" s="20"/>
      <c r="U156" s="48" t="str">
        <f>LOOKUP(T156,Paramètres!$A$3:$A$102,Paramètres!$B$3:$B$102)</f>
        <v>0</v>
      </c>
      <c r="V156" s="19"/>
      <c r="W156" s="48" t="str">
        <f>LOOKUP(V156,Paramètres!$A$3:$A$102,Paramètres!$B$3:$B$102)</f>
        <v>0</v>
      </c>
      <c r="X156" s="19"/>
      <c r="Y156" s="20">
        <f>LOOKUP(X156,Paramètres!$A$3:$A$102,Paramètres!$B$3:$B$102)*Paramètres!$H$5</f>
        <v>0</v>
      </c>
      <c r="Z156" s="47">
        <f t="shared" si="24"/>
        <v>0</v>
      </c>
    </row>
    <row r="157" spans="1:26" ht="12.75" customHeight="1">
      <c r="A157" s="13">
        <f t="shared" si="20"/>
        <v>0</v>
      </c>
      <c r="B157" s="13" t="str">
        <f t="shared" si="21"/>
        <v/>
      </c>
      <c r="C157" s="14">
        <f t="shared" si="22"/>
        <v>0</v>
      </c>
      <c r="D157" s="15" t="str">
        <f t="shared" si="23"/>
        <v/>
      </c>
      <c r="E157" s="2"/>
      <c r="F157" s="2"/>
      <c r="G157" s="2"/>
      <c r="H157" s="2"/>
      <c r="I157" s="2"/>
      <c r="J157" s="2"/>
      <c r="K157" s="48" t="str">
        <f>LOOKUP(J157,Paramètres!$A$3:$A$102,Paramètres!$B$3:$B$102)</f>
        <v>0</v>
      </c>
      <c r="L157" s="19"/>
      <c r="M157" s="48" t="str">
        <f>LOOKUP(L157,Paramètres!$A$3:$A$102,Paramètres!$B$3:$B$102)</f>
        <v>0</v>
      </c>
      <c r="N157" s="19"/>
      <c r="O157" s="48" t="str">
        <f>LOOKUP(N157,Paramètres!$A$3:$A$102,Paramètres!$B$3:$B$102)</f>
        <v>0</v>
      </c>
      <c r="P157" s="47"/>
      <c r="Q157" s="48" t="str">
        <f>LOOKUP(P157,Paramètres!$A$3:$A$102,Paramètres!$B$3:$B$102)</f>
        <v>0</v>
      </c>
      <c r="R157" s="19"/>
      <c r="S157" s="48" t="str">
        <f>LOOKUP(R157,Paramètres!$A$3:$A$102,Paramètres!$B$3:$B$102)</f>
        <v>0</v>
      </c>
      <c r="T157" s="20"/>
      <c r="U157" s="48" t="str">
        <f>LOOKUP(T157,Paramètres!$A$3:$A$102,Paramètres!$B$3:$B$102)</f>
        <v>0</v>
      </c>
      <c r="V157" s="19"/>
      <c r="W157" s="48" t="str">
        <f>LOOKUP(V157,Paramètres!$A$3:$A$102,Paramètres!$B$3:$B$102)</f>
        <v>0</v>
      </c>
      <c r="X157" s="19"/>
      <c r="Y157" s="20">
        <f>LOOKUP(X157,Paramètres!$A$3:$A$102,Paramètres!$B$3:$B$102)*Paramètres!$H$5</f>
        <v>0</v>
      </c>
      <c r="Z157" s="47">
        <f t="shared" si="24"/>
        <v>0</v>
      </c>
    </row>
    <row r="158" spans="1:26" ht="12.75" customHeight="1">
      <c r="A158" s="13">
        <f t="shared" si="20"/>
        <v>0</v>
      </c>
      <c r="B158" s="13" t="str">
        <f t="shared" si="21"/>
        <v/>
      </c>
      <c r="C158" s="14">
        <f t="shared" si="22"/>
        <v>0</v>
      </c>
      <c r="D158" s="15" t="str">
        <f t="shared" si="23"/>
        <v/>
      </c>
      <c r="E158" s="2"/>
      <c r="F158" s="2"/>
      <c r="G158" s="2"/>
      <c r="H158" s="2"/>
      <c r="I158" s="2"/>
      <c r="J158" s="2"/>
      <c r="K158" s="48" t="str">
        <f>LOOKUP(J158,Paramètres!$A$3:$A$102,Paramètres!$B$3:$B$102)</f>
        <v>0</v>
      </c>
      <c r="L158" s="19"/>
      <c r="M158" s="48" t="str">
        <f>LOOKUP(L158,Paramètres!$A$3:$A$102,Paramètres!$B$3:$B$102)</f>
        <v>0</v>
      </c>
      <c r="N158" s="19"/>
      <c r="O158" s="48" t="str">
        <f>LOOKUP(N158,Paramètres!$A$3:$A$102,Paramètres!$B$3:$B$102)</f>
        <v>0</v>
      </c>
      <c r="P158" s="47"/>
      <c r="Q158" s="48" t="str">
        <f>LOOKUP(P158,Paramètres!$A$3:$A$102,Paramètres!$B$3:$B$102)</f>
        <v>0</v>
      </c>
      <c r="R158" s="19"/>
      <c r="S158" s="48" t="str">
        <f>LOOKUP(R158,Paramètres!$A$3:$A$102,Paramètres!$B$3:$B$102)</f>
        <v>0</v>
      </c>
      <c r="T158" s="20"/>
      <c r="U158" s="48" t="str">
        <f>LOOKUP(T158,Paramètres!$A$3:$A$102,Paramètres!$B$3:$B$102)</f>
        <v>0</v>
      </c>
      <c r="V158" s="19"/>
      <c r="W158" s="48" t="str">
        <f>LOOKUP(V158,Paramètres!$A$3:$A$102,Paramètres!$B$3:$B$102)</f>
        <v>0</v>
      </c>
      <c r="X158" s="19"/>
      <c r="Y158" s="20">
        <f>LOOKUP(X158,Paramètres!$A$3:$A$102,Paramètres!$B$3:$B$102)*Paramètres!$H$5</f>
        <v>0</v>
      </c>
      <c r="Z158" s="47">
        <f t="shared" si="24"/>
        <v>0</v>
      </c>
    </row>
    <row r="159" spans="1:26" ht="12.75" customHeight="1">
      <c r="A159" s="13">
        <f t="shared" si="20"/>
        <v>0</v>
      </c>
      <c r="B159" s="13" t="str">
        <f t="shared" si="21"/>
        <v/>
      </c>
      <c r="C159" s="14">
        <f t="shared" si="22"/>
        <v>0</v>
      </c>
      <c r="D159" s="15" t="str">
        <f t="shared" si="23"/>
        <v/>
      </c>
      <c r="E159" s="2"/>
      <c r="F159" s="2"/>
      <c r="G159" s="2"/>
      <c r="H159" s="2"/>
      <c r="I159" s="2"/>
      <c r="J159" s="2"/>
      <c r="K159" s="48" t="str">
        <f>LOOKUP(J159,Paramètres!$A$3:$A$102,Paramètres!$B$3:$B$102)</f>
        <v>0</v>
      </c>
      <c r="L159" s="19"/>
      <c r="M159" s="48" t="str">
        <f>LOOKUP(L159,Paramètres!$A$3:$A$102,Paramètres!$B$3:$B$102)</f>
        <v>0</v>
      </c>
      <c r="N159" s="19"/>
      <c r="O159" s="48" t="str">
        <f>LOOKUP(N159,Paramètres!$A$3:$A$102,Paramètres!$B$3:$B$102)</f>
        <v>0</v>
      </c>
      <c r="P159" s="47"/>
      <c r="Q159" s="48" t="str">
        <f>LOOKUP(P159,Paramètres!$A$3:$A$102,Paramètres!$B$3:$B$102)</f>
        <v>0</v>
      </c>
      <c r="R159" s="19"/>
      <c r="S159" s="48" t="str">
        <f>LOOKUP(R159,Paramètres!$A$3:$A$102,Paramètres!$B$3:$B$102)</f>
        <v>0</v>
      </c>
      <c r="T159" s="20"/>
      <c r="U159" s="48" t="str">
        <f>LOOKUP(T159,Paramètres!$A$3:$A$102,Paramètres!$B$3:$B$102)</f>
        <v>0</v>
      </c>
      <c r="V159" s="19"/>
      <c r="W159" s="48" t="str">
        <f>LOOKUP(V159,Paramètres!$A$3:$A$102,Paramètres!$B$3:$B$102)</f>
        <v>0</v>
      </c>
      <c r="X159" s="19"/>
      <c r="Y159" s="20">
        <f>LOOKUP(X159,Paramètres!$A$3:$A$102,Paramètres!$B$3:$B$102)*Paramètres!$H$5</f>
        <v>0</v>
      </c>
      <c r="Z159" s="47">
        <f t="shared" si="24"/>
        <v>0</v>
      </c>
    </row>
    <row r="160" spans="1:26" ht="12.75" customHeight="1">
      <c r="A160" s="13">
        <f t="shared" si="20"/>
        <v>0</v>
      </c>
      <c r="B160" s="13" t="str">
        <f t="shared" si="21"/>
        <v/>
      </c>
      <c r="C160" s="14">
        <f t="shared" si="22"/>
        <v>0</v>
      </c>
      <c r="D160" s="15" t="str">
        <f t="shared" si="23"/>
        <v/>
      </c>
      <c r="E160" s="2"/>
      <c r="F160" s="2"/>
      <c r="G160" s="2"/>
      <c r="H160" s="2"/>
      <c r="I160" s="2"/>
      <c r="J160" s="2"/>
      <c r="K160" s="48" t="str">
        <f>LOOKUP(J160,Paramètres!$A$3:$A$102,Paramètres!$B$3:$B$102)</f>
        <v>0</v>
      </c>
      <c r="L160" s="19"/>
      <c r="M160" s="48" t="str">
        <f>LOOKUP(L160,Paramètres!$A$3:$A$102,Paramètres!$B$3:$B$102)</f>
        <v>0</v>
      </c>
      <c r="N160" s="19"/>
      <c r="O160" s="48" t="str">
        <f>LOOKUP(N160,Paramètres!$A$3:$A$102,Paramètres!$B$3:$B$102)</f>
        <v>0</v>
      </c>
      <c r="P160" s="47"/>
      <c r="Q160" s="48" t="str">
        <f>LOOKUP(P160,Paramètres!$A$3:$A$102,Paramètres!$B$3:$B$102)</f>
        <v>0</v>
      </c>
      <c r="R160" s="19"/>
      <c r="S160" s="48" t="str">
        <f>LOOKUP(R160,Paramètres!$A$3:$A$102,Paramètres!$B$3:$B$102)</f>
        <v>0</v>
      </c>
      <c r="T160" s="20"/>
      <c r="U160" s="48" t="str">
        <f>LOOKUP(T160,Paramètres!$A$3:$A$102,Paramètres!$B$3:$B$102)</f>
        <v>0</v>
      </c>
      <c r="V160" s="19"/>
      <c r="W160" s="48" t="str">
        <f>LOOKUP(V160,Paramètres!$A$3:$A$102,Paramètres!$B$3:$B$102)</f>
        <v>0</v>
      </c>
      <c r="X160" s="19"/>
      <c r="Y160" s="20">
        <f>LOOKUP(X160,Paramètres!$A$3:$A$102,Paramètres!$B$3:$B$102)*Paramètres!$H$5</f>
        <v>0</v>
      </c>
      <c r="Z160" s="47">
        <f t="shared" si="24"/>
        <v>0</v>
      </c>
    </row>
    <row r="161" spans="1:26" ht="12.75" customHeight="1">
      <c r="A161" s="13">
        <f t="shared" si="20"/>
        <v>0</v>
      </c>
      <c r="B161" s="13" t="str">
        <f t="shared" si="21"/>
        <v/>
      </c>
      <c r="C161" s="14">
        <f t="shared" si="22"/>
        <v>0</v>
      </c>
      <c r="D161" s="15" t="str">
        <f t="shared" si="23"/>
        <v/>
      </c>
      <c r="E161" s="2"/>
      <c r="F161" s="2"/>
      <c r="G161" s="2"/>
      <c r="H161" s="2"/>
      <c r="I161" s="2"/>
      <c r="J161" s="2"/>
      <c r="K161" s="48" t="str">
        <f>LOOKUP(J161,Paramètres!$A$3:$A$102,Paramètres!$B$3:$B$102)</f>
        <v>0</v>
      </c>
      <c r="L161" s="19"/>
      <c r="M161" s="48" t="str">
        <f>LOOKUP(L161,Paramètres!$A$3:$A$102,Paramètres!$B$3:$B$102)</f>
        <v>0</v>
      </c>
      <c r="N161" s="19"/>
      <c r="O161" s="48" t="str">
        <f>LOOKUP(N161,Paramètres!$A$3:$A$102,Paramètres!$B$3:$B$102)</f>
        <v>0</v>
      </c>
      <c r="P161" s="47"/>
      <c r="Q161" s="48" t="str">
        <f>LOOKUP(P161,Paramètres!$A$3:$A$102,Paramètres!$B$3:$B$102)</f>
        <v>0</v>
      </c>
      <c r="R161" s="19"/>
      <c r="S161" s="48" t="str">
        <f>LOOKUP(R161,Paramètres!$A$3:$A$102,Paramètres!$B$3:$B$102)</f>
        <v>0</v>
      </c>
      <c r="T161" s="20"/>
      <c r="U161" s="48" t="str">
        <f>LOOKUP(T161,Paramètres!$A$3:$A$102,Paramètres!$B$3:$B$102)</f>
        <v>0</v>
      </c>
      <c r="V161" s="19"/>
      <c r="W161" s="48" t="str">
        <f>LOOKUP(V161,Paramètres!$A$3:$A$102,Paramètres!$B$3:$B$102)</f>
        <v>0</v>
      </c>
      <c r="X161" s="19"/>
      <c r="Y161" s="20">
        <f>LOOKUP(X161,Paramètres!$A$3:$A$102,Paramètres!$B$3:$B$102)*Paramètres!$H$5</f>
        <v>0</v>
      </c>
      <c r="Z161" s="47">
        <f t="shared" si="24"/>
        <v>0</v>
      </c>
    </row>
    <row r="162" spans="1:26" ht="12.75" customHeight="1">
      <c r="A162" s="13">
        <f t="shared" si="20"/>
        <v>0</v>
      </c>
      <c r="B162" s="13" t="str">
        <f t="shared" si="21"/>
        <v/>
      </c>
      <c r="C162" s="14">
        <f t="shared" si="22"/>
        <v>0</v>
      </c>
      <c r="D162" s="15" t="str">
        <f t="shared" si="23"/>
        <v/>
      </c>
      <c r="E162" s="2"/>
      <c r="F162" s="2"/>
      <c r="G162" s="2"/>
      <c r="H162" s="2"/>
      <c r="I162" s="2"/>
      <c r="J162" s="2"/>
      <c r="K162" s="48" t="str">
        <f>LOOKUP(J162,Paramètres!$A$3:$A$102,Paramètres!$B$3:$B$102)</f>
        <v>0</v>
      </c>
      <c r="L162" s="19"/>
      <c r="M162" s="48" t="str">
        <f>LOOKUP(L162,Paramètres!$A$3:$A$102,Paramètres!$B$3:$B$102)</f>
        <v>0</v>
      </c>
      <c r="N162" s="19"/>
      <c r="O162" s="48" t="str">
        <f>LOOKUP(N162,Paramètres!$A$3:$A$102,Paramètres!$B$3:$B$102)</f>
        <v>0</v>
      </c>
      <c r="P162" s="47"/>
      <c r="Q162" s="48" t="str">
        <f>LOOKUP(P162,Paramètres!$A$3:$A$102,Paramètres!$B$3:$B$102)</f>
        <v>0</v>
      </c>
      <c r="R162" s="19"/>
      <c r="S162" s="48" t="str">
        <f>LOOKUP(R162,Paramètres!$A$3:$A$102,Paramètres!$B$3:$B$102)</f>
        <v>0</v>
      </c>
      <c r="T162" s="20"/>
      <c r="U162" s="48" t="str">
        <f>LOOKUP(T162,Paramètres!$A$3:$A$102,Paramètres!$B$3:$B$102)</f>
        <v>0</v>
      </c>
      <c r="V162" s="19"/>
      <c r="W162" s="48" t="str">
        <f>LOOKUP(V162,Paramètres!$A$3:$A$102,Paramètres!$B$3:$B$102)</f>
        <v>0</v>
      </c>
      <c r="X162" s="19"/>
      <c r="Y162" s="20">
        <f>LOOKUP(X162,Paramètres!$A$3:$A$102,Paramètres!$B$3:$B$102)*Paramètres!$H$5</f>
        <v>0</v>
      </c>
      <c r="Z162" s="47">
        <f t="shared" si="24"/>
        <v>0</v>
      </c>
    </row>
    <row r="163" spans="1:26" ht="12.75" customHeight="1">
      <c r="A163" s="13">
        <f t="shared" si="20"/>
        <v>0</v>
      </c>
      <c r="B163" s="13" t="str">
        <f t="shared" si="21"/>
        <v/>
      </c>
      <c r="C163" s="14">
        <f t="shared" si="22"/>
        <v>0</v>
      </c>
      <c r="D163" s="15" t="str">
        <f t="shared" si="23"/>
        <v/>
      </c>
      <c r="E163" s="2"/>
      <c r="F163" s="2"/>
      <c r="G163" s="2"/>
      <c r="H163" s="2"/>
      <c r="I163" s="2"/>
      <c r="J163" s="2"/>
      <c r="K163" s="48" t="str">
        <f>LOOKUP(J163,Paramètres!$A$3:$A$102,Paramètres!$B$3:$B$102)</f>
        <v>0</v>
      </c>
      <c r="L163" s="19"/>
      <c r="M163" s="48" t="str">
        <f>LOOKUP(L163,Paramètres!$A$3:$A$102,Paramètres!$B$3:$B$102)</f>
        <v>0</v>
      </c>
      <c r="N163" s="19"/>
      <c r="O163" s="48" t="str">
        <f>LOOKUP(N163,Paramètres!$A$3:$A$102,Paramètres!$B$3:$B$102)</f>
        <v>0</v>
      </c>
      <c r="P163" s="47"/>
      <c r="Q163" s="48" t="str">
        <f>LOOKUP(P163,Paramètres!$A$3:$A$102,Paramètres!$B$3:$B$102)</f>
        <v>0</v>
      </c>
      <c r="R163" s="19"/>
      <c r="S163" s="48" t="str">
        <f>LOOKUP(R163,Paramètres!$A$3:$A$102,Paramètres!$B$3:$B$102)</f>
        <v>0</v>
      </c>
      <c r="T163" s="20"/>
      <c r="U163" s="48" t="str">
        <f>LOOKUP(T163,Paramètres!$A$3:$A$102,Paramètres!$B$3:$B$102)</f>
        <v>0</v>
      </c>
      <c r="V163" s="19"/>
      <c r="W163" s="48" t="str">
        <f>LOOKUP(V163,Paramètres!$A$3:$A$102,Paramètres!$B$3:$B$102)</f>
        <v>0</v>
      </c>
      <c r="X163" s="19"/>
      <c r="Y163" s="20">
        <f>LOOKUP(X163,Paramètres!$A$3:$A$102,Paramètres!$B$3:$B$102)*Paramètres!$H$5</f>
        <v>0</v>
      </c>
      <c r="Z163" s="47">
        <f t="shared" si="24"/>
        <v>0</v>
      </c>
    </row>
    <row r="164" spans="1:26" ht="12.75" customHeight="1">
      <c r="A164" s="13">
        <f t="shared" si="20"/>
        <v>0</v>
      </c>
      <c r="B164" s="13" t="str">
        <f t="shared" si="21"/>
        <v/>
      </c>
      <c r="C164" s="14">
        <f t="shared" si="22"/>
        <v>0</v>
      </c>
      <c r="D164" s="15" t="str">
        <f t="shared" si="23"/>
        <v/>
      </c>
      <c r="E164" s="2"/>
      <c r="F164" s="2"/>
      <c r="G164" s="2"/>
      <c r="H164" s="2"/>
      <c r="I164" s="2"/>
      <c r="J164" s="2"/>
      <c r="K164" s="48" t="str">
        <f>LOOKUP(J164,Paramètres!$A$3:$A$102,Paramètres!$B$3:$B$102)</f>
        <v>0</v>
      </c>
      <c r="L164" s="19"/>
      <c r="M164" s="48" t="str">
        <f>LOOKUP(L164,Paramètres!$A$3:$A$102,Paramètres!$B$3:$B$102)</f>
        <v>0</v>
      </c>
      <c r="N164" s="19"/>
      <c r="O164" s="48" t="str">
        <f>LOOKUP(N164,Paramètres!$A$3:$A$102,Paramètres!$B$3:$B$102)</f>
        <v>0</v>
      </c>
      <c r="P164" s="47"/>
      <c r="Q164" s="48" t="str">
        <f>LOOKUP(P164,Paramètres!$A$3:$A$102,Paramètres!$B$3:$B$102)</f>
        <v>0</v>
      </c>
      <c r="R164" s="19"/>
      <c r="S164" s="48" t="str">
        <f>LOOKUP(R164,Paramètres!$A$3:$A$102,Paramètres!$B$3:$B$102)</f>
        <v>0</v>
      </c>
      <c r="T164" s="20"/>
      <c r="U164" s="48" t="str">
        <f>LOOKUP(T164,Paramètres!$A$3:$A$102,Paramètres!$B$3:$B$102)</f>
        <v>0</v>
      </c>
      <c r="V164" s="19"/>
      <c r="W164" s="48" t="str">
        <f>LOOKUP(V164,Paramètres!$A$3:$A$102,Paramètres!$B$3:$B$102)</f>
        <v>0</v>
      </c>
      <c r="X164" s="19"/>
      <c r="Y164" s="20">
        <f>LOOKUP(X164,Paramètres!$A$3:$A$102,Paramètres!$B$3:$B$102)*Paramètres!$H$5</f>
        <v>0</v>
      </c>
      <c r="Z164" s="47">
        <f t="shared" si="24"/>
        <v>0</v>
      </c>
    </row>
    <row r="165" spans="1:26" ht="12.75" customHeight="1">
      <c r="A165" s="13">
        <f t="shared" si="20"/>
        <v>0</v>
      </c>
      <c r="B165" s="13" t="str">
        <f t="shared" si="21"/>
        <v/>
      </c>
      <c r="C165" s="14">
        <f t="shared" si="22"/>
        <v>0</v>
      </c>
      <c r="D165" s="15" t="str">
        <f t="shared" si="23"/>
        <v/>
      </c>
      <c r="E165" s="2"/>
      <c r="F165" s="2"/>
      <c r="G165" s="2"/>
      <c r="H165" s="2"/>
      <c r="I165" s="2"/>
      <c r="J165" s="2"/>
      <c r="K165" s="48" t="str">
        <f>LOOKUP(J165,Paramètres!$A$3:$A$102,Paramètres!$B$3:$B$102)</f>
        <v>0</v>
      </c>
      <c r="L165" s="19"/>
      <c r="M165" s="48" t="str">
        <f>LOOKUP(L165,Paramètres!$A$3:$A$102,Paramètres!$B$3:$B$102)</f>
        <v>0</v>
      </c>
      <c r="N165" s="19"/>
      <c r="O165" s="48" t="str">
        <f>LOOKUP(N165,Paramètres!$A$3:$A$102,Paramètres!$B$3:$B$102)</f>
        <v>0</v>
      </c>
      <c r="P165" s="47"/>
      <c r="Q165" s="48" t="str">
        <f>LOOKUP(P165,Paramètres!$A$3:$A$102,Paramètres!$B$3:$B$102)</f>
        <v>0</v>
      </c>
      <c r="R165" s="19"/>
      <c r="S165" s="48" t="str">
        <f>LOOKUP(R165,Paramètres!$A$3:$A$102,Paramètres!$B$3:$B$102)</f>
        <v>0</v>
      </c>
      <c r="T165" s="20"/>
      <c r="U165" s="48" t="str">
        <f>LOOKUP(T165,Paramètres!$A$3:$A$102,Paramètres!$B$3:$B$102)</f>
        <v>0</v>
      </c>
      <c r="V165" s="19"/>
      <c r="W165" s="48" t="str">
        <f>LOOKUP(V165,Paramètres!$A$3:$A$102,Paramètres!$B$3:$B$102)</f>
        <v>0</v>
      </c>
      <c r="X165" s="19"/>
      <c r="Y165" s="20">
        <f>LOOKUP(X165,Paramètres!$A$3:$A$102,Paramètres!$B$3:$B$102)*Paramètres!$H$5</f>
        <v>0</v>
      </c>
      <c r="Z165" s="47">
        <f t="shared" si="24"/>
        <v>0</v>
      </c>
    </row>
    <row r="166" spans="1:26" ht="12.75" customHeight="1">
      <c r="A166" s="13">
        <f t="shared" si="20"/>
        <v>0</v>
      </c>
      <c r="B166" s="13" t="str">
        <f t="shared" si="21"/>
        <v/>
      </c>
      <c r="C166" s="14">
        <f t="shared" si="22"/>
        <v>0</v>
      </c>
      <c r="D166" s="15" t="str">
        <f t="shared" si="23"/>
        <v/>
      </c>
      <c r="E166" s="2"/>
      <c r="F166" s="2"/>
      <c r="G166" s="2"/>
      <c r="H166" s="2"/>
      <c r="I166" s="2"/>
      <c r="J166" s="2"/>
      <c r="K166" s="48" t="str">
        <f>LOOKUP(J166,Paramètres!$A$3:$A$102,Paramètres!$B$3:$B$102)</f>
        <v>0</v>
      </c>
      <c r="L166" s="19"/>
      <c r="M166" s="48" t="str">
        <f>LOOKUP(L166,Paramètres!$A$3:$A$102,Paramètres!$B$3:$B$102)</f>
        <v>0</v>
      </c>
      <c r="N166" s="19"/>
      <c r="O166" s="48" t="str">
        <f>LOOKUP(N166,Paramètres!$A$3:$A$102,Paramètres!$B$3:$B$102)</f>
        <v>0</v>
      </c>
      <c r="P166" s="47"/>
      <c r="Q166" s="48" t="str">
        <f>LOOKUP(P166,Paramètres!$A$3:$A$102,Paramètres!$B$3:$B$102)</f>
        <v>0</v>
      </c>
      <c r="R166" s="19"/>
      <c r="S166" s="48" t="str">
        <f>LOOKUP(R166,Paramètres!$A$3:$A$102,Paramètres!$B$3:$B$102)</f>
        <v>0</v>
      </c>
      <c r="T166" s="20"/>
      <c r="U166" s="48" t="str">
        <f>LOOKUP(T166,Paramètres!$A$3:$A$102,Paramètres!$B$3:$B$102)</f>
        <v>0</v>
      </c>
      <c r="V166" s="19"/>
      <c r="W166" s="48" t="str">
        <f>LOOKUP(V166,Paramètres!$A$3:$A$102,Paramètres!$B$3:$B$102)</f>
        <v>0</v>
      </c>
      <c r="X166" s="19"/>
      <c r="Y166" s="20">
        <f>LOOKUP(X166,Paramètres!$A$3:$A$102,Paramètres!$B$3:$B$102)*Paramètres!$H$5</f>
        <v>0</v>
      </c>
      <c r="Z166" s="47">
        <f t="shared" si="24"/>
        <v>0</v>
      </c>
    </row>
    <row r="167" spans="1:26" ht="12.75" customHeight="1">
      <c r="A167" s="13">
        <f t="shared" si="20"/>
        <v>0</v>
      </c>
      <c r="B167" s="13" t="str">
        <f t="shared" si="21"/>
        <v/>
      </c>
      <c r="C167" s="14">
        <f t="shared" si="22"/>
        <v>0</v>
      </c>
      <c r="D167" s="15" t="str">
        <f t="shared" si="23"/>
        <v/>
      </c>
      <c r="E167" s="2"/>
      <c r="F167" s="2"/>
      <c r="G167" s="2"/>
      <c r="H167" s="2"/>
      <c r="I167" s="2"/>
      <c r="J167" s="2"/>
      <c r="K167" s="48" t="str">
        <f>LOOKUP(J167,Paramètres!$A$3:$A$102,Paramètres!$B$3:$B$102)</f>
        <v>0</v>
      </c>
      <c r="L167" s="19"/>
      <c r="M167" s="48" t="str">
        <f>LOOKUP(L167,Paramètres!$A$3:$A$102,Paramètres!$B$3:$B$102)</f>
        <v>0</v>
      </c>
      <c r="N167" s="19"/>
      <c r="O167" s="48" t="str">
        <f>LOOKUP(N167,Paramètres!$A$3:$A$102,Paramètres!$B$3:$B$102)</f>
        <v>0</v>
      </c>
      <c r="P167" s="47"/>
      <c r="Q167" s="48" t="str">
        <f>LOOKUP(P167,Paramètres!$A$3:$A$102,Paramètres!$B$3:$B$102)</f>
        <v>0</v>
      </c>
      <c r="R167" s="19"/>
      <c r="S167" s="48" t="str">
        <f>LOOKUP(R167,Paramètres!$A$3:$A$102,Paramètres!$B$3:$B$102)</f>
        <v>0</v>
      </c>
      <c r="T167" s="20"/>
      <c r="U167" s="48" t="str">
        <f>LOOKUP(T167,Paramètres!$A$3:$A$102,Paramètres!$B$3:$B$102)</f>
        <v>0</v>
      </c>
      <c r="V167" s="19"/>
      <c r="W167" s="48" t="str">
        <f>LOOKUP(V167,Paramètres!$A$3:$A$102,Paramètres!$B$3:$B$102)</f>
        <v>0</v>
      </c>
      <c r="X167" s="19"/>
      <c r="Y167" s="20">
        <f>LOOKUP(X167,Paramètres!$A$3:$A$102,Paramètres!$B$3:$B$102)*Paramètres!$H$5</f>
        <v>0</v>
      </c>
      <c r="Z167" s="47">
        <f t="shared" si="24"/>
        <v>0</v>
      </c>
    </row>
    <row r="168" spans="1:26" ht="12.75" customHeight="1">
      <c r="A168" s="13">
        <f t="shared" si="20"/>
        <v>0</v>
      </c>
      <c r="B168" s="13" t="str">
        <f t="shared" si="21"/>
        <v/>
      </c>
      <c r="C168" s="14">
        <f t="shared" si="22"/>
        <v>0</v>
      </c>
      <c r="D168" s="15" t="str">
        <f t="shared" si="23"/>
        <v/>
      </c>
      <c r="E168" s="2"/>
      <c r="F168" s="2"/>
      <c r="G168" s="2"/>
      <c r="H168" s="2"/>
      <c r="I168" s="2"/>
      <c r="J168" s="2"/>
      <c r="K168" s="48" t="str">
        <f>LOOKUP(J168,Paramètres!$A$3:$A$102,Paramètres!$B$3:$B$102)</f>
        <v>0</v>
      </c>
      <c r="L168" s="19"/>
      <c r="M168" s="48" t="str">
        <f>LOOKUP(L168,Paramètres!$A$3:$A$102,Paramètres!$B$3:$B$102)</f>
        <v>0</v>
      </c>
      <c r="N168" s="19"/>
      <c r="O168" s="48" t="str">
        <f>LOOKUP(N168,Paramètres!$A$3:$A$102,Paramètres!$B$3:$B$102)</f>
        <v>0</v>
      </c>
      <c r="P168" s="47"/>
      <c r="Q168" s="48" t="str">
        <f>LOOKUP(P168,Paramètres!$A$3:$A$102,Paramètres!$B$3:$B$102)</f>
        <v>0</v>
      </c>
      <c r="R168" s="19"/>
      <c r="S168" s="48" t="str">
        <f>LOOKUP(R168,Paramètres!$A$3:$A$102,Paramètres!$B$3:$B$102)</f>
        <v>0</v>
      </c>
      <c r="T168" s="20"/>
      <c r="U168" s="48" t="str">
        <f>LOOKUP(T168,Paramètres!$A$3:$A$102,Paramètres!$B$3:$B$102)</f>
        <v>0</v>
      </c>
      <c r="V168" s="19"/>
      <c r="W168" s="48" t="str">
        <f>LOOKUP(V168,Paramètres!$A$3:$A$102,Paramètres!$B$3:$B$102)</f>
        <v>0</v>
      </c>
      <c r="X168" s="19"/>
      <c r="Y168" s="20">
        <f>LOOKUP(X168,Paramètres!$A$3:$A$102,Paramètres!$B$3:$B$102)*Paramètres!$H$5</f>
        <v>0</v>
      </c>
      <c r="Z168" s="47">
        <f t="shared" si="24"/>
        <v>0</v>
      </c>
    </row>
    <row r="169" spans="1:26" ht="12.75" customHeight="1">
      <c r="A169" s="13">
        <f t="shared" si="20"/>
        <v>0</v>
      </c>
      <c r="B169" s="13" t="str">
        <f t="shared" si="21"/>
        <v/>
      </c>
      <c r="C169" s="14">
        <f t="shared" si="22"/>
        <v>0</v>
      </c>
      <c r="D169" s="15" t="str">
        <f t="shared" si="23"/>
        <v/>
      </c>
      <c r="E169" s="2"/>
      <c r="F169" s="2"/>
      <c r="G169" s="2"/>
      <c r="H169" s="2"/>
      <c r="I169" s="2"/>
      <c r="J169" s="2"/>
      <c r="K169" s="48" t="str">
        <f>LOOKUP(J169,Paramètres!$A$3:$A$102,Paramètres!$B$3:$B$102)</f>
        <v>0</v>
      </c>
      <c r="L169" s="19"/>
      <c r="M169" s="48" t="str">
        <f>LOOKUP(L169,Paramètres!$A$3:$A$102,Paramètres!$B$3:$B$102)</f>
        <v>0</v>
      </c>
      <c r="N169" s="19"/>
      <c r="O169" s="48" t="str">
        <f>LOOKUP(N169,Paramètres!$A$3:$A$102,Paramètres!$B$3:$B$102)</f>
        <v>0</v>
      </c>
      <c r="P169" s="47"/>
      <c r="Q169" s="48" t="str">
        <f>LOOKUP(P169,Paramètres!$A$3:$A$102,Paramètres!$B$3:$B$102)</f>
        <v>0</v>
      </c>
      <c r="R169" s="19"/>
      <c r="S169" s="48" t="str">
        <f>LOOKUP(R169,Paramètres!$A$3:$A$102,Paramètres!$B$3:$B$102)</f>
        <v>0</v>
      </c>
      <c r="T169" s="20"/>
      <c r="U169" s="48" t="str">
        <f>LOOKUP(T169,Paramètres!$A$3:$A$102,Paramètres!$B$3:$B$102)</f>
        <v>0</v>
      </c>
      <c r="V169" s="19"/>
      <c r="W169" s="48" t="str">
        <f>LOOKUP(V169,Paramètres!$A$3:$A$102,Paramètres!$B$3:$B$102)</f>
        <v>0</v>
      </c>
      <c r="X169" s="19"/>
      <c r="Y169" s="20">
        <f>LOOKUP(X169,Paramètres!$A$3:$A$102,Paramètres!$B$3:$B$102)*Paramètres!$H$5</f>
        <v>0</v>
      </c>
      <c r="Z169" s="47">
        <f t="shared" si="24"/>
        <v>0</v>
      </c>
    </row>
    <row r="170" spans="1:26" ht="12.75" customHeight="1">
      <c r="A170" s="13">
        <f t="shared" si="20"/>
        <v>0</v>
      </c>
      <c r="B170" s="13" t="str">
        <f t="shared" si="21"/>
        <v/>
      </c>
      <c r="C170" s="14">
        <f t="shared" si="22"/>
        <v>0</v>
      </c>
      <c r="D170" s="15" t="str">
        <f t="shared" si="23"/>
        <v/>
      </c>
      <c r="E170" s="2"/>
      <c r="F170" s="2"/>
      <c r="G170" s="2"/>
      <c r="H170" s="2"/>
      <c r="I170" s="2"/>
      <c r="J170" s="2"/>
      <c r="K170" s="48" t="str">
        <f>LOOKUP(J170,Paramètres!$A$3:$A$102,Paramètres!$B$3:$B$102)</f>
        <v>0</v>
      </c>
      <c r="L170" s="19"/>
      <c r="M170" s="48" t="str">
        <f>LOOKUP(L170,Paramètres!$A$3:$A$102,Paramètres!$B$3:$B$102)</f>
        <v>0</v>
      </c>
      <c r="N170" s="19"/>
      <c r="O170" s="48" t="str">
        <f>LOOKUP(N170,Paramètres!$A$3:$A$102,Paramètres!$B$3:$B$102)</f>
        <v>0</v>
      </c>
      <c r="P170" s="47"/>
      <c r="Q170" s="48" t="str">
        <f>LOOKUP(P170,Paramètres!$A$3:$A$102,Paramètres!$B$3:$B$102)</f>
        <v>0</v>
      </c>
      <c r="R170" s="19"/>
      <c r="S170" s="48" t="str">
        <f>LOOKUP(R170,Paramètres!$A$3:$A$102,Paramètres!$B$3:$B$102)</f>
        <v>0</v>
      </c>
      <c r="T170" s="20"/>
      <c r="U170" s="48" t="str">
        <f>LOOKUP(T170,Paramètres!$A$3:$A$102,Paramètres!$B$3:$B$102)</f>
        <v>0</v>
      </c>
      <c r="V170" s="19"/>
      <c r="W170" s="48" t="str">
        <f>LOOKUP(V170,Paramètres!$A$3:$A$102,Paramètres!$B$3:$B$102)</f>
        <v>0</v>
      </c>
      <c r="X170" s="19"/>
      <c r="Y170" s="20">
        <f>LOOKUP(X170,Paramètres!$A$3:$A$102,Paramètres!$B$3:$B$102)*Paramètres!$H$5</f>
        <v>0</v>
      </c>
      <c r="Z170" s="47">
        <f t="shared" si="24"/>
        <v>0</v>
      </c>
    </row>
    <row r="171" spans="1:26" ht="12.75" customHeight="1">
      <c r="A171" s="13">
        <f t="shared" si="20"/>
        <v>0</v>
      </c>
      <c r="B171" s="13" t="str">
        <f t="shared" si="21"/>
        <v/>
      </c>
      <c r="C171" s="14">
        <f t="shared" si="22"/>
        <v>0</v>
      </c>
      <c r="D171" s="15" t="str">
        <f t="shared" si="23"/>
        <v/>
      </c>
      <c r="E171" s="2"/>
      <c r="F171" s="2"/>
      <c r="G171" s="2"/>
      <c r="H171" s="2"/>
      <c r="I171" s="2"/>
      <c r="J171" s="2"/>
      <c r="K171" s="48" t="str">
        <f>LOOKUP(J171,Paramètres!$A$3:$A$102,Paramètres!$B$3:$B$102)</f>
        <v>0</v>
      </c>
      <c r="L171" s="19"/>
      <c r="M171" s="48" t="str">
        <f>LOOKUP(L171,Paramètres!$A$3:$A$102,Paramètres!$B$3:$B$102)</f>
        <v>0</v>
      </c>
      <c r="N171" s="19"/>
      <c r="O171" s="48" t="str">
        <f>LOOKUP(N171,Paramètres!$A$3:$A$102,Paramètres!$B$3:$B$102)</f>
        <v>0</v>
      </c>
      <c r="P171" s="47"/>
      <c r="Q171" s="48" t="str">
        <f>LOOKUP(P171,Paramètres!$A$3:$A$102,Paramètres!$B$3:$B$102)</f>
        <v>0</v>
      </c>
      <c r="R171" s="19"/>
      <c r="S171" s="48" t="str">
        <f>LOOKUP(R171,Paramètres!$A$3:$A$102,Paramètres!$B$3:$B$102)</f>
        <v>0</v>
      </c>
      <c r="T171" s="20"/>
      <c r="U171" s="48" t="str">
        <f>LOOKUP(T171,Paramètres!$A$3:$A$102,Paramètres!$B$3:$B$102)</f>
        <v>0</v>
      </c>
      <c r="V171" s="19"/>
      <c r="W171" s="48" t="str">
        <f>LOOKUP(V171,Paramètres!$A$3:$A$102,Paramètres!$B$3:$B$102)</f>
        <v>0</v>
      </c>
      <c r="X171" s="19"/>
      <c r="Y171" s="20">
        <f>LOOKUP(X171,Paramètres!$A$3:$A$102,Paramètres!$B$3:$B$102)*Paramètres!$H$5</f>
        <v>0</v>
      </c>
      <c r="Z171" s="47">
        <f t="shared" si="24"/>
        <v>0</v>
      </c>
    </row>
    <row r="172" spans="1:26" ht="12.75" customHeight="1">
      <c r="A172" s="13">
        <f t="shared" si="20"/>
        <v>0</v>
      </c>
      <c r="B172" s="13" t="str">
        <f t="shared" si="21"/>
        <v/>
      </c>
      <c r="C172" s="14">
        <f t="shared" si="22"/>
        <v>0</v>
      </c>
      <c r="D172" s="15" t="str">
        <f t="shared" si="23"/>
        <v/>
      </c>
      <c r="E172" s="2"/>
      <c r="F172" s="2"/>
      <c r="G172" s="2"/>
      <c r="H172" s="2"/>
      <c r="I172" s="2"/>
      <c r="J172" s="2"/>
      <c r="K172" s="48" t="str">
        <f>LOOKUP(J172,Paramètres!$A$3:$A$102,Paramètres!$B$3:$B$102)</f>
        <v>0</v>
      </c>
      <c r="L172" s="19"/>
      <c r="M172" s="48" t="str">
        <f>LOOKUP(L172,Paramètres!$A$3:$A$102,Paramètres!$B$3:$B$102)</f>
        <v>0</v>
      </c>
      <c r="N172" s="19"/>
      <c r="O172" s="48" t="str">
        <f>LOOKUP(N172,Paramètres!$A$3:$A$102,Paramètres!$B$3:$B$102)</f>
        <v>0</v>
      </c>
      <c r="P172" s="47"/>
      <c r="Q172" s="48" t="str">
        <f>LOOKUP(P172,Paramètres!$A$3:$A$102,Paramètres!$B$3:$B$102)</f>
        <v>0</v>
      </c>
      <c r="R172" s="19"/>
      <c r="S172" s="48" t="str">
        <f>LOOKUP(R172,Paramètres!$A$3:$A$102,Paramètres!$B$3:$B$102)</f>
        <v>0</v>
      </c>
      <c r="T172" s="20"/>
      <c r="U172" s="48" t="str">
        <f>LOOKUP(T172,Paramètres!$A$3:$A$102,Paramètres!$B$3:$B$102)</f>
        <v>0</v>
      </c>
      <c r="V172" s="19"/>
      <c r="W172" s="48" t="str">
        <f>LOOKUP(V172,Paramètres!$A$3:$A$102,Paramètres!$B$3:$B$102)</f>
        <v>0</v>
      </c>
      <c r="X172" s="19"/>
      <c r="Y172" s="20">
        <f>LOOKUP(X172,Paramètres!$A$3:$A$102,Paramètres!$B$3:$B$102)*Paramètres!$H$5</f>
        <v>0</v>
      </c>
      <c r="Z172" s="47">
        <f t="shared" si="24"/>
        <v>0</v>
      </c>
    </row>
    <row r="173" spans="1:26" ht="12.75" customHeight="1">
      <c r="A173" s="13">
        <f t="shared" si="20"/>
        <v>0</v>
      </c>
      <c r="B173" s="13" t="str">
        <f t="shared" si="21"/>
        <v/>
      </c>
      <c r="C173" s="14">
        <f t="shared" si="22"/>
        <v>0</v>
      </c>
      <c r="D173" s="15" t="str">
        <f t="shared" si="23"/>
        <v/>
      </c>
      <c r="E173" s="2"/>
      <c r="F173" s="2"/>
      <c r="G173" s="2"/>
      <c r="H173" s="2"/>
      <c r="I173" s="2"/>
      <c r="J173" s="2"/>
      <c r="K173" s="48" t="str">
        <f>LOOKUP(J173,Paramètres!$A$3:$A$102,Paramètres!$B$3:$B$102)</f>
        <v>0</v>
      </c>
      <c r="L173" s="19"/>
      <c r="M173" s="48" t="str">
        <f>LOOKUP(L173,Paramètres!$A$3:$A$102,Paramètres!$B$3:$B$102)</f>
        <v>0</v>
      </c>
      <c r="N173" s="19"/>
      <c r="O173" s="48" t="str">
        <f>LOOKUP(N173,Paramètres!$A$3:$A$102,Paramètres!$B$3:$B$102)</f>
        <v>0</v>
      </c>
      <c r="P173" s="47"/>
      <c r="Q173" s="48" t="str">
        <f>LOOKUP(P173,Paramètres!$A$3:$A$102,Paramètres!$B$3:$B$102)</f>
        <v>0</v>
      </c>
      <c r="R173" s="19"/>
      <c r="S173" s="48" t="str">
        <f>LOOKUP(R173,Paramètres!$A$3:$A$102,Paramètres!$B$3:$B$102)</f>
        <v>0</v>
      </c>
      <c r="T173" s="20"/>
      <c r="U173" s="48" t="str">
        <f>LOOKUP(T173,Paramètres!$A$3:$A$102,Paramètres!$B$3:$B$102)</f>
        <v>0</v>
      </c>
      <c r="V173" s="19"/>
      <c r="W173" s="48" t="str">
        <f>LOOKUP(V173,Paramètres!$A$3:$A$102,Paramètres!$B$3:$B$102)</f>
        <v>0</v>
      </c>
      <c r="X173" s="19"/>
      <c r="Y173" s="20">
        <f>LOOKUP(X173,Paramètres!$A$3:$A$102,Paramètres!$B$3:$B$102)*Paramètres!$H$5</f>
        <v>0</v>
      </c>
      <c r="Z173" s="47">
        <f t="shared" si="24"/>
        <v>0</v>
      </c>
    </row>
    <row r="174" spans="1:26" ht="12.75" customHeight="1">
      <c r="A174" s="13">
        <f t="shared" si="20"/>
        <v>0</v>
      </c>
      <c r="B174" s="13" t="str">
        <f t="shared" si="21"/>
        <v/>
      </c>
      <c r="C174" s="14">
        <f t="shared" si="22"/>
        <v>0</v>
      </c>
      <c r="D174" s="15" t="str">
        <f t="shared" si="23"/>
        <v/>
      </c>
      <c r="E174" s="2"/>
      <c r="F174" s="2"/>
      <c r="G174" s="2"/>
      <c r="H174" s="2"/>
      <c r="I174" s="2"/>
      <c r="J174" s="2"/>
      <c r="K174" s="48" t="str">
        <f>LOOKUP(J174,Paramètres!$A$3:$A$102,Paramètres!$B$3:$B$102)</f>
        <v>0</v>
      </c>
      <c r="L174" s="19"/>
      <c r="M174" s="48" t="str">
        <f>LOOKUP(L174,Paramètres!$A$3:$A$102,Paramètres!$B$3:$B$102)</f>
        <v>0</v>
      </c>
      <c r="N174" s="19"/>
      <c r="O174" s="48" t="str">
        <f>LOOKUP(N174,Paramètres!$A$3:$A$102,Paramètres!$B$3:$B$102)</f>
        <v>0</v>
      </c>
      <c r="P174" s="47"/>
      <c r="Q174" s="48" t="str">
        <f>LOOKUP(P174,Paramètres!$A$3:$A$102,Paramètres!$B$3:$B$102)</f>
        <v>0</v>
      </c>
      <c r="R174" s="19"/>
      <c r="S174" s="48" t="str">
        <f>LOOKUP(R174,Paramètres!$A$3:$A$102,Paramètres!$B$3:$B$102)</f>
        <v>0</v>
      </c>
      <c r="T174" s="20"/>
      <c r="U174" s="48" t="str">
        <f>LOOKUP(T174,Paramètres!$A$3:$A$102,Paramètres!$B$3:$B$102)</f>
        <v>0</v>
      </c>
      <c r="V174" s="19"/>
      <c r="W174" s="48" t="str">
        <f>LOOKUP(V174,Paramètres!$A$3:$A$102,Paramètres!$B$3:$B$102)</f>
        <v>0</v>
      </c>
      <c r="X174" s="19"/>
      <c r="Y174" s="20">
        <f>LOOKUP(X174,Paramètres!$A$3:$A$102,Paramètres!$B$3:$B$102)*Paramètres!$H$5</f>
        <v>0</v>
      </c>
      <c r="Z174" s="47">
        <f t="shared" si="24"/>
        <v>0</v>
      </c>
    </row>
    <row r="175" spans="1:26" ht="12.75" customHeight="1">
      <c r="A175" s="13">
        <f t="shared" si="20"/>
        <v>0</v>
      </c>
      <c r="B175" s="13" t="str">
        <f t="shared" si="21"/>
        <v/>
      </c>
      <c r="C175" s="14">
        <f t="shared" si="22"/>
        <v>0</v>
      </c>
      <c r="D175" s="15" t="str">
        <f t="shared" si="23"/>
        <v/>
      </c>
      <c r="E175" s="2"/>
      <c r="F175" s="2"/>
      <c r="G175" s="2"/>
      <c r="H175" s="2"/>
      <c r="I175" s="2"/>
      <c r="J175" s="2"/>
      <c r="K175" s="48" t="str">
        <f>LOOKUP(J175,Paramètres!$A$3:$A$102,Paramètres!$B$3:$B$102)</f>
        <v>0</v>
      </c>
      <c r="L175" s="19"/>
      <c r="M175" s="48" t="str">
        <f>LOOKUP(L175,Paramètres!$A$3:$A$102,Paramètres!$B$3:$B$102)</f>
        <v>0</v>
      </c>
      <c r="N175" s="19"/>
      <c r="O175" s="48" t="str">
        <f>LOOKUP(N175,Paramètres!$A$3:$A$102,Paramètres!$B$3:$B$102)</f>
        <v>0</v>
      </c>
      <c r="P175" s="47"/>
      <c r="Q175" s="48" t="str">
        <f>LOOKUP(P175,Paramètres!$A$3:$A$102,Paramètres!$B$3:$B$102)</f>
        <v>0</v>
      </c>
      <c r="R175" s="19"/>
      <c r="S175" s="48" t="str">
        <f>LOOKUP(R175,Paramètres!$A$3:$A$102,Paramètres!$B$3:$B$102)</f>
        <v>0</v>
      </c>
      <c r="T175" s="20"/>
      <c r="U175" s="48" t="str">
        <f>LOOKUP(T175,Paramètres!$A$3:$A$102,Paramètres!$B$3:$B$102)</f>
        <v>0</v>
      </c>
      <c r="V175" s="19"/>
      <c r="W175" s="48" t="str">
        <f>LOOKUP(V175,Paramètres!$A$3:$A$102,Paramètres!$B$3:$B$102)</f>
        <v>0</v>
      </c>
      <c r="X175" s="19"/>
      <c r="Y175" s="20">
        <f>LOOKUP(X175,Paramètres!$A$3:$A$102,Paramètres!$B$3:$B$102)*Paramètres!$H$5</f>
        <v>0</v>
      </c>
      <c r="Z175" s="47">
        <f t="shared" si="24"/>
        <v>0</v>
      </c>
    </row>
    <row r="176" spans="1:26" ht="12.75" customHeight="1">
      <c r="A176" s="13">
        <f t="shared" si="20"/>
        <v>0</v>
      </c>
      <c r="B176" s="13" t="str">
        <f t="shared" si="21"/>
        <v/>
      </c>
      <c r="C176" s="14">
        <f t="shared" si="22"/>
        <v>0</v>
      </c>
      <c r="D176" s="15" t="str">
        <f t="shared" si="23"/>
        <v/>
      </c>
      <c r="E176" s="2"/>
      <c r="F176" s="2"/>
      <c r="G176" s="2"/>
      <c r="H176" s="2"/>
      <c r="I176" s="2"/>
      <c r="J176" s="2"/>
      <c r="K176" s="48" t="str">
        <f>LOOKUP(J176,Paramètres!$A$3:$A$102,Paramètres!$B$3:$B$102)</f>
        <v>0</v>
      </c>
      <c r="L176" s="19"/>
      <c r="M176" s="48" t="str">
        <f>LOOKUP(L176,Paramètres!$A$3:$A$102,Paramètres!$B$3:$B$102)</f>
        <v>0</v>
      </c>
      <c r="N176" s="19"/>
      <c r="O176" s="48" t="str">
        <f>LOOKUP(N176,Paramètres!$A$3:$A$102,Paramètres!$B$3:$B$102)</f>
        <v>0</v>
      </c>
      <c r="P176" s="47"/>
      <c r="Q176" s="48" t="str">
        <f>LOOKUP(P176,Paramètres!$A$3:$A$102,Paramètres!$B$3:$B$102)</f>
        <v>0</v>
      </c>
      <c r="R176" s="19"/>
      <c r="S176" s="48" t="str">
        <f>LOOKUP(R176,Paramètres!$A$3:$A$102,Paramètres!$B$3:$B$102)</f>
        <v>0</v>
      </c>
      <c r="T176" s="20"/>
      <c r="U176" s="48" t="str">
        <f>LOOKUP(T176,Paramètres!$A$3:$A$102,Paramètres!$B$3:$B$102)</f>
        <v>0</v>
      </c>
      <c r="V176" s="19"/>
      <c r="W176" s="48" t="str">
        <f>LOOKUP(V176,Paramètres!$A$3:$A$102,Paramètres!$B$3:$B$102)</f>
        <v>0</v>
      </c>
      <c r="X176" s="19"/>
      <c r="Y176" s="20">
        <f>LOOKUP(X176,Paramètres!$A$3:$A$102,Paramètres!$B$3:$B$102)*Paramètres!$H$5</f>
        <v>0</v>
      </c>
      <c r="Z176" s="47">
        <f t="shared" si="24"/>
        <v>0</v>
      </c>
    </row>
    <row r="177" spans="1:26" ht="12.75" customHeight="1">
      <c r="A177" s="13">
        <f t="shared" si="20"/>
        <v>0</v>
      </c>
      <c r="B177" s="13" t="str">
        <f t="shared" si="21"/>
        <v/>
      </c>
      <c r="C177" s="14">
        <f t="shared" si="22"/>
        <v>0</v>
      </c>
      <c r="D177" s="15" t="str">
        <f t="shared" si="23"/>
        <v/>
      </c>
      <c r="E177" s="2"/>
      <c r="F177" s="2"/>
      <c r="G177" s="2"/>
      <c r="H177" s="2"/>
      <c r="I177" s="2"/>
      <c r="J177" s="2"/>
      <c r="K177" s="48" t="str">
        <f>LOOKUP(J177,Paramètres!$A$3:$A$102,Paramètres!$B$3:$B$102)</f>
        <v>0</v>
      </c>
      <c r="L177" s="19"/>
      <c r="M177" s="48" t="str">
        <f>LOOKUP(L177,Paramètres!$A$3:$A$102,Paramètres!$B$3:$B$102)</f>
        <v>0</v>
      </c>
      <c r="N177" s="19"/>
      <c r="O177" s="48" t="str">
        <f>LOOKUP(N177,Paramètres!$A$3:$A$102,Paramètres!$B$3:$B$102)</f>
        <v>0</v>
      </c>
      <c r="P177" s="47"/>
      <c r="Q177" s="48" t="str">
        <f>LOOKUP(P177,Paramètres!$A$3:$A$102,Paramètres!$B$3:$B$102)</f>
        <v>0</v>
      </c>
      <c r="R177" s="19"/>
      <c r="S177" s="48" t="str">
        <f>LOOKUP(R177,Paramètres!$A$3:$A$102,Paramètres!$B$3:$B$102)</f>
        <v>0</v>
      </c>
      <c r="T177" s="20"/>
      <c r="U177" s="48" t="str">
        <f>LOOKUP(T177,Paramètres!$A$3:$A$102,Paramètres!$B$3:$B$102)</f>
        <v>0</v>
      </c>
      <c r="V177" s="19"/>
      <c r="W177" s="48" t="str">
        <f>LOOKUP(V177,Paramètres!$A$3:$A$102,Paramètres!$B$3:$B$102)</f>
        <v>0</v>
      </c>
      <c r="X177" s="19"/>
      <c r="Y177" s="20">
        <f>LOOKUP(X177,Paramètres!$A$3:$A$102,Paramètres!$B$3:$B$102)*Paramètres!$H$5</f>
        <v>0</v>
      </c>
      <c r="Z177" s="47">
        <f t="shared" si="24"/>
        <v>0</v>
      </c>
    </row>
    <row r="178" spans="1:26" ht="12.75" customHeight="1">
      <c r="A178" s="13">
        <f t="shared" si="20"/>
        <v>0</v>
      </c>
      <c r="B178" s="13" t="str">
        <f t="shared" si="21"/>
        <v/>
      </c>
      <c r="C178" s="14">
        <f t="shared" si="22"/>
        <v>0</v>
      </c>
      <c r="D178" s="15" t="str">
        <f t="shared" si="23"/>
        <v/>
      </c>
      <c r="E178" s="2"/>
      <c r="F178" s="2"/>
      <c r="G178" s="2"/>
      <c r="H178" s="2"/>
      <c r="I178" s="2"/>
      <c r="J178" s="2"/>
      <c r="K178" s="48" t="str">
        <f>LOOKUP(J178,Paramètres!$A$3:$A$102,Paramètres!$B$3:$B$102)</f>
        <v>0</v>
      </c>
      <c r="L178" s="19"/>
      <c r="M178" s="48" t="str">
        <f>LOOKUP(L178,Paramètres!$A$3:$A$102,Paramètres!$B$3:$B$102)</f>
        <v>0</v>
      </c>
      <c r="N178" s="19"/>
      <c r="O178" s="48" t="str">
        <f>LOOKUP(N178,Paramètres!$A$3:$A$102,Paramètres!$B$3:$B$102)</f>
        <v>0</v>
      </c>
      <c r="P178" s="47"/>
      <c r="Q178" s="48" t="str">
        <f>LOOKUP(P178,Paramètres!$A$3:$A$102,Paramètres!$B$3:$B$102)</f>
        <v>0</v>
      </c>
      <c r="R178" s="19"/>
      <c r="S178" s="48" t="str">
        <f>LOOKUP(R178,Paramètres!$A$3:$A$102,Paramètres!$B$3:$B$102)</f>
        <v>0</v>
      </c>
      <c r="T178" s="20"/>
      <c r="U178" s="48" t="str">
        <f>LOOKUP(T178,Paramètres!$A$3:$A$102,Paramètres!$B$3:$B$102)</f>
        <v>0</v>
      </c>
      <c r="V178" s="19"/>
      <c r="W178" s="48" t="str">
        <f>LOOKUP(V178,Paramètres!$A$3:$A$102,Paramètres!$B$3:$B$102)</f>
        <v>0</v>
      </c>
      <c r="X178" s="19"/>
      <c r="Y178" s="20">
        <f>LOOKUP(X178,Paramètres!$A$3:$A$102,Paramètres!$B$3:$B$102)*Paramètres!$H$5</f>
        <v>0</v>
      </c>
      <c r="Z178" s="47">
        <f t="shared" si="24"/>
        <v>0</v>
      </c>
    </row>
    <row r="179" spans="1:26" ht="12.75" customHeight="1">
      <c r="A179" s="13">
        <f t="shared" si="20"/>
        <v>0</v>
      </c>
      <c r="B179" s="13" t="str">
        <f t="shared" si="21"/>
        <v/>
      </c>
      <c r="C179" s="14">
        <f t="shared" si="22"/>
        <v>0</v>
      </c>
      <c r="D179" s="15" t="str">
        <f t="shared" si="23"/>
        <v/>
      </c>
      <c r="E179" s="2"/>
      <c r="F179" s="2"/>
      <c r="G179" s="2"/>
      <c r="H179" s="2"/>
      <c r="I179" s="2"/>
      <c r="J179" s="2"/>
      <c r="K179" s="48" t="str">
        <f>LOOKUP(J179,Paramètres!$A$3:$A$102,Paramètres!$B$3:$B$102)</f>
        <v>0</v>
      </c>
      <c r="L179" s="19"/>
      <c r="M179" s="48" t="str">
        <f>LOOKUP(L179,Paramètres!$A$3:$A$102,Paramètres!$B$3:$B$102)</f>
        <v>0</v>
      </c>
      <c r="N179" s="19"/>
      <c r="O179" s="48" t="str">
        <f>LOOKUP(N179,Paramètres!$A$3:$A$102,Paramètres!$B$3:$B$102)</f>
        <v>0</v>
      </c>
      <c r="P179" s="47"/>
      <c r="Q179" s="48" t="str">
        <f>LOOKUP(P179,Paramètres!$A$3:$A$102,Paramètres!$B$3:$B$102)</f>
        <v>0</v>
      </c>
      <c r="R179" s="19"/>
      <c r="S179" s="48" t="str">
        <f>LOOKUP(R179,Paramètres!$A$3:$A$102,Paramètres!$B$3:$B$102)</f>
        <v>0</v>
      </c>
      <c r="T179" s="20"/>
      <c r="U179" s="48" t="str">
        <f>LOOKUP(T179,Paramètres!$A$3:$A$102,Paramètres!$B$3:$B$102)</f>
        <v>0</v>
      </c>
      <c r="V179" s="19"/>
      <c r="W179" s="48" t="str">
        <f>LOOKUP(V179,Paramètres!$A$3:$A$102,Paramètres!$B$3:$B$102)</f>
        <v>0</v>
      </c>
      <c r="X179" s="19"/>
      <c r="Y179" s="20">
        <f>LOOKUP(X179,Paramètres!$A$3:$A$102,Paramètres!$B$3:$B$102)*Paramètres!$H$5</f>
        <v>0</v>
      </c>
      <c r="Z179" s="47">
        <f t="shared" si="24"/>
        <v>0</v>
      </c>
    </row>
    <row r="180" spans="1:26" ht="12.75" customHeight="1">
      <c r="A180" s="13">
        <f t="shared" si="20"/>
        <v>0</v>
      </c>
      <c r="B180" s="13" t="str">
        <f t="shared" si="21"/>
        <v/>
      </c>
      <c r="C180" s="14">
        <f t="shared" si="22"/>
        <v>0</v>
      </c>
      <c r="D180" s="15" t="str">
        <f t="shared" si="23"/>
        <v/>
      </c>
      <c r="E180" s="2"/>
      <c r="F180" s="2"/>
      <c r="G180" s="2"/>
      <c r="H180" s="2"/>
      <c r="I180" s="2"/>
      <c r="J180" s="2"/>
      <c r="K180" s="48" t="str">
        <f>LOOKUP(J180,Paramètres!$A$3:$A$102,Paramètres!$B$3:$B$102)</f>
        <v>0</v>
      </c>
      <c r="L180" s="19"/>
      <c r="M180" s="48" t="str">
        <f>LOOKUP(L180,Paramètres!$A$3:$A$102,Paramètres!$B$3:$B$102)</f>
        <v>0</v>
      </c>
      <c r="N180" s="19"/>
      <c r="O180" s="48" t="str">
        <f>LOOKUP(N180,Paramètres!$A$3:$A$102,Paramètres!$B$3:$B$102)</f>
        <v>0</v>
      </c>
      <c r="P180" s="47"/>
      <c r="Q180" s="48" t="str">
        <f>LOOKUP(P180,Paramètres!$A$3:$A$102,Paramètres!$B$3:$B$102)</f>
        <v>0</v>
      </c>
      <c r="R180" s="19"/>
      <c r="S180" s="48" t="str">
        <f>LOOKUP(R180,Paramètres!$A$3:$A$102,Paramètres!$B$3:$B$102)</f>
        <v>0</v>
      </c>
      <c r="T180" s="20"/>
      <c r="U180" s="48" t="str">
        <f>LOOKUP(T180,Paramètres!$A$3:$A$102,Paramètres!$B$3:$B$102)</f>
        <v>0</v>
      </c>
      <c r="V180" s="19"/>
      <c r="W180" s="48" t="str">
        <f>LOOKUP(V180,Paramètres!$A$3:$A$102,Paramètres!$B$3:$B$102)</f>
        <v>0</v>
      </c>
      <c r="X180" s="19"/>
      <c r="Y180" s="20">
        <f>LOOKUP(X180,Paramètres!$A$3:$A$102,Paramètres!$B$3:$B$102)*Paramètres!$H$5</f>
        <v>0</v>
      </c>
      <c r="Z180" s="47">
        <f t="shared" si="24"/>
        <v>0</v>
      </c>
    </row>
    <row r="181" spans="1:26" ht="12.75" customHeight="1">
      <c r="A181" s="13">
        <f t="shared" si="20"/>
        <v>0</v>
      </c>
      <c r="B181" s="13" t="str">
        <f t="shared" si="21"/>
        <v/>
      </c>
      <c r="C181" s="14">
        <f t="shared" si="22"/>
        <v>0</v>
      </c>
      <c r="D181" s="15" t="str">
        <f t="shared" si="23"/>
        <v/>
      </c>
      <c r="E181" s="2"/>
      <c r="F181" s="2"/>
      <c r="G181" s="2"/>
      <c r="H181" s="2"/>
      <c r="I181" s="2"/>
      <c r="J181" s="2"/>
      <c r="K181" s="48" t="str">
        <f>LOOKUP(J181,Paramètres!$A$3:$A$102,Paramètres!$B$3:$B$102)</f>
        <v>0</v>
      </c>
      <c r="L181" s="19"/>
      <c r="M181" s="48" t="str">
        <f>LOOKUP(L181,Paramètres!$A$3:$A$102,Paramètres!$B$3:$B$102)</f>
        <v>0</v>
      </c>
      <c r="N181" s="19"/>
      <c r="O181" s="48" t="str">
        <f>LOOKUP(N181,Paramètres!$A$3:$A$102,Paramètres!$B$3:$B$102)</f>
        <v>0</v>
      </c>
      <c r="P181" s="47"/>
      <c r="Q181" s="48" t="str">
        <f>LOOKUP(P181,Paramètres!$A$3:$A$102,Paramètres!$B$3:$B$102)</f>
        <v>0</v>
      </c>
      <c r="R181" s="19"/>
      <c r="S181" s="48" t="str">
        <f>LOOKUP(R181,Paramètres!$A$3:$A$102,Paramètres!$B$3:$B$102)</f>
        <v>0</v>
      </c>
      <c r="T181" s="20"/>
      <c r="U181" s="48" t="str">
        <f>LOOKUP(T181,Paramètres!$A$3:$A$102,Paramètres!$B$3:$B$102)</f>
        <v>0</v>
      </c>
      <c r="V181" s="19"/>
      <c r="W181" s="48" t="str">
        <f>LOOKUP(V181,Paramètres!$A$3:$A$102,Paramètres!$B$3:$B$102)</f>
        <v>0</v>
      </c>
      <c r="X181" s="19"/>
      <c r="Y181" s="20">
        <f>LOOKUP(X181,Paramètres!$A$3:$A$102,Paramètres!$B$3:$B$102)*Paramètres!$H$5</f>
        <v>0</v>
      </c>
      <c r="Z181" s="47">
        <f t="shared" si="24"/>
        <v>0</v>
      </c>
    </row>
    <row r="182" spans="1:26" ht="12.75" customHeight="1">
      <c r="A182" s="13">
        <f t="shared" si="20"/>
        <v>0</v>
      </c>
      <c r="B182" s="13" t="str">
        <f t="shared" si="21"/>
        <v/>
      </c>
      <c r="C182" s="14">
        <f t="shared" si="22"/>
        <v>0</v>
      </c>
      <c r="D182" s="15" t="str">
        <f t="shared" si="23"/>
        <v/>
      </c>
      <c r="E182" s="2"/>
      <c r="F182" s="2"/>
      <c r="G182" s="2"/>
      <c r="H182" s="2"/>
      <c r="I182" s="2"/>
      <c r="J182" s="2"/>
      <c r="K182" s="48" t="str">
        <f>LOOKUP(J182,Paramètres!$A$3:$A$102,Paramètres!$B$3:$B$102)</f>
        <v>0</v>
      </c>
      <c r="L182" s="19"/>
      <c r="M182" s="48" t="str">
        <f>LOOKUP(L182,Paramètres!$A$3:$A$102,Paramètres!$B$3:$B$102)</f>
        <v>0</v>
      </c>
      <c r="N182" s="19"/>
      <c r="O182" s="48" t="str">
        <f>LOOKUP(N182,Paramètres!$A$3:$A$102,Paramètres!$B$3:$B$102)</f>
        <v>0</v>
      </c>
      <c r="P182" s="47"/>
      <c r="Q182" s="48" t="str">
        <f>LOOKUP(P182,Paramètres!$A$3:$A$102,Paramètres!$B$3:$B$102)</f>
        <v>0</v>
      </c>
      <c r="R182" s="19"/>
      <c r="S182" s="48" t="str">
        <f>LOOKUP(R182,Paramètres!$A$3:$A$102,Paramètres!$B$3:$B$102)</f>
        <v>0</v>
      </c>
      <c r="T182" s="20"/>
      <c r="U182" s="48" t="str">
        <f>LOOKUP(T182,Paramètres!$A$3:$A$102,Paramètres!$B$3:$B$102)</f>
        <v>0</v>
      </c>
      <c r="V182" s="19"/>
      <c r="W182" s="48" t="str">
        <f>LOOKUP(V182,Paramètres!$A$3:$A$102,Paramètres!$B$3:$B$102)</f>
        <v>0</v>
      </c>
      <c r="X182" s="19"/>
      <c r="Y182" s="20">
        <f>LOOKUP(X182,Paramètres!$A$3:$A$102,Paramètres!$B$3:$B$102)*Paramètres!$H$5</f>
        <v>0</v>
      </c>
      <c r="Z182" s="47">
        <f t="shared" si="24"/>
        <v>0</v>
      </c>
    </row>
    <row r="183" spans="1:26" ht="12.75" customHeight="1">
      <c r="A183" s="13">
        <f t="shared" si="20"/>
        <v>0</v>
      </c>
      <c r="B183" s="13" t="str">
        <f t="shared" si="21"/>
        <v/>
      </c>
      <c r="C183" s="14">
        <f t="shared" si="22"/>
        <v>0</v>
      </c>
      <c r="D183" s="15" t="str">
        <f t="shared" si="23"/>
        <v/>
      </c>
      <c r="E183" s="2"/>
      <c r="F183" s="2"/>
      <c r="G183" s="2"/>
      <c r="H183" s="2"/>
      <c r="I183" s="2"/>
      <c r="J183" s="2"/>
      <c r="K183" s="48" t="str">
        <f>LOOKUP(J183,Paramètres!$A$3:$A$102,Paramètres!$B$3:$B$102)</f>
        <v>0</v>
      </c>
      <c r="L183" s="19"/>
      <c r="M183" s="48" t="str">
        <f>LOOKUP(L183,Paramètres!$A$3:$A$102,Paramètres!$B$3:$B$102)</f>
        <v>0</v>
      </c>
      <c r="N183" s="19"/>
      <c r="O183" s="48" t="str">
        <f>LOOKUP(N183,Paramètres!$A$3:$A$102,Paramètres!$B$3:$B$102)</f>
        <v>0</v>
      </c>
      <c r="P183" s="47"/>
      <c r="Q183" s="48" t="str">
        <f>LOOKUP(P183,Paramètres!$A$3:$A$102,Paramètres!$B$3:$B$102)</f>
        <v>0</v>
      </c>
      <c r="R183" s="19"/>
      <c r="S183" s="48" t="str">
        <f>LOOKUP(R183,Paramètres!$A$3:$A$102,Paramètres!$B$3:$B$102)</f>
        <v>0</v>
      </c>
      <c r="T183" s="20"/>
      <c r="U183" s="48" t="str">
        <f>LOOKUP(T183,Paramètres!$A$3:$A$102,Paramètres!$B$3:$B$102)</f>
        <v>0</v>
      </c>
      <c r="V183" s="19"/>
      <c r="W183" s="48" t="str">
        <f>LOOKUP(V183,Paramètres!$A$3:$A$102,Paramètres!$B$3:$B$102)</f>
        <v>0</v>
      </c>
      <c r="X183" s="19"/>
      <c r="Y183" s="20">
        <f>LOOKUP(X183,Paramètres!$A$3:$A$102,Paramètres!$B$3:$B$102)*Paramètres!$H$5</f>
        <v>0</v>
      </c>
      <c r="Z183" s="47">
        <f t="shared" si="24"/>
        <v>0</v>
      </c>
    </row>
    <row r="184" spans="1:26" ht="12.75" customHeight="1">
      <c r="A184" s="13">
        <f t="shared" si="20"/>
        <v>0</v>
      </c>
      <c r="B184" s="13" t="str">
        <f t="shared" si="21"/>
        <v/>
      </c>
      <c r="C184" s="14">
        <f t="shared" si="22"/>
        <v>0</v>
      </c>
      <c r="D184" s="15" t="str">
        <f t="shared" si="23"/>
        <v/>
      </c>
      <c r="E184" s="2"/>
      <c r="F184" s="2"/>
      <c r="G184" s="2"/>
      <c r="H184" s="2"/>
      <c r="I184" s="2"/>
      <c r="J184" s="2"/>
      <c r="K184" s="48" t="str">
        <f>LOOKUP(J184,Paramètres!$A$3:$A$102,Paramètres!$B$3:$B$102)</f>
        <v>0</v>
      </c>
      <c r="L184" s="19"/>
      <c r="M184" s="48" t="str">
        <f>LOOKUP(L184,Paramètres!$A$3:$A$102,Paramètres!$B$3:$B$102)</f>
        <v>0</v>
      </c>
      <c r="N184" s="19"/>
      <c r="O184" s="48" t="str">
        <f>LOOKUP(N184,Paramètres!$A$3:$A$102,Paramètres!$B$3:$B$102)</f>
        <v>0</v>
      </c>
      <c r="P184" s="47"/>
      <c r="Q184" s="48" t="str">
        <f>LOOKUP(P184,Paramètres!$A$3:$A$102,Paramètres!$B$3:$B$102)</f>
        <v>0</v>
      </c>
      <c r="R184" s="19"/>
      <c r="S184" s="48" t="str">
        <f>LOOKUP(R184,Paramètres!$A$3:$A$102,Paramètres!$B$3:$B$102)</f>
        <v>0</v>
      </c>
      <c r="T184" s="20"/>
      <c r="U184" s="48" t="str">
        <f>LOOKUP(T184,Paramètres!$A$3:$A$102,Paramètres!$B$3:$B$102)</f>
        <v>0</v>
      </c>
      <c r="V184" s="19"/>
      <c r="W184" s="48" t="str">
        <f>LOOKUP(V184,Paramètres!$A$3:$A$102,Paramètres!$B$3:$B$102)</f>
        <v>0</v>
      </c>
      <c r="X184" s="19"/>
      <c r="Y184" s="20">
        <f>LOOKUP(X184,Paramètres!$A$3:$A$102,Paramètres!$B$3:$B$102)*Paramètres!$H$5</f>
        <v>0</v>
      </c>
      <c r="Z184" s="47">
        <f t="shared" si="24"/>
        <v>0</v>
      </c>
    </row>
    <row r="185" spans="1:26" ht="12.75" customHeight="1">
      <c r="A185" s="13">
        <f t="shared" si="20"/>
        <v>0</v>
      </c>
      <c r="B185" s="13" t="str">
        <f t="shared" si="21"/>
        <v/>
      </c>
      <c r="C185" s="14">
        <f t="shared" si="22"/>
        <v>0</v>
      </c>
      <c r="D185" s="15" t="str">
        <f t="shared" si="23"/>
        <v/>
      </c>
      <c r="E185" s="2"/>
      <c r="F185" s="2"/>
      <c r="G185" s="2"/>
      <c r="H185" s="2"/>
      <c r="I185" s="2"/>
      <c r="J185" s="2"/>
      <c r="K185" s="48" t="str">
        <f>LOOKUP(J185,Paramètres!$A$3:$A$102,Paramètres!$B$3:$B$102)</f>
        <v>0</v>
      </c>
      <c r="L185" s="19"/>
      <c r="M185" s="48" t="str">
        <f>LOOKUP(L185,Paramètres!$A$3:$A$102,Paramètres!$B$3:$B$102)</f>
        <v>0</v>
      </c>
      <c r="N185" s="19"/>
      <c r="O185" s="48" t="str">
        <f>LOOKUP(N185,Paramètres!$A$3:$A$102,Paramètres!$B$3:$B$102)</f>
        <v>0</v>
      </c>
      <c r="P185" s="47"/>
      <c r="Q185" s="48" t="str">
        <f>LOOKUP(P185,Paramètres!$A$3:$A$102,Paramètres!$B$3:$B$102)</f>
        <v>0</v>
      </c>
      <c r="R185" s="19"/>
      <c r="S185" s="48" t="str">
        <f>LOOKUP(R185,Paramètres!$A$3:$A$102,Paramètres!$B$3:$B$102)</f>
        <v>0</v>
      </c>
      <c r="T185" s="20"/>
      <c r="U185" s="48" t="str">
        <f>LOOKUP(T185,Paramètres!$A$3:$A$102,Paramètres!$B$3:$B$102)</f>
        <v>0</v>
      </c>
      <c r="V185" s="19"/>
      <c r="W185" s="48" t="str">
        <f>LOOKUP(V185,Paramètres!$A$3:$A$102,Paramètres!$B$3:$B$102)</f>
        <v>0</v>
      </c>
      <c r="X185" s="19"/>
      <c r="Y185" s="20">
        <f>LOOKUP(X185,Paramètres!$A$3:$A$102,Paramètres!$B$3:$B$102)*Paramètres!$H$5</f>
        <v>0</v>
      </c>
      <c r="Z185" s="47">
        <f t="shared" si="24"/>
        <v>0</v>
      </c>
    </row>
    <row r="186" spans="1:26" ht="12.75" customHeight="1">
      <c r="A186" s="13">
        <f t="shared" si="20"/>
        <v>0</v>
      </c>
      <c r="B186" s="13" t="str">
        <f t="shared" si="21"/>
        <v/>
      </c>
      <c r="C186" s="14">
        <f t="shared" si="22"/>
        <v>0</v>
      </c>
      <c r="D186" s="15" t="str">
        <f t="shared" si="23"/>
        <v/>
      </c>
      <c r="E186" s="2"/>
      <c r="F186" s="2"/>
      <c r="G186" s="2"/>
      <c r="H186" s="2"/>
      <c r="I186" s="2"/>
      <c r="J186" s="2"/>
      <c r="K186" s="48" t="str">
        <f>LOOKUP(J186,Paramètres!$A$3:$A$102,Paramètres!$B$3:$B$102)</f>
        <v>0</v>
      </c>
      <c r="L186" s="19"/>
      <c r="M186" s="48" t="str">
        <f>LOOKUP(L186,Paramètres!$A$3:$A$102,Paramètres!$B$3:$B$102)</f>
        <v>0</v>
      </c>
      <c r="N186" s="19"/>
      <c r="O186" s="48" t="str">
        <f>LOOKUP(N186,Paramètres!$A$3:$A$102,Paramètres!$B$3:$B$102)</f>
        <v>0</v>
      </c>
      <c r="P186" s="47"/>
      <c r="Q186" s="48" t="str">
        <f>LOOKUP(P186,Paramètres!$A$3:$A$102,Paramètres!$B$3:$B$102)</f>
        <v>0</v>
      </c>
      <c r="R186" s="19"/>
      <c r="S186" s="48" t="str">
        <f>LOOKUP(R186,Paramètres!$A$3:$A$102,Paramètres!$B$3:$B$102)</f>
        <v>0</v>
      </c>
      <c r="T186" s="20"/>
      <c r="U186" s="48" t="str">
        <f>LOOKUP(T186,Paramètres!$A$3:$A$102,Paramètres!$B$3:$B$102)</f>
        <v>0</v>
      </c>
      <c r="V186" s="19"/>
      <c r="W186" s="48" t="str">
        <f>LOOKUP(V186,Paramètres!$A$3:$A$102,Paramètres!$B$3:$B$102)</f>
        <v>0</v>
      </c>
      <c r="X186" s="19"/>
      <c r="Y186" s="20">
        <f>LOOKUP(X186,Paramètres!$A$3:$A$102,Paramètres!$B$3:$B$102)*Paramètres!$H$5</f>
        <v>0</v>
      </c>
      <c r="Z186" s="47">
        <f t="shared" si="24"/>
        <v>0</v>
      </c>
    </row>
    <row r="187" spans="1:26" ht="12.75" customHeight="1">
      <c r="A187" s="13">
        <f t="shared" si="20"/>
        <v>0</v>
      </c>
      <c r="B187" s="13" t="str">
        <f t="shared" si="21"/>
        <v/>
      </c>
      <c r="C187" s="14">
        <f t="shared" si="22"/>
        <v>0</v>
      </c>
      <c r="D187" s="15" t="str">
        <f t="shared" si="23"/>
        <v/>
      </c>
      <c r="E187" s="2"/>
      <c r="F187" s="2"/>
      <c r="G187" s="2"/>
      <c r="H187" s="2"/>
      <c r="I187" s="2"/>
      <c r="J187" s="2"/>
      <c r="K187" s="48" t="str">
        <f>LOOKUP(J187,Paramètres!$A$3:$A$102,Paramètres!$B$3:$B$102)</f>
        <v>0</v>
      </c>
      <c r="L187" s="19"/>
      <c r="M187" s="48" t="str">
        <f>LOOKUP(L187,Paramètres!$A$3:$A$102,Paramètres!$B$3:$B$102)</f>
        <v>0</v>
      </c>
      <c r="N187" s="19"/>
      <c r="O187" s="48" t="str">
        <f>LOOKUP(N187,Paramètres!$A$3:$A$102,Paramètres!$B$3:$B$102)</f>
        <v>0</v>
      </c>
      <c r="P187" s="47"/>
      <c r="Q187" s="48" t="str">
        <f>LOOKUP(P187,Paramètres!$A$3:$A$102,Paramètres!$B$3:$B$102)</f>
        <v>0</v>
      </c>
      <c r="R187" s="19"/>
      <c r="S187" s="48" t="str">
        <f>LOOKUP(R187,Paramètres!$A$3:$A$102,Paramètres!$B$3:$B$102)</f>
        <v>0</v>
      </c>
      <c r="T187" s="20"/>
      <c r="U187" s="48" t="str">
        <f>LOOKUP(T187,Paramètres!$A$3:$A$102,Paramètres!$B$3:$B$102)</f>
        <v>0</v>
      </c>
      <c r="V187" s="19"/>
      <c r="W187" s="48" t="str">
        <f>LOOKUP(V187,Paramètres!$A$3:$A$102,Paramètres!$B$3:$B$102)</f>
        <v>0</v>
      </c>
      <c r="X187" s="19"/>
      <c r="Y187" s="20">
        <f>LOOKUP(X187,Paramètres!$A$3:$A$102,Paramètres!$B$3:$B$102)*Paramètres!$H$5</f>
        <v>0</v>
      </c>
      <c r="Z187" s="47">
        <f t="shared" si="24"/>
        <v>0</v>
      </c>
    </row>
    <row r="188" spans="1:26" ht="12.75" customHeight="1">
      <c r="A188" s="13">
        <f t="shared" si="20"/>
        <v>0</v>
      </c>
      <c r="B188" s="13" t="str">
        <f t="shared" si="21"/>
        <v/>
      </c>
      <c r="C188" s="14">
        <f t="shared" si="22"/>
        <v>0</v>
      </c>
      <c r="D188" s="15" t="str">
        <f t="shared" si="23"/>
        <v/>
      </c>
      <c r="E188" s="2"/>
      <c r="F188" s="2"/>
      <c r="G188" s="2"/>
      <c r="H188" s="2"/>
      <c r="I188" s="2"/>
      <c r="J188" s="2"/>
      <c r="K188" s="48" t="str">
        <f>LOOKUP(J188,Paramètres!$A$3:$A$102,Paramètres!$B$3:$B$102)</f>
        <v>0</v>
      </c>
      <c r="L188" s="19"/>
      <c r="M188" s="48" t="str">
        <f>LOOKUP(L188,Paramètres!$A$3:$A$102,Paramètres!$B$3:$B$102)</f>
        <v>0</v>
      </c>
      <c r="N188" s="19"/>
      <c r="O188" s="48" t="str">
        <f>LOOKUP(N188,Paramètres!$A$3:$A$102,Paramètres!$B$3:$B$102)</f>
        <v>0</v>
      </c>
      <c r="P188" s="47"/>
      <c r="Q188" s="48" t="str">
        <f>LOOKUP(P188,Paramètres!$A$3:$A$102,Paramètres!$B$3:$B$102)</f>
        <v>0</v>
      </c>
      <c r="R188" s="19"/>
      <c r="S188" s="48" t="str">
        <f>LOOKUP(R188,Paramètres!$A$3:$A$102,Paramètres!$B$3:$B$102)</f>
        <v>0</v>
      </c>
      <c r="T188" s="20"/>
      <c r="U188" s="48" t="str">
        <f>LOOKUP(T188,Paramètres!$A$3:$A$102,Paramètres!$B$3:$B$102)</f>
        <v>0</v>
      </c>
      <c r="V188" s="19"/>
      <c r="W188" s="48" t="str">
        <f>LOOKUP(V188,Paramètres!$A$3:$A$102,Paramètres!$B$3:$B$102)</f>
        <v>0</v>
      </c>
      <c r="X188" s="19"/>
      <c r="Y188" s="20">
        <f>LOOKUP(X188,Paramètres!$A$3:$A$102,Paramètres!$B$3:$B$102)*Paramètres!$H$5</f>
        <v>0</v>
      </c>
      <c r="Z188" s="47">
        <f t="shared" si="24"/>
        <v>0</v>
      </c>
    </row>
    <row r="189" spans="1:26" ht="12.75" customHeight="1">
      <c r="A189" s="13">
        <f t="shared" si="20"/>
        <v>0</v>
      </c>
      <c r="B189" s="13" t="str">
        <f t="shared" si="21"/>
        <v/>
      </c>
      <c r="C189" s="14">
        <f t="shared" si="22"/>
        <v>0</v>
      </c>
      <c r="D189" s="15" t="str">
        <f t="shared" si="23"/>
        <v/>
      </c>
      <c r="E189" s="2"/>
      <c r="F189" s="2"/>
      <c r="G189" s="2"/>
      <c r="H189" s="2"/>
      <c r="I189" s="2"/>
      <c r="J189" s="2"/>
      <c r="K189" s="48" t="str">
        <f>LOOKUP(J189,Paramètres!$A$3:$A$102,Paramètres!$B$3:$B$102)</f>
        <v>0</v>
      </c>
      <c r="L189" s="19"/>
      <c r="M189" s="48" t="str">
        <f>LOOKUP(L189,Paramètres!$A$3:$A$102,Paramètres!$B$3:$B$102)</f>
        <v>0</v>
      </c>
      <c r="N189" s="19"/>
      <c r="O189" s="48" t="str">
        <f>LOOKUP(N189,Paramètres!$A$3:$A$102,Paramètres!$B$3:$B$102)</f>
        <v>0</v>
      </c>
      <c r="P189" s="47"/>
      <c r="Q189" s="48" t="str">
        <f>LOOKUP(P189,Paramètres!$A$3:$A$102,Paramètres!$B$3:$B$102)</f>
        <v>0</v>
      </c>
      <c r="R189" s="19"/>
      <c r="S189" s="48" t="str">
        <f>LOOKUP(R189,Paramètres!$A$3:$A$102,Paramètres!$B$3:$B$102)</f>
        <v>0</v>
      </c>
      <c r="T189" s="20"/>
      <c r="U189" s="48" t="str">
        <f>LOOKUP(T189,Paramètres!$A$3:$A$102,Paramètres!$B$3:$B$102)</f>
        <v>0</v>
      </c>
      <c r="V189" s="19"/>
      <c r="W189" s="48" t="str">
        <f>LOOKUP(V189,Paramètres!$A$3:$A$102,Paramètres!$B$3:$B$102)</f>
        <v>0</v>
      </c>
      <c r="X189" s="19"/>
      <c r="Y189" s="20">
        <f>LOOKUP(X189,Paramètres!$A$3:$A$102,Paramètres!$B$3:$B$102)*Paramètres!$H$5</f>
        <v>0</v>
      </c>
      <c r="Z189" s="47">
        <f t="shared" si="24"/>
        <v>0</v>
      </c>
    </row>
    <row r="190" spans="1:26" ht="12.75" customHeight="1">
      <c r="A190" s="13">
        <f t="shared" si="20"/>
        <v>0</v>
      </c>
      <c r="B190" s="13" t="str">
        <f t="shared" si="21"/>
        <v/>
      </c>
      <c r="C190" s="14">
        <f t="shared" si="22"/>
        <v>0</v>
      </c>
      <c r="D190" s="15" t="str">
        <f t="shared" si="23"/>
        <v/>
      </c>
      <c r="E190" s="2"/>
      <c r="F190" s="2"/>
      <c r="G190" s="2"/>
      <c r="H190" s="2"/>
      <c r="I190" s="2"/>
      <c r="J190" s="2"/>
      <c r="K190" s="48" t="str">
        <f>LOOKUP(J190,Paramètres!$A$3:$A$102,Paramètres!$B$3:$B$102)</f>
        <v>0</v>
      </c>
      <c r="L190" s="19"/>
      <c r="M190" s="48" t="str">
        <f>LOOKUP(L190,Paramètres!$A$3:$A$102,Paramètres!$B$3:$B$102)</f>
        <v>0</v>
      </c>
      <c r="N190" s="19"/>
      <c r="O190" s="48" t="str">
        <f>LOOKUP(N190,Paramètres!$A$3:$A$102,Paramètres!$B$3:$B$102)</f>
        <v>0</v>
      </c>
      <c r="P190" s="47"/>
      <c r="Q190" s="48" t="str">
        <f>LOOKUP(P190,Paramètres!$A$3:$A$102,Paramètres!$B$3:$B$102)</f>
        <v>0</v>
      </c>
      <c r="R190" s="19"/>
      <c r="S190" s="48" t="str">
        <f>LOOKUP(R190,Paramètres!$A$3:$A$102,Paramètres!$B$3:$B$102)</f>
        <v>0</v>
      </c>
      <c r="T190" s="20"/>
      <c r="U190" s="48" t="str">
        <f>LOOKUP(T190,Paramètres!$A$3:$A$102,Paramètres!$B$3:$B$102)</f>
        <v>0</v>
      </c>
      <c r="V190" s="19"/>
      <c r="W190" s="48" t="str">
        <f>LOOKUP(V190,Paramètres!$A$3:$A$102,Paramètres!$B$3:$B$102)</f>
        <v>0</v>
      </c>
      <c r="X190" s="19"/>
      <c r="Y190" s="20">
        <f>LOOKUP(X190,Paramètres!$A$3:$A$102,Paramètres!$B$3:$B$102)*Paramètres!$H$5</f>
        <v>0</v>
      </c>
      <c r="Z190" s="47">
        <f t="shared" si="24"/>
        <v>0</v>
      </c>
    </row>
    <row r="191" spans="1:26" ht="12.75" customHeight="1">
      <c r="A191" s="13">
        <f t="shared" si="20"/>
        <v>0</v>
      </c>
      <c r="B191" s="13" t="str">
        <f t="shared" si="21"/>
        <v/>
      </c>
      <c r="C191" s="14">
        <f t="shared" si="22"/>
        <v>0</v>
      </c>
      <c r="D191" s="15" t="str">
        <f t="shared" si="23"/>
        <v/>
      </c>
      <c r="E191" s="2"/>
      <c r="F191" s="2"/>
      <c r="G191" s="2"/>
      <c r="H191" s="2"/>
      <c r="I191" s="2"/>
      <c r="J191" s="2"/>
      <c r="K191" s="48" t="str">
        <f>LOOKUP(J191,Paramètres!$A$3:$A$102,Paramètres!$B$3:$B$102)</f>
        <v>0</v>
      </c>
      <c r="L191" s="19"/>
      <c r="M191" s="48" t="str">
        <f>LOOKUP(L191,Paramètres!$A$3:$A$102,Paramètres!$B$3:$B$102)</f>
        <v>0</v>
      </c>
      <c r="N191" s="19"/>
      <c r="O191" s="48" t="str">
        <f>LOOKUP(N191,Paramètres!$A$3:$A$102,Paramètres!$B$3:$B$102)</f>
        <v>0</v>
      </c>
      <c r="P191" s="47"/>
      <c r="Q191" s="48" t="str">
        <f>LOOKUP(P191,Paramètres!$A$3:$A$102,Paramètres!$B$3:$B$102)</f>
        <v>0</v>
      </c>
      <c r="R191" s="19"/>
      <c r="S191" s="48" t="str">
        <f>LOOKUP(R191,Paramètres!$A$3:$A$102,Paramètres!$B$3:$B$102)</f>
        <v>0</v>
      </c>
      <c r="T191" s="20"/>
      <c r="U191" s="48" t="str">
        <f>LOOKUP(T191,Paramètres!$A$3:$A$102,Paramètres!$B$3:$B$102)</f>
        <v>0</v>
      </c>
      <c r="V191" s="19"/>
      <c r="W191" s="48" t="str">
        <f>LOOKUP(V191,Paramètres!$A$3:$A$102,Paramètres!$B$3:$B$102)</f>
        <v>0</v>
      </c>
      <c r="X191" s="19"/>
      <c r="Y191" s="20">
        <f>LOOKUP(X191,Paramètres!$A$3:$A$102,Paramètres!$B$3:$B$102)*Paramètres!$H$5</f>
        <v>0</v>
      </c>
      <c r="Z191" s="47">
        <f t="shared" si="24"/>
        <v>0</v>
      </c>
    </row>
    <row r="192" spans="1:26" ht="12.75" customHeight="1">
      <c r="A192" s="13">
        <f t="shared" si="20"/>
        <v>0</v>
      </c>
      <c r="B192" s="13" t="str">
        <f t="shared" si="21"/>
        <v/>
      </c>
      <c r="C192" s="14">
        <f t="shared" si="22"/>
        <v>0</v>
      </c>
      <c r="D192" s="15" t="str">
        <f t="shared" si="23"/>
        <v/>
      </c>
      <c r="E192" s="2"/>
      <c r="F192" s="2"/>
      <c r="G192" s="2"/>
      <c r="H192" s="2"/>
      <c r="I192" s="2"/>
      <c r="J192" s="2"/>
      <c r="K192" s="48" t="str">
        <f>LOOKUP(J192,Paramètres!$A$3:$A$102,Paramètres!$B$3:$B$102)</f>
        <v>0</v>
      </c>
      <c r="L192" s="19"/>
      <c r="M192" s="48" t="str">
        <f>LOOKUP(L192,Paramètres!$A$3:$A$102,Paramètres!$B$3:$B$102)</f>
        <v>0</v>
      </c>
      <c r="N192" s="19"/>
      <c r="O192" s="48" t="str">
        <f>LOOKUP(N192,Paramètres!$A$3:$A$102,Paramètres!$B$3:$B$102)</f>
        <v>0</v>
      </c>
      <c r="P192" s="47"/>
      <c r="Q192" s="48" t="str">
        <f>LOOKUP(P192,Paramètres!$A$3:$A$102,Paramètres!$B$3:$B$102)</f>
        <v>0</v>
      </c>
      <c r="R192" s="19"/>
      <c r="S192" s="48" t="str">
        <f>LOOKUP(R192,Paramètres!$A$3:$A$102,Paramètres!$B$3:$B$102)</f>
        <v>0</v>
      </c>
      <c r="T192" s="20"/>
      <c r="U192" s="48" t="str">
        <f>LOOKUP(T192,Paramètres!$A$3:$A$102,Paramètres!$B$3:$B$102)</f>
        <v>0</v>
      </c>
      <c r="V192" s="19"/>
      <c r="W192" s="48" t="str">
        <f>LOOKUP(V192,Paramètres!$A$3:$A$102,Paramètres!$B$3:$B$102)</f>
        <v>0</v>
      </c>
      <c r="X192" s="19"/>
      <c r="Y192" s="20">
        <f>LOOKUP(X192,Paramètres!$A$3:$A$102,Paramètres!$B$3:$B$102)*Paramètres!$H$5</f>
        <v>0</v>
      </c>
      <c r="Z192" s="47">
        <f t="shared" si="24"/>
        <v>0</v>
      </c>
    </row>
    <row r="193" spans="1:26" ht="12.75" customHeight="1">
      <c r="A193" s="13">
        <f t="shared" si="20"/>
        <v>0</v>
      </c>
      <c r="B193" s="13" t="str">
        <f t="shared" si="21"/>
        <v/>
      </c>
      <c r="C193" s="14">
        <f t="shared" si="22"/>
        <v>0</v>
      </c>
      <c r="D193" s="15" t="str">
        <f t="shared" si="23"/>
        <v/>
      </c>
      <c r="E193" s="2"/>
      <c r="F193" s="2"/>
      <c r="G193" s="2"/>
      <c r="H193" s="2"/>
      <c r="I193" s="2"/>
      <c r="J193" s="2"/>
      <c r="K193" s="48" t="str">
        <f>LOOKUP(J193,Paramètres!$A$3:$A$102,Paramètres!$B$3:$B$102)</f>
        <v>0</v>
      </c>
      <c r="L193" s="19"/>
      <c r="M193" s="48" t="str">
        <f>LOOKUP(L193,Paramètres!$A$3:$A$102,Paramètres!$B$3:$B$102)</f>
        <v>0</v>
      </c>
      <c r="N193" s="19"/>
      <c r="O193" s="48" t="str">
        <f>LOOKUP(N193,Paramètres!$A$3:$A$102,Paramètres!$B$3:$B$102)</f>
        <v>0</v>
      </c>
      <c r="P193" s="47"/>
      <c r="Q193" s="48" t="str">
        <f>LOOKUP(P193,Paramètres!$A$3:$A$102,Paramètres!$B$3:$B$102)</f>
        <v>0</v>
      </c>
      <c r="R193" s="19"/>
      <c r="S193" s="48" t="str">
        <f>LOOKUP(R193,Paramètres!$A$3:$A$102,Paramètres!$B$3:$B$102)</f>
        <v>0</v>
      </c>
      <c r="T193" s="20"/>
      <c r="U193" s="48" t="str">
        <f>LOOKUP(T193,Paramètres!$A$3:$A$102,Paramètres!$B$3:$B$102)</f>
        <v>0</v>
      </c>
      <c r="V193" s="19"/>
      <c r="W193" s="48" t="str">
        <f>LOOKUP(V193,Paramètres!$A$3:$A$102,Paramètres!$B$3:$B$102)</f>
        <v>0</v>
      </c>
      <c r="X193" s="19"/>
      <c r="Y193" s="20">
        <f>LOOKUP(X193,Paramètres!$A$3:$A$102,Paramètres!$B$3:$B$102)*Paramètres!$H$5</f>
        <v>0</v>
      </c>
      <c r="Z193" s="47">
        <f t="shared" si="24"/>
        <v>0</v>
      </c>
    </row>
    <row r="194" spans="1:26" ht="12.75" customHeight="1">
      <c r="A194" s="13">
        <f t="shared" si="20"/>
        <v>0</v>
      </c>
      <c r="B194" s="13" t="str">
        <f t="shared" si="21"/>
        <v/>
      </c>
      <c r="C194" s="14">
        <f t="shared" si="22"/>
        <v>0</v>
      </c>
      <c r="D194" s="15" t="str">
        <f t="shared" si="23"/>
        <v/>
      </c>
      <c r="E194" s="2"/>
      <c r="F194" s="2"/>
      <c r="G194" s="2"/>
      <c r="H194" s="2"/>
      <c r="I194" s="2"/>
      <c r="J194" s="2"/>
      <c r="K194" s="48" t="str">
        <f>LOOKUP(J194,Paramètres!$A$3:$A$102,Paramètres!$B$3:$B$102)</f>
        <v>0</v>
      </c>
      <c r="L194" s="19"/>
      <c r="M194" s="48" t="str">
        <f>LOOKUP(L194,Paramètres!$A$3:$A$102,Paramètres!$B$3:$B$102)</f>
        <v>0</v>
      </c>
      <c r="N194" s="19"/>
      <c r="O194" s="48" t="str">
        <f>LOOKUP(N194,Paramètres!$A$3:$A$102,Paramètres!$B$3:$B$102)</f>
        <v>0</v>
      </c>
      <c r="P194" s="47"/>
      <c r="Q194" s="48" t="str">
        <f>LOOKUP(P194,Paramètres!$A$3:$A$102,Paramètres!$B$3:$B$102)</f>
        <v>0</v>
      </c>
      <c r="R194" s="19"/>
      <c r="S194" s="48" t="str">
        <f>LOOKUP(R194,Paramètres!$A$3:$A$102,Paramètres!$B$3:$B$102)</f>
        <v>0</v>
      </c>
      <c r="T194" s="20"/>
      <c r="U194" s="48" t="str">
        <f>LOOKUP(T194,Paramètres!$A$3:$A$102,Paramètres!$B$3:$B$102)</f>
        <v>0</v>
      </c>
      <c r="V194" s="19"/>
      <c r="W194" s="48" t="str">
        <f>LOOKUP(V194,Paramètres!$A$3:$A$102,Paramètres!$B$3:$B$102)</f>
        <v>0</v>
      </c>
      <c r="X194" s="19"/>
      <c r="Y194" s="20">
        <f>LOOKUP(X194,Paramètres!$A$3:$A$102,Paramètres!$B$3:$B$102)*Paramètres!$H$5</f>
        <v>0</v>
      </c>
      <c r="Z194" s="47">
        <f t="shared" si="24"/>
        <v>0</v>
      </c>
    </row>
    <row r="195" spans="1:26" ht="12.75" customHeight="1">
      <c r="A195" s="13">
        <f t="shared" si="20"/>
        <v>0</v>
      </c>
      <c r="B195" s="13" t="str">
        <f t="shared" si="21"/>
        <v/>
      </c>
      <c r="C195" s="14">
        <f t="shared" si="22"/>
        <v>0</v>
      </c>
      <c r="D195" s="15" t="str">
        <f t="shared" si="23"/>
        <v/>
      </c>
      <c r="E195" s="2"/>
      <c r="F195" s="2"/>
      <c r="G195" s="2"/>
      <c r="H195" s="2"/>
      <c r="I195" s="2"/>
      <c r="J195" s="2"/>
      <c r="K195" s="48" t="str">
        <f>LOOKUP(J195,Paramètres!$A$3:$A$102,Paramètres!$B$3:$B$102)</f>
        <v>0</v>
      </c>
      <c r="L195" s="19"/>
      <c r="M195" s="48" t="str">
        <f>LOOKUP(L195,Paramètres!$A$3:$A$102,Paramètres!$B$3:$B$102)</f>
        <v>0</v>
      </c>
      <c r="N195" s="19"/>
      <c r="O195" s="48" t="str">
        <f>LOOKUP(N195,Paramètres!$A$3:$A$102,Paramètres!$B$3:$B$102)</f>
        <v>0</v>
      </c>
      <c r="P195" s="47"/>
      <c r="Q195" s="48" t="str">
        <f>LOOKUP(P195,Paramètres!$A$3:$A$102,Paramètres!$B$3:$B$102)</f>
        <v>0</v>
      </c>
      <c r="R195" s="19"/>
      <c r="S195" s="48" t="str">
        <f>LOOKUP(R195,Paramètres!$A$3:$A$102,Paramètres!$B$3:$B$102)</f>
        <v>0</v>
      </c>
      <c r="T195" s="20"/>
      <c r="U195" s="48" t="str">
        <f>LOOKUP(T195,Paramètres!$A$3:$A$102,Paramètres!$B$3:$B$102)</f>
        <v>0</v>
      </c>
      <c r="V195" s="19"/>
      <c r="W195" s="48" t="str">
        <f>LOOKUP(V195,Paramètres!$A$3:$A$102,Paramètres!$B$3:$B$102)</f>
        <v>0</v>
      </c>
      <c r="X195" s="19"/>
      <c r="Y195" s="20">
        <f>LOOKUP(X195,Paramètres!$A$3:$A$102,Paramètres!$B$3:$B$102)*Paramètres!$H$5</f>
        <v>0</v>
      </c>
      <c r="Z195" s="47">
        <f t="shared" si="24"/>
        <v>0</v>
      </c>
    </row>
    <row r="196" spans="1:26" ht="12.75" customHeight="1">
      <c r="A196" s="13">
        <f t="shared" si="20"/>
        <v>0</v>
      </c>
      <c r="B196" s="13" t="str">
        <f t="shared" si="21"/>
        <v/>
      </c>
      <c r="C196" s="14">
        <f t="shared" si="22"/>
        <v>0</v>
      </c>
      <c r="D196" s="15" t="str">
        <f t="shared" si="23"/>
        <v/>
      </c>
      <c r="E196" s="2"/>
      <c r="F196" s="2"/>
      <c r="G196" s="2"/>
      <c r="H196" s="2"/>
      <c r="I196" s="2"/>
      <c r="J196" s="2"/>
      <c r="K196" s="48" t="str">
        <f>LOOKUP(J196,Paramètres!$A$3:$A$102,Paramètres!$B$3:$B$102)</f>
        <v>0</v>
      </c>
      <c r="L196" s="19"/>
      <c r="M196" s="48" t="str">
        <f>LOOKUP(L196,Paramètres!$A$3:$A$102,Paramètres!$B$3:$B$102)</f>
        <v>0</v>
      </c>
      <c r="N196" s="19"/>
      <c r="O196" s="48" t="str">
        <f>LOOKUP(N196,Paramètres!$A$3:$A$102,Paramètres!$B$3:$B$102)</f>
        <v>0</v>
      </c>
      <c r="P196" s="47"/>
      <c r="Q196" s="48" t="str">
        <f>LOOKUP(P196,Paramètres!$A$3:$A$102,Paramètres!$B$3:$B$102)</f>
        <v>0</v>
      </c>
      <c r="R196" s="19"/>
      <c r="S196" s="48" t="str">
        <f>LOOKUP(R196,Paramètres!$A$3:$A$102,Paramètres!$B$3:$B$102)</f>
        <v>0</v>
      </c>
      <c r="T196" s="20"/>
      <c r="U196" s="48" t="str">
        <f>LOOKUP(T196,Paramètres!$A$3:$A$102,Paramètres!$B$3:$B$102)</f>
        <v>0</v>
      </c>
      <c r="V196" s="19"/>
      <c r="W196" s="48" t="str">
        <f>LOOKUP(V196,Paramètres!$A$3:$A$102,Paramètres!$B$3:$B$102)</f>
        <v>0</v>
      </c>
      <c r="X196" s="19"/>
      <c r="Y196" s="20">
        <f>LOOKUP(X196,Paramètres!$A$3:$A$102,Paramètres!$B$3:$B$102)*Paramètres!$H$5</f>
        <v>0</v>
      </c>
      <c r="Z196" s="47">
        <f t="shared" si="24"/>
        <v>0</v>
      </c>
    </row>
    <row r="197" spans="1:26" ht="12.75" customHeight="1">
      <c r="A197" s="13">
        <f t="shared" si="20"/>
        <v>0</v>
      </c>
      <c r="B197" s="13" t="str">
        <f t="shared" si="21"/>
        <v/>
      </c>
      <c r="C197" s="14">
        <f t="shared" si="22"/>
        <v>0</v>
      </c>
      <c r="D197" s="15" t="str">
        <f t="shared" si="23"/>
        <v/>
      </c>
      <c r="E197" s="2"/>
      <c r="F197" s="2"/>
      <c r="G197" s="2"/>
      <c r="H197" s="2"/>
      <c r="I197" s="2"/>
      <c r="J197" s="2"/>
      <c r="K197" s="48" t="str">
        <f>LOOKUP(J197,Paramètres!$A$3:$A$102,Paramètres!$B$3:$B$102)</f>
        <v>0</v>
      </c>
      <c r="L197" s="19"/>
      <c r="M197" s="48" t="str">
        <f>LOOKUP(L197,Paramètres!$A$3:$A$102,Paramètres!$B$3:$B$102)</f>
        <v>0</v>
      </c>
      <c r="N197" s="19"/>
      <c r="O197" s="48" t="str">
        <f>LOOKUP(N197,Paramètres!$A$3:$A$102,Paramètres!$B$3:$B$102)</f>
        <v>0</v>
      </c>
      <c r="P197" s="47"/>
      <c r="Q197" s="48" t="str">
        <f>LOOKUP(P197,Paramètres!$A$3:$A$102,Paramètres!$B$3:$B$102)</f>
        <v>0</v>
      </c>
      <c r="R197" s="19"/>
      <c r="S197" s="48" t="str">
        <f>LOOKUP(R197,Paramètres!$A$3:$A$102,Paramètres!$B$3:$B$102)</f>
        <v>0</v>
      </c>
      <c r="T197" s="20"/>
      <c r="U197" s="48" t="str">
        <f>LOOKUP(T197,Paramètres!$A$3:$A$102,Paramètres!$B$3:$B$102)</f>
        <v>0</v>
      </c>
      <c r="V197" s="19"/>
      <c r="W197" s="48" t="str">
        <f>LOOKUP(V197,Paramètres!$A$3:$A$102,Paramètres!$B$3:$B$102)</f>
        <v>0</v>
      </c>
      <c r="X197" s="19"/>
      <c r="Y197" s="20">
        <f>LOOKUP(X197,Paramètres!$A$3:$A$102,Paramètres!$B$3:$B$102)*Paramètres!$H$5</f>
        <v>0</v>
      </c>
      <c r="Z197" s="47">
        <f t="shared" si="24"/>
        <v>0</v>
      </c>
    </row>
    <row r="198" spans="1:26" ht="12.75" customHeight="1">
      <c r="A198" s="13">
        <f t="shared" si="20"/>
        <v>0</v>
      </c>
      <c r="B198" s="13" t="str">
        <f t="shared" si="21"/>
        <v/>
      </c>
      <c r="C198" s="14">
        <f t="shared" si="22"/>
        <v>0</v>
      </c>
      <c r="D198" s="15" t="str">
        <f t="shared" si="23"/>
        <v/>
      </c>
      <c r="E198" s="2"/>
      <c r="F198" s="2"/>
      <c r="G198" s="2"/>
      <c r="H198" s="2"/>
      <c r="I198" s="2"/>
      <c r="J198" s="2"/>
      <c r="K198" s="48" t="str">
        <f>LOOKUP(J198,Paramètres!$A$3:$A$102,Paramètres!$B$3:$B$102)</f>
        <v>0</v>
      </c>
      <c r="L198" s="19"/>
      <c r="M198" s="48" t="str">
        <f>LOOKUP(L198,Paramètres!$A$3:$A$102,Paramètres!$B$3:$B$102)</f>
        <v>0</v>
      </c>
      <c r="N198" s="19"/>
      <c r="O198" s="48" t="str">
        <f>LOOKUP(N198,Paramètres!$A$3:$A$102,Paramètres!$B$3:$B$102)</f>
        <v>0</v>
      </c>
      <c r="P198" s="47"/>
      <c r="Q198" s="48" t="str">
        <f>LOOKUP(P198,Paramètres!$A$3:$A$102,Paramètres!$B$3:$B$102)</f>
        <v>0</v>
      </c>
      <c r="R198" s="19"/>
      <c r="S198" s="48" t="str">
        <f>LOOKUP(R198,Paramètres!$A$3:$A$102,Paramètres!$B$3:$B$102)</f>
        <v>0</v>
      </c>
      <c r="T198" s="20"/>
      <c r="U198" s="48" t="str">
        <f>LOOKUP(T198,Paramètres!$A$3:$A$102,Paramètres!$B$3:$B$102)</f>
        <v>0</v>
      </c>
      <c r="V198" s="19"/>
      <c r="W198" s="48" t="str">
        <f>LOOKUP(V198,Paramètres!$A$3:$A$102,Paramètres!$B$3:$B$102)</f>
        <v>0</v>
      </c>
      <c r="X198" s="19"/>
      <c r="Y198" s="20">
        <f>LOOKUP(X198,Paramètres!$A$3:$A$102,Paramètres!$B$3:$B$102)*Paramètres!$H$5</f>
        <v>0</v>
      </c>
      <c r="Z198" s="47">
        <f t="shared" si="24"/>
        <v>0</v>
      </c>
    </row>
    <row r="199" spans="1:26" ht="12.75" customHeight="1">
      <c r="A199" s="13">
        <f t="shared" si="20"/>
        <v>0</v>
      </c>
      <c r="B199" s="13" t="str">
        <f t="shared" si="21"/>
        <v/>
      </c>
      <c r="C199" s="14">
        <f t="shared" si="22"/>
        <v>0</v>
      </c>
      <c r="D199" s="15" t="str">
        <f t="shared" si="23"/>
        <v/>
      </c>
      <c r="E199" s="2"/>
      <c r="F199" s="2"/>
      <c r="G199" s="2"/>
      <c r="H199" s="2"/>
      <c r="I199" s="2"/>
      <c r="J199" s="2"/>
      <c r="K199" s="48" t="str">
        <f>LOOKUP(J199,Paramètres!$A$3:$A$102,Paramètres!$B$3:$B$102)</f>
        <v>0</v>
      </c>
      <c r="L199" s="19"/>
      <c r="M199" s="48" t="str">
        <f>LOOKUP(L199,Paramètres!$A$3:$A$102,Paramètres!$B$3:$B$102)</f>
        <v>0</v>
      </c>
      <c r="N199" s="19"/>
      <c r="O199" s="48" t="str">
        <f>LOOKUP(N199,Paramètres!$A$3:$A$102,Paramètres!$B$3:$B$102)</f>
        <v>0</v>
      </c>
      <c r="P199" s="47"/>
      <c r="Q199" s="48" t="str">
        <f>LOOKUP(P199,Paramètres!$A$3:$A$102,Paramètres!$B$3:$B$102)</f>
        <v>0</v>
      </c>
      <c r="R199" s="19"/>
      <c r="S199" s="48" t="str">
        <f>LOOKUP(R199,Paramètres!$A$3:$A$102,Paramètres!$B$3:$B$102)</f>
        <v>0</v>
      </c>
      <c r="T199" s="20"/>
      <c r="U199" s="48" t="str">
        <f>LOOKUP(T199,Paramètres!$A$3:$A$102,Paramètres!$B$3:$B$102)</f>
        <v>0</v>
      </c>
      <c r="V199" s="19"/>
      <c r="W199" s="48" t="str">
        <f>LOOKUP(V199,Paramètres!$A$3:$A$102,Paramètres!$B$3:$B$102)</f>
        <v>0</v>
      </c>
      <c r="X199" s="19"/>
      <c r="Y199" s="20">
        <f>LOOKUP(X199,Paramètres!$A$3:$A$102,Paramètres!$B$3:$B$102)*Paramètres!$H$5</f>
        <v>0</v>
      </c>
      <c r="Z199" s="47">
        <f t="shared" si="24"/>
        <v>0</v>
      </c>
    </row>
    <row r="200" spans="1:26" ht="12.75" customHeight="1">
      <c r="A200" s="13">
        <f t="shared" si="20"/>
        <v>0</v>
      </c>
      <c r="B200" s="13" t="str">
        <f t="shared" si="21"/>
        <v/>
      </c>
      <c r="C200" s="14">
        <f t="shared" si="22"/>
        <v>0</v>
      </c>
      <c r="D200" s="15" t="str">
        <f t="shared" si="23"/>
        <v/>
      </c>
      <c r="E200" s="2"/>
      <c r="F200" s="2"/>
      <c r="G200" s="2"/>
      <c r="H200" s="2"/>
      <c r="I200" s="2"/>
      <c r="J200" s="2"/>
      <c r="K200" s="48" t="str">
        <f>LOOKUP(J200,Paramètres!$A$3:$A$102,Paramètres!$B$3:$B$102)</f>
        <v>0</v>
      </c>
      <c r="L200" s="19"/>
      <c r="M200" s="48" t="str">
        <f>LOOKUP(L200,Paramètres!$A$3:$A$102,Paramètres!$B$3:$B$102)</f>
        <v>0</v>
      </c>
      <c r="N200" s="19"/>
      <c r="O200" s="48" t="str">
        <f>LOOKUP(N200,Paramètres!$A$3:$A$102,Paramètres!$B$3:$B$102)</f>
        <v>0</v>
      </c>
      <c r="P200" s="47"/>
      <c r="Q200" s="48" t="str">
        <f>LOOKUP(P200,Paramètres!$A$3:$A$102,Paramètres!$B$3:$B$102)</f>
        <v>0</v>
      </c>
      <c r="R200" s="19"/>
      <c r="S200" s="48" t="str">
        <f>LOOKUP(R200,Paramètres!$A$3:$A$102,Paramètres!$B$3:$B$102)</f>
        <v>0</v>
      </c>
      <c r="T200" s="20"/>
      <c r="U200" s="48" t="str">
        <f>LOOKUP(T200,Paramètres!$A$3:$A$102,Paramètres!$B$3:$B$102)</f>
        <v>0</v>
      </c>
      <c r="V200" s="19"/>
      <c r="W200" s="48" t="str">
        <f>LOOKUP(V200,Paramètres!$A$3:$A$102,Paramètres!$B$3:$B$102)</f>
        <v>0</v>
      </c>
      <c r="X200" s="19"/>
      <c r="Y200" s="20">
        <f>LOOKUP(X200,Paramètres!$A$3:$A$102,Paramètres!$B$3:$B$102)*Paramètres!$H$5</f>
        <v>0</v>
      </c>
      <c r="Z200" s="47">
        <f t="shared" si="24"/>
        <v>0</v>
      </c>
    </row>
    <row r="201" spans="1:26" ht="12.75" customHeight="1">
      <c r="A201" s="13">
        <f t="shared" si="20"/>
        <v>0</v>
      </c>
      <c r="B201" s="13" t="str">
        <f t="shared" si="21"/>
        <v/>
      </c>
      <c r="C201" s="14">
        <f t="shared" si="22"/>
        <v>0</v>
      </c>
      <c r="D201" s="15" t="str">
        <f t="shared" si="23"/>
        <v/>
      </c>
      <c r="E201" s="2"/>
      <c r="F201" s="2"/>
      <c r="G201" s="2"/>
      <c r="H201" s="2"/>
      <c r="I201" s="2"/>
      <c r="J201" s="2"/>
      <c r="K201" s="48" t="str">
        <f>LOOKUP(J201,Paramètres!$A$3:$A$102,Paramètres!$B$3:$B$102)</f>
        <v>0</v>
      </c>
      <c r="L201" s="19"/>
      <c r="M201" s="48" t="str">
        <f>LOOKUP(L201,Paramètres!$A$3:$A$102,Paramètres!$B$3:$B$102)</f>
        <v>0</v>
      </c>
      <c r="N201" s="19"/>
      <c r="O201" s="48" t="str">
        <f>LOOKUP(N201,Paramètres!$A$3:$A$102,Paramètres!$B$3:$B$102)</f>
        <v>0</v>
      </c>
      <c r="P201" s="47"/>
      <c r="Q201" s="48" t="str">
        <f>LOOKUP(P201,Paramètres!$A$3:$A$102,Paramètres!$B$3:$B$102)</f>
        <v>0</v>
      </c>
      <c r="R201" s="19"/>
      <c r="S201" s="48" t="str">
        <f>LOOKUP(R201,Paramètres!$A$3:$A$102,Paramètres!$B$3:$B$102)</f>
        <v>0</v>
      </c>
      <c r="T201" s="20"/>
      <c r="U201" s="48" t="str">
        <f>LOOKUP(T201,Paramètres!$A$3:$A$102,Paramètres!$B$3:$B$102)</f>
        <v>0</v>
      </c>
      <c r="V201" s="19"/>
      <c r="W201" s="48" t="str">
        <f>LOOKUP(V201,Paramètres!$A$3:$A$102,Paramètres!$B$3:$B$102)</f>
        <v>0</v>
      </c>
      <c r="X201" s="19"/>
      <c r="Y201" s="20">
        <f>LOOKUP(X201,Paramètres!$A$3:$A$102,Paramètres!$B$3:$B$102)*Paramètres!$H$5</f>
        <v>0</v>
      </c>
      <c r="Z201" s="47">
        <f t="shared" si="24"/>
        <v>0</v>
      </c>
    </row>
    <row r="202" spans="1:26" ht="12.75" customHeight="1">
      <c r="A202" s="13">
        <f t="shared" ref="A202:A211" si="25">K202+M202+O202+S202+U202+W202+Y202+Q202</f>
        <v>0</v>
      </c>
      <c r="B202" s="13" t="str">
        <f t="shared" ref="B202:B211" si="26">IF(E202,RANK(A202,$A$6:$A$211),"")</f>
        <v/>
      </c>
      <c r="C202" s="14">
        <f t="shared" ref="C202:C211" si="27">A202-MINA(K202,M202,O202,S202,U202,W202,Y202,Q202)</f>
        <v>0</v>
      </c>
      <c r="D202" s="15" t="str">
        <f t="shared" ref="D202:D211" si="28">IF(E202,RANK(C202,$C$6:$C$211),"")</f>
        <v/>
      </c>
      <c r="E202" s="2"/>
      <c r="F202" s="2"/>
      <c r="G202" s="2"/>
      <c r="H202" s="2"/>
      <c r="I202" s="2"/>
      <c r="J202" s="2"/>
      <c r="K202" s="48" t="str">
        <f>LOOKUP(J202,Paramètres!$A$3:$A$102,Paramètres!$B$3:$B$102)</f>
        <v>0</v>
      </c>
      <c r="L202" s="19"/>
      <c r="M202" s="48" t="str">
        <f>LOOKUP(L202,Paramètres!$A$3:$A$102,Paramètres!$B$3:$B$102)</f>
        <v>0</v>
      </c>
      <c r="N202" s="19"/>
      <c r="O202" s="48" t="str">
        <f>LOOKUP(N202,Paramètres!$A$3:$A$102,Paramètres!$B$3:$B$102)</f>
        <v>0</v>
      </c>
      <c r="P202" s="47"/>
      <c r="Q202" s="48" t="str">
        <f>LOOKUP(P202,Paramètres!$A$3:$A$102,Paramètres!$B$3:$B$102)</f>
        <v>0</v>
      </c>
      <c r="R202" s="19"/>
      <c r="S202" s="48" t="str">
        <f>LOOKUP(R202,Paramètres!$A$3:$A$102,Paramètres!$B$3:$B$102)</f>
        <v>0</v>
      </c>
      <c r="T202" s="20"/>
      <c r="U202" s="48" t="str">
        <f>LOOKUP(T202,Paramètres!$A$3:$A$102,Paramètres!$B$3:$B$102)</f>
        <v>0</v>
      </c>
      <c r="V202" s="19"/>
      <c r="W202" s="48" t="str">
        <f>LOOKUP(V202,Paramètres!$A$3:$A$102,Paramètres!$B$3:$B$102)</f>
        <v>0</v>
      </c>
      <c r="X202" s="19"/>
      <c r="Y202" s="20">
        <f>LOOKUP(X202,Paramètres!$A$3:$A$102,Paramètres!$B$3:$B$102)*Paramètres!$H$5</f>
        <v>0</v>
      </c>
      <c r="Z202" s="47">
        <f t="shared" ref="Z202:Z211" si="29">MINA(K202,M202,O202,S202,Y202,U202,W202,Q202)</f>
        <v>0</v>
      </c>
    </row>
    <row r="203" spans="1:26" ht="12.75" customHeight="1">
      <c r="A203" s="13">
        <f t="shared" si="25"/>
        <v>0</v>
      </c>
      <c r="B203" s="13" t="str">
        <f t="shared" si="26"/>
        <v/>
      </c>
      <c r="C203" s="14">
        <f t="shared" si="27"/>
        <v>0</v>
      </c>
      <c r="D203" s="15" t="str">
        <f t="shared" si="28"/>
        <v/>
      </c>
      <c r="E203" s="2"/>
      <c r="F203" s="2"/>
      <c r="G203" s="2"/>
      <c r="H203" s="2"/>
      <c r="I203" s="2"/>
      <c r="J203" s="2"/>
      <c r="K203" s="48" t="str">
        <f>LOOKUP(J203,Paramètres!$A$3:$A$102,Paramètres!$B$3:$B$102)</f>
        <v>0</v>
      </c>
      <c r="L203" s="19"/>
      <c r="M203" s="48" t="str">
        <f>LOOKUP(L203,Paramètres!$A$3:$A$102,Paramètres!$B$3:$B$102)</f>
        <v>0</v>
      </c>
      <c r="N203" s="19"/>
      <c r="O203" s="48" t="str">
        <f>LOOKUP(N203,Paramètres!$A$3:$A$102,Paramètres!$B$3:$B$102)</f>
        <v>0</v>
      </c>
      <c r="P203" s="47"/>
      <c r="Q203" s="48" t="str">
        <f>LOOKUP(P203,Paramètres!$A$3:$A$102,Paramètres!$B$3:$B$102)</f>
        <v>0</v>
      </c>
      <c r="R203" s="19"/>
      <c r="S203" s="48" t="str">
        <f>LOOKUP(R203,Paramètres!$A$3:$A$102,Paramètres!$B$3:$B$102)</f>
        <v>0</v>
      </c>
      <c r="T203" s="20"/>
      <c r="U203" s="48" t="str">
        <f>LOOKUP(T203,Paramètres!$A$3:$A$102,Paramètres!$B$3:$B$102)</f>
        <v>0</v>
      </c>
      <c r="V203" s="19"/>
      <c r="W203" s="48" t="str">
        <f>LOOKUP(V203,Paramètres!$A$3:$A$102,Paramètres!$B$3:$B$102)</f>
        <v>0</v>
      </c>
      <c r="X203" s="19"/>
      <c r="Y203" s="20">
        <f>LOOKUP(X203,Paramètres!$A$3:$A$102,Paramètres!$B$3:$B$102)*Paramètres!$H$5</f>
        <v>0</v>
      </c>
      <c r="Z203" s="47">
        <f t="shared" si="29"/>
        <v>0</v>
      </c>
    </row>
    <row r="204" spans="1:26" ht="12.75" customHeight="1">
      <c r="A204" s="13">
        <f t="shared" si="25"/>
        <v>0</v>
      </c>
      <c r="B204" s="13" t="str">
        <f t="shared" si="26"/>
        <v/>
      </c>
      <c r="C204" s="14">
        <f t="shared" si="27"/>
        <v>0</v>
      </c>
      <c r="D204" s="15" t="str">
        <f t="shared" si="28"/>
        <v/>
      </c>
      <c r="E204" s="2"/>
      <c r="F204" s="2"/>
      <c r="G204" s="2"/>
      <c r="H204" s="2"/>
      <c r="I204" s="2"/>
      <c r="J204" s="2"/>
      <c r="K204" s="48" t="str">
        <f>LOOKUP(J204,Paramètres!$A$3:$A$102,Paramètres!$B$3:$B$102)</f>
        <v>0</v>
      </c>
      <c r="L204" s="19"/>
      <c r="M204" s="48" t="str">
        <f>LOOKUP(L204,Paramètres!$A$3:$A$102,Paramètres!$B$3:$B$102)</f>
        <v>0</v>
      </c>
      <c r="N204" s="19"/>
      <c r="O204" s="48" t="str">
        <f>LOOKUP(N204,Paramètres!$A$3:$A$102,Paramètres!$B$3:$B$102)</f>
        <v>0</v>
      </c>
      <c r="P204" s="47"/>
      <c r="Q204" s="48" t="str">
        <f>LOOKUP(P204,Paramètres!$A$3:$A$102,Paramètres!$B$3:$B$102)</f>
        <v>0</v>
      </c>
      <c r="R204" s="19"/>
      <c r="S204" s="48" t="str">
        <f>LOOKUP(R204,Paramètres!$A$3:$A$102,Paramètres!$B$3:$B$102)</f>
        <v>0</v>
      </c>
      <c r="T204" s="20"/>
      <c r="U204" s="48" t="str">
        <f>LOOKUP(T204,Paramètres!$A$3:$A$102,Paramètres!$B$3:$B$102)</f>
        <v>0</v>
      </c>
      <c r="V204" s="19"/>
      <c r="W204" s="48" t="str">
        <f>LOOKUP(V204,Paramètres!$A$3:$A$102,Paramètres!$B$3:$B$102)</f>
        <v>0</v>
      </c>
      <c r="X204" s="19"/>
      <c r="Y204" s="20">
        <f>LOOKUP(X204,Paramètres!$A$3:$A$102,Paramètres!$B$3:$B$102)*Paramètres!$H$5</f>
        <v>0</v>
      </c>
      <c r="Z204" s="47">
        <f t="shared" si="29"/>
        <v>0</v>
      </c>
    </row>
    <row r="205" spans="1:26" ht="12.75" customHeight="1">
      <c r="A205" s="13">
        <f t="shared" si="25"/>
        <v>0</v>
      </c>
      <c r="B205" s="13" t="str">
        <f t="shared" si="26"/>
        <v/>
      </c>
      <c r="C205" s="14">
        <f t="shared" si="27"/>
        <v>0</v>
      </c>
      <c r="D205" s="15" t="str">
        <f t="shared" si="28"/>
        <v/>
      </c>
      <c r="E205" s="2"/>
      <c r="F205" s="2"/>
      <c r="G205" s="2"/>
      <c r="H205" s="2"/>
      <c r="I205" s="2"/>
      <c r="J205" s="2"/>
      <c r="K205" s="48" t="str">
        <f>LOOKUP(J205,Paramètres!$A$3:$A$102,Paramètres!$B$3:$B$102)</f>
        <v>0</v>
      </c>
      <c r="L205" s="19"/>
      <c r="M205" s="48" t="str">
        <f>LOOKUP(L205,Paramètres!$A$3:$A$102,Paramètres!$B$3:$B$102)</f>
        <v>0</v>
      </c>
      <c r="N205" s="19"/>
      <c r="O205" s="48" t="str">
        <f>LOOKUP(N205,Paramètres!$A$3:$A$102,Paramètres!$B$3:$B$102)</f>
        <v>0</v>
      </c>
      <c r="P205" s="47"/>
      <c r="Q205" s="48" t="str">
        <f>LOOKUP(P205,Paramètres!$A$3:$A$102,Paramètres!$B$3:$B$102)</f>
        <v>0</v>
      </c>
      <c r="R205" s="19"/>
      <c r="S205" s="48" t="str">
        <f>LOOKUP(R205,Paramètres!$A$3:$A$102,Paramètres!$B$3:$B$102)</f>
        <v>0</v>
      </c>
      <c r="T205" s="20"/>
      <c r="U205" s="48" t="str">
        <f>LOOKUP(T205,Paramètres!$A$3:$A$102,Paramètres!$B$3:$B$102)</f>
        <v>0</v>
      </c>
      <c r="V205" s="19"/>
      <c r="W205" s="48" t="str">
        <f>LOOKUP(V205,Paramètres!$A$3:$A$102,Paramètres!$B$3:$B$102)</f>
        <v>0</v>
      </c>
      <c r="X205" s="19"/>
      <c r="Y205" s="20">
        <f>LOOKUP(X205,Paramètres!$A$3:$A$102,Paramètres!$B$3:$B$102)*Paramètres!$H$5</f>
        <v>0</v>
      </c>
      <c r="Z205" s="47">
        <f t="shared" si="29"/>
        <v>0</v>
      </c>
    </row>
    <row r="206" spans="1:26" ht="12.75" customHeight="1">
      <c r="A206" s="13">
        <f t="shared" si="25"/>
        <v>0</v>
      </c>
      <c r="B206" s="13" t="str">
        <f t="shared" si="26"/>
        <v/>
      </c>
      <c r="C206" s="14">
        <f t="shared" si="27"/>
        <v>0</v>
      </c>
      <c r="D206" s="15" t="str">
        <f t="shared" si="28"/>
        <v/>
      </c>
      <c r="E206" s="2"/>
      <c r="F206" s="2"/>
      <c r="G206" s="2"/>
      <c r="H206" s="2"/>
      <c r="I206" s="2"/>
      <c r="J206" s="2"/>
      <c r="K206" s="48" t="str">
        <f>LOOKUP(J206,Paramètres!$A$3:$A$102,Paramètres!$B$3:$B$102)</f>
        <v>0</v>
      </c>
      <c r="L206" s="19"/>
      <c r="M206" s="48" t="str">
        <f>LOOKUP(L206,Paramètres!$A$3:$A$102,Paramètres!$B$3:$B$102)</f>
        <v>0</v>
      </c>
      <c r="N206" s="19"/>
      <c r="O206" s="48" t="str">
        <f>LOOKUP(N206,Paramètres!$A$3:$A$102,Paramètres!$B$3:$B$102)</f>
        <v>0</v>
      </c>
      <c r="P206" s="47"/>
      <c r="Q206" s="48" t="str">
        <f>LOOKUP(P206,Paramètres!$A$3:$A$102,Paramètres!$B$3:$B$102)</f>
        <v>0</v>
      </c>
      <c r="R206" s="19"/>
      <c r="S206" s="48" t="str">
        <f>LOOKUP(R206,Paramètres!$A$3:$A$102,Paramètres!$B$3:$B$102)</f>
        <v>0</v>
      </c>
      <c r="T206" s="20"/>
      <c r="U206" s="48" t="str">
        <f>LOOKUP(T206,Paramètres!$A$3:$A$102,Paramètres!$B$3:$B$102)</f>
        <v>0</v>
      </c>
      <c r="V206" s="19"/>
      <c r="W206" s="48" t="str">
        <f>LOOKUP(V206,Paramètres!$A$3:$A$102,Paramètres!$B$3:$B$102)</f>
        <v>0</v>
      </c>
      <c r="X206" s="19"/>
      <c r="Y206" s="20">
        <f>LOOKUP(X206,Paramètres!$A$3:$A$102,Paramètres!$B$3:$B$102)*Paramètres!$H$5</f>
        <v>0</v>
      </c>
      <c r="Z206" s="47">
        <f t="shared" si="29"/>
        <v>0</v>
      </c>
    </row>
    <row r="207" spans="1:26" ht="12.75" customHeight="1">
      <c r="A207" s="13">
        <f t="shared" si="25"/>
        <v>0</v>
      </c>
      <c r="B207" s="13" t="str">
        <f t="shared" si="26"/>
        <v/>
      </c>
      <c r="C207" s="14">
        <f t="shared" si="27"/>
        <v>0</v>
      </c>
      <c r="D207" s="15" t="str">
        <f t="shared" si="28"/>
        <v/>
      </c>
      <c r="E207" s="2"/>
      <c r="F207" s="2"/>
      <c r="G207" s="2"/>
      <c r="H207" s="2"/>
      <c r="I207" s="2"/>
      <c r="J207" s="2"/>
      <c r="K207" s="48" t="str">
        <f>LOOKUP(J207,Paramètres!$A$3:$A$102,Paramètres!$B$3:$B$102)</f>
        <v>0</v>
      </c>
      <c r="L207" s="19"/>
      <c r="M207" s="48" t="str">
        <f>LOOKUP(L207,Paramètres!$A$3:$A$102,Paramètres!$B$3:$B$102)</f>
        <v>0</v>
      </c>
      <c r="N207" s="19"/>
      <c r="O207" s="48" t="str">
        <f>LOOKUP(N207,Paramètres!$A$3:$A$102,Paramètres!$B$3:$B$102)</f>
        <v>0</v>
      </c>
      <c r="P207" s="47"/>
      <c r="Q207" s="48" t="str">
        <f>LOOKUP(P207,Paramètres!$A$3:$A$102,Paramètres!$B$3:$B$102)</f>
        <v>0</v>
      </c>
      <c r="R207" s="19"/>
      <c r="S207" s="48" t="str">
        <f>LOOKUP(R207,Paramètres!$A$3:$A$102,Paramètres!$B$3:$B$102)</f>
        <v>0</v>
      </c>
      <c r="T207" s="20"/>
      <c r="U207" s="48" t="str">
        <f>LOOKUP(T207,Paramètres!$A$3:$A$102,Paramètres!$B$3:$B$102)</f>
        <v>0</v>
      </c>
      <c r="V207" s="19"/>
      <c r="W207" s="48" t="str">
        <f>LOOKUP(V207,Paramètres!$A$3:$A$102,Paramètres!$B$3:$B$102)</f>
        <v>0</v>
      </c>
      <c r="X207" s="19"/>
      <c r="Y207" s="20">
        <f>LOOKUP(X207,Paramètres!$A$3:$A$102,Paramètres!$B$3:$B$102)*Paramètres!$H$5</f>
        <v>0</v>
      </c>
      <c r="Z207" s="47">
        <f t="shared" si="29"/>
        <v>0</v>
      </c>
    </row>
    <row r="208" spans="1:26" ht="12.75" customHeight="1">
      <c r="A208" s="13">
        <f t="shared" si="25"/>
        <v>0</v>
      </c>
      <c r="B208" s="13" t="str">
        <f t="shared" si="26"/>
        <v/>
      </c>
      <c r="C208" s="14">
        <f t="shared" si="27"/>
        <v>0</v>
      </c>
      <c r="D208" s="15" t="str">
        <f t="shared" si="28"/>
        <v/>
      </c>
      <c r="E208" s="2"/>
      <c r="F208" s="2"/>
      <c r="G208" s="2"/>
      <c r="H208" s="2"/>
      <c r="I208" s="2"/>
      <c r="J208" s="2"/>
      <c r="K208" s="48" t="str">
        <f>LOOKUP(J208,Paramètres!$A$3:$A$102,Paramètres!$B$3:$B$102)</f>
        <v>0</v>
      </c>
      <c r="L208" s="19"/>
      <c r="M208" s="48" t="str">
        <f>LOOKUP(L208,Paramètres!$A$3:$A$102,Paramètres!$B$3:$B$102)</f>
        <v>0</v>
      </c>
      <c r="N208" s="19"/>
      <c r="O208" s="48" t="str">
        <f>LOOKUP(N208,Paramètres!$A$3:$A$102,Paramètres!$B$3:$B$102)</f>
        <v>0</v>
      </c>
      <c r="P208" s="47"/>
      <c r="Q208" s="48" t="str">
        <f>LOOKUP(P208,Paramètres!$A$3:$A$102,Paramètres!$B$3:$B$102)</f>
        <v>0</v>
      </c>
      <c r="R208" s="19"/>
      <c r="S208" s="48" t="str">
        <f>LOOKUP(R208,Paramètres!$A$3:$A$102,Paramètres!$B$3:$B$102)</f>
        <v>0</v>
      </c>
      <c r="T208" s="20"/>
      <c r="U208" s="48" t="str">
        <f>LOOKUP(T208,Paramètres!$A$3:$A$102,Paramètres!$B$3:$B$102)</f>
        <v>0</v>
      </c>
      <c r="V208" s="19"/>
      <c r="W208" s="48" t="str">
        <f>LOOKUP(V208,Paramètres!$A$3:$A$102,Paramètres!$B$3:$B$102)</f>
        <v>0</v>
      </c>
      <c r="X208" s="19"/>
      <c r="Y208" s="20">
        <f>LOOKUP(X208,Paramètres!$A$3:$A$102,Paramètres!$B$3:$B$102)*Paramètres!$H$5</f>
        <v>0</v>
      </c>
      <c r="Z208" s="47">
        <f t="shared" si="29"/>
        <v>0</v>
      </c>
    </row>
    <row r="209" spans="1:26" ht="12.75" customHeight="1">
      <c r="A209" s="13">
        <f t="shared" si="25"/>
        <v>0</v>
      </c>
      <c r="B209" s="13" t="str">
        <f t="shared" si="26"/>
        <v/>
      </c>
      <c r="C209" s="14">
        <f t="shared" si="27"/>
        <v>0</v>
      </c>
      <c r="D209" s="15" t="str">
        <f t="shared" si="28"/>
        <v/>
      </c>
      <c r="E209" s="2"/>
      <c r="F209" s="2"/>
      <c r="G209" s="2"/>
      <c r="H209" s="2"/>
      <c r="I209" s="2"/>
      <c r="J209" s="2"/>
      <c r="K209" s="48" t="str">
        <f>LOOKUP(J209,Paramètres!$A$3:$A$102,Paramètres!$B$3:$B$102)</f>
        <v>0</v>
      </c>
      <c r="L209" s="19"/>
      <c r="M209" s="48" t="str">
        <f>LOOKUP(L209,Paramètres!$A$3:$A$102,Paramètres!$B$3:$B$102)</f>
        <v>0</v>
      </c>
      <c r="N209" s="19"/>
      <c r="O209" s="48" t="str">
        <f>LOOKUP(N209,Paramètres!$A$3:$A$102,Paramètres!$B$3:$B$102)</f>
        <v>0</v>
      </c>
      <c r="P209" s="47"/>
      <c r="Q209" s="48" t="str">
        <f>LOOKUP(P209,Paramètres!$A$3:$A$102,Paramètres!$B$3:$B$102)</f>
        <v>0</v>
      </c>
      <c r="R209" s="19"/>
      <c r="S209" s="48" t="str">
        <f>LOOKUP(R209,Paramètres!$A$3:$A$102,Paramètres!$B$3:$B$102)</f>
        <v>0</v>
      </c>
      <c r="T209" s="20"/>
      <c r="U209" s="48" t="str">
        <f>LOOKUP(T209,Paramètres!$A$3:$A$102,Paramètres!$B$3:$B$102)</f>
        <v>0</v>
      </c>
      <c r="V209" s="19"/>
      <c r="W209" s="48" t="str">
        <f>LOOKUP(V209,Paramètres!$A$3:$A$102,Paramètres!$B$3:$B$102)</f>
        <v>0</v>
      </c>
      <c r="X209" s="19"/>
      <c r="Y209" s="20">
        <f>LOOKUP(X209,Paramètres!$A$3:$A$102,Paramètres!$B$3:$B$102)*Paramètres!$H$5</f>
        <v>0</v>
      </c>
      <c r="Z209" s="47">
        <f t="shared" si="29"/>
        <v>0</v>
      </c>
    </row>
    <row r="210" spans="1:26" ht="12.75" customHeight="1">
      <c r="A210" s="13">
        <f t="shared" si="25"/>
        <v>0</v>
      </c>
      <c r="B210" s="13" t="str">
        <f t="shared" si="26"/>
        <v/>
      </c>
      <c r="C210" s="14">
        <f t="shared" si="27"/>
        <v>0</v>
      </c>
      <c r="D210" s="15" t="str">
        <f t="shared" si="28"/>
        <v/>
      </c>
      <c r="E210" s="2"/>
      <c r="F210" s="2"/>
      <c r="G210" s="2"/>
      <c r="H210" s="2"/>
      <c r="I210" s="2"/>
      <c r="J210" s="2"/>
      <c r="K210" s="48" t="str">
        <f>LOOKUP(J210,Paramètres!$A$3:$A$102,Paramètres!$B$3:$B$102)</f>
        <v>0</v>
      </c>
      <c r="L210" s="19"/>
      <c r="M210" s="48" t="str">
        <f>LOOKUP(L210,Paramètres!$A$3:$A$102,Paramètres!$B$3:$B$102)</f>
        <v>0</v>
      </c>
      <c r="N210" s="19"/>
      <c r="O210" s="48" t="str">
        <f>LOOKUP(N210,Paramètres!$A$3:$A$102,Paramètres!$B$3:$B$102)</f>
        <v>0</v>
      </c>
      <c r="P210" s="47"/>
      <c r="Q210" s="48" t="str">
        <f>LOOKUP(P210,Paramètres!$A$3:$A$102,Paramètres!$B$3:$B$102)</f>
        <v>0</v>
      </c>
      <c r="R210" s="19"/>
      <c r="S210" s="48" t="str">
        <f>LOOKUP(R210,Paramètres!$A$3:$A$102,Paramètres!$B$3:$B$102)</f>
        <v>0</v>
      </c>
      <c r="T210" s="20"/>
      <c r="U210" s="48" t="str">
        <f>LOOKUP(T210,Paramètres!$A$3:$A$102,Paramètres!$B$3:$B$102)</f>
        <v>0</v>
      </c>
      <c r="V210" s="19"/>
      <c r="W210" s="48" t="str">
        <f>LOOKUP(V210,Paramètres!$A$3:$A$102,Paramètres!$B$3:$B$102)</f>
        <v>0</v>
      </c>
      <c r="X210" s="19"/>
      <c r="Y210" s="20">
        <f>LOOKUP(X210,Paramètres!$A$3:$A$102,Paramètres!$B$3:$B$102)*Paramètres!$H$5</f>
        <v>0</v>
      </c>
      <c r="Z210" s="47">
        <f t="shared" si="29"/>
        <v>0</v>
      </c>
    </row>
    <row r="211" spans="1:26" ht="12.75" customHeight="1">
      <c r="A211" s="13">
        <f t="shared" si="25"/>
        <v>0</v>
      </c>
      <c r="B211" s="13" t="str">
        <f t="shared" si="26"/>
        <v/>
      </c>
      <c r="C211" s="14">
        <f t="shared" si="27"/>
        <v>0</v>
      </c>
      <c r="D211" s="15" t="str">
        <f t="shared" si="28"/>
        <v/>
      </c>
      <c r="E211" s="2"/>
      <c r="F211" s="2"/>
      <c r="G211" s="2"/>
      <c r="H211" s="2"/>
      <c r="I211" s="2"/>
      <c r="J211" s="2"/>
      <c r="K211" s="48" t="str">
        <f>LOOKUP(J211,Paramètres!$A$3:$A$102,Paramètres!$B$3:$B$102)</f>
        <v>0</v>
      </c>
      <c r="L211" s="19"/>
      <c r="M211" s="48" t="str">
        <f>LOOKUP(L211,Paramètres!$A$3:$A$102,Paramètres!$B$3:$B$102)</f>
        <v>0</v>
      </c>
      <c r="N211" s="19"/>
      <c r="O211" s="48" t="str">
        <f>LOOKUP(N211,Paramètres!$A$3:$A$102,Paramètres!$B$3:$B$102)</f>
        <v>0</v>
      </c>
      <c r="P211" s="47"/>
      <c r="Q211" s="48" t="str">
        <f>LOOKUP(P211,Paramètres!$A$3:$A$102,Paramètres!$B$3:$B$102)</f>
        <v>0</v>
      </c>
      <c r="R211" s="19"/>
      <c r="S211" s="48" t="str">
        <f>LOOKUP(R211,Paramètres!$A$3:$A$102,Paramètres!$B$3:$B$102)</f>
        <v>0</v>
      </c>
      <c r="T211" s="20"/>
      <c r="U211" s="48" t="str">
        <f>LOOKUP(T211,Paramètres!$A$3:$A$102,Paramètres!$B$3:$B$102)</f>
        <v>0</v>
      </c>
      <c r="V211" s="19"/>
      <c r="W211" s="48" t="str">
        <f>LOOKUP(V211,Paramètres!$A$3:$A$102,Paramètres!$B$3:$B$102)</f>
        <v>0</v>
      </c>
      <c r="X211" s="19"/>
      <c r="Y211" s="20">
        <f>LOOKUP(X211,Paramètres!$A$3:$A$102,Paramètres!$B$3:$B$102)*Paramètres!$H$5</f>
        <v>0</v>
      </c>
      <c r="Z211" s="47">
        <f t="shared" si="29"/>
        <v>0</v>
      </c>
    </row>
    <row r="212" spans="1:26" ht="12.75" customHeight="1">
      <c r="A212" s="18"/>
      <c r="B212" s="18"/>
      <c r="C212" s="18"/>
      <c r="D212" s="1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3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>
      <c r="A213" s="18"/>
      <c r="B213" s="18"/>
      <c r="C213" s="18"/>
      <c r="D213" s="1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3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>
      <c r="A214" s="18"/>
      <c r="B214" s="18"/>
      <c r="C214" s="18"/>
      <c r="D214" s="1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3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>
      <c r="A215" s="18"/>
      <c r="B215" s="18"/>
      <c r="C215" s="18"/>
      <c r="D215" s="1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3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>
      <c r="A216" s="18"/>
      <c r="B216" s="18"/>
      <c r="C216" s="18"/>
      <c r="D216" s="1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3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>
      <c r="A217" s="18"/>
      <c r="B217" s="18"/>
      <c r="C217" s="18"/>
      <c r="D217" s="1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3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>
      <c r="A218" s="18"/>
      <c r="B218" s="18"/>
      <c r="C218" s="18"/>
      <c r="D218" s="1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3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>
      <c r="A219" s="18"/>
      <c r="B219" s="18"/>
      <c r="C219" s="18"/>
      <c r="D219" s="1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3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>
      <c r="A220" s="18"/>
      <c r="B220" s="18"/>
      <c r="C220" s="18"/>
      <c r="D220" s="1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3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>
      <c r="A221" s="18"/>
      <c r="B221" s="18"/>
      <c r="C221" s="18"/>
      <c r="D221" s="1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3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>
      <c r="A222" s="18"/>
      <c r="B222" s="18"/>
      <c r="C222" s="18"/>
      <c r="D222" s="1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3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>
      <c r="A223" s="18"/>
      <c r="B223" s="18"/>
      <c r="C223" s="18"/>
      <c r="D223" s="1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3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>
      <c r="A224" s="18"/>
      <c r="B224" s="18"/>
      <c r="C224" s="18"/>
      <c r="D224" s="1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3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>
      <c r="A225" s="18"/>
      <c r="B225" s="18"/>
      <c r="C225" s="18"/>
      <c r="D225" s="1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3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>
      <c r="A226" s="18"/>
      <c r="B226" s="18"/>
      <c r="C226" s="18"/>
      <c r="D226" s="1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3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>
      <c r="A227" s="18"/>
      <c r="B227" s="18"/>
      <c r="C227" s="18"/>
      <c r="D227" s="1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3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>
      <c r="A228" s="18"/>
      <c r="B228" s="18"/>
      <c r="C228" s="18"/>
      <c r="D228" s="1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3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>
      <c r="A229" s="18"/>
      <c r="B229" s="18"/>
      <c r="C229" s="18"/>
      <c r="D229" s="1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3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>
      <c r="A230" s="18"/>
      <c r="B230" s="18"/>
      <c r="C230" s="18"/>
      <c r="D230" s="1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3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>
      <c r="A231" s="18"/>
      <c r="B231" s="18"/>
      <c r="C231" s="18"/>
      <c r="D231" s="1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3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>
      <c r="A232" s="18"/>
      <c r="B232" s="18"/>
      <c r="C232" s="18"/>
      <c r="D232" s="1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3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>
      <c r="A233" s="18"/>
      <c r="B233" s="18"/>
      <c r="C233" s="18"/>
      <c r="D233" s="1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3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>
      <c r="A234" s="18"/>
      <c r="B234" s="18"/>
      <c r="C234" s="18"/>
      <c r="D234" s="1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3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>
      <c r="A235" s="18"/>
      <c r="B235" s="18"/>
      <c r="C235" s="18"/>
      <c r="D235" s="1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3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>
      <c r="A236" s="18"/>
      <c r="B236" s="18"/>
      <c r="C236" s="18"/>
      <c r="D236" s="1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3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>
      <c r="A237" s="18"/>
      <c r="B237" s="18"/>
      <c r="C237" s="18"/>
      <c r="D237" s="1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3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>
      <c r="A238" s="18"/>
      <c r="B238" s="18"/>
      <c r="C238" s="18"/>
      <c r="D238" s="1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3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>
      <c r="A239" s="18"/>
      <c r="B239" s="18"/>
      <c r="C239" s="18"/>
      <c r="D239" s="1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3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>
      <c r="A240" s="18"/>
      <c r="B240" s="18"/>
      <c r="C240" s="18"/>
      <c r="D240" s="1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3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>
      <c r="A241" s="18"/>
      <c r="B241" s="18"/>
      <c r="C241" s="18"/>
      <c r="D241" s="1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3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>
      <c r="A242" s="18"/>
      <c r="B242" s="18"/>
      <c r="C242" s="18"/>
      <c r="D242" s="1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3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>
      <c r="A243" s="18"/>
      <c r="B243" s="18"/>
      <c r="C243" s="18"/>
      <c r="D243" s="1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3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>
      <c r="A244" s="18"/>
      <c r="B244" s="18"/>
      <c r="C244" s="18"/>
      <c r="D244" s="1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3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>
      <c r="A245" s="18"/>
      <c r="B245" s="18"/>
      <c r="C245" s="18"/>
      <c r="D245" s="1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3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>
      <c r="A246" s="18"/>
      <c r="B246" s="18"/>
      <c r="C246" s="18"/>
      <c r="D246" s="1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3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>
      <c r="A247" s="18"/>
      <c r="B247" s="18"/>
      <c r="C247" s="18"/>
      <c r="D247" s="1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3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>
      <c r="A248" s="18"/>
      <c r="B248" s="18"/>
      <c r="C248" s="18"/>
      <c r="D248" s="1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3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>
      <c r="A249" s="18"/>
      <c r="B249" s="18"/>
      <c r="C249" s="18"/>
      <c r="D249" s="1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3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>
      <c r="A250" s="18"/>
      <c r="B250" s="18"/>
      <c r="C250" s="18"/>
      <c r="D250" s="1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3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>
      <c r="A251" s="18"/>
      <c r="B251" s="18"/>
      <c r="C251" s="18"/>
      <c r="D251" s="1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3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>
      <c r="A252" s="18"/>
      <c r="B252" s="18"/>
      <c r="C252" s="18"/>
      <c r="D252" s="1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3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>
      <c r="A253" s="18"/>
      <c r="B253" s="18"/>
      <c r="C253" s="18"/>
      <c r="D253" s="1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3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>
      <c r="A254" s="18"/>
      <c r="B254" s="18"/>
      <c r="C254" s="18"/>
      <c r="D254" s="1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3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>
      <c r="A255" s="18"/>
      <c r="B255" s="18"/>
      <c r="C255" s="18"/>
      <c r="D255" s="1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3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>
      <c r="A256" s="18"/>
      <c r="B256" s="18"/>
      <c r="C256" s="18"/>
      <c r="D256" s="1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3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>
      <c r="A257" s="18"/>
      <c r="B257" s="18"/>
      <c r="C257" s="18"/>
      <c r="D257" s="1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3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>
      <c r="A258" s="18"/>
      <c r="B258" s="18"/>
      <c r="C258" s="18"/>
      <c r="D258" s="1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3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>
      <c r="A259" s="18"/>
      <c r="B259" s="18"/>
      <c r="C259" s="18"/>
      <c r="D259" s="1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3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>
      <c r="A260" s="18"/>
      <c r="B260" s="18"/>
      <c r="C260" s="18"/>
      <c r="D260" s="1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3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>
      <c r="A261" s="18"/>
      <c r="B261" s="18"/>
      <c r="C261" s="18"/>
      <c r="D261" s="1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3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>
      <c r="A262" s="18"/>
      <c r="B262" s="18"/>
      <c r="C262" s="18"/>
      <c r="D262" s="1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3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>
      <c r="A263" s="18"/>
      <c r="B263" s="18"/>
      <c r="C263" s="18"/>
      <c r="D263" s="1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3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>
      <c r="A264" s="18"/>
      <c r="B264" s="18"/>
      <c r="C264" s="18"/>
      <c r="D264" s="1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3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>
      <c r="A265" s="18"/>
      <c r="B265" s="18"/>
      <c r="C265" s="18"/>
      <c r="D265" s="1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3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>
      <c r="A266" s="18"/>
      <c r="B266" s="18"/>
      <c r="C266" s="18"/>
      <c r="D266" s="1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3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>
      <c r="A267" s="18"/>
      <c r="B267" s="18"/>
      <c r="C267" s="18"/>
      <c r="D267" s="1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3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>
      <c r="A268" s="18"/>
      <c r="B268" s="18"/>
      <c r="C268" s="18"/>
      <c r="D268" s="1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3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>
      <c r="A269" s="18"/>
      <c r="B269" s="18"/>
      <c r="C269" s="18"/>
      <c r="D269" s="1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3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>
      <c r="A270" s="18"/>
      <c r="B270" s="18"/>
      <c r="C270" s="18"/>
      <c r="D270" s="1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3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>
      <c r="A271" s="18"/>
      <c r="B271" s="18"/>
      <c r="C271" s="18"/>
      <c r="D271" s="1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3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>
      <c r="A272" s="18"/>
      <c r="B272" s="18"/>
      <c r="C272" s="18"/>
      <c r="D272" s="1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3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>
      <c r="A273" s="18"/>
      <c r="B273" s="18"/>
      <c r="C273" s="18"/>
      <c r="D273" s="1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3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>
      <c r="A274" s="18"/>
      <c r="B274" s="18"/>
      <c r="C274" s="18"/>
      <c r="D274" s="1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3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>
      <c r="A275" s="18"/>
      <c r="B275" s="18"/>
      <c r="C275" s="18"/>
      <c r="D275" s="1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3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>
      <c r="A276" s="18"/>
      <c r="B276" s="18"/>
      <c r="C276" s="18"/>
      <c r="D276" s="1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3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>
      <c r="A277" s="18"/>
      <c r="B277" s="18"/>
      <c r="C277" s="18"/>
      <c r="D277" s="1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3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>
      <c r="A278" s="18"/>
      <c r="B278" s="18"/>
      <c r="C278" s="18"/>
      <c r="D278" s="1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3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>
      <c r="A279" s="18"/>
      <c r="B279" s="18"/>
      <c r="C279" s="18"/>
      <c r="D279" s="1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3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>
      <c r="A280" s="18"/>
      <c r="B280" s="18"/>
      <c r="C280" s="18"/>
      <c r="D280" s="1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3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>
      <c r="A281" s="18"/>
      <c r="B281" s="18"/>
      <c r="C281" s="18"/>
      <c r="D281" s="1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3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>
      <c r="A282" s="18"/>
      <c r="B282" s="18"/>
      <c r="C282" s="18"/>
      <c r="D282" s="1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3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>
      <c r="A283" s="18"/>
      <c r="B283" s="18"/>
      <c r="C283" s="18"/>
      <c r="D283" s="1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3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>
      <c r="A284" s="18"/>
      <c r="B284" s="18"/>
      <c r="C284" s="18"/>
      <c r="D284" s="1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3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>
      <c r="A285" s="18"/>
      <c r="B285" s="18"/>
      <c r="C285" s="18"/>
      <c r="D285" s="1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3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>
      <c r="A286" s="18"/>
      <c r="B286" s="18"/>
      <c r="C286" s="18"/>
      <c r="D286" s="1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3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>
      <c r="A287" s="18"/>
      <c r="B287" s="18"/>
      <c r="C287" s="18"/>
      <c r="D287" s="1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3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>
      <c r="A288" s="18"/>
      <c r="B288" s="18"/>
      <c r="C288" s="18"/>
      <c r="D288" s="1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3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>
      <c r="A289" s="18"/>
      <c r="B289" s="18"/>
      <c r="C289" s="18"/>
      <c r="D289" s="1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3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>
      <c r="A290" s="18"/>
      <c r="B290" s="18"/>
      <c r="C290" s="18"/>
      <c r="D290" s="1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3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>
      <c r="A291" s="18"/>
      <c r="B291" s="18"/>
      <c r="C291" s="18"/>
      <c r="D291" s="1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3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>
      <c r="A292" s="18"/>
      <c r="B292" s="18"/>
      <c r="C292" s="18"/>
      <c r="D292" s="1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3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>
      <c r="A293" s="18"/>
      <c r="B293" s="18"/>
      <c r="C293" s="18"/>
      <c r="D293" s="1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3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>
      <c r="A294" s="18"/>
      <c r="B294" s="18"/>
      <c r="C294" s="18"/>
      <c r="D294" s="1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3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>
      <c r="A295" s="18"/>
      <c r="B295" s="18"/>
      <c r="C295" s="18"/>
      <c r="D295" s="1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3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>
      <c r="A296" s="18"/>
      <c r="B296" s="18"/>
      <c r="C296" s="18"/>
      <c r="D296" s="1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3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>
      <c r="A297" s="18"/>
      <c r="B297" s="18"/>
      <c r="C297" s="18"/>
      <c r="D297" s="1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3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>
      <c r="A298" s="18"/>
      <c r="B298" s="18"/>
      <c r="C298" s="18"/>
      <c r="D298" s="1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3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>
      <c r="A299" s="18"/>
      <c r="B299" s="18"/>
      <c r="C299" s="18"/>
      <c r="D299" s="1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3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>
      <c r="A300" s="18"/>
      <c r="B300" s="18"/>
      <c r="C300" s="18"/>
      <c r="D300" s="1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3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>
      <c r="A301" s="18"/>
      <c r="B301" s="18"/>
      <c r="C301" s="18"/>
      <c r="D301" s="1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3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>
      <c r="A302" s="18"/>
      <c r="B302" s="18"/>
      <c r="C302" s="18"/>
      <c r="D302" s="1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3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>
      <c r="A303" s="18"/>
      <c r="B303" s="18"/>
      <c r="C303" s="18"/>
      <c r="D303" s="1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3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>
      <c r="A304" s="18"/>
      <c r="B304" s="18"/>
      <c r="C304" s="18"/>
      <c r="D304" s="1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3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>
      <c r="A305" s="18"/>
      <c r="B305" s="18"/>
      <c r="C305" s="18"/>
      <c r="D305" s="1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3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>
      <c r="A306" s="18"/>
      <c r="B306" s="18"/>
      <c r="C306" s="18"/>
      <c r="D306" s="1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3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>
      <c r="A307" s="18"/>
      <c r="B307" s="18"/>
      <c r="C307" s="18"/>
      <c r="D307" s="1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3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>
      <c r="A308" s="18"/>
      <c r="B308" s="18"/>
      <c r="C308" s="18"/>
      <c r="D308" s="1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3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>
      <c r="A309" s="18"/>
      <c r="B309" s="18"/>
      <c r="C309" s="18"/>
      <c r="D309" s="1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3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>
      <c r="A310" s="18"/>
      <c r="B310" s="18"/>
      <c r="C310" s="18"/>
      <c r="D310" s="1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3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>
      <c r="A311" s="18"/>
      <c r="B311" s="18"/>
      <c r="C311" s="18"/>
      <c r="D311" s="1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3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>
      <c r="A312" s="18"/>
      <c r="B312" s="18"/>
      <c r="C312" s="18"/>
      <c r="D312" s="1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3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>
      <c r="A313" s="18"/>
      <c r="B313" s="18"/>
      <c r="C313" s="18"/>
      <c r="D313" s="1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3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>
      <c r="A314" s="18"/>
      <c r="B314" s="18"/>
      <c r="C314" s="18"/>
      <c r="D314" s="1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3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>
      <c r="A315" s="18"/>
      <c r="B315" s="18"/>
      <c r="C315" s="18"/>
      <c r="D315" s="1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3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>
      <c r="A316" s="18"/>
      <c r="B316" s="18"/>
      <c r="C316" s="18"/>
      <c r="D316" s="1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3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>
      <c r="A317" s="18"/>
      <c r="B317" s="18"/>
      <c r="C317" s="18"/>
      <c r="D317" s="1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3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>
      <c r="A318" s="18"/>
      <c r="B318" s="18"/>
      <c r="C318" s="18"/>
      <c r="D318" s="1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3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>
      <c r="A319" s="18"/>
      <c r="B319" s="18"/>
      <c r="C319" s="18"/>
      <c r="D319" s="1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3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>
      <c r="A320" s="18"/>
      <c r="B320" s="18"/>
      <c r="C320" s="18"/>
      <c r="D320" s="1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3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>
      <c r="A321" s="18"/>
      <c r="B321" s="18"/>
      <c r="C321" s="18"/>
      <c r="D321" s="1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3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>
      <c r="A322" s="18"/>
      <c r="B322" s="18"/>
      <c r="C322" s="18"/>
      <c r="D322" s="1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3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>
      <c r="A323" s="18"/>
      <c r="B323" s="18"/>
      <c r="C323" s="18"/>
      <c r="D323" s="1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3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>
      <c r="A324" s="18"/>
      <c r="B324" s="18"/>
      <c r="C324" s="18"/>
      <c r="D324" s="1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3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>
      <c r="A325" s="18"/>
      <c r="B325" s="18"/>
      <c r="C325" s="18"/>
      <c r="D325" s="1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3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>
      <c r="A326" s="18"/>
      <c r="B326" s="18"/>
      <c r="C326" s="18"/>
      <c r="D326" s="1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3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>
      <c r="A327" s="18"/>
      <c r="B327" s="18"/>
      <c r="C327" s="18"/>
      <c r="D327" s="1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3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>
      <c r="A328" s="18"/>
      <c r="B328" s="18"/>
      <c r="C328" s="18"/>
      <c r="D328" s="1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3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>
      <c r="A329" s="18"/>
      <c r="B329" s="18"/>
      <c r="C329" s="18"/>
      <c r="D329" s="1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3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>
      <c r="A330" s="18"/>
      <c r="B330" s="18"/>
      <c r="C330" s="18"/>
      <c r="D330" s="1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3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>
      <c r="A331" s="18"/>
      <c r="B331" s="18"/>
      <c r="C331" s="18"/>
      <c r="D331" s="1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3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>
      <c r="A332" s="18"/>
      <c r="B332" s="18"/>
      <c r="C332" s="18"/>
      <c r="D332" s="1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3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>
      <c r="A333" s="18"/>
      <c r="B333" s="18"/>
      <c r="C333" s="18"/>
      <c r="D333" s="1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3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>
      <c r="A334" s="18"/>
      <c r="B334" s="18"/>
      <c r="C334" s="18"/>
      <c r="D334" s="1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3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>
      <c r="A335" s="18"/>
      <c r="B335" s="18"/>
      <c r="C335" s="18"/>
      <c r="D335" s="1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3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>
      <c r="A336" s="18"/>
      <c r="B336" s="18"/>
      <c r="C336" s="18"/>
      <c r="D336" s="1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3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>
      <c r="A337" s="18"/>
      <c r="B337" s="18"/>
      <c r="C337" s="18"/>
      <c r="D337" s="1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3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>
      <c r="A338" s="18"/>
      <c r="B338" s="18"/>
      <c r="C338" s="18"/>
      <c r="D338" s="1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3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>
      <c r="A339" s="18"/>
      <c r="B339" s="18"/>
      <c r="C339" s="18"/>
      <c r="D339" s="1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3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>
      <c r="A340" s="18"/>
      <c r="B340" s="18"/>
      <c r="C340" s="18"/>
      <c r="D340" s="1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3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>
      <c r="A341" s="18"/>
      <c r="B341" s="18"/>
      <c r="C341" s="18"/>
      <c r="D341" s="1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3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>
      <c r="A342" s="18"/>
      <c r="B342" s="18"/>
      <c r="C342" s="18"/>
      <c r="D342" s="1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3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>
      <c r="A343" s="18"/>
      <c r="B343" s="18"/>
      <c r="C343" s="18"/>
      <c r="D343" s="1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3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>
      <c r="A344" s="18"/>
      <c r="B344" s="18"/>
      <c r="C344" s="18"/>
      <c r="D344" s="1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3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>
      <c r="A345" s="18"/>
      <c r="B345" s="18"/>
      <c r="C345" s="18"/>
      <c r="D345" s="1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3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>
      <c r="A346" s="18"/>
      <c r="B346" s="18"/>
      <c r="C346" s="18"/>
      <c r="D346" s="1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3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>
      <c r="A347" s="18"/>
      <c r="B347" s="18"/>
      <c r="C347" s="18"/>
      <c r="D347" s="1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3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>
      <c r="A348" s="18"/>
      <c r="B348" s="18"/>
      <c r="C348" s="18"/>
      <c r="D348" s="1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3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>
      <c r="A349" s="18"/>
      <c r="B349" s="18"/>
      <c r="C349" s="18"/>
      <c r="D349" s="1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3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>
      <c r="A350" s="18"/>
      <c r="B350" s="18"/>
      <c r="C350" s="18"/>
      <c r="D350" s="1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3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>
      <c r="A351" s="18"/>
      <c r="B351" s="18"/>
      <c r="C351" s="18"/>
      <c r="D351" s="1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3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>
      <c r="A352" s="18"/>
      <c r="B352" s="18"/>
      <c r="C352" s="18"/>
      <c r="D352" s="1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3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>
      <c r="A353" s="18"/>
      <c r="B353" s="18"/>
      <c r="C353" s="18"/>
      <c r="D353" s="1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3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>
      <c r="A354" s="18"/>
      <c r="B354" s="18"/>
      <c r="C354" s="18"/>
      <c r="D354" s="1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3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>
      <c r="A355" s="18"/>
      <c r="B355" s="18"/>
      <c r="C355" s="18"/>
      <c r="D355" s="1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3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>
      <c r="A356" s="18"/>
      <c r="B356" s="18"/>
      <c r="C356" s="18"/>
      <c r="D356" s="1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3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>
      <c r="A357" s="18"/>
      <c r="B357" s="18"/>
      <c r="C357" s="18"/>
      <c r="D357" s="1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3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>
      <c r="A358" s="18"/>
      <c r="B358" s="18"/>
      <c r="C358" s="18"/>
      <c r="D358" s="1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3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>
      <c r="A359" s="18"/>
      <c r="B359" s="18"/>
      <c r="C359" s="18"/>
      <c r="D359" s="1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3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>
      <c r="A360" s="18"/>
      <c r="B360" s="18"/>
      <c r="C360" s="18"/>
      <c r="D360" s="1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3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>
      <c r="A361" s="18"/>
      <c r="B361" s="18"/>
      <c r="C361" s="18"/>
      <c r="D361" s="1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3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>
      <c r="A362" s="18"/>
      <c r="B362" s="18"/>
      <c r="C362" s="18"/>
      <c r="D362" s="1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3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>
      <c r="A363" s="18"/>
      <c r="B363" s="18"/>
      <c r="C363" s="18"/>
      <c r="D363" s="1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3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>
      <c r="A364" s="18"/>
      <c r="B364" s="18"/>
      <c r="C364" s="18"/>
      <c r="D364" s="1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3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>
      <c r="A365" s="18"/>
      <c r="B365" s="18"/>
      <c r="C365" s="18"/>
      <c r="D365" s="1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3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>
      <c r="A366" s="18"/>
      <c r="B366" s="18"/>
      <c r="C366" s="18"/>
      <c r="D366" s="1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3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>
      <c r="A367" s="18"/>
      <c r="B367" s="18"/>
      <c r="C367" s="18"/>
      <c r="D367" s="1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3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>
      <c r="A368" s="18"/>
      <c r="B368" s="18"/>
      <c r="C368" s="18"/>
      <c r="D368" s="1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3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>
      <c r="A369" s="18"/>
      <c r="B369" s="18"/>
      <c r="C369" s="18"/>
      <c r="D369" s="1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3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>
      <c r="A370" s="18"/>
      <c r="B370" s="18"/>
      <c r="C370" s="18"/>
      <c r="D370" s="1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3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>
      <c r="A371" s="18"/>
      <c r="B371" s="18"/>
      <c r="C371" s="18"/>
      <c r="D371" s="1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3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>
      <c r="A372" s="18"/>
      <c r="B372" s="18"/>
      <c r="C372" s="18"/>
      <c r="D372" s="1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3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>
      <c r="A373" s="18"/>
      <c r="B373" s="18"/>
      <c r="C373" s="18"/>
      <c r="D373" s="1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3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>
      <c r="A374" s="18"/>
      <c r="B374" s="18"/>
      <c r="C374" s="18"/>
      <c r="D374" s="1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3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>
      <c r="A375" s="18"/>
      <c r="B375" s="18"/>
      <c r="C375" s="18"/>
      <c r="D375" s="1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3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>
      <c r="A376" s="18"/>
      <c r="B376" s="18"/>
      <c r="C376" s="18"/>
      <c r="D376" s="1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3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>
      <c r="A377" s="18"/>
      <c r="B377" s="18"/>
      <c r="C377" s="18"/>
      <c r="D377" s="1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3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>
      <c r="A378" s="18"/>
      <c r="B378" s="18"/>
      <c r="C378" s="18"/>
      <c r="D378" s="1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3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>
      <c r="A379" s="18"/>
      <c r="B379" s="18"/>
      <c r="C379" s="18"/>
      <c r="D379" s="1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3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>
      <c r="A380" s="18"/>
      <c r="B380" s="18"/>
      <c r="C380" s="18"/>
      <c r="D380" s="1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3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>
      <c r="A381" s="18"/>
      <c r="B381" s="18"/>
      <c r="C381" s="18"/>
      <c r="D381" s="1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3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>
      <c r="A382" s="18"/>
      <c r="B382" s="18"/>
      <c r="C382" s="18"/>
      <c r="D382" s="1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3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>
      <c r="A383" s="18"/>
      <c r="B383" s="18"/>
      <c r="C383" s="18"/>
      <c r="D383" s="1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3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>
      <c r="A384" s="18"/>
      <c r="B384" s="18"/>
      <c r="C384" s="18"/>
      <c r="D384" s="1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3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>
      <c r="A385" s="18"/>
      <c r="B385" s="18"/>
      <c r="C385" s="18"/>
      <c r="D385" s="1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3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>
      <c r="A386" s="18"/>
      <c r="B386" s="18"/>
      <c r="C386" s="18"/>
      <c r="D386" s="1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3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>
      <c r="A387" s="18"/>
      <c r="B387" s="18"/>
      <c r="C387" s="18"/>
      <c r="D387" s="1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3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>
      <c r="A388" s="18"/>
      <c r="B388" s="18"/>
      <c r="C388" s="18"/>
      <c r="D388" s="1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3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>
      <c r="A389" s="18"/>
      <c r="B389" s="18"/>
      <c r="C389" s="18"/>
      <c r="D389" s="1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3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>
      <c r="A390" s="18"/>
      <c r="B390" s="18"/>
      <c r="C390" s="18"/>
      <c r="D390" s="1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3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>
      <c r="A391" s="18"/>
      <c r="B391" s="18"/>
      <c r="C391" s="18"/>
      <c r="D391" s="1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3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>
      <c r="A392" s="18"/>
      <c r="B392" s="18"/>
      <c r="C392" s="18"/>
      <c r="D392" s="1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3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>
      <c r="A393" s="18"/>
      <c r="B393" s="18"/>
      <c r="C393" s="18"/>
      <c r="D393" s="1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3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>
      <c r="A394" s="18"/>
      <c r="B394" s="18"/>
      <c r="C394" s="18"/>
      <c r="D394" s="1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3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>
      <c r="A395" s="18"/>
      <c r="B395" s="18"/>
      <c r="C395" s="18"/>
      <c r="D395" s="1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3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>
      <c r="A396" s="18"/>
      <c r="B396" s="18"/>
      <c r="C396" s="18"/>
      <c r="D396" s="1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3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>
      <c r="A397" s="18"/>
      <c r="B397" s="18"/>
      <c r="C397" s="18"/>
      <c r="D397" s="1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3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>
      <c r="A398" s="18"/>
      <c r="B398" s="18"/>
      <c r="C398" s="18"/>
      <c r="D398" s="1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3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>
      <c r="A399" s="18"/>
      <c r="B399" s="18"/>
      <c r="C399" s="18"/>
      <c r="D399" s="1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3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>
      <c r="A400" s="18"/>
      <c r="B400" s="18"/>
      <c r="C400" s="18"/>
      <c r="D400" s="1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3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>
      <c r="A401" s="18"/>
      <c r="B401" s="18"/>
      <c r="C401" s="18"/>
      <c r="D401" s="1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3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>
      <c r="A402" s="18"/>
      <c r="B402" s="18"/>
      <c r="C402" s="18"/>
      <c r="D402" s="1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3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>
      <c r="A403" s="18"/>
      <c r="B403" s="18"/>
      <c r="C403" s="18"/>
      <c r="D403" s="1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3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>
      <c r="A404" s="18"/>
      <c r="B404" s="18"/>
      <c r="C404" s="18"/>
      <c r="D404" s="1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3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>
      <c r="A405" s="18"/>
      <c r="B405" s="18"/>
      <c r="C405" s="18"/>
      <c r="D405" s="1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3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>
      <c r="A406" s="18"/>
      <c r="B406" s="18"/>
      <c r="C406" s="18"/>
      <c r="D406" s="1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3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>
      <c r="A407" s="18"/>
      <c r="B407" s="18"/>
      <c r="C407" s="18"/>
      <c r="D407" s="1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3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>
      <c r="A408" s="18"/>
      <c r="B408" s="18"/>
      <c r="C408" s="18"/>
      <c r="D408" s="1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3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>
      <c r="A409" s="18"/>
      <c r="B409" s="18"/>
      <c r="C409" s="18"/>
      <c r="D409" s="1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3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>
      <c r="A410" s="18"/>
      <c r="B410" s="18"/>
      <c r="C410" s="18"/>
      <c r="D410" s="1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3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>
      <c r="A411" s="18"/>
      <c r="B411" s="18"/>
      <c r="C411" s="18"/>
      <c r="D411" s="1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3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>
      <c r="A412" s="18"/>
      <c r="B412" s="18"/>
      <c r="C412" s="18"/>
      <c r="D412" s="1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3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>
      <c r="A413" s="18"/>
      <c r="B413" s="18"/>
      <c r="C413" s="18"/>
      <c r="D413" s="1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3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>
      <c r="A414" s="18"/>
      <c r="B414" s="18"/>
      <c r="C414" s="18"/>
      <c r="D414" s="1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3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>
      <c r="A415" s="18"/>
      <c r="B415" s="18"/>
      <c r="C415" s="18"/>
      <c r="D415" s="1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3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>
      <c r="A416" s="18"/>
      <c r="B416" s="18"/>
      <c r="C416" s="18"/>
      <c r="D416" s="1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3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>
      <c r="A417" s="18"/>
      <c r="B417" s="18"/>
      <c r="C417" s="18"/>
      <c r="D417" s="1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3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>
      <c r="A418" s="18"/>
      <c r="B418" s="18"/>
      <c r="C418" s="18"/>
      <c r="D418" s="1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3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>
      <c r="A419" s="18"/>
      <c r="B419" s="18"/>
      <c r="C419" s="18"/>
      <c r="D419" s="1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3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>
      <c r="A420" s="18"/>
      <c r="B420" s="18"/>
      <c r="C420" s="18"/>
      <c r="D420" s="1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3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>
      <c r="A421" s="18"/>
      <c r="B421" s="18"/>
      <c r="C421" s="18"/>
      <c r="D421" s="1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3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>
      <c r="A422" s="18"/>
      <c r="B422" s="18"/>
      <c r="C422" s="18"/>
      <c r="D422" s="1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3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>
      <c r="A423" s="18"/>
      <c r="B423" s="18"/>
      <c r="C423" s="18"/>
      <c r="D423" s="1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3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>
      <c r="A424" s="18"/>
      <c r="B424" s="18"/>
      <c r="C424" s="18"/>
      <c r="D424" s="1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3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>
      <c r="A425" s="18"/>
      <c r="B425" s="18"/>
      <c r="C425" s="18"/>
      <c r="D425" s="1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3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>
      <c r="A426" s="18"/>
      <c r="B426" s="18"/>
      <c r="C426" s="18"/>
      <c r="D426" s="1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3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>
      <c r="A427" s="18"/>
      <c r="B427" s="18"/>
      <c r="C427" s="18"/>
      <c r="D427" s="1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3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>
      <c r="A428" s="18"/>
      <c r="B428" s="18"/>
      <c r="C428" s="18"/>
      <c r="D428" s="1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3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>
      <c r="A429" s="18"/>
      <c r="B429" s="18"/>
      <c r="C429" s="18"/>
      <c r="D429" s="1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3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>
      <c r="A430" s="18"/>
      <c r="B430" s="18"/>
      <c r="C430" s="18"/>
      <c r="D430" s="1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3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>
      <c r="A431" s="18"/>
      <c r="B431" s="18"/>
      <c r="C431" s="18"/>
      <c r="D431" s="1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3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>
      <c r="A432" s="18"/>
      <c r="B432" s="18"/>
      <c r="C432" s="18"/>
      <c r="D432" s="1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3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>
      <c r="A433" s="18"/>
      <c r="B433" s="18"/>
      <c r="C433" s="18"/>
      <c r="D433" s="1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3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>
      <c r="A434" s="18"/>
      <c r="B434" s="18"/>
      <c r="C434" s="18"/>
      <c r="D434" s="1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3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>
      <c r="A435" s="18"/>
      <c r="B435" s="18"/>
      <c r="C435" s="18"/>
      <c r="D435" s="1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3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>
      <c r="A436" s="18"/>
      <c r="B436" s="18"/>
      <c r="C436" s="18"/>
      <c r="D436" s="1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3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>
      <c r="A437" s="18"/>
      <c r="B437" s="18"/>
      <c r="C437" s="18"/>
      <c r="D437" s="1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3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>
      <c r="A438" s="18"/>
      <c r="B438" s="18"/>
      <c r="C438" s="18"/>
      <c r="D438" s="1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3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>
      <c r="A439" s="18"/>
      <c r="B439" s="18"/>
      <c r="C439" s="18"/>
      <c r="D439" s="1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3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>
      <c r="A440" s="18"/>
      <c r="B440" s="18"/>
      <c r="C440" s="18"/>
      <c r="D440" s="1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3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>
      <c r="A441" s="18"/>
      <c r="B441" s="18"/>
      <c r="C441" s="18"/>
      <c r="D441" s="1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3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>
      <c r="A442" s="18"/>
      <c r="B442" s="18"/>
      <c r="C442" s="18"/>
      <c r="D442" s="1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3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>
      <c r="A443" s="18"/>
      <c r="B443" s="18"/>
      <c r="C443" s="18"/>
      <c r="D443" s="1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3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>
      <c r="A444" s="18"/>
      <c r="B444" s="18"/>
      <c r="C444" s="18"/>
      <c r="D444" s="1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3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>
      <c r="A445" s="18"/>
      <c r="B445" s="18"/>
      <c r="C445" s="18"/>
      <c r="D445" s="1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3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>
      <c r="A446" s="18"/>
      <c r="B446" s="18"/>
      <c r="C446" s="18"/>
      <c r="D446" s="1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3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>
      <c r="A447" s="18"/>
      <c r="B447" s="18"/>
      <c r="C447" s="18"/>
      <c r="D447" s="1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3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>
      <c r="A448" s="18"/>
      <c r="B448" s="18"/>
      <c r="C448" s="18"/>
      <c r="D448" s="1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3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>
      <c r="A449" s="18"/>
      <c r="B449" s="18"/>
      <c r="C449" s="18"/>
      <c r="D449" s="1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3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>
      <c r="A450" s="18"/>
      <c r="B450" s="18"/>
      <c r="C450" s="18"/>
      <c r="D450" s="1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3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>
      <c r="A451" s="18"/>
      <c r="B451" s="18"/>
      <c r="C451" s="18"/>
      <c r="D451" s="1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3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>
      <c r="A452" s="18"/>
      <c r="B452" s="18"/>
      <c r="C452" s="18"/>
      <c r="D452" s="1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3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>
      <c r="A453" s="18"/>
      <c r="B453" s="18"/>
      <c r="C453" s="18"/>
      <c r="D453" s="1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3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>
      <c r="A454" s="18"/>
      <c r="B454" s="18"/>
      <c r="C454" s="18"/>
      <c r="D454" s="1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3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>
      <c r="A455" s="18"/>
      <c r="B455" s="18"/>
      <c r="C455" s="18"/>
      <c r="D455" s="1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3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>
      <c r="A456" s="18"/>
      <c r="B456" s="18"/>
      <c r="C456" s="18"/>
      <c r="D456" s="1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3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>
      <c r="A457" s="18"/>
      <c r="B457" s="18"/>
      <c r="C457" s="18"/>
      <c r="D457" s="1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3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>
      <c r="A458" s="18"/>
      <c r="B458" s="18"/>
      <c r="C458" s="18"/>
      <c r="D458" s="1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3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>
      <c r="A459" s="18"/>
      <c r="B459" s="18"/>
      <c r="C459" s="18"/>
      <c r="D459" s="1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3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>
      <c r="A460" s="18"/>
      <c r="B460" s="18"/>
      <c r="C460" s="18"/>
      <c r="D460" s="1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3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>
      <c r="A461" s="18"/>
      <c r="B461" s="18"/>
      <c r="C461" s="18"/>
      <c r="D461" s="1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3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>
      <c r="A462" s="18"/>
      <c r="B462" s="18"/>
      <c r="C462" s="18"/>
      <c r="D462" s="1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3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>
      <c r="A463" s="18"/>
      <c r="B463" s="18"/>
      <c r="C463" s="18"/>
      <c r="D463" s="1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3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>
      <c r="A464" s="18"/>
      <c r="B464" s="18"/>
      <c r="C464" s="18"/>
      <c r="D464" s="1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3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>
      <c r="A465" s="18"/>
      <c r="B465" s="18"/>
      <c r="C465" s="18"/>
      <c r="D465" s="1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3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>
      <c r="A466" s="18"/>
      <c r="B466" s="18"/>
      <c r="C466" s="18"/>
      <c r="D466" s="1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3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>
      <c r="A467" s="18"/>
      <c r="B467" s="18"/>
      <c r="C467" s="18"/>
      <c r="D467" s="1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3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>
      <c r="A468" s="18"/>
      <c r="B468" s="18"/>
      <c r="C468" s="18"/>
      <c r="D468" s="1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3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>
      <c r="A469" s="18"/>
      <c r="B469" s="18"/>
      <c r="C469" s="18"/>
      <c r="D469" s="1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3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>
      <c r="A470" s="18"/>
      <c r="B470" s="18"/>
      <c r="C470" s="18"/>
      <c r="D470" s="1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3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>
      <c r="A471" s="18"/>
      <c r="B471" s="18"/>
      <c r="C471" s="18"/>
      <c r="D471" s="1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3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>
      <c r="A472" s="18"/>
      <c r="B472" s="18"/>
      <c r="C472" s="18"/>
      <c r="D472" s="1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3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>
      <c r="A473" s="18"/>
      <c r="B473" s="18"/>
      <c r="C473" s="18"/>
      <c r="D473" s="1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3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>
      <c r="A474" s="18"/>
      <c r="B474" s="18"/>
      <c r="C474" s="18"/>
      <c r="D474" s="1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3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>
      <c r="A475" s="18"/>
      <c r="B475" s="18"/>
      <c r="C475" s="18"/>
      <c r="D475" s="1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3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>
      <c r="A476" s="18"/>
      <c r="B476" s="18"/>
      <c r="C476" s="18"/>
      <c r="D476" s="1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3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>
      <c r="A477" s="18"/>
      <c r="B477" s="18"/>
      <c r="C477" s="18"/>
      <c r="D477" s="1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3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>
      <c r="A478" s="18"/>
      <c r="B478" s="18"/>
      <c r="C478" s="18"/>
      <c r="D478" s="1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3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>
      <c r="A479" s="18"/>
      <c r="B479" s="18"/>
      <c r="C479" s="18"/>
      <c r="D479" s="1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3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>
      <c r="A480" s="18"/>
      <c r="B480" s="18"/>
      <c r="C480" s="18"/>
      <c r="D480" s="1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3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>
      <c r="A481" s="18"/>
      <c r="B481" s="18"/>
      <c r="C481" s="18"/>
      <c r="D481" s="1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3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>
      <c r="A482" s="18"/>
      <c r="B482" s="18"/>
      <c r="C482" s="18"/>
      <c r="D482" s="1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3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>
      <c r="A483" s="18"/>
      <c r="B483" s="18"/>
      <c r="C483" s="18"/>
      <c r="D483" s="1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3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>
      <c r="A484" s="18"/>
      <c r="B484" s="18"/>
      <c r="C484" s="18"/>
      <c r="D484" s="1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3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>
      <c r="A485" s="18"/>
      <c r="B485" s="18"/>
      <c r="C485" s="18"/>
      <c r="D485" s="1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3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>
      <c r="A486" s="18"/>
      <c r="B486" s="18"/>
      <c r="C486" s="18"/>
      <c r="D486" s="1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3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>
      <c r="A487" s="18"/>
      <c r="B487" s="18"/>
      <c r="C487" s="18"/>
      <c r="D487" s="1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3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>
      <c r="A488" s="18"/>
      <c r="B488" s="18"/>
      <c r="C488" s="18"/>
      <c r="D488" s="1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3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>
      <c r="A489" s="18"/>
      <c r="B489" s="18"/>
      <c r="C489" s="18"/>
      <c r="D489" s="1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3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>
      <c r="A490" s="18"/>
      <c r="B490" s="18"/>
      <c r="C490" s="18"/>
      <c r="D490" s="1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3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>
      <c r="A491" s="18"/>
      <c r="B491" s="18"/>
      <c r="C491" s="18"/>
      <c r="D491" s="1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3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>
      <c r="A492" s="18"/>
      <c r="B492" s="18"/>
      <c r="C492" s="18"/>
      <c r="D492" s="1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3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>
      <c r="A493" s="18"/>
      <c r="B493" s="18"/>
      <c r="C493" s="18"/>
      <c r="D493" s="1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3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>
      <c r="A494" s="18"/>
      <c r="B494" s="18"/>
      <c r="C494" s="18"/>
      <c r="D494" s="1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3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>
      <c r="A495" s="18"/>
      <c r="B495" s="18"/>
      <c r="C495" s="18"/>
      <c r="D495" s="1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3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>
      <c r="A496" s="18"/>
      <c r="B496" s="18"/>
      <c r="C496" s="18"/>
      <c r="D496" s="1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3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>
      <c r="A497" s="18"/>
      <c r="B497" s="18"/>
      <c r="C497" s="18"/>
      <c r="D497" s="1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3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>
      <c r="A498" s="18"/>
      <c r="B498" s="18"/>
      <c r="C498" s="18"/>
      <c r="D498" s="1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3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>
      <c r="A499" s="18"/>
      <c r="B499" s="18"/>
      <c r="C499" s="18"/>
      <c r="D499" s="1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3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>
      <c r="A500" s="18"/>
      <c r="B500" s="18"/>
      <c r="C500" s="18"/>
      <c r="D500" s="1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3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>
      <c r="A501" s="18"/>
      <c r="B501" s="18"/>
      <c r="C501" s="18"/>
      <c r="D501" s="1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3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>
      <c r="A502" s="18"/>
      <c r="B502" s="18"/>
      <c r="C502" s="18"/>
      <c r="D502" s="1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3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>
      <c r="A503" s="18"/>
      <c r="B503" s="18"/>
      <c r="C503" s="18"/>
      <c r="D503" s="1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3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>
      <c r="A504" s="18"/>
      <c r="B504" s="18"/>
      <c r="C504" s="18"/>
      <c r="D504" s="1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3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>
      <c r="A505" s="18"/>
      <c r="B505" s="18"/>
      <c r="C505" s="18"/>
      <c r="D505" s="1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3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>
      <c r="A506" s="18"/>
      <c r="B506" s="18"/>
      <c r="C506" s="18"/>
      <c r="D506" s="1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3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>
      <c r="A507" s="18"/>
      <c r="B507" s="18"/>
      <c r="C507" s="18"/>
      <c r="D507" s="1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3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>
      <c r="A508" s="18"/>
      <c r="B508" s="18"/>
      <c r="C508" s="18"/>
      <c r="D508" s="1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3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>
      <c r="A509" s="18"/>
      <c r="B509" s="18"/>
      <c r="C509" s="18"/>
      <c r="D509" s="1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3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>
      <c r="A510" s="18"/>
      <c r="B510" s="18"/>
      <c r="C510" s="18"/>
      <c r="D510" s="1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3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>
      <c r="A511" s="18"/>
      <c r="B511" s="18"/>
      <c r="C511" s="18"/>
      <c r="D511" s="1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3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>
      <c r="A512" s="18"/>
      <c r="B512" s="18"/>
      <c r="C512" s="18"/>
      <c r="D512" s="1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3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>
      <c r="A513" s="18"/>
      <c r="B513" s="18"/>
      <c r="C513" s="18"/>
      <c r="D513" s="1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3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>
      <c r="A514" s="18"/>
      <c r="B514" s="18"/>
      <c r="C514" s="18"/>
      <c r="D514" s="1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3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>
      <c r="A515" s="18"/>
      <c r="B515" s="18"/>
      <c r="C515" s="18"/>
      <c r="D515" s="1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3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>
      <c r="A516" s="18"/>
      <c r="B516" s="18"/>
      <c r="C516" s="18"/>
      <c r="D516" s="1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3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>
      <c r="A517" s="18"/>
      <c r="B517" s="18"/>
      <c r="C517" s="18"/>
      <c r="D517" s="1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3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>
      <c r="A518" s="18"/>
      <c r="B518" s="18"/>
      <c r="C518" s="18"/>
      <c r="D518" s="1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3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>
      <c r="A519" s="18"/>
      <c r="B519" s="18"/>
      <c r="C519" s="18"/>
      <c r="D519" s="1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3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>
      <c r="A520" s="18"/>
      <c r="B520" s="18"/>
      <c r="C520" s="18"/>
      <c r="D520" s="1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3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>
      <c r="A521" s="18"/>
      <c r="B521" s="18"/>
      <c r="C521" s="18"/>
      <c r="D521" s="1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3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>
      <c r="A522" s="18"/>
      <c r="B522" s="18"/>
      <c r="C522" s="18"/>
      <c r="D522" s="1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3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>
      <c r="A523" s="18"/>
      <c r="B523" s="18"/>
      <c r="C523" s="18"/>
      <c r="D523" s="1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3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>
      <c r="A524" s="18"/>
      <c r="B524" s="18"/>
      <c r="C524" s="18"/>
      <c r="D524" s="1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3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>
      <c r="A525" s="18"/>
      <c r="B525" s="18"/>
      <c r="C525" s="18"/>
      <c r="D525" s="1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3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>
      <c r="A526" s="18"/>
      <c r="B526" s="18"/>
      <c r="C526" s="18"/>
      <c r="D526" s="1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3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>
      <c r="A527" s="18"/>
      <c r="B527" s="18"/>
      <c r="C527" s="18"/>
      <c r="D527" s="1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3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>
      <c r="A528" s="18"/>
      <c r="B528" s="18"/>
      <c r="C528" s="18"/>
      <c r="D528" s="1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3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>
      <c r="A529" s="18"/>
      <c r="B529" s="18"/>
      <c r="C529" s="18"/>
      <c r="D529" s="1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3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>
      <c r="A530" s="18"/>
      <c r="B530" s="18"/>
      <c r="C530" s="18"/>
      <c r="D530" s="1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3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>
      <c r="A531" s="18"/>
      <c r="B531" s="18"/>
      <c r="C531" s="18"/>
      <c r="D531" s="1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3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>
      <c r="A532" s="18"/>
      <c r="B532" s="18"/>
      <c r="C532" s="18"/>
      <c r="D532" s="1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3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>
      <c r="A533" s="18"/>
      <c r="B533" s="18"/>
      <c r="C533" s="18"/>
      <c r="D533" s="1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3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>
      <c r="A534" s="18"/>
      <c r="B534" s="18"/>
      <c r="C534" s="18"/>
      <c r="D534" s="1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3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>
      <c r="A535" s="18"/>
      <c r="B535" s="18"/>
      <c r="C535" s="18"/>
      <c r="D535" s="1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3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>
      <c r="A536" s="18"/>
      <c r="B536" s="18"/>
      <c r="C536" s="18"/>
      <c r="D536" s="1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3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>
      <c r="A537" s="18"/>
      <c r="B537" s="18"/>
      <c r="C537" s="18"/>
      <c r="D537" s="1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3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>
      <c r="A538" s="18"/>
      <c r="B538" s="18"/>
      <c r="C538" s="18"/>
      <c r="D538" s="1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3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>
      <c r="A539" s="18"/>
      <c r="B539" s="18"/>
      <c r="C539" s="18"/>
      <c r="D539" s="1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3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>
      <c r="A540" s="18"/>
      <c r="B540" s="18"/>
      <c r="C540" s="18"/>
      <c r="D540" s="1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3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>
      <c r="A541" s="18"/>
      <c r="B541" s="18"/>
      <c r="C541" s="18"/>
      <c r="D541" s="1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3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>
      <c r="A542" s="18"/>
      <c r="B542" s="18"/>
      <c r="C542" s="18"/>
      <c r="D542" s="1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3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>
      <c r="A543" s="18"/>
      <c r="B543" s="18"/>
      <c r="C543" s="18"/>
      <c r="D543" s="1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3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>
      <c r="A544" s="18"/>
      <c r="B544" s="18"/>
      <c r="C544" s="18"/>
      <c r="D544" s="1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3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>
      <c r="A545" s="18"/>
      <c r="B545" s="18"/>
      <c r="C545" s="18"/>
      <c r="D545" s="1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3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>
      <c r="A546" s="18"/>
      <c r="B546" s="18"/>
      <c r="C546" s="18"/>
      <c r="D546" s="1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3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>
      <c r="A547" s="18"/>
      <c r="B547" s="18"/>
      <c r="C547" s="18"/>
      <c r="D547" s="1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3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>
      <c r="A548" s="18"/>
      <c r="B548" s="18"/>
      <c r="C548" s="18"/>
      <c r="D548" s="1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3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>
      <c r="A549" s="18"/>
      <c r="B549" s="18"/>
      <c r="C549" s="18"/>
      <c r="D549" s="1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3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>
      <c r="A550" s="18"/>
      <c r="B550" s="18"/>
      <c r="C550" s="18"/>
      <c r="D550" s="1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3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>
      <c r="A551" s="18"/>
      <c r="B551" s="18"/>
      <c r="C551" s="18"/>
      <c r="D551" s="1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3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>
      <c r="A552" s="18"/>
      <c r="B552" s="18"/>
      <c r="C552" s="18"/>
      <c r="D552" s="1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3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>
      <c r="A553" s="18"/>
      <c r="B553" s="18"/>
      <c r="C553" s="18"/>
      <c r="D553" s="1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3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>
      <c r="A554" s="18"/>
      <c r="B554" s="18"/>
      <c r="C554" s="18"/>
      <c r="D554" s="1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3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>
      <c r="A555" s="18"/>
      <c r="B555" s="18"/>
      <c r="C555" s="18"/>
      <c r="D555" s="1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3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>
      <c r="A556" s="18"/>
      <c r="B556" s="18"/>
      <c r="C556" s="18"/>
      <c r="D556" s="1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3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>
      <c r="A557" s="18"/>
      <c r="B557" s="18"/>
      <c r="C557" s="18"/>
      <c r="D557" s="1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3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>
      <c r="A558" s="18"/>
      <c r="B558" s="18"/>
      <c r="C558" s="18"/>
      <c r="D558" s="1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3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>
      <c r="A559" s="18"/>
      <c r="B559" s="18"/>
      <c r="C559" s="18"/>
      <c r="D559" s="1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3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>
      <c r="A560" s="18"/>
      <c r="B560" s="18"/>
      <c r="C560" s="18"/>
      <c r="D560" s="1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3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>
      <c r="A561" s="18"/>
      <c r="B561" s="18"/>
      <c r="C561" s="18"/>
      <c r="D561" s="1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3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>
      <c r="A562" s="18"/>
      <c r="B562" s="18"/>
      <c r="C562" s="18"/>
      <c r="D562" s="1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3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>
      <c r="A563" s="18"/>
      <c r="B563" s="18"/>
      <c r="C563" s="18"/>
      <c r="D563" s="1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3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>
      <c r="A564" s="18"/>
      <c r="B564" s="18"/>
      <c r="C564" s="18"/>
      <c r="D564" s="1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3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>
      <c r="A565" s="18"/>
      <c r="B565" s="18"/>
      <c r="C565" s="18"/>
      <c r="D565" s="1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3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>
      <c r="A566" s="18"/>
      <c r="B566" s="18"/>
      <c r="C566" s="18"/>
      <c r="D566" s="1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3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>
      <c r="A567" s="18"/>
      <c r="B567" s="18"/>
      <c r="C567" s="18"/>
      <c r="D567" s="1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3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>
      <c r="A568" s="18"/>
      <c r="B568" s="18"/>
      <c r="C568" s="18"/>
      <c r="D568" s="1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3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>
      <c r="A569" s="18"/>
      <c r="B569" s="18"/>
      <c r="C569" s="18"/>
      <c r="D569" s="1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3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>
      <c r="A570" s="18"/>
      <c r="B570" s="18"/>
      <c r="C570" s="18"/>
      <c r="D570" s="1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3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>
      <c r="A571" s="18"/>
      <c r="B571" s="18"/>
      <c r="C571" s="18"/>
      <c r="D571" s="1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3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>
      <c r="A572" s="18"/>
      <c r="B572" s="18"/>
      <c r="C572" s="18"/>
      <c r="D572" s="1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3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>
      <c r="A573" s="18"/>
      <c r="B573" s="18"/>
      <c r="C573" s="18"/>
      <c r="D573" s="1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3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>
      <c r="A574" s="18"/>
      <c r="B574" s="18"/>
      <c r="C574" s="18"/>
      <c r="D574" s="1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3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>
      <c r="A575" s="18"/>
      <c r="B575" s="18"/>
      <c r="C575" s="18"/>
      <c r="D575" s="1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3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>
      <c r="A576" s="18"/>
      <c r="B576" s="18"/>
      <c r="C576" s="18"/>
      <c r="D576" s="1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3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>
      <c r="A577" s="18"/>
      <c r="B577" s="18"/>
      <c r="C577" s="18"/>
      <c r="D577" s="1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3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>
      <c r="A578" s="18"/>
      <c r="B578" s="18"/>
      <c r="C578" s="18"/>
      <c r="D578" s="1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3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>
      <c r="A579" s="18"/>
      <c r="B579" s="18"/>
      <c r="C579" s="18"/>
      <c r="D579" s="1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3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>
      <c r="A580" s="18"/>
      <c r="B580" s="18"/>
      <c r="C580" s="18"/>
      <c r="D580" s="1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3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>
      <c r="A581" s="18"/>
      <c r="B581" s="18"/>
      <c r="C581" s="18"/>
      <c r="D581" s="1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3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>
      <c r="A582" s="18"/>
      <c r="B582" s="18"/>
      <c r="C582" s="18"/>
      <c r="D582" s="1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3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>
      <c r="A583" s="18"/>
      <c r="B583" s="18"/>
      <c r="C583" s="18"/>
      <c r="D583" s="1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3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>
      <c r="A584" s="18"/>
      <c r="B584" s="18"/>
      <c r="C584" s="18"/>
      <c r="D584" s="1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3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>
      <c r="A585" s="18"/>
      <c r="B585" s="18"/>
      <c r="C585" s="18"/>
      <c r="D585" s="1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3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>
      <c r="A586" s="18"/>
      <c r="B586" s="18"/>
      <c r="C586" s="18"/>
      <c r="D586" s="1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3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>
      <c r="A587" s="18"/>
      <c r="B587" s="18"/>
      <c r="C587" s="18"/>
      <c r="D587" s="1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3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>
      <c r="A588" s="18"/>
      <c r="B588" s="18"/>
      <c r="C588" s="18"/>
      <c r="D588" s="1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3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>
      <c r="A589" s="18"/>
      <c r="B589" s="18"/>
      <c r="C589" s="18"/>
      <c r="D589" s="1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3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>
      <c r="A590" s="18"/>
      <c r="B590" s="18"/>
      <c r="C590" s="18"/>
      <c r="D590" s="1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3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>
      <c r="A591" s="18"/>
      <c r="B591" s="18"/>
      <c r="C591" s="18"/>
      <c r="D591" s="1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3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>
      <c r="A592" s="18"/>
      <c r="B592" s="18"/>
      <c r="C592" s="18"/>
      <c r="D592" s="1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3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>
      <c r="A593" s="18"/>
      <c r="B593" s="18"/>
      <c r="C593" s="18"/>
      <c r="D593" s="1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3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>
      <c r="A594" s="18"/>
      <c r="B594" s="18"/>
      <c r="C594" s="18"/>
      <c r="D594" s="1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3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>
      <c r="A595" s="18"/>
      <c r="B595" s="18"/>
      <c r="C595" s="18"/>
      <c r="D595" s="1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3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>
      <c r="A596" s="18"/>
      <c r="B596" s="18"/>
      <c r="C596" s="18"/>
      <c r="D596" s="1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3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>
      <c r="A597" s="18"/>
      <c r="B597" s="18"/>
      <c r="C597" s="18"/>
      <c r="D597" s="1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3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>
      <c r="A598" s="18"/>
      <c r="B598" s="18"/>
      <c r="C598" s="18"/>
      <c r="D598" s="1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3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>
      <c r="A599" s="18"/>
      <c r="B599" s="18"/>
      <c r="C599" s="18"/>
      <c r="D599" s="1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3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>
      <c r="A600" s="18"/>
      <c r="B600" s="18"/>
      <c r="C600" s="18"/>
      <c r="D600" s="1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3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>
      <c r="A601" s="18"/>
      <c r="B601" s="18"/>
      <c r="C601" s="18"/>
      <c r="D601" s="1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3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>
      <c r="A602" s="18"/>
      <c r="B602" s="18"/>
      <c r="C602" s="18"/>
      <c r="D602" s="1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3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>
      <c r="A603" s="18"/>
      <c r="B603" s="18"/>
      <c r="C603" s="18"/>
      <c r="D603" s="1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3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>
      <c r="A604" s="18"/>
      <c r="B604" s="18"/>
      <c r="C604" s="18"/>
      <c r="D604" s="1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3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>
      <c r="A605" s="18"/>
      <c r="B605" s="18"/>
      <c r="C605" s="18"/>
      <c r="D605" s="1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3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>
      <c r="A606" s="18"/>
      <c r="B606" s="18"/>
      <c r="C606" s="18"/>
      <c r="D606" s="1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3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>
      <c r="A607" s="18"/>
      <c r="B607" s="18"/>
      <c r="C607" s="18"/>
      <c r="D607" s="1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3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>
      <c r="A608" s="18"/>
      <c r="B608" s="18"/>
      <c r="C608" s="18"/>
      <c r="D608" s="1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3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>
      <c r="A609" s="18"/>
      <c r="B609" s="18"/>
      <c r="C609" s="18"/>
      <c r="D609" s="1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3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>
      <c r="A610" s="18"/>
      <c r="B610" s="18"/>
      <c r="C610" s="18"/>
      <c r="D610" s="1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3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>
      <c r="A611" s="18"/>
      <c r="B611" s="18"/>
      <c r="C611" s="18"/>
      <c r="D611" s="1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3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>
      <c r="A612" s="18"/>
      <c r="B612" s="18"/>
      <c r="C612" s="18"/>
      <c r="D612" s="1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3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>
      <c r="A613" s="18"/>
      <c r="B613" s="18"/>
      <c r="C613" s="18"/>
      <c r="D613" s="1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3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>
      <c r="A614" s="18"/>
      <c r="B614" s="18"/>
      <c r="C614" s="18"/>
      <c r="D614" s="1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3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>
      <c r="A615" s="18"/>
      <c r="B615" s="18"/>
      <c r="C615" s="18"/>
      <c r="D615" s="1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3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>
      <c r="A616" s="18"/>
      <c r="B616" s="18"/>
      <c r="C616" s="18"/>
      <c r="D616" s="1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3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>
      <c r="A617" s="18"/>
      <c r="B617" s="18"/>
      <c r="C617" s="18"/>
      <c r="D617" s="1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3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>
      <c r="A618" s="18"/>
      <c r="B618" s="18"/>
      <c r="C618" s="18"/>
      <c r="D618" s="1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3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>
      <c r="A619" s="18"/>
      <c r="B619" s="18"/>
      <c r="C619" s="18"/>
      <c r="D619" s="1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3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>
      <c r="A620" s="18"/>
      <c r="B620" s="18"/>
      <c r="C620" s="18"/>
      <c r="D620" s="1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3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>
      <c r="A621" s="18"/>
      <c r="B621" s="18"/>
      <c r="C621" s="18"/>
      <c r="D621" s="1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3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>
      <c r="A622" s="18"/>
      <c r="B622" s="18"/>
      <c r="C622" s="18"/>
      <c r="D622" s="1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3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>
      <c r="A623" s="18"/>
      <c r="B623" s="18"/>
      <c r="C623" s="18"/>
      <c r="D623" s="1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3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>
      <c r="A624" s="18"/>
      <c r="B624" s="18"/>
      <c r="C624" s="18"/>
      <c r="D624" s="1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3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>
      <c r="A625" s="18"/>
      <c r="B625" s="18"/>
      <c r="C625" s="18"/>
      <c r="D625" s="1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3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>
      <c r="A626" s="18"/>
      <c r="B626" s="18"/>
      <c r="C626" s="18"/>
      <c r="D626" s="1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3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>
      <c r="A627" s="18"/>
      <c r="B627" s="18"/>
      <c r="C627" s="18"/>
      <c r="D627" s="1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3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>
      <c r="A628" s="18"/>
      <c r="B628" s="18"/>
      <c r="C628" s="18"/>
      <c r="D628" s="1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3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>
      <c r="A629" s="18"/>
      <c r="B629" s="18"/>
      <c r="C629" s="18"/>
      <c r="D629" s="1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3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>
      <c r="A630" s="18"/>
      <c r="B630" s="18"/>
      <c r="C630" s="18"/>
      <c r="D630" s="1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3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>
      <c r="A631" s="18"/>
      <c r="B631" s="18"/>
      <c r="C631" s="18"/>
      <c r="D631" s="1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3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>
      <c r="A632" s="18"/>
      <c r="B632" s="18"/>
      <c r="C632" s="18"/>
      <c r="D632" s="1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3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>
      <c r="A633" s="18"/>
      <c r="B633" s="18"/>
      <c r="C633" s="18"/>
      <c r="D633" s="1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3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>
      <c r="A634" s="18"/>
      <c r="B634" s="18"/>
      <c r="C634" s="18"/>
      <c r="D634" s="1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3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>
      <c r="A635" s="18"/>
      <c r="B635" s="18"/>
      <c r="C635" s="18"/>
      <c r="D635" s="1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3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>
      <c r="A636" s="18"/>
      <c r="B636" s="18"/>
      <c r="C636" s="18"/>
      <c r="D636" s="1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3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>
      <c r="A637" s="18"/>
      <c r="B637" s="18"/>
      <c r="C637" s="18"/>
      <c r="D637" s="1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3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>
      <c r="A638" s="18"/>
      <c r="B638" s="18"/>
      <c r="C638" s="18"/>
      <c r="D638" s="1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3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>
      <c r="A639" s="18"/>
      <c r="B639" s="18"/>
      <c r="C639" s="18"/>
      <c r="D639" s="1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3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>
      <c r="A640" s="18"/>
      <c r="B640" s="18"/>
      <c r="C640" s="18"/>
      <c r="D640" s="1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3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>
      <c r="A641" s="18"/>
      <c r="B641" s="18"/>
      <c r="C641" s="18"/>
      <c r="D641" s="1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3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>
      <c r="A642" s="18"/>
      <c r="B642" s="18"/>
      <c r="C642" s="18"/>
      <c r="D642" s="1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3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>
      <c r="A643" s="18"/>
      <c r="B643" s="18"/>
      <c r="C643" s="18"/>
      <c r="D643" s="1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3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>
      <c r="A644" s="18"/>
      <c r="B644" s="18"/>
      <c r="C644" s="18"/>
      <c r="D644" s="1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3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>
      <c r="A645" s="18"/>
      <c r="B645" s="18"/>
      <c r="C645" s="18"/>
      <c r="D645" s="1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3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>
      <c r="A646" s="18"/>
      <c r="B646" s="18"/>
      <c r="C646" s="18"/>
      <c r="D646" s="1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3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>
      <c r="A647" s="18"/>
      <c r="B647" s="18"/>
      <c r="C647" s="18"/>
      <c r="D647" s="1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3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>
      <c r="A648" s="18"/>
      <c r="B648" s="18"/>
      <c r="C648" s="18"/>
      <c r="D648" s="1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3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>
      <c r="A649" s="18"/>
      <c r="B649" s="18"/>
      <c r="C649" s="18"/>
      <c r="D649" s="1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3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>
      <c r="A650" s="18"/>
      <c r="B650" s="18"/>
      <c r="C650" s="18"/>
      <c r="D650" s="1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3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>
      <c r="A651" s="18"/>
      <c r="B651" s="18"/>
      <c r="C651" s="18"/>
      <c r="D651" s="1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3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>
      <c r="A652" s="18"/>
      <c r="B652" s="18"/>
      <c r="C652" s="18"/>
      <c r="D652" s="1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3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>
      <c r="A653" s="18"/>
      <c r="B653" s="18"/>
      <c r="C653" s="18"/>
      <c r="D653" s="1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3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>
      <c r="A654" s="18"/>
      <c r="B654" s="18"/>
      <c r="C654" s="18"/>
      <c r="D654" s="1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3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>
      <c r="A655" s="18"/>
      <c r="B655" s="18"/>
      <c r="C655" s="18"/>
      <c r="D655" s="1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3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>
      <c r="A656" s="18"/>
      <c r="B656" s="18"/>
      <c r="C656" s="18"/>
      <c r="D656" s="1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3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>
      <c r="A657" s="18"/>
      <c r="B657" s="18"/>
      <c r="C657" s="18"/>
      <c r="D657" s="1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3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>
      <c r="A658" s="18"/>
      <c r="B658" s="18"/>
      <c r="C658" s="18"/>
      <c r="D658" s="1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3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>
      <c r="A659" s="18"/>
      <c r="B659" s="18"/>
      <c r="C659" s="18"/>
      <c r="D659" s="1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3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>
      <c r="A660" s="18"/>
      <c r="B660" s="18"/>
      <c r="C660" s="18"/>
      <c r="D660" s="1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3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>
      <c r="A661" s="18"/>
      <c r="B661" s="18"/>
      <c r="C661" s="18"/>
      <c r="D661" s="1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3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>
      <c r="A662" s="18"/>
      <c r="B662" s="18"/>
      <c r="C662" s="18"/>
      <c r="D662" s="1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3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>
      <c r="A663" s="18"/>
      <c r="B663" s="18"/>
      <c r="C663" s="18"/>
      <c r="D663" s="1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3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>
      <c r="A664" s="18"/>
      <c r="B664" s="18"/>
      <c r="C664" s="18"/>
      <c r="D664" s="1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3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>
      <c r="A665" s="18"/>
      <c r="B665" s="18"/>
      <c r="C665" s="18"/>
      <c r="D665" s="1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3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>
      <c r="A666" s="18"/>
      <c r="B666" s="18"/>
      <c r="C666" s="18"/>
      <c r="D666" s="1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3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>
      <c r="A667" s="18"/>
      <c r="B667" s="18"/>
      <c r="C667" s="18"/>
      <c r="D667" s="1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3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>
      <c r="A668" s="18"/>
      <c r="B668" s="18"/>
      <c r="C668" s="18"/>
      <c r="D668" s="1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3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>
      <c r="A669" s="18"/>
      <c r="B669" s="18"/>
      <c r="C669" s="18"/>
      <c r="D669" s="1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3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>
      <c r="A670" s="18"/>
      <c r="B670" s="18"/>
      <c r="C670" s="18"/>
      <c r="D670" s="1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32"/>
      <c r="Q670" s="2"/>
      <c r="R670" s="2"/>
      <c r="S670" s="2"/>
      <c r="T670" s="2"/>
      <c r="U670" s="2"/>
      <c r="V670" s="2"/>
      <c r="W670" s="2"/>
      <c r="X670" s="2"/>
      <c r="Y670" s="2"/>
      <c r="Z670" s="2"/>
    </row>
  </sheetData>
  <sortState xmlns:xlrd2="http://schemas.microsoft.com/office/spreadsheetml/2017/richdata2" ref="A6:Z97">
    <sortCondition descending="1" ref="A6:A97"/>
  </sortState>
  <mergeCells count="11">
    <mergeCell ref="V3:W4"/>
    <mergeCell ref="X3:Y4"/>
    <mergeCell ref="Z3:Z5"/>
    <mergeCell ref="A4:B4"/>
    <mergeCell ref="C4:D4"/>
    <mergeCell ref="J3:K4"/>
    <mergeCell ref="L3:M4"/>
    <mergeCell ref="N3:O4"/>
    <mergeCell ref="P3:Q4"/>
    <mergeCell ref="R3:S4"/>
    <mergeCell ref="T3:U4"/>
  </mergeCells>
  <conditionalFormatting sqref="J6:J230">
    <cfRule type="cellIs" dxfId="24" priority="23" operator="equal">
      <formula>3</formula>
    </cfRule>
    <cfRule type="cellIs" dxfId="23" priority="24" operator="equal">
      <formula>2</formula>
    </cfRule>
    <cfRule type="cellIs" dxfId="22" priority="25" operator="equal">
      <formula>1</formula>
    </cfRule>
  </conditionalFormatting>
  <conditionalFormatting sqref="L6:L230">
    <cfRule type="cellIs" dxfId="21" priority="20" operator="equal">
      <formula>3</formula>
    </cfRule>
    <cfRule type="cellIs" dxfId="20" priority="21" operator="equal">
      <formula>2</formula>
    </cfRule>
    <cfRule type="cellIs" dxfId="19" priority="22" operator="equal">
      <formula>1</formula>
    </cfRule>
  </conditionalFormatting>
  <conditionalFormatting sqref="N6:N230">
    <cfRule type="cellIs" dxfId="18" priority="17" operator="equal">
      <formula>3</formula>
    </cfRule>
    <cfRule type="cellIs" dxfId="17" priority="18" operator="equal">
      <formula>2</formula>
    </cfRule>
    <cfRule type="cellIs" dxfId="16" priority="19" operator="equal">
      <formula>1</formula>
    </cfRule>
  </conditionalFormatting>
  <conditionalFormatting sqref="R6:R230">
    <cfRule type="cellIs" dxfId="15" priority="14" operator="equal">
      <formula>3</formula>
    </cfRule>
    <cfRule type="cellIs" dxfId="14" priority="15" operator="equal">
      <formula>2</formula>
    </cfRule>
    <cfRule type="cellIs" dxfId="13" priority="16" operator="equal">
      <formula>1</formula>
    </cfRule>
  </conditionalFormatting>
  <conditionalFormatting sqref="X6:X230">
    <cfRule type="cellIs" dxfId="12" priority="11" operator="equal">
      <formula>3</formula>
    </cfRule>
    <cfRule type="cellIs" dxfId="11" priority="12" operator="equal">
      <formula>2</formula>
    </cfRule>
    <cfRule type="cellIs" dxfId="10" priority="13" operator="equal">
      <formula>1</formula>
    </cfRule>
  </conditionalFormatting>
  <conditionalFormatting sqref="V6:V230">
    <cfRule type="cellIs" dxfId="9" priority="8" operator="equal">
      <formula>3</formula>
    </cfRule>
    <cfRule type="cellIs" dxfId="8" priority="9" operator="equal">
      <formula>2</formula>
    </cfRule>
    <cfRule type="cellIs" dxfId="7" priority="10" operator="equal">
      <formula>1</formula>
    </cfRule>
  </conditionalFormatting>
  <conditionalFormatting sqref="T6:T230">
    <cfRule type="cellIs" dxfId="6" priority="2" operator="equal">
      <formula>3</formula>
    </cfRule>
    <cfRule type="cellIs" dxfId="5" priority="3" operator="equal">
      <formula>2</formula>
    </cfRule>
    <cfRule type="cellIs" dxfId="4" priority="4" operator="equal">
      <formula>1</formula>
    </cfRule>
  </conditionalFormatting>
  <conditionalFormatting sqref="P6:P230">
    <cfRule type="cellIs" dxfId="3" priority="5" operator="equal">
      <formula>1</formula>
    </cfRule>
    <cfRule type="cellIs" dxfId="2" priority="6" operator="equal">
      <formula>2</formula>
    </cfRule>
    <cfRule type="cellIs" dxfId="1" priority="7" operator="equal">
      <formula>3</formula>
    </cfRule>
  </conditionalFormatting>
  <conditionalFormatting sqref="F98:H230">
    <cfRule type="expression" dxfId="0" priority="1">
      <formula>$I98="F"</formula>
    </cfRule>
  </conditionalFormatting>
  <pageMargins left="0.39374999999999999" right="0.39374999999999999" top="0.39374999999999999" bottom="0.39374999999999999" header="0.118055555555556" footer="0.118055555555556"/>
  <pageSetup scale="85" orientation="landscape" horizontalDpi="300" verticalDpi="300" r:id="rId1"/>
  <headerFooter>
    <oddHeader>&amp;C&amp;"+,Normal"&amp;14&amp;K000000POU</oddHeader>
    <oddFooter>&amp;C&amp;"Helvetica Neue,Normal"&amp;12&amp;K000000&amp;P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xr:uid="{A3F54049-85F1-48A3-879E-EE834400D40B}">
          <x14:formula1>
            <xm:f>Paramètres!$G$11:$G$61</xm:f>
          </x14:formula1>
          <xm:sqref>H6 H7:H15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B8BBF-48EF-4919-9EB4-55B8D75FE4CD}">
  <dimension ref="A1:AB1000"/>
  <sheetViews>
    <sheetView showGridLines="0" workbookViewId="0">
      <selection activeCell="G7" sqref="G7"/>
    </sheetView>
  </sheetViews>
  <sheetFormatPr baseColWidth="10" defaultColWidth="11" defaultRowHeight="15" customHeight="1"/>
  <cols>
    <col min="1" max="1" width="38.875" style="53" customWidth="1"/>
    <col min="2" max="4" width="9.25" style="53" customWidth="1"/>
    <col min="5" max="7" width="9.625" style="53" customWidth="1"/>
    <col min="8" max="8" width="10" style="53" customWidth="1"/>
    <col min="9" max="16384" width="11" style="53"/>
  </cols>
  <sheetData>
    <row r="1" spans="1:28" ht="15.75" customHeight="1">
      <c r="A1" s="55"/>
      <c r="B1" s="58" t="s">
        <v>161</v>
      </c>
      <c r="C1" s="58" t="s">
        <v>178</v>
      </c>
      <c r="D1" s="58" t="s">
        <v>179</v>
      </c>
      <c r="E1" s="58" t="s">
        <v>180</v>
      </c>
      <c r="F1" s="59" t="s">
        <v>172</v>
      </c>
      <c r="G1" s="59" t="s">
        <v>181</v>
      </c>
      <c r="H1" s="60" t="s">
        <v>182</v>
      </c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28" ht="14.25" customHeight="1">
      <c r="A2" s="60" t="s">
        <v>174</v>
      </c>
      <c r="B2" s="55">
        <v>18</v>
      </c>
      <c r="C2" s="55">
        <v>27</v>
      </c>
      <c r="D2" s="55">
        <v>18</v>
      </c>
      <c r="E2" s="55">
        <v>25</v>
      </c>
      <c r="F2" s="61">
        <v>0</v>
      </c>
      <c r="G2" s="61">
        <v>29</v>
      </c>
      <c r="H2" s="55">
        <v>117</v>
      </c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28" ht="14.25" customHeight="1">
      <c r="A3" s="60" t="s">
        <v>216</v>
      </c>
      <c r="B3" s="55">
        <v>23</v>
      </c>
      <c r="C3" s="55">
        <v>23</v>
      </c>
      <c r="D3" s="55">
        <v>6</v>
      </c>
      <c r="E3" s="55">
        <v>19</v>
      </c>
      <c r="F3" s="61">
        <v>25</v>
      </c>
      <c r="G3" s="61">
        <v>12</v>
      </c>
      <c r="H3" s="61">
        <v>108</v>
      </c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</row>
    <row r="4" spans="1:28" ht="14.25" customHeight="1">
      <c r="A4" s="60" t="s">
        <v>17</v>
      </c>
      <c r="B4" s="55">
        <v>36</v>
      </c>
      <c r="C4" s="55">
        <v>12</v>
      </c>
      <c r="D4" s="55">
        <v>20</v>
      </c>
      <c r="E4" s="55">
        <v>7</v>
      </c>
      <c r="F4" s="61">
        <v>6</v>
      </c>
      <c r="G4" s="61">
        <v>23</v>
      </c>
      <c r="H4" s="61">
        <v>104</v>
      </c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</row>
    <row r="5" spans="1:28" ht="14.25" customHeight="1">
      <c r="A5" s="60" t="s">
        <v>36</v>
      </c>
      <c r="B5" s="55">
        <v>15</v>
      </c>
      <c r="C5" s="55">
        <v>15</v>
      </c>
      <c r="D5" s="55">
        <v>19</v>
      </c>
      <c r="E5" s="55">
        <v>15</v>
      </c>
      <c r="F5" s="61">
        <v>20</v>
      </c>
      <c r="G5" s="61">
        <v>9</v>
      </c>
      <c r="H5" s="61">
        <v>93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</row>
    <row r="6" spans="1:28" ht="14.25" customHeight="1">
      <c r="A6" s="60" t="s">
        <v>168</v>
      </c>
      <c r="B6" s="55">
        <v>5</v>
      </c>
      <c r="C6" s="55">
        <v>11</v>
      </c>
      <c r="D6" s="55">
        <v>15</v>
      </c>
      <c r="E6" s="55"/>
      <c r="F6" s="61">
        <v>4</v>
      </c>
      <c r="G6" s="61">
        <v>45</v>
      </c>
      <c r="H6" s="61">
        <v>80</v>
      </c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</row>
    <row r="7" spans="1:28" ht="14.25" customHeight="1">
      <c r="A7" s="76" t="s">
        <v>22</v>
      </c>
      <c r="B7" s="77">
        <v>7</v>
      </c>
      <c r="C7" s="77">
        <v>28</v>
      </c>
      <c r="D7" s="77">
        <v>17</v>
      </c>
      <c r="E7" s="77">
        <v>7</v>
      </c>
      <c r="F7" s="78">
        <v>2</v>
      </c>
      <c r="G7" s="78">
        <v>13</v>
      </c>
      <c r="H7" s="78">
        <v>74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ht="14.25" customHeight="1">
      <c r="A8" s="60" t="s">
        <v>39</v>
      </c>
      <c r="B8" s="55">
        <v>11</v>
      </c>
      <c r="C8" s="55">
        <v>13</v>
      </c>
      <c r="D8" s="55">
        <v>10</v>
      </c>
      <c r="E8" s="55">
        <v>10</v>
      </c>
      <c r="F8" s="61">
        <v>13</v>
      </c>
      <c r="G8" s="61">
        <v>16</v>
      </c>
      <c r="H8" s="61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</row>
    <row r="9" spans="1:28" ht="14.25" customHeight="1">
      <c r="A9" s="60" t="s">
        <v>33</v>
      </c>
      <c r="B9" s="55">
        <v>4</v>
      </c>
      <c r="C9" s="55">
        <v>7</v>
      </c>
      <c r="D9" s="55">
        <v>11</v>
      </c>
      <c r="E9" s="55">
        <v>20</v>
      </c>
      <c r="F9" s="61">
        <v>10</v>
      </c>
      <c r="G9" s="61">
        <v>13</v>
      </c>
      <c r="H9" s="61">
        <v>65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</row>
    <row r="10" spans="1:28" ht="14.25" customHeight="1">
      <c r="A10" s="60" t="s">
        <v>183</v>
      </c>
      <c r="B10" s="55">
        <v>13</v>
      </c>
      <c r="C10" s="55">
        <v>10</v>
      </c>
      <c r="D10" s="55">
        <v>9</v>
      </c>
      <c r="E10" s="55">
        <v>4</v>
      </c>
      <c r="F10" s="61">
        <v>10</v>
      </c>
      <c r="G10" s="61">
        <v>14</v>
      </c>
      <c r="H10" s="61">
        <v>60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</row>
    <row r="11" spans="1:28" ht="14.25" customHeight="1">
      <c r="A11" s="60" t="s">
        <v>53</v>
      </c>
      <c r="B11" s="55">
        <v>2</v>
      </c>
      <c r="C11" s="55">
        <v>8</v>
      </c>
      <c r="D11" s="55">
        <v>4</v>
      </c>
      <c r="E11" s="55">
        <v>12</v>
      </c>
      <c r="F11" s="61">
        <v>10</v>
      </c>
      <c r="G11" s="61">
        <v>6</v>
      </c>
      <c r="H11" s="61">
        <v>42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</row>
    <row r="12" spans="1:28" ht="14.25" customHeight="1">
      <c r="A12" s="60" t="s">
        <v>184</v>
      </c>
      <c r="B12" s="55"/>
      <c r="C12" s="55"/>
      <c r="D12" s="55">
        <v>8</v>
      </c>
      <c r="E12" s="55">
        <v>14</v>
      </c>
      <c r="F12" s="61">
        <v>8</v>
      </c>
      <c r="G12" s="61">
        <v>4</v>
      </c>
      <c r="H12" s="61">
        <v>34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</row>
    <row r="13" spans="1:28" ht="15.75" customHeight="1">
      <c r="A13" s="60" t="s">
        <v>267</v>
      </c>
      <c r="B13" s="55">
        <v>4</v>
      </c>
      <c r="C13" s="55">
        <v>9</v>
      </c>
      <c r="D13" s="55">
        <v>7</v>
      </c>
      <c r="E13" s="55">
        <v>7</v>
      </c>
      <c r="F13" s="61">
        <v>1</v>
      </c>
      <c r="G13" s="61">
        <v>6</v>
      </c>
      <c r="H13" s="61">
        <v>34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</row>
    <row r="14" spans="1:28" ht="14.25" customHeight="1">
      <c r="A14" s="60" t="s">
        <v>108</v>
      </c>
      <c r="B14" s="55">
        <v>8</v>
      </c>
      <c r="C14" s="55">
        <v>1</v>
      </c>
      <c r="D14" s="55">
        <v>4</v>
      </c>
      <c r="E14" s="55">
        <v>5</v>
      </c>
      <c r="F14" s="61">
        <v>11</v>
      </c>
      <c r="G14" s="61"/>
      <c r="H14" s="61">
        <v>29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</row>
    <row r="15" spans="1:28" ht="14.25" customHeight="1">
      <c r="A15" s="60" t="s">
        <v>28</v>
      </c>
      <c r="B15" s="55">
        <v>4</v>
      </c>
      <c r="C15" s="55"/>
      <c r="D15" s="55">
        <v>5</v>
      </c>
      <c r="E15" s="55">
        <v>7</v>
      </c>
      <c r="F15" s="61">
        <v>3</v>
      </c>
      <c r="G15" s="61">
        <v>8</v>
      </c>
      <c r="H15" s="61">
        <v>27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</row>
    <row r="16" spans="1:28" ht="14.25" customHeight="1">
      <c r="A16" s="60" t="s">
        <v>96</v>
      </c>
      <c r="B16" s="55"/>
      <c r="C16" s="55">
        <v>10</v>
      </c>
      <c r="D16" s="55">
        <v>5</v>
      </c>
      <c r="E16" s="55">
        <v>3</v>
      </c>
      <c r="F16" s="61">
        <v>7</v>
      </c>
      <c r="G16" s="61">
        <v>1</v>
      </c>
      <c r="H16" s="61">
        <v>26</v>
      </c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</row>
    <row r="17" spans="1:28" ht="14.25" customHeight="1">
      <c r="A17" s="60" t="s">
        <v>114</v>
      </c>
      <c r="B17" s="55"/>
      <c r="C17" s="55">
        <v>3</v>
      </c>
      <c r="D17" s="55">
        <v>7</v>
      </c>
      <c r="E17" s="55">
        <v>5</v>
      </c>
      <c r="F17" s="61">
        <v>6</v>
      </c>
      <c r="G17" s="61">
        <v>5</v>
      </c>
      <c r="H17" s="61">
        <v>26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</row>
    <row r="18" spans="1:28" ht="14.25" customHeight="1">
      <c r="A18" s="60" t="s">
        <v>186</v>
      </c>
      <c r="B18" s="55">
        <v>4</v>
      </c>
      <c r="C18" s="55">
        <v>4</v>
      </c>
      <c r="D18" s="55">
        <v>0</v>
      </c>
      <c r="E18" s="55"/>
      <c r="F18" s="61">
        <v>15</v>
      </c>
      <c r="G18" s="61"/>
      <c r="H18" s="61">
        <v>23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</row>
    <row r="19" spans="1:28" ht="15.75" customHeight="1">
      <c r="A19" s="60" t="s">
        <v>187</v>
      </c>
      <c r="B19" s="55">
        <v>5</v>
      </c>
      <c r="C19" s="55"/>
      <c r="D19" s="55">
        <v>4</v>
      </c>
      <c r="E19" s="55">
        <v>10</v>
      </c>
      <c r="F19" s="55"/>
      <c r="G19" s="55">
        <v>3</v>
      </c>
      <c r="H19" s="55">
        <v>22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</row>
    <row r="20" spans="1:28" ht="14.25" customHeight="1">
      <c r="A20" s="60" t="s">
        <v>188</v>
      </c>
      <c r="B20" s="55"/>
      <c r="C20" s="55">
        <v>4</v>
      </c>
      <c r="D20" s="55">
        <v>3</v>
      </c>
      <c r="E20" s="55">
        <v>7</v>
      </c>
      <c r="F20" s="61">
        <v>5</v>
      </c>
      <c r="G20" s="61"/>
      <c r="H20" s="61">
        <v>19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</row>
    <row r="21" spans="1:28" ht="15.75" customHeight="1">
      <c r="A21" s="60" t="s">
        <v>189</v>
      </c>
      <c r="B21" s="55">
        <v>3</v>
      </c>
      <c r="C21" s="55"/>
      <c r="D21" s="55">
        <v>0</v>
      </c>
      <c r="E21" s="55">
        <v>5</v>
      </c>
      <c r="F21" s="55"/>
      <c r="G21" s="55">
        <v>9</v>
      </c>
      <c r="H21" s="55">
        <v>18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</row>
    <row r="22" spans="1:28" ht="15.75" customHeight="1">
      <c r="A22" s="60" t="s">
        <v>190</v>
      </c>
      <c r="B22" s="55"/>
      <c r="C22" s="55">
        <v>2</v>
      </c>
      <c r="D22" s="55">
        <v>3</v>
      </c>
      <c r="E22" s="55">
        <v>7</v>
      </c>
      <c r="F22" s="55"/>
      <c r="G22" s="55">
        <v>3</v>
      </c>
      <c r="H22" s="55">
        <v>15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</row>
    <row r="23" spans="1:28" ht="14.25" customHeight="1">
      <c r="A23" s="60" t="s">
        <v>82</v>
      </c>
      <c r="B23" s="55">
        <v>3</v>
      </c>
      <c r="C23" s="55">
        <v>2</v>
      </c>
      <c r="D23" s="55">
        <v>0</v>
      </c>
      <c r="E23" s="55">
        <v>3</v>
      </c>
      <c r="F23" s="61">
        <v>5</v>
      </c>
      <c r="G23" s="61"/>
      <c r="H23" s="61">
        <v>13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</row>
    <row r="24" spans="1:28" ht="15.75" customHeight="1">
      <c r="A24" s="60" t="s">
        <v>191</v>
      </c>
      <c r="B24" s="55">
        <v>3</v>
      </c>
      <c r="C24" s="55"/>
      <c r="D24" s="55">
        <v>0</v>
      </c>
      <c r="E24" s="55">
        <v>4</v>
      </c>
      <c r="F24" s="61">
        <v>6</v>
      </c>
      <c r="G24" s="61"/>
      <c r="H24" s="61">
        <v>13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</row>
    <row r="25" spans="1:28" ht="14.25" customHeight="1">
      <c r="A25" s="60" t="s">
        <v>192</v>
      </c>
      <c r="B25" s="55">
        <v>7</v>
      </c>
      <c r="C25" s="55">
        <v>5</v>
      </c>
      <c r="D25" s="55">
        <v>0</v>
      </c>
      <c r="E25" s="55"/>
      <c r="F25" s="55"/>
      <c r="G25" s="55"/>
      <c r="H25" s="55">
        <v>12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</row>
    <row r="26" spans="1:28" ht="15.75" customHeight="1">
      <c r="A26" s="60" t="s">
        <v>193</v>
      </c>
      <c r="B26" s="55">
        <v>5</v>
      </c>
      <c r="C26" s="55">
        <v>4</v>
      </c>
      <c r="D26" s="55">
        <v>0</v>
      </c>
      <c r="E26" s="55"/>
      <c r="F26" s="55"/>
      <c r="G26" s="55">
        <v>3</v>
      </c>
      <c r="H26" s="55">
        <v>12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</row>
    <row r="27" spans="1:28" ht="15.75" customHeight="1">
      <c r="A27" s="60" t="s">
        <v>50</v>
      </c>
      <c r="B27" s="55">
        <v>4</v>
      </c>
      <c r="C27" s="55"/>
      <c r="D27" s="55">
        <v>0</v>
      </c>
      <c r="E27" s="55">
        <v>7</v>
      </c>
      <c r="F27" s="55"/>
      <c r="G27" s="55"/>
      <c r="H27" s="55">
        <v>11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</row>
    <row r="28" spans="1:28" ht="15.75" customHeight="1">
      <c r="A28" s="60" t="s">
        <v>194</v>
      </c>
      <c r="B28" s="55">
        <v>5</v>
      </c>
      <c r="C28" s="55"/>
      <c r="D28" s="55">
        <v>0</v>
      </c>
      <c r="E28" s="55"/>
      <c r="F28" s="61">
        <v>5</v>
      </c>
      <c r="G28" s="61"/>
      <c r="H28" s="61">
        <v>10</v>
      </c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ht="15.75" customHeight="1">
      <c r="A29" s="60" t="s">
        <v>91</v>
      </c>
      <c r="B29" s="55">
        <v>2</v>
      </c>
      <c r="C29" s="55"/>
      <c r="D29" s="55">
        <v>1</v>
      </c>
      <c r="E29" s="55"/>
      <c r="F29" s="61">
        <v>7</v>
      </c>
      <c r="G29" s="61"/>
      <c r="H29" s="61">
        <v>10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</row>
    <row r="30" spans="1:28" ht="15.75" customHeight="1">
      <c r="A30" s="60" t="s">
        <v>195</v>
      </c>
      <c r="B30" s="55"/>
      <c r="C30" s="55">
        <v>2</v>
      </c>
      <c r="D30" s="55">
        <v>5</v>
      </c>
      <c r="E30" s="55">
        <v>2</v>
      </c>
      <c r="F30" s="55"/>
      <c r="G30" s="55">
        <v>1</v>
      </c>
      <c r="H30" s="55">
        <v>10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</row>
    <row r="31" spans="1:28" ht="15.75" customHeight="1">
      <c r="A31" s="60" t="s">
        <v>196</v>
      </c>
      <c r="B31" s="55"/>
      <c r="C31" s="55">
        <v>7</v>
      </c>
      <c r="D31" s="55"/>
      <c r="E31" s="55"/>
      <c r="F31" s="55"/>
      <c r="G31" s="55"/>
      <c r="H31" s="55">
        <v>7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</row>
    <row r="32" spans="1:28" ht="15.75" customHeight="1">
      <c r="A32" s="60" t="s">
        <v>116</v>
      </c>
      <c r="B32" s="55">
        <v>1</v>
      </c>
      <c r="C32" s="55">
        <v>3</v>
      </c>
      <c r="D32" s="55">
        <v>3</v>
      </c>
      <c r="E32" s="55"/>
      <c r="F32" s="55"/>
      <c r="G32" s="55"/>
      <c r="H32" s="55">
        <v>7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</row>
    <row r="33" spans="1:28" ht="15.75" customHeight="1">
      <c r="A33" s="60" t="s">
        <v>197</v>
      </c>
      <c r="B33" s="55"/>
      <c r="C33" s="55"/>
      <c r="D33" s="55">
        <v>3</v>
      </c>
      <c r="E33" s="55">
        <v>2</v>
      </c>
      <c r="F33" s="61">
        <v>2</v>
      </c>
      <c r="G33" s="61"/>
      <c r="H33" s="61">
        <v>7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</row>
    <row r="34" spans="1:28" ht="15.75" customHeight="1">
      <c r="A34" s="60" t="s">
        <v>198</v>
      </c>
      <c r="B34" s="55"/>
      <c r="C34" s="55"/>
      <c r="D34" s="55">
        <v>3</v>
      </c>
      <c r="E34" s="55">
        <v>2</v>
      </c>
      <c r="F34" s="55"/>
      <c r="G34" s="55">
        <v>1</v>
      </c>
      <c r="H34" s="55">
        <v>6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</row>
    <row r="35" spans="1:28" ht="15.75" customHeight="1">
      <c r="A35" s="60" t="s">
        <v>199</v>
      </c>
      <c r="B35" s="55">
        <v>5</v>
      </c>
      <c r="C35" s="55"/>
      <c r="D35" s="55">
        <v>0</v>
      </c>
      <c r="E35" s="55"/>
      <c r="F35" s="55"/>
      <c r="G35" s="55"/>
      <c r="H35" s="55">
        <v>5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</row>
    <row r="36" spans="1:28" ht="15.75" customHeight="1">
      <c r="A36" s="60" t="s">
        <v>200</v>
      </c>
      <c r="B36" s="55"/>
      <c r="C36" s="55">
        <v>5</v>
      </c>
      <c r="D36" s="55">
        <v>0</v>
      </c>
      <c r="E36" s="55"/>
      <c r="F36" s="55"/>
      <c r="G36" s="55"/>
      <c r="H36" s="55">
        <v>5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</row>
    <row r="37" spans="1:28" ht="15.75" customHeight="1">
      <c r="A37" s="60" t="s">
        <v>201</v>
      </c>
      <c r="B37" s="55"/>
      <c r="C37" s="55">
        <v>5</v>
      </c>
      <c r="D37" s="55">
        <v>0</v>
      </c>
      <c r="E37" s="55"/>
      <c r="F37" s="55"/>
      <c r="G37" s="55"/>
      <c r="H37" s="55">
        <v>5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</row>
    <row r="38" spans="1:28" ht="15.75" customHeight="1">
      <c r="A38" s="60" t="s">
        <v>202</v>
      </c>
      <c r="B38" s="55"/>
      <c r="C38" s="55"/>
      <c r="D38" s="55">
        <v>5</v>
      </c>
      <c r="E38" s="55"/>
      <c r="F38" s="55"/>
      <c r="G38" s="55"/>
      <c r="H38" s="55">
        <v>5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</row>
    <row r="39" spans="1:28" ht="15.75" customHeight="1">
      <c r="A39" s="61" t="s">
        <v>203</v>
      </c>
      <c r="B39" s="55"/>
      <c r="C39" s="55"/>
      <c r="D39" s="55"/>
      <c r="E39" s="55"/>
      <c r="F39" s="61">
        <v>5</v>
      </c>
      <c r="G39" s="61"/>
      <c r="H39" s="61">
        <v>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</row>
    <row r="40" spans="1:28" ht="15.75" customHeight="1">
      <c r="A40" s="61" t="s">
        <v>204</v>
      </c>
      <c r="B40" s="55"/>
      <c r="C40" s="55"/>
      <c r="D40" s="55"/>
      <c r="E40" s="55"/>
      <c r="F40" s="61">
        <v>5</v>
      </c>
      <c r="G40" s="61"/>
      <c r="H40" s="61">
        <v>5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</row>
    <row r="41" spans="1:28" ht="15.75" customHeight="1">
      <c r="A41" s="60" t="s">
        <v>205</v>
      </c>
      <c r="B41" s="55">
        <v>4</v>
      </c>
      <c r="C41" s="55"/>
      <c r="D41" s="55">
        <v>0</v>
      </c>
      <c r="E41" s="55"/>
      <c r="F41" s="55"/>
      <c r="G41" s="55"/>
      <c r="H41" s="55">
        <v>4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</row>
    <row r="42" spans="1:28" ht="15.75" customHeight="1">
      <c r="A42" s="60" t="s">
        <v>206</v>
      </c>
      <c r="B42" s="55">
        <v>4</v>
      </c>
      <c r="C42" s="55"/>
      <c r="D42" s="55">
        <v>0</v>
      </c>
      <c r="E42" s="55"/>
      <c r="F42" s="55"/>
      <c r="G42" s="55"/>
      <c r="H42" s="55">
        <v>4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</row>
    <row r="43" spans="1:28" ht="15.75" customHeight="1">
      <c r="A43" s="60" t="s">
        <v>207</v>
      </c>
      <c r="B43" s="55"/>
      <c r="C43" s="55"/>
      <c r="D43" s="55">
        <v>4</v>
      </c>
      <c r="E43" s="55"/>
      <c r="F43" s="55"/>
      <c r="G43" s="55"/>
      <c r="H43" s="55">
        <v>4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</row>
    <row r="44" spans="1:28" ht="15.75" customHeight="1">
      <c r="A44" s="60" t="s">
        <v>208</v>
      </c>
      <c r="B44" s="55">
        <v>3</v>
      </c>
      <c r="C44" s="55"/>
      <c r="D44" s="55">
        <v>0</v>
      </c>
      <c r="E44" s="55"/>
      <c r="F44" s="55"/>
      <c r="G44" s="55"/>
      <c r="H44" s="55">
        <v>3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</row>
    <row r="45" spans="1:28" ht="15.75" customHeight="1">
      <c r="A45" s="60" t="s">
        <v>166</v>
      </c>
      <c r="B45" s="55"/>
      <c r="C45" s="55">
        <v>3</v>
      </c>
      <c r="D45" s="55">
        <v>0</v>
      </c>
      <c r="E45" s="55"/>
      <c r="F45" s="55"/>
      <c r="G45" s="55"/>
      <c r="H45" s="55">
        <v>3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</row>
    <row r="46" spans="1:28" ht="15.75" customHeight="1">
      <c r="A46" s="60" t="s">
        <v>209</v>
      </c>
      <c r="B46" s="55">
        <v>1</v>
      </c>
      <c r="C46" s="55"/>
      <c r="D46" s="55">
        <v>2</v>
      </c>
      <c r="E46" s="55"/>
      <c r="F46" s="55"/>
      <c r="G46" s="55"/>
      <c r="H46" s="55">
        <v>3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</row>
    <row r="47" spans="1:28" ht="15.75" customHeight="1">
      <c r="A47" s="60" t="s">
        <v>210</v>
      </c>
      <c r="B47" s="55"/>
      <c r="C47" s="55"/>
      <c r="D47" s="55">
        <v>3</v>
      </c>
      <c r="E47" s="55"/>
      <c r="F47" s="55"/>
      <c r="G47" s="55"/>
      <c r="H47" s="55">
        <v>3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</row>
    <row r="48" spans="1:28" ht="15.75" customHeight="1">
      <c r="A48" s="60" t="s">
        <v>211</v>
      </c>
      <c r="B48" s="55">
        <v>2</v>
      </c>
      <c r="C48" s="55"/>
      <c r="D48" s="55">
        <v>0</v>
      </c>
      <c r="E48" s="55"/>
      <c r="F48" s="55"/>
      <c r="G48" s="55"/>
      <c r="H48" s="55">
        <v>2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</row>
    <row r="49" spans="1:28" ht="15.75" customHeight="1">
      <c r="A49" s="60" t="s">
        <v>138</v>
      </c>
      <c r="B49" s="55"/>
      <c r="C49" s="55">
        <v>1</v>
      </c>
      <c r="D49" s="55">
        <v>1</v>
      </c>
      <c r="E49" s="55"/>
      <c r="F49" s="55"/>
      <c r="G49" s="55"/>
      <c r="H49" s="55">
        <v>2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</row>
    <row r="50" spans="1:28" ht="15.75" customHeight="1">
      <c r="A50" s="60" t="s">
        <v>212</v>
      </c>
      <c r="B50" s="55"/>
      <c r="C50" s="55"/>
      <c r="D50" s="55">
        <v>2</v>
      </c>
      <c r="E50" s="55"/>
      <c r="F50" s="55"/>
      <c r="G50" s="55"/>
      <c r="H50" s="55">
        <v>2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</row>
    <row r="51" spans="1:28" ht="15.75" customHeight="1">
      <c r="A51" s="61" t="s">
        <v>213</v>
      </c>
      <c r="B51" s="55"/>
      <c r="C51" s="55"/>
      <c r="D51" s="55"/>
      <c r="E51" s="55"/>
      <c r="F51" s="61">
        <v>2</v>
      </c>
      <c r="G51" s="61"/>
      <c r="H51" s="61">
        <v>2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</row>
    <row r="52" spans="1:28" ht="15.75" customHeight="1">
      <c r="A52" s="60" t="s">
        <v>214</v>
      </c>
      <c r="B52" s="55"/>
      <c r="C52" s="55"/>
      <c r="D52" s="55">
        <v>1</v>
      </c>
      <c r="E52" s="55"/>
      <c r="F52" s="55"/>
      <c r="G52" s="55"/>
      <c r="H52" s="55">
        <v>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</row>
    <row r="53" spans="1:28" ht="15.75" customHeight="1">
      <c r="A53" s="55"/>
      <c r="B53" s="55"/>
      <c r="C53" s="55"/>
      <c r="D53" s="55"/>
      <c r="E53" s="55"/>
      <c r="F53" s="55"/>
      <c r="G53" s="55"/>
      <c r="H53" s="55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</row>
    <row r="54" spans="1:28" ht="15.75" customHeight="1">
      <c r="A54" s="55"/>
      <c r="B54" s="55"/>
      <c r="C54" s="55"/>
      <c r="D54" s="55"/>
      <c r="E54" s="55"/>
      <c r="F54" s="55"/>
      <c r="G54" s="55"/>
      <c r="H54" s="55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</row>
    <row r="55" spans="1:28" ht="15.75" customHeight="1">
      <c r="A55" s="55"/>
      <c r="B55" s="55"/>
      <c r="C55" s="55"/>
      <c r="D55" s="55"/>
      <c r="E55" s="55"/>
      <c r="F55" s="55"/>
      <c r="G55" s="55"/>
      <c r="H55" s="55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</row>
    <row r="56" spans="1:28" ht="15.75" customHeight="1">
      <c r="A56" s="55"/>
      <c r="B56" s="55"/>
      <c r="C56" s="55"/>
      <c r="D56" s="55"/>
      <c r="E56" s="55"/>
      <c r="F56" s="55"/>
      <c r="G56" s="55"/>
      <c r="H56" s="55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</row>
    <row r="57" spans="1:28" ht="15.75" customHeight="1">
      <c r="A57" s="55"/>
      <c r="B57" s="55"/>
      <c r="C57" s="55"/>
      <c r="D57" s="55"/>
      <c r="E57" s="55"/>
      <c r="F57" s="55"/>
      <c r="G57" s="55"/>
      <c r="H57" s="55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</row>
    <row r="58" spans="1:28" ht="15.75" customHeight="1">
      <c r="A58" s="55"/>
      <c r="B58" s="55"/>
      <c r="C58" s="55"/>
      <c r="D58" s="55"/>
      <c r="E58" s="55"/>
      <c r="F58" s="55"/>
      <c r="G58" s="55"/>
      <c r="H58" s="55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</row>
    <row r="59" spans="1:28" ht="15.75" customHeight="1">
      <c r="A59" s="55"/>
      <c r="B59" s="55"/>
      <c r="C59" s="55"/>
      <c r="D59" s="55"/>
      <c r="E59" s="55"/>
      <c r="F59" s="55"/>
      <c r="G59" s="55"/>
      <c r="H59" s="55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</row>
    <row r="60" spans="1:28" ht="15.75" customHeight="1">
      <c r="A60" s="55"/>
      <c r="B60" s="55"/>
      <c r="C60" s="55"/>
      <c r="D60" s="55"/>
      <c r="E60" s="55"/>
      <c r="F60" s="55"/>
      <c r="G60" s="55"/>
      <c r="H60" s="55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</row>
    <row r="61" spans="1:28" ht="15.75" customHeight="1">
      <c r="A61" s="55"/>
      <c r="B61" s="55"/>
      <c r="C61" s="55"/>
      <c r="D61" s="55"/>
      <c r="E61" s="55"/>
      <c r="F61" s="55"/>
      <c r="G61" s="55"/>
      <c r="H61" s="55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</row>
    <row r="62" spans="1:28" ht="15.75" customHeight="1">
      <c r="A62" s="55"/>
      <c r="B62" s="55"/>
      <c r="C62" s="55"/>
      <c r="D62" s="55"/>
      <c r="E62" s="55"/>
      <c r="F62" s="55"/>
      <c r="G62" s="55"/>
      <c r="H62" s="55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</row>
    <row r="63" spans="1:28" ht="15.75" customHeight="1">
      <c r="A63" s="55"/>
      <c r="B63" s="55"/>
      <c r="C63" s="55"/>
      <c r="D63" s="55"/>
      <c r="E63" s="55"/>
      <c r="F63" s="55"/>
      <c r="G63" s="55"/>
      <c r="H63" s="55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</row>
    <row r="64" spans="1:28" ht="15.75" customHeight="1">
      <c r="A64" s="55"/>
      <c r="B64" s="55"/>
      <c r="C64" s="55"/>
      <c r="D64" s="55"/>
      <c r="E64" s="55"/>
      <c r="F64" s="55"/>
      <c r="G64" s="55"/>
      <c r="H64" s="55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</row>
    <row r="65" spans="1:28" ht="15.75" customHeight="1">
      <c r="A65" s="55"/>
      <c r="B65" s="55"/>
      <c r="C65" s="55"/>
      <c r="D65" s="55"/>
      <c r="E65" s="55"/>
      <c r="F65" s="55"/>
      <c r="G65" s="55"/>
      <c r="H65" s="55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</row>
    <row r="66" spans="1:28" ht="15.75" customHeight="1">
      <c r="A66" s="55"/>
      <c r="B66" s="55"/>
      <c r="C66" s="55"/>
      <c r="D66" s="55"/>
      <c r="E66" s="55"/>
      <c r="F66" s="55"/>
      <c r="G66" s="55"/>
      <c r="H66" s="55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</row>
    <row r="67" spans="1:28" ht="15.75" customHeight="1">
      <c r="A67" s="55"/>
      <c r="B67" s="55"/>
      <c r="C67" s="55"/>
      <c r="D67" s="55"/>
      <c r="E67" s="55"/>
      <c r="F67" s="55"/>
      <c r="G67" s="55"/>
      <c r="H67" s="55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</row>
    <row r="68" spans="1:28" ht="15.75" customHeight="1">
      <c r="A68" s="55"/>
      <c r="B68" s="55"/>
      <c r="C68" s="55"/>
      <c r="D68" s="55"/>
      <c r="E68" s="55"/>
      <c r="F68" s="55"/>
      <c r="G68" s="55"/>
      <c r="H68" s="55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</row>
    <row r="69" spans="1:28" ht="15.75" customHeight="1">
      <c r="A69" s="55"/>
      <c r="B69" s="55"/>
      <c r="C69" s="55"/>
      <c r="D69" s="55"/>
      <c r="E69" s="55"/>
      <c r="F69" s="55"/>
      <c r="G69" s="55"/>
      <c r="H69" s="55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</row>
    <row r="70" spans="1:28" ht="15.75" customHeight="1">
      <c r="A70" s="55"/>
      <c r="B70" s="55"/>
      <c r="C70" s="55"/>
      <c r="D70" s="55"/>
      <c r="E70" s="55"/>
      <c r="F70" s="55"/>
      <c r="G70" s="55"/>
      <c r="H70" s="55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</row>
    <row r="71" spans="1:28" ht="15.75" customHeight="1">
      <c r="A71" s="55"/>
      <c r="B71" s="55"/>
      <c r="C71" s="55"/>
      <c r="D71" s="55"/>
      <c r="E71" s="55"/>
      <c r="F71" s="55"/>
      <c r="G71" s="55"/>
      <c r="H71" s="55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</row>
    <row r="72" spans="1:28" ht="15.75" customHeight="1">
      <c r="A72" s="55"/>
      <c r="B72" s="55"/>
      <c r="C72" s="55"/>
      <c r="D72" s="55"/>
      <c r="E72" s="55"/>
      <c r="F72" s="55"/>
      <c r="G72" s="55"/>
      <c r="H72" s="55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</row>
    <row r="73" spans="1:28" ht="15.75" customHeight="1">
      <c r="A73" s="55"/>
      <c r="B73" s="55"/>
      <c r="C73" s="55"/>
      <c r="D73" s="55"/>
      <c r="E73" s="55"/>
      <c r="F73" s="55"/>
      <c r="G73" s="55"/>
      <c r="H73" s="55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</row>
    <row r="74" spans="1:28" ht="15.75" customHeight="1">
      <c r="A74" s="55"/>
      <c r="B74" s="55"/>
      <c r="C74" s="55"/>
      <c r="D74" s="55"/>
      <c r="E74" s="55"/>
      <c r="F74" s="55"/>
      <c r="G74" s="55"/>
      <c r="H74" s="55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</row>
    <row r="75" spans="1:28" ht="15.75" customHeight="1">
      <c r="A75" s="55"/>
      <c r="B75" s="55"/>
      <c r="C75" s="55"/>
      <c r="D75" s="55"/>
      <c r="E75" s="55"/>
      <c r="F75" s="55"/>
      <c r="G75" s="55"/>
      <c r="H75" s="55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</row>
    <row r="76" spans="1:28" ht="15.75" customHeight="1">
      <c r="A76" s="55"/>
      <c r="B76" s="55"/>
      <c r="C76" s="55"/>
      <c r="D76" s="55"/>
      <c r="E76" s="55"/>
      <c r="F76" s="55"/>
      <c r="G76" s="55"/>
      <c r="H76" s="55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</row>
    <row r="77" spans="1:28" ht="15.75" customHeight="1">
      <c r="A77" s="55"/>
      <c r="B77" s="55"/>
      <c r="C77" s="55"/>
      <c r="D77" s="55"/>
      <c r="E77" s="55"/>
      <c r="F77" s="55"/>
      <c r="G77" s="55"/>
      <c r="H77" s="55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</row>
    <row r="78" spans="1:28" ht="15.75" customHeight="1">
      <c r="A78" s="55"/>
      <c r="B78" s="55"/>
      <c r="C78" s="55"/>
      <c r="D78" s="55"/>
      <c r="E78" s="55"/>
      <c r="F78" s="55"/>
      <c r="G78" s="55"/>
      <c r="H78" s="55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</row>
    <row r="79" spans="1:28" ht="15.75" customHeight="1">
      <c r="A79" s="55"/>
      <c r="B79" s="55"/>
      <c r="C79" s="55"/>
      <c r="D79" s="55"/>
      <c r="E79" s="55"/>
      <c r="F79" s="55"/>
      <c r="G79" s="55"/>
      <c r="H79" s="55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</row>
    <row r="80" spans="1:28" ht="15.75" customHeight="1">
      <c r="A80" s="55"/>
      <c r="B80" s="55"/>
      <c r="C80" s="55"/>
      <c r="D80" s="55"/>
      <c r="E80" s="55"/>
      <c r="F80" s="55"/>
      <c r="G80" s="55"/>
      <c r="H80" s="55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</row>
    <row r="81" spans="1:28" ht="15.75" customHeight="1">
      <c r="A81" s="55"/>
      <c r="B81" s="55"/>
      <c r="C81" s="55"/>
      <c r="D81" s="55"/>
      <c r="E81" s="55"/>
      <c r="F81" s="55"/>
      <c r="G81" s="55"/>
      <c r="H81" s="55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</row>
    <row r="82" spans="1:28" ht="15.75" customHeight="1">
      <c r="A82" s="55"/>
      <c r="B82" s="55"/>
      <c r="C82" s="55"/>
      <c r="D82" s="55"/>
      <c r="E82" s="55"/>
      <c r="F82" s="55"/>
      <c r="G82" s="55"/>
      <c r="H82" s="55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</row>
    <row r="83" spans="1:28" ht="15.75" customHeight="1">
      <c r="A83" s="55"/>
      <c r="B83" s="55"/>
      <c r="C83" s="55"/>
      <c r="D83" s="55"/>
      <c r="E83" s="55"/>
      <c r="F83" s="55"/>
      <c r="G83" s="55"/>
      <c r="H83" s="55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</row>
    <row r="84" spans="1:28" ht="15.75" customHeight="1">
      <c r="A84" s="55"/>
      <c r="B84" s="55"/>
      <c r="C84" s="55"/>
      <c r="D84" s="55"/>
      <c r="E84" s="55"/>
      <c r="F84" s="55"/>
      <c r="G84" s="55"/>
      <c r="H84" s="55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</row>
    <row r="85" spans="1:28" ht="15.75" customHeight="1">
      <c r="A85" s="55"/>
      <c r="B85" s="55"/>
      <c r="C85" s="55"/>
      <c r="D85" s="55"/>
      <c r="E85" s="55"/>
      <c r="F85" s="55"/>
      <c r="G85" s="55"/>
      <c r="H85" s="55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</row>
    <row r="86" spans="1:28" ht="15.75" customHeight="1">
      <c r="A86" s="55"/>
      <c r="B86" s="55"/>
      <c r="C86" s="55"/>
      <c r="D86" s="55"/>
      <c r="E86" s="55"/>
      <c r="F86" s="55"/>
      <c r="G86" s="55"/>
      <c r="H86" s="55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</row>
    <row r="87" spans="1:28" ht="15.75" customHeight="1">
      <c r="A87" s="55"/>
      <c r="B87" s="55"/>
      <c r="C87" s="55"/>
      <c r="D87" s="55"/>
      <c r="E87" s="55"/>
      <c r="F87" s="55"/>
      <c r="G87" s="55"/>
      <c r="H87" s="55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</row>
    <row r="88" spans="1:28" ht="15.75" customHeight="1">
      <c r="A88" s="55"/>
      <c r="B88" s="55"/>
      <c r="C88" s="55"/>
      <c r="D88" s="55"/>
      <c r="E88" s="55"/>
      <c r="F88" s="55"/>
      <c r="G88" s="55"/>
      <c r="H88" s="55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</row>
    <row r="89" spans="1:28" ht="15.75" customHeight="1">
      <c r="A89" s="55"/>
      <c r="B89" s="55"/>
      <c r="C89" s="55"/>
      <c r="D89" s="55"/>
      <c r="E89" s="55"/>
      <c r="F89" s="55"/>
      <c r="G89" s="55"/>
      <c r="H89" s="55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</row>
    <row r="90" spans="1:28" ht="15.75" customHeight="1">
      <c r="A90" s="55"/>
      <c r="B90" s="55"/>
      <c r="C90" s="55"/>
      <c r="D90" s="55"/>
      <c r="E90" s="55"/>
      <c r="F90" s="55"/>
      <c r="G90" s="55"/>
      <c r="H90" s="55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</row>
    <row r="91" spans="1:28" ht="15.75" customHeight="1">
      <c r="A91" s="55"/>
      <c r="B91" s="55"/>
      <c r="C91" s="55"/>
      <c r="D91" s="55"/>
      <c r="E91" s="55"/>
      <c r="F91" s="55"/>
      <c r="G91" s="55"/>
      <c r="H91" s="5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</row>
    <row r="92" spans="1:28" ht="15.75" customHeight="1">
      <c r="A92" s="55"/>
      <c r="B92" s="55"/>
      <c r="C92" s="55"/>
      <c r="D92" s="55"/>
      <c r="E92" s="55"/>
      <c r="F92" s="55"/>
      <c r="G92" s="55"/>
      <c r="H92" s="55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</row>
    <row r="93" spans="1:28" ht="15.75" customHeight="1">
      <c r="A93" s="55"/>
      <c r="B93" s="55"/>
      <c r="C93" s="55"/>
      <c r="D93" s="55"/>
      <c r="E93" s="55"/>
      <c r="F93" s="55"/>
      <c r="G93" s="55"/>
      <c r="H93" s="55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</row>
    <row r="94" spans="1:28" ht="15.75" customHeight="1">
      <c r="A94" s="55"/>
      <c r="B94" s="55"/>
      <c r="C94" s="55"/>
      <c r="D94" s="55"/>
      <c r="E94" s="55"/>
      <c r="F94" s="55"/>
      <c r="G94" s="55"/>
      <c r="H94" s="55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</row>
    <row r="95" spans="1:28" ht="15.75" customHeight="1">
      <c r="A95" s="55"/>
      <c r="B95" s="55"/>
      <c r="C95" s="55"/>
      <c r="D95" s="55"/>
      <c r="E95" s="55"/>
      <c r="F95" s="55"/>
      <c r="G95" s="55"/>
      <c r="H95" s="55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</row>
    <row r="96" spans="1:28" ht="15.75" customHeight="1">
      <c r="A96" s="55"/>
      <c r="B96" s="55"/>
      <c r="C96" s="55"/>
      <c r="D96" s="55"/>
      <c r="E96" s="55"/>
      <c r="F96" s="55"/>
      <c r="G96" s="55"/>
      <c r="H96" s="55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</row>
    <row r="97" spans="1:28" ht="15.75" customHeight="1">
      <c r="A97" s="55"/>
      <c r="B97" s="55"/>
      <c r="C97" s="55"/>
      <c r="D97" s="55"/>
      <c r="E97" s="55"/>
      <c r="F97" s="55"/>
      <c r="G97" s="55"/>
      <c r="H97" s="55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</row>
    <row r="98" spans="1:28" ht="15.75" customHeight="1">
      <c r="A98" s="55"/>
      <c r="B98" s="55"/>
      <c r="C98" s="55"/>
      <c r="D98" s="55"/>
      <c r="E98" s="55"/>
      <c r="F98" s="55"/>
      <c r="G98" s="55"/>
      <c r="H98" s="55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</row>
    <row r="99" spans="1:28" ht="15.75" customHeight="1">
      <c r="A99" s="55"/>
      <c r="B99" s="55"/>
      <c r="C99" s="55"/>
      <c r="D99" s="55"/>
      <c r="E99" s="55"/>
      <c r="F99" s="55"/>
      <c r="G99" s="55"/>
      <c r="H99" s="55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</row>
    <row r="100" spans="1:28" ht="15.75" customHeight="1">
      <c r="A100" s="55"/>
      <c r="B100" s="55"/>
      <c r="C100" s="55"/>
      <c r="D100" s="55"/>
      <c r="E100" s="55"/>
      <c r="F100" s="55"/>
      <c r="G100" s="55"/>
      <c r="H100" s="55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</row>
    <row r="101" spans="1:28" ht="15.75" customHeight="1">
      <c r="A101" s="55"/>
      <c r="B101" s="55"/>
      <c r="C101" s="55"/>
      <c r="D101" s="55"/>
      <c r="E101" s="55"/>
      <c r="F101" s="55"/>
      <c r="G101" s="55"/>
      <c r="H101" s="55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</row>
    <row r="102" spans="1:28" ht="15.75" customHeight="1">
      <c r="A102" s="55"/>
      <c r="B102" s="55"/>
      <c r="C102" s="55"/>
      <c r="D102" s="55"/>
      <c r="E102" s="55"/>
      <c r="F102" s="55"/>
      <c r="G102" s="55"/>
      <c r="H102" s="55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</row>
    <row r="103" spans="1:28" ht="15.75" customHeight="1">
      <c r="A103" s="55"/>
      <c r="B103" s="55"/>
      <c r="C103" s="55"/>
      <c r="D103" s="55"/>
      <c r="E103" s="55"/>
      <c r="F103" s="55"/>
      <c r="G103" s="55"/>
      <c r="H103" s="55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</row>
    <row r="104" spans="1:28" ht="15.75" customHeight="1">
      <c r="A104" s="55"/>
      <c r="B104" s="55"/>
      <c r="C104" s="55"/>
      <c r="D104" s="55"/>
      <c r="E104" s="55"/>
      <c r="F104" s="55"/>
      <c r="G104" s="55"/>
      <c r="H104" s="55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</row>
    <row r="105" spans="1:28" ht="15.75" customHeight="1">
      <c r="A105" s="55"/>
      <c r="B105" s="55"/>
      <c r="C105" s="55"/>
      <c r="D105" s="55"/>
      <c r="E105" s="55"/>
      <c r="F105" s="55"/>
      <c r="G105" s="55"/>
      <c r="H105" s="55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</row>
    <row r="106" spans="1:28" ht="15.75" customHeight="1">
      <c r="A106" s="55"/>
      <c r="B106" s="55"/>
      <c r="C106" s="55"/>
      <c r="D106" s="55"/>
      <c r="E106" s="55"/>
      <c r="F106" s="55"/>
      <c r="G106" s="55"/>
      <c r="H106" s="55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</row>
    <row r="107" spans="1:28" ht="15.75" customHeight="1">
      <c r="A107" s="55"/>
      <c r="B107" s="55"/>
      <c r="C107" s="55"/>
      <c r="D107" s="55"/>
      <c r="E107" s="55"/>
      <c r="F107" s="55"/>
      <c r="G107" s="55"/>
      <c r="H107" s="55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</row>
    <row r="108" spans="1:28" ht="15.75" customHeight="1">
      <c r="A108" s="55"/>
      <c r="B108" s="55"/>
      <c r="C108" s="55"/>
      <c r="D108" s="55"/>
      <c r="E108" s="55"/>
      <c r="F108" s="55"/>
      <c r="G108" s="55"/>
      <c r="H108" s="55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</row>
    <row r="109" spans="1:28" ht="15.75" customHeight="1">
      <c r="A109" s="55"/>
      <c r="B109" s="55"/>
      <c r="C109" s="55"/>
      <c r="D109" s="55"/>
      <c r="E109" s="55"/>
      <c r="F109" s="55"/>
      <c r="G109" s="55"/>
      <c r="H109" s="55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</row>
    <row r="110" spans="1:28" ht="15.75" customHeight="1">
      <c r="A110" s="55"/>
      <c r="B110" s="55"/>
      <c r="C110" s="55"/>
      <c r="D110" s="55"/>
      <c r="E110" s="55"/>
      <c r="F110" s="55"/>
      <c r="G110" s="55"/>
      <c r="H110" s="55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</row>
    <row r="111" spans="1:28" ht="15.75" customHeight="1">
      <c r="A111" s="55"/>
      <c r="B111" s="55"/>
      <c r="C111" s="55"/>
      <c r="D111" s="55"/>
      <c r="E111" s="55"/>
      <c r="F111" s="55"/>
      <c r="G111" s="55"/>
      <c r="H111" s="55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</row>
    <row r="112" spans="1:28" ht="15.75" customHeight="1">
      <c r="A112" s="55"/>
      <c r="B112" s="55"/>
      <c r="C112" s="55"/>
      <c r="D112" s="55"/>
      <c r="E112" s="55"/>
      <c r="F112" s="55"/>
      <c r="G112" s="55"/>
      <c r="H112" s="55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</row>
    <row r="113" spans="1:28" ht="15.75" customHeight="1">
      <c r="A113" s="55"/>
      <c r="B113" s="55"/>
      <c r="C113" s="55"/>
      <c r="D113" s="55"/>
      <c r="E113" s="55"/>
      <c r="F113" s="55"/>
      <c r="G113" s="55"/>
      <c r="H113" s="55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</row>
    <row r="114" spans="1:28" ht="15.75" customHeight="1">
      <c r="A114" s="55"/>
      <c r="B114" s="55"/>
      <c r="C114" s="55"/>
      <c r="D114" s="55"/>
      <c r="E114" s="55"/>
      <c r="F114" s="55"/>
      <c r="G114" s="55"/>
      <c r="H114" s="55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</row>
    <row r="115" spans="1:28" ht="15.75" customHeight="1">
      <c r="A115" s="55"/>
      <c r="B115" s="55"/>
      <c r="C115" s="55"/>
      <c r="D115" s="55"/>
      <c r="E115" s="55"/>
      <c r="F115" s="55"/>
      <c r="G115" s="55"/>
      <c r="H115" s="55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</row>
    <row r="116" spans="1:28" ht="15.75" customHeight="1">
      <c r="A116" s="55"/>
      <c r="B116" s="55"/>
      <c r="C116" s="55"/>
      <c r="D116" s="55"/>
      <c r="E116" s="55"/>
      <c r="F116" s="55"/>
      <c r="G116" s="55"/>
      <c r="H116" s="55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</row>
    <row r="117" spans="1:28" ht="15.75" customHeight="1">
      <c r="A117" s="55"/>
      <c r="B117" s="55"/>
      <c r="C117" s="55"/>
      <c r="D117" s="55"/>
      <c r="E117" s="55"/>
      <c r="F117" s="55"/>
      <c r="G117" s="55"/>
      <c r="H117" s="55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</row>
    <row r="118" spans="1:28" ht="15.75" customHeight="1">
      <c r="A118" s="55"/>
      <c r="B118" s="55"/>
      <c r="C118" s="55"/>
      <c r="D118" s="55"/>
      <c r="E118" s="55"/>
      <c r="F118" s="55"/>
      <c r="G118" s="55"/>
      <c r="H118" s="55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</row>
    <row r="119" spans="1:28" ht="15.75" customHeight="1">
      <c r="A119" s="55"/>
      <c r="B119" s="55"/>
      <c r="C119" s="55"/>
      <c r="D119" s="55"/>
      <c r="E119" s="55"/>
      <c r="F119" s="55"/>
      <c r="G119" s="55"/>
      <c r="H119" s="55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</row>
    <row r="120" spans="1:28" ht="15.75" customHeight="1">
      <c r="A120" s="55"/>
      <c r="B120" s="55"/>
      <c r="C120" s="55"/>
      <c r="D120" s="55"/>
      <c r="E120" s="55"/>
      <c r="F120" s="55"/>
      <c r="G120" s="55"/>
      <c r="H120" s="55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</row>
    <row r="121" spans="1:28" ht="15.75" customHeight="1">
      <c r="A121" s="55"/>
      <c r="B121" s="55"/>
      <c r="C121" s="55"/>
      <c r="D121" s="55"/>
      <c r="E121" s="55"/>
      <c r="F121" s="55"/>
      <c r="G121" s="55"/>
      <c r="H121" s="55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</row>
    <row r="122" spans="1:28" ht="15.75" customHeight="1">
      <c r="A122" s="55"/>
      <c r="B122" s="55"/>
      <c r="C122" s="55"/>
      <c r="D122" s="55"/>
      <c r="E122" s="55"/>
      <c r="F122" s="55"/>
      <c r="G122" s="55"/>
      <c r="H122" s="55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</row>
    <row r="123" spans="1:28" ht="15.75" customHeight="1">
      <c r="A123" s="55"/>
      <c r="B123" s="55"/>
      <c r="C123" s="55"/>
      <c r="D123" s="55"/>
      <c r="E123" s="55"/>
      <c r="F123" s="55"/>
      <c r="G123" s="55"/>
      <c r="H123" s="55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</row>
    <row r="124" spans="1:28" ht="15.75" customHeight="1">
      <c r="A124" s="55"/>
      <c r="B124" s="55"/>
      <c r="C124" s="55"/>
      <c r="D124" s="55"/>
      <c r="E124" s="55"/>
      <c r="F124" s="55"/>
      <c r="G124" s="55"/>
      <c r="H124" s="55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</row>
    <row r="125" spans="1:28" ht="15.75" customHeight="1">
      <c r="A125" s="55"/>
      <c r="B125" s="55"/>
      <c r="C125" s="55"/>
      <c r="D125" s="55"/>
      <c r="E125" s="55"/>
      <c r="F125" s="55"/>
      <c r="G125" s="55"/>
      <c r="H125" s="55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</row>
    <row r="126" spans="1:28" ht="15.75" customHeight="1">
      <c r="A126" s="55"/>
      <c r="B126" s="55"/>
      <c r="C126" s="55"/>
      <c r="D126" s="55"/>
      <c r="E126" s="55"/>
      <c r="F126" s="55"/>
      <c r="G126" s="55"/>
      <c r="H126" s="55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</row>
    <row r="127" spans="1:28" ht="15.75" customHeight="1">
      <c r="A127" s="55"/>
      <c r="B127" s="55"/>
      <c r="C127" s="55"/>
      <c r="D127" s="55"/>
      <c r="E127" s="55"/>
      <c r="F127" s="55"/>
      <c r="G127" s="55"/>
      <c r="H127" s="55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</row>
    <row r="128" spans="1:28" ht="15.75" customHeight="1">
      <c r="A128" s="55"/>
      <c r="B128" s="55"/>
      <c r="C128" s="55"/>
      <c r="D128" s="55"/>
      <c r="E128" s="55"/>
      <c r="F128" s="55"/>
      <c r="G128" s="55"/>
      <c r="H128" s="55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</row>
    <row r="129" spans="1:28" ht="15.75" customHeight="1">
      <c r="A129" s="55"/>
      <c r="B129" s="55"/>
      <c r="C129" s="55"/>
      <c r="D129" s="55"/>
      <c r="E129" s="55"/>
      <c r="F129" s="55"/>
      <c r="G129" s="55"/>
      <c r="H129" s="55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</row>
    <row r="130" spans="1:28" ht="15.75" customHeight="1">
      <c r="A130" s="55"/>
      <c r="B130" s="55"/>
      <c r="C130" s="55"/>
      <c r="D130" s="55"/>
      <c r="E130" s="55"/>
      <c r="F130" s="55"/>
      <c r="G130" s="55"/>
      <c r="H130" s="55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</row>
    <row r="131" spans="1:28" ht="15.75" customHeight="1">
      <c r="A131" s="55"/>
      <c r="B131" s="55"/>
      <c r="C131" s="55"/>
      <c r="D131" s="55"/>
      <c r="E131" s="55"/>
      <c r="F131" s="55"/>
      <c r="G131" s="55"/>
      <c r="H131" s="55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</row>
    <row r="132" spans="1:28" ht="15.75" customHeight="1">
      <c r="A132" s="55"/>
      <c r="B132" s="55"/>
      <c r="C132" s="55"/>
      <c r="D132" s="55"/>
      <c r="E132" s="55"/>
      <c r="F132" s="55"/>
      <c r="G132" s="55"/>
      <c r="H132" s="55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</row>
    <row r="133" spans="1:28" ht="15.75" customHeight="1">
      <c r="A133" s="55"/>
      <c r="B133" s="55"/>
      <c r="C133" s="55"/>
      <c r="D133" s="55"/>
      <c r="E133" s="55"/>
      <c r="F133" s="55"/>
      <c r="G133" s="55"/>
      <c r="H133" s="55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</row>
    <row r="134" spans="1:28" ht="15.75" customHeight="1">
      <c r="A134" s="55"/>
      <c r="B134" s="55"/>
      <c r="C134" s="55"/>
      <c r="D134" s="55"/>
      <c r="E134" s="55"/>
      <c r="F134" s="55"/>
      <c r="G134" s="55"/>
      <c r="H134" s="55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</row>
    <row r="135" spans="1:28" ht="15.75" customHeight="1">
      <c r="A135" s="55"/>
      <c r="B135" s="55"/>
      <c r="C135" s="55"/>
      <c r="D135" s="55"/>
      <c r="E135" s="55"/>
      <c r="F135" s="55"/>
      <c r="G135" s="55"/>
      <c r="H135" s="55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</row>
    <row r="136" spans="1:28" ht="15.75" customHeight="1">
      <c r="A136" s="55"/>
      <c r="B136" s="55"/>
      <c r="C136" s="55"/>
      <c r="D136" s="55"/>
      <c r="E136" s="55"/>
      <c r="F136" s="55"/>
      <c r="G136" s="55"/>
      <c r="H136" s="55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</row>
    <row r="137" spans="1:28" ht="15.75" customHeight="1">
      <c r="A137" s="55"/>
      <c r="B137" s="55"/>
      <c r="C137" s="55"/>
      <c r="D137" s="55"/>
      <c r="E137" s="55"/>
      <c r="F137" s="55"/>
      <c r="G137" s="55"/>
      <c r="H137" s="55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</row>
    <row r="138" spans="1:28" ht="15.75" customHeight="1">
      <c r="A138" s="55"/>
      <c r="B138" s="55"/>
      <c r="C138" s="55"/>
      <c r="D138" s="55"/>
      <c r="E138" s="55"/>
      <c r="F138" s="55"/>
      <c r="G138" s="55"/>
      <c r="H138" s="55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</row>
    <row r="139" spans="1:28" ht="15.75" customHeight="1">
      <c r="A139" s="55"/>
      <c r="B139" s="55"/>
      <c r="C139" s="55"/>
      <c r="D139" s="55"/>
      <c r="E139" s="55"/>
      <c r="F139" s="55"/>
      <c r="G139" s="55"/>
      <c r="H139" s="55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</row>
    <row r="140" spans="1:28" ht="15.75" customHeight="1">
      <c r="A140" s="55"/>
      <c r="B140" s="55"/>
      <c r="C140" s="55"/>
      <c r="D140" s="55"/>
      <c r="E140" s="55"/>
      <c r="F140" s="55"/>
      <c r="G140" s="55"/>
      <c r="H140" s="55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</row>
    <row r="141" spans="1:28" ht="15.75" customHeight="1">
      <c r="A141" s="55"/>
      <c r="B141" s="55"/>
      <c r="C141" s="55"/>
      <c r="D141" s="55"/>
      <c r="E141" s="55"/>
      <c r="F141" s="55"/>
      <c r="G141" s="55"/>
      <c r="H141" s="55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</row>
    <row r="142" spans="1:28" ht="15.75" customHeight="1">
      <c r="A142" s="55"/>
      <c r="B142" s="55"/>
      <c r="C142" s="55"/>
      <c r="D142" s="55"/>
      <c r="E142" s="55"/>
      <c r="F142" s="55"/>
      <c r="G142" s="55"/>
      <c r="H142" s="55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</row>
    <row r="143" spans="1:28" ht="15.75" customHeight="1">
      <c r="A143" s="55"/>
      <c r="B143" s="55"/>
      <c r="C143" s="55"/>
      <c r="D143" s="55"/>
      <c r="E143" s="55"/>
      <c r="F143" s="55"/>
      <c r="G143" s="55"/>
      <c r="H143" s="55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</row>
    <row r="144" spans="1:28" ht="15.75" customHeight="1">
      <c r="A144" s="55"/>
      <c r="B144" s="55"/>
      <c r="C144" s="55"/>
      <c r="D144" s="55"/>
      <c r="E144" s="55"/>
      <c r="F144" s="55"/>
      <c r="G144" s="55"/>
      <c r="H144" s="55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</row>
    <row r="145" spans="1:28" ht="15.75" customHeight="1">
      <c r="A145" s="55"/>
      <c r="B145" s="55"/>
      <c r="C145" s="55"/>
      <c r="D145" s="55"/>
      <c r="E145" s="55"/>
      <c r="F145" s="55"/>
      <c r="G145" s="55"/>
      <c r="H145" s="55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</row>
    <row r="146" spans="1:28" ht="15.75" customHeight="1">
      <c r="A146" s="55"/>
      <c r="B146" s="55"/>
      <c r="C146" s="55"/>
      <c r="D146" s="55"/>
      <c r="E146" s="55"/>
      <c r="F146" s="55"/>
      <c r="G146" s="55"/>
      <c r="H146" s="55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</row>
    <row r="147" spans="1:28" ht="15.75" customHeight="1">
      <c r="A147" s="55"/>
      <c r="B147" s="55"/>
      <c r="C147" s="55"/>
      <c r="D147" s="55"/>
      <c r="E147" s="55"/>
      <c r="F147" s="55"/>
      <c r="G147" s="55"/>
      <c r="H147" s="55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</row>
    <row r="148" spans="1:28" ht="15.75" customHeight="1">
      <c r="A148" s="55"/>
      <c r="B148" s="55"/>
      <c r="C148" s="55"/>
      <c r="D148" s="55"/>
      <c r="E148" s="55"/>
      <c r="F148" s="55"/>
      <c r="G148" s="55"/>
      <c r="H148" s="55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</row>
    <row r="149" spans="1:28" ht="15.75" customHeight="1">
      <c r="A149" s="55"/>
      <c r="B149" s="55"/>
      <c r="C149" s="55"/>
      <c r="D149" s="55"/>
      <c r="E149" s="55"/>
      <c r="F149" s="55"/>
      <c r="G149" s="55"/>
      <c r="H149" s="55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</row>
    <row r="150" spans="1:28" ht="15.75" customHeight="1">
      <c r="A150" s="55"/>
      <c r="B150" s="55"/>
      <c r="C150" s="55"/>
      <c r="D150" s="55"/>
      <c r="E150" s="55"/>
      <c r="F150" s="55"/>
      <c r="G150" s="55"/>
      <c r="H150" s="55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</row>
    <row r="151" spans="1:28" ht="15.75" customHeight="1">
      <c r="A151" s="55"/>
      <c r="B151" s="55"/>
      <c r="C151" s="55"/>
      <c r="D151" s="55"/>
      <c r="E151" s="55"/>
      <c r="F151" s="55"/>
      <c r="G151" s="55"/>
      <c r="H151" s="55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</row>
    <row r="152" spans="1:28" ht="15.75" customHeight="1">
      <c r="A152" s="55"/>
      <c r="B152" s="55"/>
      <c r="C152" s="55"/>
      <c r="D152" s="55"/>
      <c r="E152" s="55"/>
      <c r="F152" s="55"/>
      <c r="G152" s="55"/>
      <c r="H152" s="55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</row>
    <row r="153" spans="1:28" ht="15.75" customHeight="1">
      <c r="A153" s="55"/>
      <c r="B153" s="55"/>
      <c r="C153" s="55"/>
      <c r="D153" s="55"/>
      <c r="E153" s="55"/>
      <c r="F153" s="55"/>
      <c r="G153" s="55"/>
      <c r="H153" s="55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</row>
    <row r="154" spans="1:28" ht="15.75" customHeight="1">
      <c r="A154" s="55"/>
      <c r="B154" s="55"/>
      <c r="C154" s="55"/>
      <c r="D154" s="55"/>
      <c r="E154" s="55"/>
      <c r="F154" s="55"/>
      <c r="G154" s="55"/>
      <c r="H154" s="55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</row>
    <row r="155" spans="1:28" ht="15.75" customHeight="1">
      <c r="A155" s="55"/>
      <c r="B155" s="55"/>
      <c r="C155" s="55"/>
      <c r="D155" s="55"/>
      <c r="E155" s="55"/>
      <c r="F155" s="55"/>
      <c r="G155" s="55"/>
      <c r="H155" s="55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</row>
    <row r="156" spans="1:28" ht="15.75" customHeight="1">
      <c r="A156" s="55"/>
      <c r="B156" s="55"/>
      <c r="C156" s="55"/>
      <c r="D156" s="55"/>
      <c r="E156" s="55"/>
      <c r="F156" s="55"/>
      <c r="G156" s="55"/>
      <c r="H156" s="55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</row>
    <row r="157" spans="1:28" ht="15.75" customHeight="1">
      <c r="A157" s="55"/>
      <c r="B157" s="55"/>
      <c r="C157" s="55"/>
      <c r="D157" s="55"/>
      <c r="E157" s="55"/>
      <c r="F157" s="55"/>
      <c r="G157" s="55"/>
      <c r="H157" s="55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</row>
    <row r="158" spans="1:28" ht="15.75" customHeight="1">
      <c r="A158" s="55"/>
      <c r="B158" s="55"/>
      <c r="C158" s="55"/>
      <c r="D158" s="55"/>
      <c r="E158" s="55"/>
      <c r="F158" s="55"/>
      <c r="G158" s="55"/>
      <c r="H158" s="55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</row>
    <row r="159" spans="1:28" ht="15.75" customHeight="1">
      <c r="A159" s="55"/>
      <c r="B159" s="55"/>
      <c r="C159" s="55"/>
      <c r="D159" s="55"/>
      <c r="E159" s="55"/>
      <c r="F159" s="55"/>
      <c r="G159" s="55"/>
      <c r="H159" s="55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</row>
    <row r="160" spans="1:28" ht="15.75" customHeight="1">
      <c r="A160" s="55"/>
      <c r="B160" s="55"/>
      <c r="C160" s="55"/>
      <c r="D160" s="55"/>
      <c r="E160" s="55"/>
      <c r="F160" s="55"/>
      <c r="G160" s="55"/>
      <c r="H160" s="55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</row>
    <row r="161" spans="1:28" ht="15.75" customHeight="1">
      <c r="A161" s="55"/>
      <c r="B161" s="55"/>
      <c r="C161" s="55"/>
      <c r="D161" s="55"/>
      <c r="E161" s="55"/>
      <c r="F161" s="55"/>
      <c r="G161" s="55"/>
      <c r="H161" s="55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</row>
    <row r="162" spans="1:28" ht="15.75" customHeight="1">
      <c r="A162" s="55"/>
      <c r="B162" s="55"/>
      <c r="C162" s="55"/>
      <c r="D162" s="55"/>
      <c r="E162" s="55"/>
      <c r="F162" s="55"/>
      <c r="G162" s="55"/>
      <c r="H162" s="55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</row>
    <row r="163" spans="1:28" ht="15.75" customHeight="1">
      <c r="A163" s="55"/>
      <c r="B163" s="55"/>
      <c r="C163" s="55"/>
      <c r="D163" s="55"/>
      <c r="E163" s="55"/>
      <c r="F163" s="55"/>
      <c r="G163" s="55"/>
      <c r="H163" s="55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</row>
    <row r="164" spans="1:28" ht="15.75" customHeight="1">
      <c r="A164" s="55"/>
      <c r="B164" s="55"/>
      <c r="C164" s="55"/>
      <c r="D164" s="55"/>
      <c r="E164" s="55"/>
      <c r="F164" s="55"/>
      <c r="G164" s="55"/>
      <c r="H164" s="55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</row>
    <row r="165" spans="1:28" ht="15.75" customHeight="1">
      <c r="A165" s="55"/>
      <c r="B165" s="55"/>
      <c r="C165" s="55"/>
      <c r="D165" s="55"/>
      <c r="E165" s="55"/>
      <c r="F165" s="55"/>
      <c r="G165" s="55"/>
      <c r="H165" s="55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</row>
    <row r="166" spans="1:28" ht="15.75" customHeight="1">
      <c r="A166" s="55"/>
      <c r="B166" s="55"/>
      <c r="C166" s="55"/>
      <c r="D166" s="55"/>
      <c r="E166" s="55"/>
      <c r="F166" s="55"/>
      <c r="G166" s="55"/>
      <c r="H166" s="55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</row>
    <row r="167" spans="1:28" ht="15.75" customHeight="1">
      <c r="A167" s="55"/>
      <c r="B167" s="55"/>
      <c r="C167" s="55"/>
      <c r="D167" s="55"/>
      <c r="E167" s="55"/>
      <c r="F167" s="55"/>
      <c r="G167" s="55"/>
      <c r="H167" s="55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</row>
    <row r="168" spans="1:28" ht="15.75" customHeight="1">
      <c r="A168" s="55"/>
      <c r="B168" s="55"/>
      <c r="C168" s="55"/>
      <c r="D168" s="55"/>
      <c r="E168" s="55"/>
      <c r="F168" s="55"/>
      <c r="G168" s="55"/>
      <c r="H168" s="55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</row>
    <row r="169" spans="1:28" ht="15.75" customHeight="1">
      <c r="A169" s="55"/>
      <c r="B169" s="55"/>
      <c r="C169" s="55"/>
      <c r="D169" s="55"/>
      <c r="E169" s="55"/>
      <c r="F169" s="55"/>
      <c r="G169" s="55"/>
      <c r="H169" s="55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</row>
    <row r="170" spans="1:28" ht="15.75" customHeight="1">
      <c r="A170" s="55"/>
      <c r="B170" s="55"/>
      <c r="C170" s="55"/>
      <c r="D170" s="55"/>
      <c r="E170" s="55"/>
      <c r="F170" s="55"/>
      <c r="G170" s="55"/>
      <c r="H170" s="55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</row>
    <row r="171" spans="1:28" ht="15.75" customHeight="1">
      <c r="A171" s="55"/>
      <c r="B171" s="55"/>
      <c r="C171" s="55"/>
      <c r="D171" s="55"/>
      <c r="E171" s="55"/>
      <c r="F171" s="55"/>
      <c r="G171" s="55"/>
      <c r="H171" s="55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</row>
    <row r="172" spans="1:28" ht="15.75" customHeight="1">
      <c r="A172" s="55"/>
      <c r="B172" s="55"/>
      <c r="C172" s="55"/>
      <c r="D172" s="55"/>
      <c r="E172" s="55"/>
      <c r="F172" s="55"/>
      <c r="G172" s="55"/>
      <c r="H172" s="55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</row>
    <row r="173" spans="1:28" ht="15.75" customHeight="1">
      <c r="A173" s="55"/>
      <c r="B173" s="55"/>
      <c r="C173" s="55"/>
      <c r="D173" s="55"/>
      <c r="E173" s="55"/>
      <c r="F173" s="55"/>
      <c r="G173" s="55"/>
      <c r="H173" s="55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</row>
    <row r="174" spans="1:28" ht="15.75" customHeight="1">
      <c r="A174" s="55"/>
      <c r="B174" s="55"/>
      <c r="C174" s="55"/>
      <c r="D174" s="55"/>
      <c r="E174" s="55"/>
      <c r="F174" s="55"/>
      <c r="G174" s="55"/>
      <c r="H174" s="55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</row>
    <row r="175" spans="1:28" ht="15.75" customHeight="1">
      <c r="A175" s="55"/>
      <c r="B175" s="55"/>
      <c r="C175" s="55"/>
      <c r="D175" s="55"/>
      <c r="E175" s="55"/>
      <c r="F175" s="55"/>
      <c r="G175" s="55"/>
      <c r="H175" s="55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</row>
    <row r="176" spans="1:28" ht="15.75" customHeight="1">
      <c r="A176" s="55"/>
      <c r="B176" s="55"/>
      <c r="C176" s="55"/>
      <c r="D176" s="55"/>
      <c r="E176" s="55"/>
      <c r="F176" s="55"/>
      <c r="G176" s="55"/>
      <c r="H176" s="55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</row>
    <row r="177" spans="1:28" ht="15.75" customHeight="1">
      <c r="A177" s="55"/>
      <c r="B177" s="55"/>
      <c r="C177" s="55"/>
      <c r="D177" s="55"/>
      <c r="E177" s="55"/>
      <c r="F177" s="55"/>
      <c r="G177" s="55"/>
      <c r="H177" s="55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</row>
    <row r="178" spans="1:28" ht="15.75" customHeight="1">
      <c r="A178" s="55"/>
      <c r="B178" s="55"/>
      <c r="C178" s="55"/>
      <c r="D178" s="55"/>
      <c r="E178" s="55"/>
      <c r="F178" s="55"/>
      <c r="G178" s="55"/>
      <c r="H178" s="55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</row>
    <row r="179" spans="1:28" ht="15.75" customHeight="1">
      <c r="A179" s="55"/>
      <c r="B179" s="55"/>
      <c r="C179" s="55"/>
      <c r="D179" s="55"/>
      <c r="E179" s="55"/>
      <c r="F179" s="55"/>
      <c r="G179" s="55"/>
      <c r="H179" s="55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</row>
    <row r="180" spans="1:28" ht="15.75" customHeight="1">
      <c r="A180" s="55"/>
      <c r="B180" s="55"/>
      <c r="C180" s="55"/>
      <c r="D180" s="55"/>
      <c r="E180" s="55"/>
      <c r="F180" s="55"/>
      <c r="G180" s="55"/>
      <c r="H180" s="55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</row>
    <row r="181" spans="1:28" ht="15.75" customHeight="1">
      <c r="A181" s="55"/>
      <c r="B181" s="55"/>
      <c r="C181" s="55"/>
      <c r="D181" s="55"/>
      <c r="E181" s="55"/>
      <c r="F181" s="55"/>
      <c r="G181" s="55"/>
      <c r="H181" s="55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</row>
    <row r="182" spans="1:28" ht="15.75" customHeight="1">
      <c r="A182" s="55"/>
      <c r="B182" s="55"/>
      <c r="C182" s="55"/>
      <c r="D182" s="55"/>
      <c r="E182" s="55"/>
      <c r="F182" s="55"/>
      <c r="G182" s="55"/>
      <c r="H182" s="55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</row>
    <row r="183" spans="1:28" ht="15.75" customHeight="1">
      <c r="A183" s="55"/>
      <c r="B183" s="55"/>
      <c r="C183" s="55"/>
      <c r="D183" s="55"/>
      <c r="E183" s="55"/>
      <c r="F183" s="55"/>
      <c r="G183" s="55"/>
      <c r="H183" s="55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</row>
    <row r="184" spans="1:28" ht="15.75" customHeight="1">
      <c r="A184" s="55"/>
      <c r="B184" s="55"/>
      <c r="C184" s="55"/>
      <c r="D184" s="55"/>
      <c r="E184" s="55"/>
      <c r="F184" s="55"/>
      <c r="G184" s="55"/>
      <c r="H184" s="55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</row>
    <row r="185" spans="1:28" ht="15.75" customHeight="1">
      <c r="A185" s="55"/>
      <c r="B185" s="55"/>
      <c r="C185" s="55"/>
      <c r="D185" s="55"/>
      <c r="E185" s="55"/>
      <c r="F185" s="55"/>
      <c r="G185" s="55"/>
      <c r="H185" s="55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</row>
    <row r="186" spans="1:28" ht="15.75" customHeight="1">
      <c r="A186" s="55"/>
      <c r="B186" s="55"/>
      <c r="C186" s="55"/>
      <c r="D186" s="55"/>
      <c r="E186" s="55"/>
      <c r="F186" s="55"/>
      <c r="G186" s="55"/>
      <c r="H186" s="55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</row>
    <row r="187" spans="1:28" ht="15.75" customHeight="1">
      <c r="A187" s="55"/>
      <c r="B187" s="55"/>
      <c r="C187" s="55"/>
      <c r="D187" s="55"/>
      <c r="E187" s="55"/>
      <c r="F187" s="55"/>
      <c r="G187" s="55"/>
      <c r="H187" s="55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</row>
    <row r="188" spans="1:28" ht="15.75" customHeight="1">
      <c r="A188" s="55"/>
      <c r="B188" s="55"/>
      <c r="C188" s="55"/>
      <c r="D188" s="55"/>
      <c r="E188" s="55"/>
      <c r="F188" s="55"/>
      <c r="G188" s="55"/>
      <c r="H188" s="55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</row>
    <row r="189" spans="1:28" ht="15.75" customHeight="1">
      <c r="A189" s="55"/>
      <c r="B189" s="55"/>
      <c r="C189" s="55"/>
      <c r="D189" s="55"/>
      <c r="E189" s="55"/>
      <c r="F189" s="55"/>
      <c r="G189" s="55"/>
      <c r="H189" s="55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</row>
    <row r="190" spans="1:28" ht="15.75" customHeight="1">
      <c r="A190" s="55"/>
      <c r="B190" s="55"/>
      <c r="C190" s="55"/>
      <c r="D190" s="55"/>
      <c r="E190" s="55"/>
      <c r="F190" s="55"/>
      <c r="G190" s="55"/>
      <c r="H190" s="55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</row>
    <row r="191" spans="1:28" ht="15.75" customHeight="1">
      <c r="A191" s="55"/>
      <c r="B191" s="55"/>
      <c r="C191" s="55"/>
      <c r="D191" s="55"/>
      <c r="E191" s="55"/>
      <c r="F191" s="55"/>
      <c r="G191" s="55"/>
      <c r="H191" s="55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</row>
    <row r="192" spans="1:28" ht="15.75" customHeight="1">
      <c r="A192" s="55"/>
      <c r="B192" s="55"/>
      <c r="C192" s="55"/>
      <c r="D192" s="55"/>
      <c r="E192" s="55"/>
      <c r="F192" s="55"/>
      <c r="G192" s="55"/>
      <c r="H192" s="55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</row>
    <row r="193" spans="1:28" ht="15.75" customHeight="1">
      <c r="A193" s="55"/>
      <c r="B193" s="55"/>
      <c r="C193" s="55"/>
      <c r="D193" s="55"/>
      <c r="E193" s="55"/>
      <c r="F193" s="55"/>
      <c r="G193" s="55"/>
      <c r="H193" s="55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</row>
    <row r="194" spans="1:28" ht="15.75" customHeight="1">
      <c r="A194" s="55"/>
      <c r="B194" s="55"/>
      <c r="C194" s="55"/>
      <c r="D194" s="55"/>
      <c r="E194" s="55"/>
      <c r="F194" s="55"/>
      <c r="G194" s="55"/>
      <c r="H194" s="55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</row>
    <row r="195" spans="1:28" ht="15.75" customHeight="1">
      <c r="A195" s="55"/>
      <c r="B195" s="55"/>
      <c r="C195" s="55"/>
      <c r="D195" s="55"/>
      <c r="E195" s="55"/>
      <c r="F195" s="55"/>
      <c r="G195" s="55"/>
      <c r="H195" s="55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</row>
    <row r="196" spans="1:28" ht="15.75" customHeight="1">
      <c r="A196" s="55"/>
      <c r="B196" s="55"/>
      <c r="C196" s="55"/>
      <c r="D196" s="55"/>
      <c r="E196" s="55"/>
      <c r="F196" s="55"/>
      <c r="G196" s="55"/>
      <c r="H196" s="55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</row>
    <row r="197" spans="1:28" ht="15.75" customHeight="1">
      <c r="A197" s="55"/>
      <c r="B197" s="55"/>
      <c r="C197" s="55"/>
      <c r="D197" s="55"/>
      <c r="E197" s="55"/>
      <c r="F197" s="55"/>
      <c r="G197" s="55"/>
      <c r="H197" s="55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</row>
    <row r="198" spans="1:28" ht="15.75" customHeight="1">
      <c r="A198" s="55"/>
      <c r="B198" s="55"/>
      <c r="C198" s="55"/>
      <c r="D198" s="55"/>
      <c r="E198" s="55"/>
      <c r="F198" s="55"/>
      <c r="G198" s="55"/>
      <c r="H198" s="55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</row>
    <row r="199" spans="1:28" ht="15.75" customHeight="1">
      <c r="A199" s="55"/>
      <c r="B199" s="55"/>
      <c r="C199" s="55"/>
      <c r="D199" s="55"/>
      <c r="E199" s="55"/>
      <c r="F199" s="55"/>
      <c r="G199" s="55"/>
      <c r="H199" s="55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</row>
    <row r="200" spans="1:28" ht="15.75" customHeight="1">
      <c r="A200" s="55"/>
      <c r="B200" s="55"/>
      <c r="C200" s="55"/>
      <c r="D200" s="55"/>
      <c r="E200" s="55"/>
      <c r="F200" s="55"/>
      <c r="G200" s="55"/>
      <c r="H200" s="55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</row>
    <row r="201" spans="1:28" ht="15.75" customHeight="1">
      <c r="A201" s="55"/>
      <c r="B201" s="55"/>
      <c r="C201" s="55"/>
      <c r="D201" s="55"/>
      <c r="E201" s="55"/>
      <c r="F201" s="55"/>
      <c r="G201" s="55"/>
      <c r="H201" s="55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</row>
    <row r="202" spans="1:28" ht="15.75" customHeight="1">
      <c r="A202" s="55"/>
      <c r="B202" s="55"/>
      <c r="C202" s="55"/>
      <c r="D202" s="55"/>
      <c r="E202" s="55"/>
      <c r="F202" s="55"/>
      <c r="G202" s="55"/>
      <c r="H202" s="55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</row>
    <row r="203" spans="1:28" ht="15.75" customHeight="1">
      <c r="A203" s="55"/>
      <c r="B203" s="55"/>
      <c r="C203" s="55"/>
      <c r="D203" s="55"/>
      <c r="E203" s="55"/>
      <c r="F203" s="55"/>
      <c r="G203" s="55"/>
      <c r="H203" s="55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</row>
    <row r="204" spans="1:28" ht="15.75" customHeight="1">
      <c r="A204" s="55"/>
      <c r="B204" s="55"/>
      <c r="C204" s="55"/>
      <c r="D204" s="55"/>
      <c r="E204" s="55"/>
      <c r="F204" s="55"/>
      <c r="G204" s="55"/>
      <c r="H204" s="55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</row>
    <row r="205" spans="1:28" ht="15.75" customHeight="1">
      <c r="A205" s="55"/>
      <c r="B205" s="55"/>
      <c r="C205" s="55"/>
      <c r="D205" s="55"/>
      <c r="E205" s="55"/>
      <c r="F205" s="55"/>
      <c r="G205" s="55"/>
      <c r="H205" s="55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</row>
    <row r="206" spans="1:28" ht="15.75" customHeight="1">
      <c r="A206" s="55"/>
      <c r="B206" s="55"/>
      <c r="C206" s="55"/>
      <c r="D206" s="55"/>
      <c r="E206" s="55"/>
      <c r="F206" s="55"/>
      <c r="G206" s="55"/>
      <c r="H206" s="55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</row>
    <row r="207" spans="1:28" ht="15.75" customHeight="1">
      <c r="A207" s="55"/>
      <c r="B207" s="55"/>
      <c r="C207" s="55"/>
      <c r="D207" s="55"/>
      <c r="E207" s="55"/>
      <c r="F207" s="55"/>
      <c r="G207" s="55"/>
      <c r="H207" s="55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</row>
    <row r="208" spans="1:28" ht="15.75" customHeight="1">
      <c r="A208" s="55"/>
      <c r="B208" s="55"/>
      <c r="C208" s="55"/>
      <c r="D208" s="55"/>
      <c r="E208" s="55"/>
      <c r="F208" s="55"/>
      <c r="G208" s="55"/>
      <c r="H208" s="55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</row>
    <row r="209" spans="1:28" ht="15.75" customHeight="1">
      <c r="A209" s="55"/>
      <c r="B209" s="55"/>
      <c r="C209" s="55"/>
      <c r="D209" s="55"/>
      <c r="E209" s="55"/>
      <c r="F209" s="55"/>
      <c r="G209" s="55"/>
      <c r="H209" s="55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</row>
    <row r="210" spans="1:28" ht="15.75" customHeight="1">
      <c r="A210" s="55"/>
      <c r="B210" s="55"/>
      <c r="C210" s="55"/>
      <c r="D210" s="55"/>
      <c r="E210" s="55"/>
      <c r="F210" s="55"/>
      <c r="G210" s="55"/>
      <c r="H210" s="55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</row>
    <row r="211" spans="1:28" ht="15.75" customHeight="1">
      <c r="A211" s="55"/>
      <c r="B211" s="55"/>
      <c r="C211" s="55"/>
      <c r="D211" s="55"/>
      <c r="E211" s="55"/>
      <c r="F211" s="55"/>
      <c r="G211" s="55"/>
      <c r="H211" s="55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</row>
    <row r="212" spans="1:28" ht="15.75" customHeight="1">
      <c r="A212" s="55"/>
      <c r="B212" s="55"/>
      <c r="C212" s="55"/>
      <c r="D212" s="55"/>
      <c r="E212" s="55"/>
      <c r="F212" s="55"/>
      <c r="G212" s="55"/>
      <c r="H212" s="55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</row>
    <row r="213" spans="1:28" ht="15.75" customHeight="1">
      <c r="A213" s="55"/>
      <c r="B213" s="55"/>
      <c r="C213" s="55"/>
      <c r="D213" s="55"/>
      <c r="E213" s="55"/>
      <c r="F213" s="55"/>
      <c r="G213" s="55"/>
      <c r="H213" s="55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</row>
    <row r="214" spans="1:28" ht="15.75" customHeight="1">
      <c r="A214" s="55"/>
      <c r="B214" s="55"/>
      <c r="C214" s="55"/>
      <c r="D214" s="55"/>
      <c r="E214" s="55"/>
      <c r="F214" s="55"/>
      <c r="G214" s="55"/>
      <c r="H214" s="55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</row>
    <row r="215" spans="1:28" ht="15.75" customHeight="1">
      <c r="A215" s="55"/>
      <c r="B215" s="55"/>
      <c r="C215" s="55"/>
      <c r="D215" s="55"/>
      <c r="E215" s="55"/>
      <c r="F215" s="55"/>
      <c r="G215" s="55"/>
      <c r="H215" s="55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</row>
    <row r="216" spans="1:28" ht="15.75" customHeight="1">
      <c r="A216" s="55"/>
      <c r="B216" s="55"/>
      <c r="C216" s="55"/>
      <c r="D216" s="55"/>
      <c r="E216" s="55"/>
      <c r="F216" s="55"/>
      <c r="G216" s="55"/>
      <c r="H216" s="55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</row>
    <row r="217" spans="1:28" ht="15.75" customHeight="1">
      <c r="A217" s="55"/>
      <c r="B217" s="55"/>
      <c r="C217" s="55"/>
      <c r="D217" s="55"/>
      <c r="E217" s="55"/>
      <c r="F217" s="55"/>
      <c r="G217" s="55"/>
      <c r="H217" s="55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</row>
    <row r="218" spans="1:28" ht="15.75" customHeight="1">
      <c r="A218" s="55"/>
      <c r="B218" s="55"/>
      <c r="C218" s="55"/>
      <c r="D218" s="55"/>
      <c r="E218" s="55"/>
      <c r="F218" s="55"/>
      <c r="G218" s="55"/>
      <c r="H218" s="55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</row>
    <row r="219" spans="1:28" ht="15.75" customHeight="1">
      <c r="A219" s="55"/>
      <c r="B219" s="55"/>
      <c r="C219" s="55"/>
      <c r="D219" s="55"/>
      <c r="E219" s="55"/>
      <c r="F219" s="55"/>
      <c r="G219" s="55"/>
      <c r="H219" s="55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</row>
    <row r="220" spans="1:28" ht="15.75" customHeight="1">
      <c r="A220" s="55"/>
      <c r="B220" s="55"/>
      <c r="C220" s="55"/>
      <c r="D220" s="55"/>
      <c r="E220" s="55"/>
      <c r="F220" s="55"/>
      <c r="G220" s="55"/>
      <c r="H220" s="55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</row>
    <row r="221" spans="1:28" ht="15.75" customHeight="1">
      <c r="A221" s="55"/>
      <c r="B221" s="55"/>
      <c r="C221" s="55"/>
      <c r="D221" s="55"/>
      <c r="E221" s="55"/>
      <c r="F221" s="55"/>
      <c r="G221" s="55"/>
      <c r="H221" s="55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</row>
    <row r="222" spans="1:28" ht="15.75" customHeight="1">
      <c r="A222" s="55"/>
      <c r="B222" s="55"/>
      <c r="C222" s="55"/>
      <c r="D222" s="55"/>
      <c r="E222" s="55"/>
      <c r="F222" s="55"/>
      <c r="G222" s="55"/>
      <c r="H222" s="55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</row>
    <row r="223" spans="1:28" ht="15.75" customHeight="1">
      <c r="A223" s="55"/>
      <c r="B223" s="55"/>
      <c r="C223" s="55"/>
      <c r="D223" s="55"/>
      <c r="E223" s="55"/>
      <c r="F223" s="55"/>
      <c r="G223" s="55"/>
      <c r="H223" s="55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</row>
    <row r="224" spans="1:28" ht="15.75" customHeight="1">
      <c r="A224" s="55"/>
      <c r="B224" s="55"/>
      <c r="C224" s="55"/>
      <c r="D224" s="55"/>
      <c r="E224" s="55"/>
      <c r="F224" s="55"/>
      <c r="G224" s="55"/>
      <c r="H224" s="55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</row>
    <row r="225" spans="1:28" ht="15.75" customHeight="1">
      <c r="A225" s="55"/>
      <c r="B225" s="55"/>
      <c r="C225" s="55"/>
      <c r="D225" s="55"/>
      <c r="E225" s="55"/>
      <c r="F225" s="55"/>
      <c r="G225" s="55"/>
      <c r="H225" s="55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</row>
    <row r="226" spans="1:28" ht="15.75" customHeight="1">
      <c r="A226" s="55"/>
      <c r="B226" s="55"/>
      <c r="C226" s="55"/>
      <c r="D226" s="55"/>
      <c r="E226" s="55"/>
      <c r="F226" s="55"/>
      <c r="G226" s="55"/>
      <c r="H226" s="55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</row>
    <row r="227" spans="1:28" ht="15.75" customHeight="1">
      <c r="A227" s="55"/>
      <c r="B227" s="55"/>
      <c r="C227" s="55"/>
      <c r="D227" s="55"/>
      <c r="E227" s="55"/>
      <c r="F227" s="55"/>
      <c r="G227" s="55"/>
      <c r="H227" s="55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</row>
    <row r="228" spans="1:28" ht="15.75" customHeight="1">
      <c r="A228" s="55"/>
      <c r="B228" s="55"/>
      <c r="C228" s="55"/>
      <c r="D228" s="55"/>
      <c r="E228" s="55"/>
      <c r="F228" s="55"/>
      <c r="G228" s="55"/>
      <c r="H228" s="55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</row>
    <row r="229" spans="1:28" ht="15.75" customHeight="1">
      <c r="A229" s="55"/>
      <c r="B229" s="55"/>
      <c r="C229" s="55"/>
      <c r="D229" s="55"/>
      <c r="E229" s="55"/>
      <c r="F229" s="55"/>
      <c r="G229" s="55"/>
      <c r="H229" s="55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</row>
    <row r="230" spans="1:28" ht="15.75" customHeight="1">
      <c r="A230" s="55"/>
      <c r="B230" s="55"/>
      <c r="C230" s="55"/>
      <c r="D230" s="55"/>
      <c r="E230" s="55"/>
      <c r="F230" s="55"/>
      <c r="G230" s="55"/>
      <c r="H230" s="55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</row>
    <row r="231" spans="1:28" ht="15.75" customHeight="1">
      <c r="A231" s="55"/>
      <c r="B231" s="55"/>
      <c r="C231" s="55"/>
      <c r="D231" s="55"/>
      <c r="E231" s="55"/>
      <c r="F231" s="55"/>
      <c r="G231" s="55"/>
      <c r="H231" s="55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</row>
    <row r="232" spans="1:28" ht="15.75" customHeight="1">
      <c r="A232" s="55"/>
      <c r="B232" s="55"/>
      <c r="C232" s="55"/>
      <c r="D232" s="55"/>
      <c r="E232" s="55"/>
      <c r="F232" s="55"/>
      <c r="G232" s="55"/>
      <c r="H232" s="55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</row>
    <row r="233" spans="1:28" ht="15.75" customHeight="1">
      <c r="A233" s="55"/>
      <c r="B233" s="55"/>
      <c r="C233" s="55"/>
      <c r="D233" s="55"/>
      <c r="E233" s="55"/>
      <c r="F233" s="55"/>
      <c r="G233" s="55"/>
      <c r="H233" s="55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</row>
    <row r="234" spans="1:28" ht="15.75" customHeight="1">
      <c r="A234" s="55"/>
      <c r="B234" s="55"/>
      <c r="C234" s="55"/>
      <c r="D234" s="55"/>
      <c r="E234" s="55"/>
      <c r="F234" s="55"/>
      <c r="G234" s="55"/>
      <c r="H234" s="55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</row>
    <row r="235" spans="1:28" ht="15.75" customHeight="1">
      <c r="A235" s="55"/>
      <c r="B235" s="55"/>
      <c r="C235" s="55"/>
      <c r="D235" s="55"/>
      <c r="E235" s="55"/>
      <c r="F235" s="55"/>
      <c r="G235" s="55"/>
      <c r="H235" s="55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</row>
    <row r="236" spans="1:28" ht="15.75" customHeight="1">
      <c r="A236" s="55"/>
      <c r="B236" s="55"/>
      <c r="C236" s="55"/>
      <c r="D236" s="55"/>
      <c r="E236" s="55"/>
      <c r="F236" s="55"/>
      <c r="G236" s="55"/>
      <c r="H236" s="55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</row>
    <row r="237" spans="1:28" ht="15.75" customHeight="1">
      <c r="A237" s="55"/>
      <c r="B237" s="55"/>
      <c r="C237" s="55"/>
      <c r="D237" s="55"/>
      <c r="E237" s="55"/>
      <c r="F237" s="55"/>
      <c r="G237" s="55"/>
      <c r="H237" s="55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</row>
    <row r="238" spans="1:28" ht="15.75" customHeight="1">
      <c r="A238" s="55"/>
      <c r="B238" s="55"/>
      <c r="C238" s="55"/>
      <c r="D238" s="55"/>
      <c r="E238" s="55"/>
      <c r="F238" s="55"/>
      <c r="G238" s="55"/>
      <c r="H238" s="55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</row>
    <row r="239" spans="1:28" ht="15.75" customHeight="1">
      <c r="A239" s="55"/>
      <c r="B239" s="55"/>
      <c r="C239" s="55"/>
      <c r="D239" s="55"/>
      <c r="E239" s="55"/>
      <c r="F239" s="55"/>
      <c r="G239" s="55"/>
      <c r="H239" s="55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</row>
    <row r="240" spans="1:28" ht="15.75" customHeight="1">
      <c r="A240" s="55"/>
      <c r="B240" s="55"/>
      <c r="C240" s="55"/>
      <c r="D240" s="55"/>
      <c r="E240" s="55"/>
      <c r="F240" s="55"/>
      <c r="G240" s="55"/>
      <c r="H240" s="55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</row>
    <row r="241" spans="1:28" ht="15.75" customHeight="1">
      <c r="A241" s="55"/>
      <c r="B241" s="55"/>
      <c r="C241" s="55"/>
      <c r="D241" s="55"/>
      <c r="E241" s="55"/>
      <c r="F241" s="55"/>
      <c r="G241" s="55"/>
      <c r="H241" s="55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</row>
    <row r="242" spans="1:28" ht="15.75" customHeight="1">
      <c r="A242" s="55"/>
      <c r="B242" s="55"/>
      <c r="C242" s="55"/>
      <c r="D242" s="55"/>
      <c r="E242" s="55"/>
      <c r="F242" s="55"/>
      <c r="G242" s="55"/>
      <c r="H242" s="55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</row>
    <row r="243" spans="1:28" ht="15.75" customHeight="1">
      <c r="A243" s="55"/>
      <c r="B243" s="55"/>
      <c r="C243" s="55"/>
      <c r="D243" s="55"/>
      <c r="E243" s="55"/>
      <c r="F243" s="55"/>
      <c r="G243" s="55"/>
      <c r="H243" s="55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</row>
    <row r="244" spans="1:28" ht="15.75" customHeight="1">
      <c r="A244" s="55"/>
      <c r="B244" s="55"/>
      <c r="C244" s="55"/>
      <c r="D244" s="55"/>
      <c r="E244" s="55"/>
      <c r="F244" s="55"/>
      <c r="G244" s="55"/>
      <c r="H244" s="55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</row>
    <row r="245" spans="1:28" ht="15.75" customHeight="1">
      <c r="A245" s="55"/>
      <c r="B245" s="55"/>
      <c r="C245" s="55"/>
      <c r="D245" s="55"/>
      <c r="E245" s="55"/>
      <c r="F245" s="55"/>
      <c r="G245" s="55"/>
      <c r="H245" s="55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</row>
    <row r="246" spans="1:28" ht="15.75" customHeight="1">
      <c r="A246" s="55"/>
      <c r="B246" s="55"/>
      <c r="C246" s="55"/>
      <c r="D246" s="55"/>
      <c r="E246" s="55"/>
      <c r="F246" s="55"/>
      <c r="G246" s="55"/>
      <c r="H246" s="55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</row>
    <row r="247" spans="1:28" ht="15.75" customHeight="1">
      <c r="A247" s="55"/>
      <c r="B247" s="55"/>
      <c r="C247" s="55"/>
      <c r="D247" s="55"/>
      <c r="E247" s="55"/>
      <c r="F247" s="55"/>
      <c r="G247" s="55"/>
      <c r="H247" s="55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</row>
    <row r="248" spans="1:28" ht="15.75" customHeight="1">
      <c r="A248" s="55"/>
      <c r="B248" s="55"/>
      <c r="C248" s="55"/>
      <c r="D248" s="55"/>
      <c r="E248" s="55"/>
      <c r="F248" s="55"/>
      <c r="G248" s="55"/>
      <c r="H248" s="55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</row>
    <row r="249" spans="1:28" ht="15.75" customHeight="1">
      <c r="A249" s="55"/>
      <c r="B249" s="55"/>
      <c r="C249" s="55"/>
      <c r="D249" s="55"/>
      <c r="E249" s="55"/>
      <c r="F249" s="55"/>
      <c r="G249" s="55"/>
      <c r="H249" s="55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</row>
    <row r="250" spans="1:28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</row>
    <row r="251" spans="1:28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</row>
    <row r="252" spans="1:28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</row>
    <row r="253" spans="1:28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</row>
    <row r="254" spans="1:28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</row>
    <row r="255" spans="1:28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</row>
    <row r="256" spans="1:28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</row>
    <row r="257" spans="1:28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</row>
    <row r="258" spans="1:28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</row>
    <row r="259" spans="1:28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</row>
    <row r="260" spans="1:28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</row>
    <row r="261" spans="1:28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</row>
    <row r="262" spans="1:28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</row>
    <row r="263" spans="1:28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</row>
    <row r="264" spans="1:28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</row>
    <row r="265" spans="1:28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</row>
    <row r="266" spans="1:28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</row>
    <row r="267" spans="1:28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</row>
    <row r="268" spans="1:28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</row>
    <row r="269" spans="1:28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</row>
    <row r="270" spans="1:28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</row>
    <row r="271" spans="1:28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</row>
    <row r="272" spans="1:28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</row>
    <row r="273" spans="1:28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</row>
    <row r="274" spans="1:28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</row>
    <row r="275" spans="1:28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</row>
    <row r="276" spans="1:28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</row>
    <row r="277" spans="1:28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</row>
    <row r="278" spans="1:28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</row>
    <row r="279" spans="1:28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</row>
    <row r="280" spans="1:28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</row>
    <row r="281" spans="1:28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</row>
    <row r="282" spans="1:28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</row>
    <row r="283" spans="1:28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</row>
    <row r="284" spans="1:28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</row>
    <row r="285" spans="1:28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</row>
    <row r="286" spans="1:28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</row>
    <row r="287" spans="1:28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</row>
    <row r="288" spans="1:28" ht="15.7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</row>
    <row r="289" spans="1:28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</row>
    <row r="290" spans="1:28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</row>
    <row r="291" spans="1:28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</row>
    <row r="292" spans="1:28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</row>
    <row r="293" spans="1:28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</row>
    <row r="294" spans="1:28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</row>
    <row r="295" spans="1:28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</row>
    <row r="296" spans="1:28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</row>
    <row r="297" spans="1:28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</row>
    <row r="298" spans="1:28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</row>
    <row r="299" spans="1:28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</row>
    <row r="300" spans="1:28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</row>
    <row r="301" spans="1:28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</row>
    <row r="302" spans="1:28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</row>
    <row r="303" spans="1:28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</row>
    <row r="304" spans="1:28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</row>
    <row r="305" spans="1:28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</row>
    <row r="306" spans="1:28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</row>
    <row r="307" spans="1:28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</row>
    <row r="308" spans="1:28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</row>
    <row r="309" spans="1:28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</row>
    <row r="310" spans="1:28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</row>
    <row r="311" spans="1:28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</row>
    <row r="312" spans="1:28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</row>
    <row r="313" spans="1:28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</row>
    <row r="314" spans="1:28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</row>
    <row r="315" spans="1:28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</row>
    <row r="316" spans="1:28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</row>
    <row r="317" spans="1:28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</row>
    <row r="318" spans="1:28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</row>
    <row r="319" spans="1:28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</row>
    <row r="320" spans="1:28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</row>
    <row r="321" spans="1:28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</row>
    <row r="322" spans="1:28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</row>
    <row r="323" spans="1:28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</row>
    <row r="324" spans="1:28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</row>
    <row r="325" spans="1:28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</row>
    <row r="326" spans="1:28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</row>
    <row r="327" spans="1:28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</row>
    <row r="328" spans="1:28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</row>
    <row r="329" spans="1:28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</row>
    <row r="330" spans="1:28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</row>
    <row r="331" spans="1:28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</row>
    <row r="332" spans="1:28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</row>
    <row r="333" spans="1:28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</row>
    <row r="334" spans="1:28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</row>
    <row r="335" spans="1:28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</row>
    <row r="336" spans="1:28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</row>
    <row r="337" spans="1:28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</row>
    <row r="338" spans="1:28" ht="15.75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</row>
    <row r="339" spans="1:28" ht="15.75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</row>
    <row r="340" spans="1:28" ht="15.75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</row>
    <row r="341" spans="1:28" ht="15.7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</row>
    <row r="342" spans="1:28" ht="15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</row>
    <row r="343" spans="1:28" ht="15.75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</row>
    <row r="344" spans="1:28" ht="15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</row>
    <row r="345" spans="1:28" ht="15.75" customHeight="1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</row>
    <row r="346" spans="1:28" ht="15.75" customHeight="1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</row>
    <row r="347" spans="1:28" ht="15.75" customHeight="1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</row>
    <row r="348" spans="1:28" ht="15.75" customHeight="1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</row>
    <row r="349" spans="1:28" ht="15.75" customHeight="1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</row>
    <row r="350" spans="1:28" ht="15.75" customHeight="1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</row>
    <row r="351" spans="1:28" ht="15.75" customHeight="1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</row>
    <row r="352" spans="1:28" ht="15.75" customHeight="1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</row>
    <row r="353" spans="1:28" ht="15.75" customHeight="1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</row>
    <row r="354" spans="1:28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</row>
    <row r="355" spans="1:28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</row>
    <row r="356" spans="1:28" ht="15.75" customHeight="1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</row>
    <row r="357" spans="1:28" ht="15.75" customHeight="1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</row>
    <row r="358" spans="1:28" ht="15.75" customHeight="1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</row>
    <row r="359" spans="1:28" ht="15.75" customHeight="1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</row>
    <row r="360" spans="1:28" ht="15.75" customHeight="1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</row>
    <row r="361" spans="1:28" ht="15.75" customHeight="1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</row>
    <row r="362" spans="1:28" ht="15.75" customHeight="1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</row>
    <row r="363" spans="1:28" ht="15.75" customHeight="1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</row>
    <row r="364" spans="1:28" ht="15.75" customHeight="1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</row>
    <row r="365" spans="1:28" ht="15.75" customHeight="1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</row>
    <row r="366" spans="1:28" ht="15.75" customHeight="1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</row>
    <row r="367" spans="1:28" ht="15.75" customHeight="1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</row>
    <row r="368" spans="1:28" ht="15.75" customHeight="1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</row>
    <row r="369" spans="1:28" ht="15.75" customHeight="1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</row>
    <row r="370" spans="1:28" ht="15.75" customHeight="1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</row>
    <row r="371" spans="1:28" ht="15.75" customHeight="1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</row>
    <row r="372" spans="1:28" ht="15.75" customHeight="1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</row>
    <row r="373" spans="1:28" ht="15.75" customHeight="1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</row>
    <row r="374" spans="1:28" ht="15.75" customHeight="1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</row>
    <row r="375" spans="1:28" ht="15.75" customHeight="1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</row>
    <row r="376" spans="1:28" ht="15.75" customHeight="1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</row>
    <row r="377" spans="1:28" ht="15.75" customHeight="1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</row>
    <row r="378" spans="1:28" ht="15.75" customHeight="1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</row>
    <row r="379" spans="1:28" ht="15.75" customHeight="1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</row>
    <row r="380" spans="1:28" ht="15.75" customHeight="1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</row>
    <row r="381" spans="1:28" ht="15.75" customHeight="1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</row>
    <row r="382" spans="1:28" ht="15.75" customHeight="1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</row>
    <row r="383" spans="1:28" ht="15.75" customHeight="1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</row>
    <row r="384" spans="1:28" ht="15.75" customHeight="1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</row>
    <row r="385" spans="1:28" ht="15.75" customHeight="1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</row>
    <row r="386" spans="1:28" ht="15.75" customHeight="1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</row>
    <row r="387" spans="1:28" ht="15.75" customHeight="1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</row>
    <row r="388" spans="1:28" ht="15.75" customHeight="1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</row>
    <row r="389" spans="1:28" ht="15.75" customHeight="1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</row>
    <row r="390" spans="1:28" ht="15.75" customHeight="1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</row>
    <row r="391" spans="1:28" ht="15.75" customHeight="1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</row>
    <row r="392" spans="1:28" ht="15.75" customHeight="1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</row>
    <row r="393" spans="1:28" ht="15.75" customHeight="1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</row>
    <row r="394" spans="1:28" ht="15.75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</row>
    <row r="395" spans="1:28" ht="15.75" customHeight="1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</row>
    <row r="396" spans="1:28" ht="15.75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</row>
    <row r="397" spans="1:28" ht="15.75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</row>
    <row r="398" spans="1:28" ht="15.75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</row>
    <row r="399" spans="1:28" ht="15.75" customHeight="1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</row>
    <row r="400" spans="1:28" ht="15.75" customHeight="1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</row>
    <row r="401" spans="1:28" ht="15.75" customHeight="1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</row>
    <row r="402" spans="1:28" ht="15.75" customHeight="1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</row>
    <row r="403" spans="1:28" ht="15.75" customHeight="1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</row>
    <row r="404" spans="1:28" ht="15.75" customHeight="1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</row>
    <row r="405" spans="1:28" ht="15.75" customHeight="1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</row>
    <row r="406" spans="1:28" ht="15.75" customHeight="1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</row>
    <row r="407" spans="1:28" ht="15.75" customHeight="1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</row>
    <row r="408" spans="1:28" ht="15.75" customHeight="1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</row>
    <row r="409" spans="1:28" ht="15.75" customHeight="1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</row>
    <row r="410" spans="1:28" ht="15.75" customHeight="1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</row>
    <row r="411" spans="1:28" ht="15.75" customHeight="1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</row>
    <row r="412" spans="1:28" ht="15.75" customHeight="1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</row>
    <row r="413" spans="1:28" ht="15.75" customHeight="1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</row>
    <row r="414" spans="1:28" ht="15.75" customHeight="1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</row>
    <row r="415" spans="1:28" ht="15.75" customHeight="1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</row>
    <row r="416" spans="1:28" ht="15.75" customHeight="1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</row>
    <row r="417" spans="1:28" ht="15.75" customHeight="1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</row>
    <row r="418" spans="1:28" ht="15.75" customHeight="1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</row>
    <row r="419" spans="1:28" ht="15.75" customHeight="1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</row>
    <row r="420" spans="1:28" ht="15.75" customHeight="1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</row>
    <row r="421" spans="1:28" ht="15.75" customHeight="1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</row>
    <row r="422" spans="1:28" ht="15.75" customHeight="1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</row>
    <row r="423" spans="1:28" ht="15.75" customHeight="1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</row>
    <row r="424" spans="1:28" ht="15.75" customHeight="1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</row>
    <row r="425" spans="1:28" ht="15.75" customHeight="1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</row>
    <row r="426" spans="1:28" ht="15.75" customHeight="1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</row>
    <row r="427" spans="1:28" ht="15.75" customHeight="1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</row>
    <row r="428" spans="1:28" ht="15.75" customHeight="1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</row>
    <row r="429" spans="1:28" ht="15.75" customHeight="1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</row>
    <row r="430" spans="1:28" ht="15.75" customHeight="1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</row>
    <row r="431" spans="1:28" ht="15.75" customHeight="1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</row>
    <row r="432" spans="1:28" ht="15.75" customHeight="1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</row>
    <row r="433" spans="1:28" ht="15.75" customHeight="1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</row>
    <row r="434" spans="1:28" ht="15.75" customHeight="1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</row>
    <row r="435" spans="1:28" ht="15.75" customHeight="1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</row>
    <row r="436" spans="1:28" ht="15.75" customHeight="1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</row>
    <row r="437" spans="1:28" ht="15.75" customHeight="1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</row>
    <row r="438" spans="1:28" ht="15.75" customHeight="1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</row>
    <row r="439" spans="1:28" ht="15.75" customHeight="1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</row>
    <row r="440" spans="1:28" ht="15.75" customHeight="1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</row>
    <row r="441" spans="1:28" ht="15.75" customHeight="1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</row>
    <row r="442" spans="1:28" ht="15.75" customHeight="1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</row>
    <row r="443" spans="1:28" ht="15.75" customHeight="1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</row>
    <row r="444" spans="1:28" ht="15.75" customHeight="1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</row>
    <row r="445" spans="1:28" ht="15.75" customHeight="1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</row>
    <row r="446" spans="1:28" ht="15.75" customHeight="1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</row>
    <row r="447" spans="1:28" ht="15.75" customHeight="1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</row>
    <row r="448" spans="1:28" ht="15.75" customHeight="1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</row>
    <row r="449" spans="1:28" ht="15.75" customHeight="1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</row>
    <row r="450" spans="1:28" ht="15.75" customHeight="1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</row>
    <row r="451" spans="1:28" ht="15.75" customHeight="1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</row>
    <row r="452" spans="1:28" ht="15.75" customHeight="1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</row>
    <row r="453" spans="1:28" ht="15.75" customHeight="1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</row>
    <row r="454" spans="1:28" ht="15.75" customHeight="1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</row>
    <row r="455" spans="1:28" ht="15.75" customHeight="1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</row>
    <row r="456" spans="1:28" ht="15.75" customHeight="1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</row>
    <row r="457" spans="1:28" ht="15.75" customHeight="1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</row>
    <row r="458" spans="1:28" ht="15.75" customHeight="1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</row>
    <row r="459" spans="1:28" ht="15.75" customHeight="1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</row>
    <row r="460" spans="1:28" ht="15.75" customHeight="1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</row>
    <row r="461" spans="1:28" ht="15.75" customHeight="1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</row>
    <row r="462" spans="1:28" ht="15.75" customHeight="1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</row>
    <row r="463" spans="1:28" ht="15.75" customHeight="1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</row>
    <row r="464" spans="1:28" ht="15.75" customHeight="1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</row>
    <row r="465" spans="1:28" ht="15.75" customHeight="1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</row>
    <row r="466" spans="1:28" ht="15.75" customHeight="1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</row>
    <row r="467" spans="1:28" ht="15.75" customHeight="1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</row>
    <row r="468" spans="1:28" ht="15.75" customHeight="1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</row>
    <row r="469" spans="1:28" ht="15.75" customHeight="1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</row>
    <row r="470" spans="1:28" ht="15.75" customHeight="1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</row>
    <row r="471" spans="1:28" ht="15.75" customHeight="1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</row>
    <row r="472" spans="1:28" ht="15.75" customHeight="1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</row>
    <row r="473" spans="1:28" ht="15.75" customHeight="1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</row>
    <row r="474" spans="1:28" ht="15.75" customHeight="1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</row>
    <row r="475" spans="1:28" ht="15.75" customHeight="1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</row>
    <row r="476" spans="1:28" ht="15.75" customHeight="1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</row>
    <row r="477" spans="1:28" ht="15.75" customHeight="1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</row>
    <row r="478" spans="1:28" ht="15.75" customHeight="1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</row>
    <row r="479" spans="1:28" ht="15.75" customHeight="1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</row>
    <row r="480" spans="1:28" ht="15.75" customHeight="1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</row>
    <row r="481" spans="1:28" ht="15.75" customHeight="1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</row>
    <row r="482" spans="1:28" ht="15.75" customHeight="1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</row>
    <row r="483" spans="1:28" ht="15.75" customHeight="1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</row>
    <row r="484" spans="1:28" ht="15.75" customHeight="1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</row>
    <row r="485" spans="1:28" ht="15.75" customHeight="1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</row>
    <row r="486" spans="1:28" ht="15.75" customHeight="1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</row>
    <row r="487" spans="1:28" ht="15.75" customHeight="1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</row>
    <row r="488" spans="1:28" ht="15.75" customHeight="1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</row>
    <row r="489" spans="1:28" ht="15.75" customHeight="1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</row>
    <row r="490" spans="1:28" ht="15.75" customHeight="1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</row>
    <row r="491" spans="1:28" ht="15.75" customHeight="1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</row>
    <row r="492" spans="1:28" ht="15.75" customHeight="1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</row>
    <row r="493" spans="1:28" ht="15.75" customHeight="1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</row>
    <row r="494" spans="1:28" ht="15.75" customHeight="1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</row>
    <row r="495" spans="1:28" ht="15.75" customHeight="1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</row>
    <row r="496" spans="1:28" ht="15.75" customHeight="1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</row>
    <row r="497" spans="1:28" ht="15.75" customHeight="1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</row>
    <row r="498" spans="1:28" ht="15.75" customHeight="1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</row>
    <row r="499" spans="1:28" ht="15.75" customHeight="1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</row>
    <row r="500" spans="1:28" ht="15.75" customHeight="1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</row>
    <row r="501" spans="1:28" ht="15.75" customHeight="1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</row>
    <row r="502" spans="1:28" ht="15.75" customHeight="1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</row>
    <row r="503" spans="1:28" ht="15.75" customHeight="1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</row>
    <row r="504" spans="1:28" ht="15.75" customHeight="1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</row>
    <row r="505" spans="1:28" ht="15.75" customHeight="1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</row>
    <row r="506" spans="1:28" ht="15.75" customHeight="1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</row>
    <row r="507" spans="1:28" ht="15.75" customHeight="1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</row>
    <row r="508" spans="1:28" ht="15.75" customHeight="1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</row>
    <row r="509" spans="1:28" ht="15.75" customHeight="1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</row>
    <row r="510" spans="1:28" ht="15.75" customHeight="1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</row>
    <row r="511" spans="1:28" ht="15.75" customHeight="1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</row>
    <row r="512" spans="1:28" ht="15.75" customHeight="1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</row>
    <row r="513" spans="1:28" ht="15.75" customHeight="1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</row>
    <row r="514" spans="1:28" ht="15.75" customHeight="1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</row>
    <row r="515" spans="1:28" ht="15.75" customHeight="1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</row>
    <row r="516" spans="1:28" ht="15.75" customHeight="1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</row>
    <row r="517" spans="1:28" ht="15.75" customHeight="1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</row>
    <row r="518" spans="1:28" ht="15.75" customHeight="1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</row>
    <row r="519" spans="1:28" ht="15.75" customHeight="1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</row>
    <row r="520" spans="1:28" ht="15.75" customHeight="1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</row>
    <row r="521" spans="1:28" ht="15.75" customHeight="1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</row>
    <row r="522" spans="1:28" ht="15.75" customHeight="1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</row>
    <row r="523" spans="1:28" ht="15.75" customHeight="1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</row>
    <row r="524" spans="1:28" ht="15.75" customHeight="1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</row>
    <row r="525" spans="1:28" ht="15.75" customHeight="1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</row>
    <row r="526" spans="1:28" ht="15.75" customHeight="1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</row>
    <row r="527" spans="1:28" ht="15.75" customHeight="1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</row>
    <row r="528" spans="1:28" ht="15.75" customHeight="1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</row>
    <row r="529" spans="1:28" ht="15.75" customHeight="1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</row>
    <row r="530" spans="1:28" ht="15.75" customHeight="1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</row>
    <row r="531" spans="1:28" ht="15.75" customHeight="1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</row>
    <row r="532" spans="1:28" ht="15.75" customHeight="1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</row>
    <row r="533" spans="1:28" ht="15.75" customHeight="1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</row>
    <row r="534" spans="1:28" ht="15.75" customHeight="1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</row>
    <row r="535" spans="1:28" ht="15.75" customHeight="1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</row>
    <row r="536" spans="1:28" ht="15.75" customHeight="1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</row>
    <row r="537" spans="1:28" ht="15.75" customHeight="1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</row>
    <row r="538" spans="1:28" ht="15.75" customHeight="1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</row>
    <row r="539" spans="1:28" ht="15.75" customHeight="1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</row>
    <row r="540" spans="1:28" ht="15.75" customHeight="1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</row>
    <row r="541" spans="1:28" ht="15.75" customHeight="1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</row>
    <row r="542" spans="1:28" ht="15.75" customHeight="1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</row>
    <row r="543" spans="1:28" ht="15.75" customHeight="1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</row>
    <row r="544" spans="1:28" ht="15.75" customHeight="1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</row>
    <row r="545" spans="1:28" ht="15.75" customHeight="1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</row>
    <row r="546" spans="1:28" ht="15.75" customHeight="1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</row>
    <row r="547" spans="1:28" ht="15.75" customHeight="1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</row>
    <row r="548" spans="1:28" ht="15.75" customHeight="1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</row>
    <row r="549" spans="1:28" ht="15.75" customHeight="1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</row>
    <row r="550" spans="1:28" ht="15.75" customHeight="1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</row>
    <row r="551" spans="1:28" ht="15.75" customHeight="1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</row>
    <row r="552" spans="1:28" ht="15.75" customHeight="1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</row>
    <row r="553" spans="1:28" ht="15.75" customHeight="1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</row>
    <row r="554" spans="1:28" ht="15.75" customHeight="1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</row>
    <row r="555" spans="1:28" ht="15.75" customHeight="1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</row>
    <row r="556" spans="1:28" ht="15.75" customHeight="1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</row>
    <row r="557" spans="1:28" ht="15.75" customHeight="1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</row>
    <row r="558" spans="1:28" ht="15.75" customHeight="1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</row>
    <row r="559" spans="1:28" ht="15.75" customHeight="1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</row>
    <row r="560" spans="1:28" ht="15.75" customHeight="1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</row>
    <row r="561" spans="1:28" ht="15.75" customHeight="1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</row>
    <row r="562" spans="1:28" ht="15.75" customHeight="1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</row>
    <row r="563" spans="1:28" ht="15.75" customHeight="1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</row>
    <row r="564" spans="1:28" ht="15.75" customHeight="1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</row>
    <row r="565" spans="1:28" ht="15.75" customHeight="1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</row>
    <row r="566" spans="1:28" ht="15.75" customHeight="1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</row>
    <row r="567" spans="1:28" ht="15.75" customHeight="1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</row>
    <row r="568" spans="1:28" ht="15.75" customHeight="1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</row>
    <row r="569" spans="1:28" ht="15.75" customHeight="1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</row>
    <row r="570" spans="1:28" ht="15.75" customHeight="1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</row>
    <row r="571" spans="1:28" ht="15.75" customHeight="1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</row>
    <row r="572" spans="1:28" ht="15.75" customHeight="1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</row>
    <row r="573" spans="1:28" ht="15.75" customHeight="1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</row>
    <row r="574" spans="1:28" ht="15.75" customHeight="1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</row>
    <row r="575" spans="1:28" ht="15.75" customHeight="1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</row>
    <row r="576" spans="1:28" ht="15.75" customHeight="1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</row>
    <row r="577" spans="1:28" ht="15.75" customHeight="1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</row>
    <row r="578" spans="1:28" ht="15.75" customHeight="1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</row>
    <row r="579" spans="1:28" ht="15.75" customHeight="1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</row>
    <row r="580" spans="1:28" ht="15.75" customHeight="1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</row>
    <row r="581" spans="1:28" ht="15.75" customHeight="1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</row>
    <row r="582" spans="1:28" ht="15.75" customHeight="1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</row>
    <row r="583" spans="1:28" ht="15.75" customHeight="1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</row>
    <row r="584" spans="1:28" ht="15.75" customHeight="1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</row>
    <row r="585" spans="1:28" ht="15.75" customHeight="1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</row>
    <row r="586" spans="1:28" ht="15.75" customHeight="1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</row>
    <row r="587" spans="1:28" ht="15.75" customHeight="1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</row>
    <row r="588" spans="1:28" ht="15.75" customHeight="1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</row>
    <row r="589" spans="1:28" ht="15.75" customHeight="1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</row>
    <row r="590" spans="1:28" ht="15.75" customHeight="1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</row>
    <row r="591" spans="1:28" ht="15.75" customHeight="1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</row>
    <row r="592" spans="1:28" ht="15.75" customHeight="1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</row>
    <row r="593" spans="1:28" ht="15.75" customHeight="1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</row>
    <row r="594" spans="1:28" ht="15.75" customHeight="1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</row>
    <row r="595" spans="1:28" ht="15.75" customHeight="1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</row>
    <row r="596" spans="1:28" ht="15.75" customHeight="1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</row>
    <row r="597" spans="1:28" ht="15.75" customHeight="1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</row>
    <row r="598" spans="1:28" ht="15.75" customHeight="1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</row>
    <row r="599" spans="1:28" ht="15.75" customHeight="1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</row>
    <row r="600" spans="1:28" ht="15.75" customHeight="1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</row>
    <row r="601" spans="1:28" ht="15.75" customHeight="1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</row>
    <row r="602" spans="1:28" ht="15.75" customHeight="1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</row>
    <row r="603" spans="1:28" ht="15.75" customHeight="1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</row>
    <row r="604" spans="1:28" ht="15.75" customHeight="1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</row>
    <row r="605" spans="1:28" ht="15.75" customHeight="1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</row>
    <row r="606" spans="1:28" ht="15.75" customHeight="1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</row>
    <row r="607" spans="1:28" ht="15.75" customHeight="1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</row>
    <row r="608" spans="1:28" ht="15.75" customHeight="1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</row>
    <row r="609" spans="1:28" ht="15.75" customHeight="1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</row>
    <row r="610" spans="1:28" ht="15.75" customHeight="1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</row>
    <row r="611" spans="1:28" ht="15.75" customHeight="1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</row>
    <row r="612" spans="1:28" ht="15.75" customHeight="1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</row>
    <row r="613" spans="1:28" ht="15.75" customHeight="1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</row>
    <row r="614" spans="1:28" ht="15.75" customHeight="1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</row>
    <row r="615" spans="1:28" ht="15.75" customHeight="1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</row>
    <row r="616" spans="1:28" ht="15.75" customHeight="1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</row>
    <row r="617" spans="1:28" ht="15.75" customHeight="1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</row>
    <row r="618" spans="1:28" ht="15.75" customHeight="1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</row>
    <row r="619" spans="1:28" ht="15.75" customHeight="1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</row>
    <row r="620" spans="1:28" ht="15.75" customHeight="1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</row>
    <row r="621" spans="1:28" ht="15.75" customHeight="1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</row>
    <row r="622" spans="1:28" ht="15.75" customHeight="1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</row>
    <row r="623" spans="1:28" ht="15.75" customHeight="1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</row>
    <row r="624" spans="1:28" ht="15.75" customHeight="1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</row>
    <row r="625" spans="1:28" ht="15.75" customHeight="1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</row>
    <row r="626" spans="1:28" ht="15.75" customHeight="1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</row>
    <row r="627" spans="1:28" ht="15.75" customHeight="1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</row>
    <row r="628" spans="1:28" ht="15.75" customHeight="1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</row>
    <row r="629" spans="1:28" ht="15.75" customHeight="1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</row>
    <row r="630" spans="1:28" ht="15.75" customHeight="1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</row>
    <row r="631" spans="1:28" ht="15.75" customHeight="1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</row>
    <row r="632" spans="1:28" ht="15.75" customHeight="1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</row>
    <row r="633" spans="1:28" ht="15.75" customHeight="1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</row>
    <row r="634" spans="1:28" ht="15.75" customHeight="1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</row>
    <row r="635" spans="1:28" ht="15.75" customHeight="1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</row>
    <row r="636" spans="1:28" ht="15.75" customHeight="1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</row>
    <row r="637" spans="1:28" ht="15.75" customHeight="1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</row>
    <row r="638" spans="1:28" ht="15.75" customHeight="1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</row>
    <row r="639" spans="1:28" ht="15.75" customHeight="1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</row>
    <row r="640" spans="1:28" ht="15.75" customHeight="1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</row>
    <row r="641" spans="1:28" ht="15.75" customHeight="1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</row>
    <row r="642" spans="1:28" ht="15.75" customHeight="1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</row>
    <row r="643" spans="1:28" ht="15.75" customHeight="1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</row>
    <row r="644" spans="1:28" ht="15.75" customHeight="1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</row>
    <row r="645" spans="1:28" ht="15.75" customHeight="1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</row>
    <row r="646" spans="1:28" ht="15.75" customHeight="1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</row>
    <row r="647" spans="1:28" ht="15.75" customHeight="1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</row>
    <row r="648" spans="1:28" ht="15.75" customHeight="1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</row>
    <row r="649" spans="1:28" ht="15.75" customHeight="1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</row>
    <row r="650" spans="1:28" ht="15.75" customHeight="1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</row>
    <row r="651" spans="1:28" ht="15.75" customHeight="1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</row>
    <row r="652" spans="1:28" ht="15.75" customHeight="1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</row>
    <row r="653" spans="1:28" ht="15.75" customHeight="1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</row>
    <row r="654" spans="1:28" ht="15.75" customHeight="1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</row>
    <row r="655" spans="1:28" ht="15.75" customHeight="1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</row>
    <row r="656" spans="1:28" ht="15.75" customHeight="1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</row>
    <row r="657" spans="1:28" ht="15.75" customHeight="1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</row>
    <row r="658" spans="1:28" ht="15.75" customHeight="1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</row>
    <row r="659" spans="1:28" ht="15.75" customHeight="1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</row>
    <row r="660" spans="1:28" ht="15.75" customHeight="1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</row>
    <row r="661" spans="1:28" ht="15.75" customHeight="1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</row>
    <row r="662" spans="1:28" ht="15.75" customHeight="1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</row>
    <row r="663" spans="1:28" ht="15.75" customHeight="1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</row>
    <row r="664" spans="1:28" ht="15.75" customHeight="1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</row>
    <row r="665" spans="1:28" ht="15.75" customHeight="1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</row>
    <row r="666" spans="1:28" ht="15.75" customHeight="1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</row>
    <row r="667" spans="1:28" ht="15.75" customHeight="1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</row>
    <row r="668" spans="1:28" ht="15.75" customHeight="1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</row>
    <row r="669" spans="1:28" ht="15.75" customHeight="1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</row>
    <row r="670" spans="1:28" ht="15.75" customHeight="1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</row>
    <row r="671" spans="1:28" ht="15.75" customHeight="1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</row>
    <row r="672" spans="1:28" ht="15.75" customHeight="1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</row>
    <row r="673" spans="1:28" ht="15.75" customHeight="1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</row>
    <row r="674" spans="1:28" ht="15.75" customHeight="1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</row>
    <row r="675" spans="1:28" ht="15.75" customHeight="1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</row>
    <row r="676" spans="1:28" ht="15.75" customHeight="1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</row>
    <row r="677" spans="1:28" ht="15.75" customHeight="1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</row>
    <row r="678" spans="1:28" ht="15.75" customHeight="1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</row>
    <row r="679" spans="1:28" ht="15.75" customHeight="1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</row>
    <row r="680" spans="1:28" ht="15.75" customHeight="1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</row>
    <row r="681" spans="1:28" ht="15.75" customHeight="1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</row>
    <row r="682" spans="1:28" ht="15.75" customHeight="1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</row>
    <row r="683" spans="1:28" ht="15.75" customHeight="1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</row>
    <row r="684" spans="1:28" ht="15.75" customHeight="1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</row>
    <row r="685" spans="1:28" ht="15.75" customHeight="1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</row>
    <row r="686" spans="1:28" ht="15.75" customHeight="1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</row>
    <row r="687" spans="1:28" ht="15.75" customHeight="1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</row>
    <row r="688" spans="1:28" ht="15.75" customHeight="1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</row>
    <row r="689" spans="1:28" ht="15.75" customHeight="1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</row>
    <row r="690" spans="1:28" ht="15.75" customHeight="1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</row>
    <row r="691" spans="1:28" ht="15.75" customHeight="1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</row>
    <row r="692" spans="1:28" ht="15.75" customHeight="1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</row>
    <row r="693" spans="1:28" ht="15.75" customHeight="1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</row>
    <row r="694" spans="1:28" ht="15.75" customHeight="1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</row>
    <row r="695" spans="1:28" ht="15.75" customHeight="1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</row>
    <row r="696" spans="1:28" ht="15.75" customHeight="1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</row>
    <row r="697" spans="1:28" ht="15.75" customHeight="1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</row>
    <row r="698" spans="1:28" ht="15.75" customHeight="1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</row>
    <row r="699" spans="1:28" ht="15.75" customHeight="1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</row>
    <row r="700" spans="1:28" ht="15.75" customHeight="1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</row>
    <row r="701" spans="1:28" ht="15.75" customHeight="1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</row>
    <row r="702" spans="1:28" ht="15.75" customHeight="1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</row>
    <row r="703" spans="1:28" ht="15.75" customHeight="1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</row>
    <row r="704" spans="1:28" ht="15.75" customHeight="1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</row>
    <row r="705" spans="1:28" ht="15.75" customHeight="1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</row>
    <row r="706" spans="1:28" ht="15.75" customHeight="1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</row>
    <row r="707" spans="1:28" ht="15.75" customHeight="1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</row>
    <row r="708" spans="1:28" ht="15.75" customHeight="1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</row>
    <row r="709" spans="1:28" ht="15.75" customHeight="1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</row>
    <row r="710" spans="1:28" ht="15.75" customHeight="1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</row>
    <row r="711" spans="1:28" ht="15.75" customHeight="1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</row>
    <row r="712" spans="1:28" ht="15.75" customHeight="1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</row>
    <row r="713" spans="1:28" ht="15.75" customHeight="1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</row>
    <row r="714" spans="1:28" ht="15.75" customHeight="1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</row>
    <row r="715" spans="1:28" ht="15.75" customHeight="1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</row>
    <row r="716" spans="1:28" ht="15.75" customHeight="1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</row>
    <row r="717" spans="1:28" ht="15.75" customHeight="1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</row>
    <row r="718" spans="1:28" ht="15.75" customHeight="1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</row>
    <row r="719" spans="1:28" ht="15.75" customHeight="1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</row>
    <row r="720" spans="1:28" ht="15.75" customHeight="1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</row>
    <row r="721" spans="1:28" ht="15.75" customHeight="1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</row>
    <row r="722" spans="1:28" ht="15.75" customHeight="1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</row>
    <row r="723" spans="1:28" ht="15.75" customHeight="1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</row>
    <row r="724" spans="1:28" ht="15.75" customHeight="1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</row>
    <row r="725" spans="1:28" ht="15.75" customHeight="1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</row>
    <row r="726" spans="1:28" ht="15.75" customHeight="1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</row>
    <row r="727" spans="1:28" ht="15.75" customHeight="1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</row>
    <row r="728" spans="1:28" ht="15.75" customHeight="1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</row>
    <row r="729" spans="1:28" ht="15.75" customHeight="1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</row>
    <row r="730" spans="1:28" ht="15.75" customHeight="1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</row>
    <row r="731" spans="1:28" ht="15.75" customHeight="1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</row>
    <row r="732" spans="1:28" ht="15.75" customHeight="1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</row>
    <row r="733" spans="1:28" ht="15.75" customHeight="1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</row>
    <row r="734" spans="1:28" ht="15.75" customHeight="1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</row>
    <row r="735" spans="1:28" ht="15.75" customHeight="1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</row>
    <row r="736" spans="1:28" ht="15.75" customHeight="1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</row>
    <row r="737" spans="1:28" ht="15.75" customHeight="1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</row>
    <row r="738" spans="1:28" ht="15.75" customHeight="1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</row>
    <row r="739" spans="1:28" ht="15.75" customHeight="1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</row>
    <row r="740" spans="1:28" ht="15.75" customHeight="1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</row>
    <row r="741" spans="1:28" ht="15.75" customHeight="1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</row>
    <row r="742" spans="1:28" ht="15.75" customHeight="1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</row>
    <row r="743" spans="1:28" ht="15.75" customHeight="1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</row>
    <row r="744" spans="1:28" ht="15.75" customHeight="1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</row>
    <row r="745" spans="1:28" ht="15.75" customHeight="1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</row>
    <row r="746" spans="1:28" ht="15.75" customHeight="1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</row>
    <row r="747" spans="1:28" ht="15.75" customHeight="1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</row>
    <row r="748" spans="1:28" ht="15.75" customHeight="1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</row>
    <row r="749" spans="1:28" ht="15.75" customHeight="1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</row>
    <row r="750" spans="1:28" ht="15.75" customHeight="1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</row>
    <row r="751" spans="1:28" ht="15.75" customHeight="1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</row>
    <row r="752" spans="1:28" ht="15.75" customHeight="1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</row>
    <row r="753" spans="1:28" ht="15.75" customHeight="1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</row>
    <row r="754" spans="1:28" ht="15.75" customHeight="1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</row>
    <row r="755" spans="1:28" ht="15.75" customHeight="1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</row>
    <row r="756" spans="1:28" ht="15.75" customHeight="1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</row>
    <row r="757" spans="1:28" ht="15.75" customHeight="1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</row>
    <row r="758" spans="1:28" ht="15.75" customHeight="1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</row>
    <row r="759" spans="1:28" ht="15.75" customHeight="1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</row>
    <row r="760" spans="1:28" ht="15.75" customHeight="1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</row>
    <row r="761" spans="1:28" ht="15.75" customHeight="1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</row>
    <row r="762" spans="1:28" ht="15.75" customHeight="1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</row>
    <row r="763" spans="1:28" ht="15.75" customHeight="1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</row>
    <row r="764" spans="1:28" ht="15.75" customHeight="1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</row>
    <row r="765" spans="1:28" ht="15.75" customHeight="1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</row>
    <row r="766" spans="1:28" ht="15.75" customHeight="1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</row>
    <row r="767" spans="1:28" ht="15.75" customHeight="1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</row>
    <row r="768" spans="1:28" ht="15.75" customHeight="1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</row>
    <row r="769" spans="1:28" ht="15.75" customHeight="1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</row>
    <row r="770" spans="1:28" ht="15.75" customHeight="1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</row>
    <row r="771" spans="1:28" ht="15.75" customHeight="1">
      <c r="A771" s="57"/>
      <c r="B771" s="57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</row>
    <row r="772" spans="1:28" ht="15.75" customHeight="1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</row>
    <row r="773" spans="1:28" ht="15.75" customHeight="1">
      <c r="A773" s="57"/>
      <c r="B773" s="57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</row>
    <row r="774" spans="1:28" ht="15.75" customHeight="1">
      <c r="A774" s="57"/>
      <c r="B774" s="57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</row>
    <row r="775" spans="1:28" ht="15.75" customHeight="1">
      <c r="A775" s="57"/>
      <c r="B775" s="57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</row>
    <row r="776" spans="1:28" ht="15.75" customHeight="1">
      <c r="A776" s="57"/>
      <c r="B776" s="57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</row>
    <row r="777" spans="1:28" ht="15.75" customHeight="1">
      <c r="A777" s="57"/>
      <c r="B777" s="57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</row>
    <row r="778" spans="1:28" ht="15.75" customHeight="1">
      <c r="A778" s="57"/>
      <c r="B778" s="57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</row>
    <row r="779" spans="1:28" ht="15.75" customHeight="1">
      <c r="A779" s="57"/>
      <c r="B779" s="57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</row>
    <row r="780" spans="1:28" ht="15.75" customHeight="1">
      <c r="A780" s="57"/>
      <c r="B780" s="57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</row>
    <row r="781" spans="1:28" ht="15.75" customHeight="1">
      <c r="A781" s="57"/>
      <c r="B781" s="57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</row>
    <row r="782" spans="1:28" ht="15.75" customHeight="1">
      <c r="A782" s="57"/>
      <c r="B782" s="57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</row>
    <row r="783" spans="1:28" ht="15.75" customHeight="1">
      <c r="A783" s="57"/>
      <c r="B783" s="57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</row>
    <row r="784" spans="1:28" ht="15.75" customHeight="1">
      <c r="A784" s="57"/>
      <c r="B784" s="57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</row>
    <row r="785" spans="1:28" ht="15.75" customHeight="1">
      <c r="A785" s="57"/>
      <c r="B785" s="57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</row>
    <row r="786" spans="1:28" ht="15.75" customHeight="1">
      <c r="A786" s="57"/>
      <c r="B786" s="57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</row>
    <row r="787" spans="1:28" ht="15.75" customHeight="1">
      <c r="A787" s="57"/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</row>
    <row r="788" spans="1:28" ht="15.75" customHeight="1">
      <c r="A788" s="57"/>
      <c r="B788" s="57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</row>
    <row r="789" spans="1:28" ht="15.75" customHeight="1">
      <c r="A789" s="57"/>
      <c r="B789" s="57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</row>
    <row r="790" spans="1:28" ht="15.75" customHeight="1">
      <c r="A790" s="57"/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</row>
    <row r="791" spans="1:28" ht="15.75" customHeight="1">
      <c r="A791" s="57"/>
      <c r="B791" s="57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</row>
    <row r="792" spans="1:28" ht="15.75" customHeight="1">
      <c r="A792" s="57"/>
      <c r="B792" s="57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</row>
    <row r="793" spans="1:28" ht="15.75" customHeight="1">
      <c r="A793" s="57"/>
      <c r="B793" s="57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</row>
    <row r="794" spans="1:28" ht="15.75" customHeight="1">
      <c r="A794" s="57"/>
      <c r="B794" s="57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</row>
    <row r="795" spans="1:28" ht="15.75" customHeight="1">
      <c r="A795" s="57"/>
      <c r="B795" s="57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</row>
    <row r="796" spans="1:28" ht="15.75" customHeight="1">
      <c r="A796" s="57"/>
      <c r="B796" s="57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</row>
    <row r="797" spans="1:28" ht="15.75" customHeight="1">
      <c r="A797" s="57"/>
      <c r="B797" s="57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</row>
    <row r="798" spans="1:28" ht="15.75" customHeight="1">
      <c r="A798" s="57"/>
      <c r="B798" s="57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</row>
    <row r="799" spans="1:28" ht="15.75" customHeight="1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</row>
    <row r="800" spans="1:28" ht="15.75" customHeight="1">
      <c r="A800" s="57"/>
      <c r="B800" s="57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</row>
    <row r="801" spans="1:28" ht="15.75" customHeight="1">
      <c r="A801" s="57"/>
      <c r="B801" s="57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</row>
    <row r="802" spans="1:28" ht="15.75" customHeight="1">
      <c r="A802" s="57"/>
      <c r="B802" s="57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</row>
    <row r="803" spans="1:28" ht="15.75" customHeight="1">
      <c r="A803" s="57"/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</row>
    <row r="804" spans="1:28" ht="15.75" customHeight="1">
      <c r="A804" s="57"/>
      <c r="B804" s="57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</row>
    <row r="805" spans="1:28" ht="15.75" customHeight="1">
      <c r="A805" s="57"/>
      <c r="B805" s="57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</row>
    <row r="806" spans="1:28" ht="15.75" customHeight="1">
      <c r="A806" s="57"/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</row>
    <row r="807" spans="1:28" ht="15.75" customHeight="1">
      <c r="A807" s="57"/>
      <c r="B807" s="57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</row>
    <row r="808" spans="1:28" ht="15.75" customHeight="1">
      <c r="A808" s="57"/>
      <c r="B808" s="57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</row>
    <row r="809" spans="1:28" ht="15.75" customHeight="1">
      <c r="A809" s="57"/>
      <c r="B809" s="57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</row>
    <row r="810" spans="1:28" ht="15.75" customHeight="1">
      <c r="A810" s="57"/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</row>
    <row r="811" spans="1:28" ht="15.75" customHeight="1">
      <c r="A811" s="57"/>
      <c r="B811" s="57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</row>
    <row r="812" spans="1:28" ht="15.75" customHeight="1">
      <c r="A812" s="57"/>
      <c r="B812" s="57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</row>
    <row r="813" spans="1:28" ht="15.75" customHeight="1">
      <c r="A813" s="57"/>
      <c r="B813" s="57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</row>
    <row r="814" spans="1:28" ht="15.75" customHeight="1">
      <c r="A814" s="57"/>
      <c r="B814" s="57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</row>
    <row r="815" spans="1:28" ht="15.75" customHeight="1">
      <c r="A815" s="57"/>
      <c r="B815" s="57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</row>
    <row r="816" spans="1:28" ht="15.75" customHeight="1">
      <c r="A816" s="57"/>
      <c r="B816" s="57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</row>
    <row r="817" spans="1:28" ht="15.75" customHeight="1">
      <c r="A817" s="57"/>
      <c r="B817" s="57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</row>
    <row r="818" spans="1:28" ht="15.75" customHeight="1">
      <c r="A818" s="57"/>
      <c r="B818" s="57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</row>
    <row r="819" spans="1:28" ht="15.75" customHeight="1">
      <c r="A819" s="57"/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</row>
    <row r="820" spans="1:28" ht="15.75" customHeight="1">
      <c r="A820" s="57"/>
      <c r="B820" s="57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</row>
    <row r="821" spans="1:28" ht="15.75" customHeight="1">
      <c r="A821" s="57"/>
      <c r="B821" s="57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</row>
    <row r="822" spans="1:28" ht="15.75" customHeight="1">
      <c r="A822" s="57"/>
      <c r="B822" s="57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</row>
    <row r="823" spans="1:28" ht="15.75" customHeight="1">
      <c r="A823" s="57"/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</row>
    <row r="824" spans="1:28" ht="15.75" customHeight="1">
      <c r="A824" s="57"/>
      <c r="B824" s="57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</row>
    <row r="825" spans="1:28" ht="15.75" customHeight="1">
      <c r="A825" s="57"/>
      <c r="B825" s="57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</row>
    <row r="826" spans="1:28" ht="15.75" customHeight="1">
      <c r="A826" s="57"/>
      <c r="B826" s="57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</row>
    <row r="827" spans="1:28" ht="15.75" customHeight="1">
      <c r="A827" s="57"/>
      <c r="B827" s="57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</row>
    <row r="828" spans="1:28" ht="15.75" customHeight="1">
      <c r="A828" s="57"/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</row>
    <row r="829" spans="1:28" ht="15.75" customHeight="1">
      <c r="A829" s="57"/>
      <c r="B829" s="57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</row>
    <row r="830" spans="1:28" ht="15.75" customHeight="1">
      <c r="A830" s="57"/>
      <c r="B830" s="57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</row>
    <row r="831" spans="1:28" ht="15.75" customHeight="1">
      <c r="A831" s="57"/>
      <c r="B831" s="57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</row>
    <row r="832" spans="1:28" ht="15.75" customHeight="1">
      <c r="A832" s="57"/>
      <c r="B832" s="57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</row>
    <row r="833" spans="1:28" ht="15.75" customHeight="1">
      <c r="A833" s="57"/>
      <c r="B833" s="57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</row>
    <row r="834" spans="1:28" ht="15.75" customHeight="1">
      <c r="A834" s="57"/>
      <c r="B834" s="57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</row>
    <row r="835" spans="1:28" ht="15.75" customHeight="1">
      <c r="A835" s="57"/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</row>
    <row r="836" spans="1:28" ht="15.75" customHeight="1">
      <c r="A836" s="57"/>
      <c r="B836" s="57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</row>
    <row r="837" spans="1:28" ht="15.75" customHeight="1">
      <c r="A837" s="57"/>
      <c r="B837" s="57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</row>
    <row r="838" spans="1:28" ht="15.75" customHeight="1">
      <c r="A838" s="57"/>
      <c r="B838" s="57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</row>
    <row r="839" spans="1:28" ht="15.75" customHeight="1">
      <c r="A839" s="57"/>
      <c r="B839" s="57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</row>
    <row r="840" spans="1:28" ht="15.75" customHeight="1">
      <c r="A840" s="57"/>
      <c r="B840" s="57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</row>
    <row r="841" spans="1:28" ht="15.75" customHeight="1">
      <c r="A841" s="57"/>
      <c r="B841" s="57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</row>
    <row r="842" spans="1:28" ht="15.75" customHeight="1">
      <c r="A842" s="57"/>
      <c r="B842" s="57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</row>
    <row r="843" spans="1:28" ht="15.75" customHeight="1">
      <c r="A843" s="57"/>
      <c r="B843" s="57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</row>
    <row r="844" spans="1:28" ht="15.75" customHeight="1">
      <c r="A844" s="57"/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</row>
    <row r="845" spans="1:28" ht="15.75" customHeight="1">
      <c r="A845" s="57"/>
      <c r="B845" s="57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</row>
    <row r="846" spans="1:28" ht="15.75" customHeight="1">
      <c r="A846" s="57"/>
      <c r="B846" s="57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</row>
    <row r="847" spans="1:28" ht="15.75" customHeight="1">
      <c r="A847" s="57"/>
      <c r="B847" s="57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</row>
    <row r="848" spans="1:28" ht="15.75" customHeight="1">
      <c r="A848" s="57"/>
      <c r="B848" s="57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</row>
    <row r="849" spans="1:28" ht="15.75" customHeight="1">
      <c r="A849" s="57"/>
      <c r="B849" s="57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</row>
    <row r="850" spans="1:28" ht="15.75" customHeight="1">
      <c r="A850" s="57"/>
      <c r="B850" s="57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</row>
    <row r="851" spans="1:28" ht="15.75" customHeight="1">
      <c r="A851" s="57"/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</row>
    <row r="852" spans="1:28" ht="15.75" customHeight="1">
      <c r="A852" s="57"/>
      <c r="B852" s="57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</row>
    <row r="853" spans="1:28" ht="15.75" customHeight="1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</row>
    <row r="854" spans="1:28" ht="15.75" customHeight="1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</row>
    <row r="855" spans="1:28" ht="15.75" customHeight="1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</row>
    <row r="856" spans="1:28" ht="15.75" customHeight="1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</row>
    <row r="857" spans="1:28" ht="15.75" customHeight="1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</row>
    <row r="858" spans="1:28" ht="15.75" customHeight="1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</row>
    <row r="859" spans="1:28" ht="15.75" customHeight="1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</row>
    <row r="860" spans="1:28" ht="15.75" customHeight="1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</row>
    <row r="861" spans="1:28" ht="15.75" customHeight="1">
      <c r="A861" s="57"/>
      <c r="B861" s="57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</row>
    <row r="862" spans="1:28" ht="15.75" customHeight="1">
      <c r="A862" s="57"/>
      <c r="B862" s="57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</row>
    <row r="863" spans="1:28" ht="15.75" customHeight="1">
      <c r="A863" s="57"/>
      <c r="B863" s="57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</row>
    <row r="864" spans="1:28" ht="15.75" customHeight="1">
      <c r="A864" s="57"/>
      <c r="B864" s="57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</row>
    <row r="865" spans="1:28" ht="15.75" customHeight="1">
      <c r="A865" s="57"/>
      <c r="B865" s="57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</row>
    <row r="866" spans="1:28" ht="15.75" customHeight="1">
      <c r="A866" s="57"/>
      <c r="B866" s="57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</row>
    <row r="867" spans="1:28" ht="15.75" customHeight="1">
      <c r="A867" s="57"/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</row>
    <row r="868" spans="1:28" ht="15.75" customHeight="1">
      <c r="A868" s="57"/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</row>
    <row r="869" spans="1:28" ht="15.75" customHeight="1">
      <c r="A869" s="57"/>
      <c r="B869" s="57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</row>
    <row r="870" spans="1:28" ht="15.75" customHeight="1">
      <c r="A870" s="57"/>
      <c r="B870" s="57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</row>
    <row r="871" spans="1:28" ht="15.75" customHeight="1">
      <c r="A871" s="57"/>
      <c r="B871" s="57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</row>
    <row r="872" spans="1:28" ht="15.75" customHeight="1">
      <c r="A872" s="57"/>
      <c r="B872" s="57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</row>
    <row r="873" spans="1:28" ht="15.75" customHeight="1">
      <c r="A873" s="57"/>
      <c r="B873" s="57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</row>
    <row r="874" spans="1:28" ht="15.75" customHeight="1">
      <c r="A874" s="57"/>
      <c r="B874" s="57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</row>
    <row r="875" spans="1:28" ht="15.75" customHeight="1">
      <c r="A875" s="57"/>
      <c r="B875" s="57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</row>
    <row r="876" spans="1:28" ht="15.75" customHeight="1">
      <c r="A876" s="57"/>
      <c r="B876" s="57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</row>
    <row r="877" spans="1:28" ht="15.75" customHeight="1">
      <c r="A877" s="57"/>
      <c r="B877" s="57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</row>
    <row r="878" spans="1:28" ht="15.75" customHeight="1">
      <c r="A878" s="57"/>
      <c r="B878" s="57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</row>
    <row r="879" spans="1:28" ht="15.75" customHeight="1">
      <c r="A879" s="57"/>
      <c r="B879" s="57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</row>
    <row r="880" spans="1:28" ht="15.75" customHeight="1">
      <c r="A880" s="57"/>
      <c r="B880" s="57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</row>
    <row r="881" spans="1:28" ht="15.75" customHeight="1">
      <c r="A881" s="57"/>
      <c r="B881" s="57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</row>
    <row r="882" spans="1:28" ht="15.75" customHeight="1">
      <c r="A882" s="57"/>
      <c r="B882" s="57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</row>
    <row r="883" spans="1:28" ht="15.75" customHeight="1">
      <c r="A883" s="57"/>
      <c r="B883" s="57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</row>
    <row r="884" spans="1:28" ht="15.75" customHeight="1">
      <c r="A884" s="57"/>
      <c r="B884" s="57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</row>
    <row r="885" spans="1:28" ht="15.75" customHeight="1">
      <c r="A885" s="57"/>
      <c r="B885" s="57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</row>
    <row r="886" spans="1:28" ht="15.75" customHeight="1">
      <c r="A886" s="57"/>
      <c r="B886" s="57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</row>
    <row r="887" spans="1:28" ht="15.75" customHeight="1">
      <c r="A887" s="57"/>
      <c r="B887" s="57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</row>
    <row r="888" spans="1:28" ht="15.75" customHeight="1">
      <c r="A888" s="57"/>
      <c r="B888" s="57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</row>
    <row r="889" spans="1:28" ht="15.75" customHeight="1">
      <c r="A889" s="57"/>
      <c r="B889" s="57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</row>
    <row r="890" spans="1:28" ht="15.75" customHeight="1">
      <c r="A890" s="57"/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</row>
    <row r="891" spans="1:28" ht="15.75" customHeight="1">
      <c r="A891" s="57"/>
      <c r="B891" s="57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</row>
    <row r="892" spans="1:28" ht="15.75" customHeight="1">
      <c r="A892" s="57"/>
      <c r="B892" s="57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</row>
    <row r="893" spans="1:28" ht="15.75" customHeight="1">
      <c r="A893" s="57"/>
      <c r="B893" s="57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</row>
    <row r="894" spans="1:28" ht="15.75" customHeight="1">
      <c r="A894" s="57"/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</row>
    <row r="895" spans="1:28" ht="15.75" customHeight="1">
      <c r="A895" s="57"/>
      <c r="B895" s="57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</row>
    <row r="896" spans="1:28" ht="15.75" customHeight="1">
      <c r="A896" s="57"/>
      <c r="B896" s="57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</row>
    <row r="897" spans="1:28" ht="15.75" customHeight="1">
      <c r="A897" s="57"/>
      <c r="B897" s="57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</row>
    <row r="898" spans="1:28" ht="15.75" customHeight="1">
      <c r="A898" s="57"/>
      <c r="B898" s="57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</row>
    <row r="899" spans="1:28" ht="15.75" customHeight="1">
      <c r="A899" s="57"/>
      <c r="B899" s="57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</row>
    <row r="900" spans="1:28" ht="15.75" customHeight="1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</row>
    <row r="901" spans="1:28" ht="15.75" customHeight="1">
      <c r="A901" s="57"/>
      <c r="B901" s="57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</row>
    <row r="902" spans="1:28" ht="15.75" customHeight="1">
      <c r="A902" s="57"/>
      <c r="B902" s="57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</row>
    <row r="903" spans="1:28" ht="15.75" customHeight="1">
      <c r="A903" s="57"/>
      <c r="B903" s="57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</row>
    <row r="904" spans="1:28" ht="15.75" customHeight="1">
      <c r="A904" s="57"/>
      <c r="B904" s="57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</row>
    <row r="905" spans="1:28" ht="15.75" customHeight="1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</row>
    <row r="906" spans="1:28" ht="15.75" customHeight="1">
      <c r="A906" s="57"/>
      <c r="B906" s="57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</row>
    <row r="907" spans="1:28" ht="15.75" customHeight="1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</row>
    <row r="908" spans="1:28" ht="15.75" customHeight="1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</row>
    <row r="909" spans="1:28" ht="15.75" customHeight="1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</row>
    <row r="910" spans="1:28" ht="15.75" customHeight="1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</row>
    <row r="911" spans="1:28" ht="15.75" customHeight="1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</row>
    <row r="912" spans="1:28" ht="15.75" customHeight="1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</row>
    <row r="913" spans="1:28" ht="15.75" customHeight="1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</row>
    <row r="914" spans="1:28" ht="15.75" customHeight="1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</row>
    <row r="915" spans="1:28" ht="15.75" customHeight="1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</row>
    <row r="916" spans="1:28" ht="15.75" customHeight="1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</row>
    <row r="917" spans="1:28" ht="15.75" customHeight="1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</row>
    <row r="918" spans="1:28" ht="15.75" customHeight="1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</row>
    <row r="919" spans="1:28" ht="15.75" customHeight="1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</row>
    <row r="920" spans="1:28" ht="15.75" customHeight="1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</row>
    <row r="921" spans="1:28" ht="15.75" customHeight="1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</row>
    <row r="922" spans="1:28" ht="15.75" customHeight="1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</row>
    <row r="923" spans="1:28" ht="15.75" customHeight="1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</row>
    <row r="924" spans="1:28" ht="15.75" customHeight="1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</row>
    <row r="925" spans="1:28" ht="15.75" customHeight="1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</row>
    <row r="926" spans="1:28" ht="15.75" customHeight="1">
      <c r="A926" s="57"/>
      <c r="B926" s="57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</row>
    <row r="927" spans="1:28" ht="15.75" customHeight="1">
      <c r="A927" s="57"/>
      <c r="B927" s="57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</row>
    <row r="928" spans="1:28" ht="15.75" customHeight="1">
      <c r="A928" s="57"/>
      <c r="B928" s="57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</row>
    <row r="929" spans="1:28" ht="15.75" customHeight="1">
      <c r="A929" s="57"/>
      <c r="B929" s="57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</row>
    <row r="930" spans="1:28" ht="15.75" customHeight="1">
      <c r="A930" s="57"/>
      <c r="B930" s="57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</row>
    <row r="931" spans="1:28" ht="15.75" customHeight="1">
      <c r="A931" s="57"/>
      <c r="B931" s="57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</row>
    <row r="932" spans="1:28" ht="15.75" customHeight="1">
      <c r="A932" s="57"/>
      <c r="B932" s="57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</row>
    <row r="933" spans="1:28" ht="15.75" customHeight="1">
      <c r="A933" s="57"/>
      <c r="B933" s="57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</row>
    <row r="934" spans="1:28" ht="15.75" customHeight="1">
      <c r="A934" s="57"/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</row>
    <row r="935" spans="1:28" ht="15.75" customHeight="1">
      <c r="A935" s="57"/>
      <c r="B935" s="57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</row>
    <row r="936" spans="1:28" ht="15.75" customHeight="1">
      <c r="A936" s="57"/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</row>
    <row r="937" spans="1:28" ht="15.75" customHeight="1">
      <c r="A937" s="57"/>
      <c r="B937" s="57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</row>
    <row r="938" spans="1:28" ht="15.75" customHeight="1">
      <c r="A938" s="57"/>
      <c r="B938" s="57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</row>
    <row r="939" spans="1:28" ht="15.75" customHeight="1">
      <c r="A939" s="57"/>
      <c r="B939" s="57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</row>
    <row r="940" spans="1:28" ht="15.75" customHeight="1">
      <c r="A940" s="57"/>
      <c r="B940" s="57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</row>
    <row r="941" spans="1:28" ht="15.75" customHeight="1">
      <c r="A941" s="57"/>
      <c r="B941" s="57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</row>
    <row r="942" spans="1:28" ht="15.75" customHeight="1">
      <c r="A942" s="57"/>
      <c r="B942" s="57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</row>
    <row r="943" spans="1:28" ht="15.75" customHeight="1">
      <c r="A943" s="57"/>
      <c r="B943" s="57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</row>
    <row r="944" spans="1:28" ht="15.75" customHeight="1">
      <c r="A944" s="57"/>
      <c r="B944" s="57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</row>
    <row r="945" spans="1:28" ht="15.75" customHeight="1">
      <c r="A945" s="57"/>
      <c r="B945" s="57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</row>
    <row r="946" spans="1:28" ht="15.75" customHeight="1">
      <c r="A946" s="57"/>
      <c r="B946" s="57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</row>
    <row r="947" spans="1:28" ht="15.75" customHeight="1">
      <c r="A947" s="57"/>
      <c r="B947" s="57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</row>
    <row r="948" spans="1:28" ht="15.75" customHeight="1">
      <c r="A948" s="57"/>
      <c r="B948" s="57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</row>
    <row r="949" spans="1:28" ht="15.75" customHeight="1">
      <c r="A949" s="57"/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</row>
    <row r="950" spans="1:28" ht="15.75" customHeight="1">
      <c r="A950" s="57"/>
      <c r="B950" s="57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</row>
    <row r="951" spans="1:28" ht="15.75" customHeight="1">
      <c r="A951" s="57"/>
      <c r="B951" s="57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</row>
    <row r="952" spans="1:28" ht="15.75" customHeight="1">
      <c r="A952" s="57"/>
      <c r="B952" s="57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</row>
    <row r="953" spans="1:28" ht="15.75" customHeight="1">
      <c r="A953" s="57"/>
      <c r="B953" s="57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</row>
    <row r="954" spans="1:28" ht="15.75" customHeight="1">
      <c r="A954" s="57"/>
      <c r="B954" s="57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</row>
    <row r="955" spans="1:28" ht="15.75" customHeight="1">
      <c r="A955" s="57"/>
      <c r="B955" s="57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</row>
    <row r="956" spans="1:28" ht="15.75" customHeight="1">
      <c r="A956" s="57"/>
      <c r="B956" s="57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</row>
    <row r="957" spans="1:28" ht="15.75" customHeight="1">
      <c r="A957" s="57"/>
      <c r="B957" s="57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</row>
    <row r="958" spans="1:28" ht="15.75" customHeight="1">
      <c r="A958" s="57"/>
      <c r="B958" s="57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</row>
    <row r="959" spans="1:28" ht="15.75" customHeight="1">
      <c r="A959" s="57"/>
      <c r="B959" s="57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</row>
    <row r="960" spans="1:28" ht="15.75" customHeight="1">
      <c r="A960" s="57"/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</row>
    <row r="961" spans="1:28" ht="15.75" customHeight="1">
      <c r="A961" s="57"/>
      <c r="B961" s="57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</row>
    <row r="962" spans="1:28" ht="15.75" customHeight="1">
      <c r="A962" s="57"/>
      <c r="B962" s="57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</row>
    <row r="963" spans="1:28" ht="15.75" customHeight="1">
      <c r="A963" s="57"/>
      <c r="B963" s="57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</row>
    <row r="964" spans="1:28" ht="15.75" customHeight="1">
      <c r="A964" s="57"/>
      <c r="B964" s="57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</row>
    <row r="965" spans="1:28" ht="15.75" customHeight="1">
      <c r="A965" s="57"/>
      <c r="B965" s="57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</row>
    <row r="966" spans="1:28" ht="15.75" customHeight="1">
      <c r="A966" s="57"/>
      <c r="B966" s="57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</row>
    <row r="967" spans="1:28" ht="15.75" customHeight="1">
      <c r="A967" s="57"/>
      <c r="B967" s="57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</row>
    <row r="968" spans="1:28" ht="15.75" customHeight="1">
      <c r="A968" s="57"/>
      <c r="B968" s="57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</row>
    <row r="969" spans="1:28" ht="15.75" customHeight="1">
      <c r="A969" s="57"/>
      <c r="B969" s="57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</row>
    <row r="970" spans="1:28" ht="15.75" customHeight="1">
      <c r="A970" s="57"/>
      <c r="B970" s="57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</row>
    <row r="971" spans="1:28" ht="15.75" customHeight="1">
      <c r="A971" s="57"/>
      <c r="B971" s="57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</row>
    <row r="972" spans="1:28" ht="15.75" customHeight="1">
      <c r="A972" s="57"/>
      <c r="B972" s="57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</row>
    <row r="973" spans="1:28" ht="15.75" customHeight="1">
      <c r="A973" s="57"/>
      <c r="B973" s="57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</row>
    <row r="974" spans="1:28" ht="15.75" customHeight="1">
      <c r="A974" s="57"/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</row>
    <row r="975" spans="1:28" ht="15.75" customHeight="1">
      <c r="A975" s="57"/>
      <c r="B975" s="57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</row>
    <row r="976" spans="1:28" ht="15.75" customHeight="1">
      <c r="A976" s="57"/>
      <c r="B976" s="57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</row>
    <row r="977" spans="1:28" ht="15.75" customHeight="1">
      <c r="A977" s="57"/>
      <c r="B977" s="57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</row>
    <row r="978" spans="1:28" ht="15.75" customHeight="1">
      <c r="A978" s="57"/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</row>
    <row r="979" spans="1:28" ht="15.75" customHeight="1">
      <c r="A979" s="57"/>
      <c r="B979" s="57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</row>
    <row r="980" spans="1:28" ht="15.75" customHeight="1">
      <c r="A980" s="57"/>
      <c r="B980" s="57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</row>
    <row r="981" spans="1:28" ht="15.75" customHeight="1">
      <c r="A981" s="57"/>
      <c r="B981" s="57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</row>
    <row r="982" spans="1:28" ht="15.75" customHeight="1">
      <c r="A982" s="57"/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</row>
    <row r="983" spans="1:28" ht="15.75" customHeight="1">
      <c r="A983" s="57"/>
      <c r="B983" s="57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</row>
    <row r="984" spans="1:28" ht="15.75" customHeight="1">
      <c r="A984" s="57"/>
      <c r="B984" s="57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</row>
    <row r="985" spans="1:28" ht="15.75" customHeight="1">
      <c r="A985" s="57"/>
      <c r="B985" s="57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</row>
    <row r="986" spans="1:28" ht="15.75" customHeight="1">
      <c r="A986" s="57"/>
      <c r="B986" s="57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</row>
    <row r="987" spans="1:28" ht="15.75" customHeight="1">
      <c r="A987" s="57"/>
      <c r="B987" s="57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  <c r="AA987" s="57"/>
      <c r="AB987" s="57"/>
    </row>
    <row r="988" spans="1:28" ht="15.75" customHeight="1">
      <c r="A988" s="57"/>
      <c r="B988" s="57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  <c r="AA988" s="57"/>
      <c r="AB988" s="57"/>
    </row>
    <row r="989" spans="1:28" ht="15.75" customHeight="1">
      <c r="A989" s="57"/>
      <c r="B989" s="57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  <c r="AA989" s="57"/>
      <c r="AB989" s="57"/>
    </row>
    <row r="990" spans="1:28" ht="15.75" customHeight="1">
      <c r="A990" s="57"/>
      <c r="B990" s="57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  <c r="AA990" s="57"/>
      <c r="AB990" s="57"/>
    </row>
    <row r="991" spans="1:28" ht="15.75" customHeight="1">
      <c r="A991" s="57"/>
      <c r="B991" s="57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</row>
    <row r="992" spans="1:28" ht="15.75" customHeight="1">
      <c r="A992" s="57"/>
      <c r="B992" s="57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</row>
    <row r="993" spans="1:28" ht="15.75" customHeight="1">
      <c r="A993" s="57"/>
      <c r="B993" s="57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</row>
    <row r="994" spans="1:28" ht="15.75" customHeight="1">
      <c r="A994" s="57"/>
      <c r="B994" s="57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  <c r="AA994" s="57"/>
      <c r="AB994" s="57"/>
    </row>
    <row r="995" spans="1:28" ht="15.75" customHeight="1">
      <c r="A995" s="57"/>
      <c r="B995" s="57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</row>
    <row r="996" spans="1:28" ht="15.75" customHeight="1">
      <c r="A996" s="57"/>
      <c r="B996" s="57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</row>
    <row r="997" spans="1:28" ht="15.75" customHeight="1">
      <c r="A997" s="57"/>
      <c r="B997" s="57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</row>
    <row r="998" spans="1:28" ht="15.75" customHeight="1">
      <c r="A998" s="57"/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</row>
    <row r="999" spans="1:28" ht="15.75" customHeight="1">
      <c r="A999" s="57"/>
      <c r="B999" s="57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</row>
    <row r="1000" spans="1:28" ht="15.75" customHeight="1">
      <c r="A1000" s="57"/>
      <c r="B1000" s="57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  <c r="AA1000" s="57"/>
      <c r="AB1000" s="57"/>
    </row>
  </sheetData>
  <autoFilter ref="A1:AB52" xr:uid="{00000000-0009-0000-0000-00000B000000}"/>
  <pageMargins left="0.7" right="0.7" top="0.75" bottom="0.75" header="0" footer="0"/>
  <pageSetup orientation="landscape"/>
  <headerFooter>
    <oddFooter>&amp;C000000&amp;P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4F71-E745-4338-9E50-8048658C81DF}">
  <dimension ref="A2:J91"/>
  <sheetViews>
    <sheetView workbookViewId="0">
      <selection activeCell="B2" sqref="B2"/>
    </sheetView>
  </sheetViews>
  <sheetFormatPr baseColWidth="10" defaultRowHeight="12.75"/>
  <cols>
    <col min="1" max="1" width="40.125" bestFit="1" customWidth="1"/>
    <col min="2" max="2" width="24.125" bestFit="1" customWidth="1"/>
    <col min="3" max="3" width="7.25" bestFit="1" customWidth="1"/>
    <col min="4" max="4" width="15.125" bestFit="1" customWidth="1"/>
    <col min="5" max="5" width="10" bestFit="1" customWidth="1"/>
    <col min="6" max="6" width="9.75" bestFit="1" customWidth="1"/>
    <col min="7" max="7" width="11" bestFit="1" customWidth="1"/>
    <col min="8" max="8" width="8.75" bestFit="1" customWidth="1"/>
    <col min="9" max="9" width="13.5" bestFit="1" customWidth="1"/>
    <col min="10" max="11" width="13" bestFit="1" customWidth="1"/>
  </cols>
  <sheetData>
    <row r="2" spans="1:10">
      <c r="A2" s="79" t="s">
        <v>268</v>
      </c>
      <c r="B2" t="s">
        <v>266</v>
      </c>
    </row>
    <row r="4" spans="1:10">
      <c r="A4" s="79" t="s">
        <v>262</v>
      </c>
      <c r="B4" s="79" t="s">
        <v>263</v>
      </c>
    </row>
    <row r="5" spans="1:10">
      <c r="A5" s="79" t="s">
        <v>264</v>
      </c>
      <c r="B5" t="s">
        <v>161</v>
      </c>
      <c r="C5" t="s">
        <v>162</v>
      </c>
      <c r="D5" t="s">
        <v>163</v>
      </c>
      <c r="E5" t="s">
        <v>171</v>
      </c>
      <c r="F5" t="s">
        <v>172</v>
      </c>
      <c r="G5" t="s">
        <v>1</v>
      </c>
      <c r="H5" t="s">
        <v>164</v>
      </c>
      <c r="I5" t="s">
        <v>165</v>
      </c>
      <c r="J5" t="s">
        <v>265</v>
      </c>
    </row>
    <row r="6" spans="1:10">
      <c r="A6" s="80" t="s">
        <v>174</v>
      </c>
      <c r="B6" s="81">
        <v>15</v>
      </c>
      <c r="C6" s="81">
        <v>19</v>
      </c>
      <c r="D6" s="81">
        <v>23</v>
      </c>
      <c r="E6" s="81">
        <v>12</v>
      </c>
      <c r="F6" s="81"/>
      <c r="G6" s="81">
        <v>34</v>
      </c>
      <c r="H6" s="81"/>
      <c r="I6" s="81"/>
      <c r="J6" s="81">
        <v>103</v>
      </c>
    </row>
    <row r="7" spans="1:10">
      <c r="A7" s="80" t="s">
        <v>216</v>
      </c>
      <c r="B7" s="81">
        <v>17</v>
      </c>
      <c r="C7" s="81">
        <v>15</v>
      </c>
      <c r="D7" s="81">
        <v>9</v>
      </c>
      <c r="E7" s="81">
        <v>15</v>
      </c>
      <c r="F7" s="81">
        <v>17</v>
      </c>
      <c r="G7" s="81">
        <v>13</v>
      </c>
      <c r="H7" s="81"/>
      <c r="I7" s="81"/>
      <c r="J7" s="81">
        <v>86</v>
      </c>
    </row>
    <row r="8" spans="1:10">
      <c r="A8" s="80" t="s">
        <v>82</v>
      </c>
      <c r="B8" s="81">
        <v>29</v>
      </c>
      <c r="C8" s="81">
        <v>10</v>
      </c>
      <c r="D8" s="81">
        <v>13</v>
      </c>
      <c r="E8" s="81">
        <v>13</v>
      </c>
      <c r="F8" s="81">
        <v>12</v>
      </c>
      <c r="G8" s="81">
        <v>8</v>
      </c>
      <c r="H8" s="81"/>
      <c r="I8" s="81"/>
      <c r="J8" s="81">
        <v>85</v>
      </c>
    </row>
    <row r="9" spans="1:10">
      <c r="A9" s="80" t="s">
        <v>53</v>
      </c>
      <c r="B9" s="81">
        <v>19</v>
      </c>
      <c r="C9" s="81">
        <v>10</v>
      </c>
      <c r="D9" s="81">
        <v>11</v>
      </c>
      <c r="E9" s="81">
        <v>22</v>
      </c>
      <c r="F9" s="81">
        <v>10</v>
      </c>
      <c r="G9" s="81">
        <v>9</v>
      </c>
      <c r="H9" s="81"/>
      <c r="I9" s="81"/>
      <c r="J9" s="81">
        <v>81</v>
      </c>
    </row>
    <row r="10" spans="1:10">
      <c r="A10" s="80" t="s">
        <v>36</v>
      </c>
      <c r="B10" s="81">
        <v>13</v>
      </c>
      <c r="C10" s="81">
        <v>9</v>
      </c>
      <c r="D10" s="81">
        <v>20</v>
      </c>
      <c r="E10" s="81">
        <v>12</v>
      </c>
      <c r="F10" s="81">
        <v>12</v>
      </c>
      <c r="G10" s="81">
        <v>13</v>
      </c>
      <c r="H10" s="81"/>
      <c r="I10" s="81"/>
      <c r="J10" s="81">
        <v>79</v>
      </c>
    </row>
    <row r="11" spans="1:10">
      <c r="A11" s="80" t="s">
        <v>96</v>
      </c>
      <c r="B11" s="81">
        <v>11</v>
      </c>
      <c r="C11" s="81">
        <v>25</v>
      </c>
      <c r="D11" s="81">
        <v>13</v>
      </c>
      <c r="E11" s="81">
        <v>7</v>
      </c>
      <c r="F11" s="81">
        <v>10</v>
      </c>
      <c r="G11" s="81">
        <v>10</v>
      </c>
      <c r="H11" s="81"/>
      <c r="I11" s="81"/>
      <c r="J11" s="81">
        <v>76</v>
      </c>
    </row>
    <row r="12" spans="1:10">
      <c r="A12" s="80" t="s">
        <v>17</v>
      </c>
      <c r="B12" s="81">
        <v>20</v>
      </c>
      <c r="C12" s="81">
        <v>10</v>
      </c>
      <c r="D12" s="81">
        <v>16</v>
      </c>
      <c r="E12" s="81">
        <v>4</v>
      </c>
      <c r="F12" s="81">
        <v>4</v>
      </c>
      <c r="G12" s="81">
        <v>19</v>
      </c>
      <c r="H12" s="81"/>
      <c r="I12" s="81"/>
      <c r="J12" s="81">
        <v>73</v>
      </c>
    </row>
    <row r="13" spans="1:10">
      <c r="A13" s="80" t="s">
        <v>72</v>
      </c>
      <c r="B13" s="81">
        <v>11</v>
      </c>
      <c r="C13" s="81">
        <v>12</v>
      </c>
      <c r="D13" s="81">
        <v>13</v>
      </c>
      <c r="E13" s="81">
        <v>8</v>
      </c>
      <c r="F13" s="81">
        <v>5</v>
      </c>
      <c r="G13" s="81">
        <v>15</v>
      </c>
      <c r="H13" s="81"/>
      <c r="I13" s="81"/>
      <c r="J13" s="81">
        <v>64</v>
      </c>
    </row>
    <row r="14" spans="1:10">
      <c r="A14" s="80" t="s">
        <v>33</v>
      </c>
      <c r="B14" s="81">
        <v>9</v>
      </c>
      <c r="C14" s="81">
        <v>7</v>
      </c>
      <c r="D14" s="81">
        <v>15</v>
      </c>
      <c r="E14" s="81">
        <v>7</v>
      </c>
      <c r="F14" s="81">
        <v>2</v>
      </c>
      <c r="G14" s="81">
        <v>22</v>
      </c>
      <c r="H14" s="81"/>
      <c r="I14" s="81"/>
      <c r="J14" s="81">
        <v>62</v>
      </c>
    </row>
    <row r="15" spans="1:10">
      <c r="A15" s="80" t="s">
        <v>108</v>
      </c>
      <c r="B15" s="81">
        <v>15</v>
      </c>
      <c r="C15" s="81">
        <v>7</v>
      </c>
      <c r="D15" s="81">
        <v>8</v>
      </c>
      <c r="E15" s="81">
        <v>13</v>
      </c>
      <c r="F15" s="81">
        <v>9</v>
      </c>
      <c r="G15" s="81">
        <v>5</v>
      </c>
      <c r="H15" s="81"/>
      <c r="I15" s="81"/>
      <c r="J15" s="81">
        <v>57</v>
      </c>
    </row>
    <row r="16" spans="1:10">
      <c r="A16" s="80" t="s">
        <v>173</v>
      </c>
      <c r="B16" s="81">
        <v>9</v>
      </c>
      <c r="C16" s="81">
        <v>6</v>
      </c>
      <c r="D16" s="81">
        <v>8</v>
      </c>
      <c r="E16" s="81">
        <v>18</v>
      </c>
      <c r="F16" s="81">
        <v>6</v>
      </c>
      <c r="G16" s="81">
        <v>8</v>
      </c>
      <c r="H16" s="81"/>
      <c r="I16" s="81"/>
      <c r="J16" s="81">
        <v>55</v>
      </c>
    </row>
    <row r="17" spans="1:10">
      <c r="A17" s="80" t="s">
        <v>183</v>
      </c>
      <c r="B17" s="81">
        <v>9</v>
      </c>
      <c r="C17" s="81">
        <v>5</v>
      </c>
      <c r="D17" s="81">
        <v>10</v>
      </c>
      <c r="E17" s="81">
        <v>6</v>
      </c>
      <c r="F17" s="81">
        <v>11</v>
      </c>
      <c r="G17" s="81">
        <v>7</v>
      </c>
      <c r="H17" s="81"/>
      <c r="I17" s="81"/>
      <c r="J17" s="81">
        <v>48</v>
      </c>
    </row>
    <row r="18" spans="1:10">
      <c r="A18" s="80" t="s">
        <v>39</v>
      </c>
      <c r="B18" s="81">
        <v>5</v>
      </c>
      <c r="C18" s="81">
        <v>5</v>
      </c>
      <c r="D18" s="81">
        <v>12</v>
      </c>
      <c r="E18" s="81">
        <v>4</v>
      </c>
      <c r="F18" s="81">
        <v>4</v>
      </c>
      <c r="G18" s="81">
        <v>17</v>
      </c>
      <c r="H18" s="81"/>
      <c r="I18" s="81"/>
      <c r="J18" s="81">
        <v>47</v>
      </c>
    </row>
    <row r="19" spans="1:10">
      <c r="A19" s="80" t="s">
        <v>91</v>
      </c>
      <c r="B19" s="81">
        <v>6</v>
      </c>
      <c r="C19" s="81">
        <v>7</v>
      </c>
      <c r="D19" s="81">
        <v>3</v>
      </c>
      <c r="E19" s="81">
        <v>7</v>
      </c>
      <c r="F19" s="81">
        <v>19</v>
      </c>
      <c r="G19" s="81">
        <v>4</v>
      </c>
      <c r="H19" s="81"/>
      <c r="I19" s="81"/>
      <c r="J19" s="81">
        <v>46</v>
      </c>
    </row>
    <row r="20" spans="1:10">
      <c r="A20" s="80" t="s">
        <v>114</v>
      </c>
      <c r="B20" s="81">
        <v>6</v>
      </c>
      <c r="C20" s="81">
        <v>14</v>
      </c>
      <c r="D20" s="81">
        <v>7</v>
      </c>
      <c r="E20" s="81">
        <v>4</v>
      </c>
      <c r="F20" s="81">
        <v>5</v>
      </c>
      <c r="G20" s="81">
        <v>9</v>
      </c>
      <c r="H20" s="81"/>
      <c r="I20" s="81"/>
      <c r="J20" s="81">
        <v>45</v>
      </c>
    </row>
    <row r="21" spans="1:10">
      <c r="A21" s="80" t="s">
        <v>28</v>
      </c>
      <c r="B21" s="81">
        <v>7</v>
      </c>
      <c r="C21" s="81">
        <v>3</v>
      </c>
      <c r="D21" s="81">
        <v>12</v>
      </c>
      <c r="E21" s="81">
        <v>4</v>
      </c>
      <c r="F21" s="81">
        <v>2</v>
      </c>
      <c r="G21" s="81">
        <v>10</v>
      </c>
      <c r="H21" s="81"/>
      <c r="I21" s="81"/>
      <c r="J21" s="81">
        <v>38</v>
      </c>
    </row>
    <row r="22" spans="1:10">
      <c r="A22" s="80" t="s">
        <v>22</v>
      </c>
      <c r="B22" s="81">
        <v>2</v>
      </c>
      <c r="C22" s="81">
        <v>11</v>
      </c>
      <c r="D22" s="81">
        <v>7</v>
      </c>
      <c r="E22" s="81">
        <v>2</v>
      </c>
      <c r="F22" s="81">
        <v>2</v>
      </c>
      <c r="G22" s="81">
        <v>13</v>
      </c>
      <c r="H22" s="81"/>
      <c r="I22" s="81"/>
      <c r="J22" s="81">
        <v>37</v>
      </c>
    </row>
    <row r="23" spans="1:10">
      <c r="A23" s="80" t="s">
        <v>154</v>
      </c>
      <c r="B23" s="81">
        <v>7</v>
      </c>
      <c r="C23" s="81">
        <v>2</v>
      </c>
      <c r="D23" s="81">
        <v>1</v>
      </c>
      <c r="E23" s="81">
        <v>17</v>
      </c>
      <c r="F23" s="81">
        <v>1</v>
      </c>
      <c r="G23" s="81">
        <v>1</v>
      </c>
      <c r="H23" s="81"/>
      <c r="I23" s="81"/>
      <c r="J23" s="81">
        <v>29</v>
      </c>
    </row>
    <row r="24" spans="1:10">
      <c r="A24" s="80" t="s">
        <v>168</v>
      </c>
      <c r="B24" s="81">
        <v>2</v>
      </c>
      <c r="C24" s="81">
        <v>4</v>
      </c>
      <c r="D24" s="81">
        <v>6</v>
      </c>
      <c r="E24" s="81">
        <v>2</v>
      </c>
      <c r="F24" s="81">
        <v>1</v>
      </c>
      <c r="G24" s="81">
        <v>14</v>
      </c>
      <c r="H24" s="81"/>
      <c r="I24" s="81"/>
      <c r="J24" s="81">
        <v>29</v>
      </c>
    </row>
    <row r="25" spans="1:10">
      <c r="A25" s="80" t="s">
        <v>23</v>
      </c>
      <c r="B25" s="81">
        <v>2</v>
      </c>
      <c r="C25" s="81">
        <v>2</v>
      </c>
      <c r="D25" s="81">
        <v>2</v>
      </c>
      <c r="E25" s="81">
        <v>1</v>
      </c>
      <c r="F25" s="81"/>
      <c r="G25" s="81">
        <v>18</v>
      </c>
      <c r="H25" s="81"/>
      <c r="I25" s="81"/>
      <c r="J25" s="81">
        <v>25</v>
      </c>
    </row>
    <row r="26" spans="1:10">
      <c r="A26" s="80" t="s">
        <v>138</v>
      </c>
      <c r="B26" s="81">
        <v>4</v>
      </c>
      <c r="C26" s="81">
        <v>6</v>
      </c>
      <c r="D26" s="81">
        <v>4</v>
      </c>
      <c r="E26" s="81">
        <v>3</v>
      </c>
      <c r="F26" s="81">
        <v>3</v>
      </c>
      <c r="G26" s="81">
        <v>5</v>
      </c>
      <c r="H26" s="81"/>
      <c r="I26" s="81"/>
      <c r="J26" s="81">
        <v>25</v>
      </c>
    </row>
    <row r="27" spans="1:10">
      <c r="A27" s="80" t="s">
        <v>79</v>
      </c>
      <c r="B27" s="81">
        <v>5</v>
      </c>
      <c r="C27" s="81">
        <v>5</v>
      </c>
      <c r="D27" s="81">
        <v>6</v>
      </c>
      <c r="E27" s="81">
        <v>5</v>
      </c>
      <c r="F27" s="81">
        <v>3</v>
      </c>
      <c r="G27" s="81"/>
      <c r="H27" s="81"/>
      <c r="I27" s="81"/>
      <c r="J27" s="81">
        <v>24</v>
      </c>
    </row>
    <row r="28" spans="1:10">
      <c r="A28" s="80" t="s">
        <v>50</v>
      </c>
      <c r="B28" s="81">
        <v>16</v>
      </c>
      <c r="C28" s="81"/>
      <c r="D28" s="81">
        <v>1</v>
      </c>
      <c r="E28" s="81">
        <v>4</v>
      </c>
      <c r="F28" s="81"/>
      <c r="G28" s="81">
        <v>1</v>
      </c>
      <c r="H28" s="81"/>
      <c r="I28" s="81"/>
      <c r="J28" s="81">
        <v>22</v>
      </c>
    </row>
    <row r="29" spans="1:10">
      <c r="A29" s="80" t="s">
        <v>32</v>
      </c>
      <c r="B29" s="81">
        <v>2</v>
      </c>
      <c r="C29" s="81">
        <v>1</v>
      </c>
      <c r="D29" s="81">
        <v>1</v>
      </c>
      <c r="E29" s="81">
        <v>6</v>
      </c>
      <c r="F29" s="81">
        <v>2</v>
      </c>
      <c r="G29" s="81">
        <v>9</v>
      </c>
      <c r="H29" s="81"/>
      <c r="I29" s="81"/>
      <c r="J29" s="81">
        <v>21</v>
      </c>
    </row>
    <row r="30" spans="1:10">
      <c r="A30" s="80" t="s">
        <v>86</v>
      </c>
      <c r="B30" s="81">
        <v>1</v>
      </c>
      <c r="C30" s="81">
        <v>4</v>
      </c>
      <c r="D30" s="81">
        <v>4</v>
      </c>
      <c r="E30" s="81">
        <v>4</v>
      </c>
      <c r="F30" s="81"/>
      <c r="G30" s="81">
        <v>4</v>
      </c>
      <c r="H30" s="81"/>
      <c r="I30" s="81"/>
      <c r="J30" s="81">
        <v>17</v>
      </c>
    </row>
    <row r="31" spans="1:10">
      <c r="A31" s="80" t="s">
        <v>220</v>
      </c>
      <c r="B31" s="81">
        <v>4</v>
      </c>
      <c r="C31" s="81">
        <v>4</v>
      </c>
      <c r="D31" s="81"/>
      <c r="E31" s="81">
        <v>1</v>
      </c>
      <c r="F31" s="81">
        <v>6</v>
      </c>
      <c r="G31" s="81"/>
      <c r="H31" s="81"/>
      <c r="I31" s="81"/>
      <c r="J31" s="81">
        <v>15</v>
      </c>
    </row>
    <row r="32" spans="1:10">
      <c r="A32" s="80" t="s">
        <v>218</v>
      </c>
      <c r="B32" s="81">
        <v>2</v>
      </c>
      <c r="C32" s="81">
        <v>2</v>
      </c>
      <c r="D32" s="81">
        <v>2</v>
      </c>
      <c r="E32" s="81">
        <v>2</v>
      </c>
      <c r="F32" s="81"/>
      <c r="G32" s="81">
        <v>4</v>
      </c>
      <c r="H32" s="81"/>
      <c r="I32" s="81"/>
      <c r="J32" s="81">
        <v>12</v>
      </c>
    </row>
    <row r="33" spans="1:10">
      <c r="A33" s="80" t="s">
        <v>252</v>
      </c>
      <c r="B33" s="81">
        <v>1</v>
      </c>
      <c r="C33" s="81"/>
      <c r="D33" s="81">
        <v>1</v>
      </c>
      <c r="E33" s="81">
        <v>4</v>
      </c>
      <c r="F33" s="81">
        <v>3</v>
      </c>
      <c r="G33" s="81">
        <v>2</v>
      </c>
      <c r="H33" s="81"/>
      <c r="I33" s="81"/>
      <c r="J33" s="81">
        <v>11</v>
      </c>
    </row>
    <row r="34" spans="1:10">
      <c r="A34" s="80" t="s">
        <v>224</v>
      </c>
      <c r="B34" s="81">
        <v>3</v>
      </c>
      <c r="C34" s="81">
        <v>2</v>
      </c>
      <c r="D34" s="81">
        <v>1</v>
      </c>
      <c r="E34" s="81">
        <v>3</v>
      </c>
      <c r="F34" s="81">
        <v>1</v>
      </c>
      <c r="G34" s="81">
        <v>1</v>
      </c>
      <c r="H34" s="81"/>
      <c r="I34" s="81"/>
      <c r="J34" s="81">
        <v>11</v>
      </c>
    </row>
    <row r="35" spans="1:10">
      <c r="A35" s="80" t="s">
        <v>225</v>
      </c>
      <c r="B35" s="81">
        <v>4</v>
      </c>
      <c r="C35" s="81"/>
      <c r="D35" s="81"/>
      <c r="E35" s="81"/>
      <c r="F35" s="81">
        <v>3</v>
      </c>
      <c r="G35" s="81">
        <v>4</v>
      </c>
      <c r="H35" s="81"/>
      <c r="I35" s="81"/>
      <c r="J35" s="81">
        <v>11</v>
      </c>
    </row>
    <row r="36" spans="1:10">
      <c r="A36" s="80" t="s">
        <v>166</v>
      </c>
      <c r="B36" s="81"/>
      <c r="C36" s="81">
        <v>5</v>
      </c>
      <c r="D36" s="81">
        <v>1</v>
      </c>
      <c r="E36" s="81"/>
      <c r="F36" s="81"/>
      <c r="G36" s="81">
        <v>4</v>
      </c>
      <c r="H36" s="81"/>
      <c r="I36" s="81"/>
      <c r="J36" s="81">
        <v>10</v>
      </c>
    </row>
    <row r="37" spans="1:10">
      <c r="A37" s="80" t="s">
        <v>228</v>
      </c>
      <c r="B37" s="81">
        <v>1</v>
      </c>
      <c r="C37" s="81">
        <v>2</v>
      </c>
      <c r="D37" s="81">
        <v>3</v>
      </c>
      <c r="E37" s="81">
        <v>1</v>
      </c>
      <c r="F37" s="81"/>
      <c r="G37" s="81">
        <v>2</v>
      </c>
      <c r="H37" s="81"/>
      <c r="I37" s="81"/>
      <c r="J37" s="81">
        <v>9</v>
      </c>
    </row>
    <row r="38" spans="1:10">
      <c r="A38" s="80" t="s">
        <v>230</v>
      </c>
      <c r="B38" s="81"/>
      <c r="C38" s="81">
        <v>4</v>
      </c>
      <c r="D38" s="81">
        <v>1</v>
      </c>
      <c r="E38" s="81">
        <v>2</v>
      </c>
      <c r="F38" s="81"/>
      <c r="G38" s="81">
        <v>2</v>
      </c>
      <c r="H38" s="81"/>
      <c r="I38" s="81"/>
      <c r="J38" s="81">
        <v>9</v>
      </c>
    </row>
    <row r="39" spans="1:10">
      <c r="A39" s="80" t="s">
        <v>175</v>
      </c>
      <c r="B39" s="81"/>
      <c r="C39" s="81">
        <v>8</v>
      </c>
      <c r="D39" s="81"/>
      <c r="E39" s="81"/>
      <c r="F39" s="81"/>
      <c r="G39" s="81"/>
      <c r="H39" s="81"/>
      <c r="I39" s="81"/>
      <c r="J39" s="81">
        <v>8</v>
      </c>
    </row>
    <row r="40" spans="1:10">
      <c r="A40" s="80" t="s">
        <v>116</v>
      </c>
      <c r="B40" s="81">
        <v>2</v>
      </c>
      <c r="C40" s="81">
        <v>1</v>
      </c>
      <c r="D40" s="81">
        <v>4</v>
      </c>
      <c r="E40" s="81">
        <v>1</v>
      </c>
      <c r="F40" s="81"/>
      <c r="G40" s="81"/>
      <c r="H40" s="81"/>
      <c r="I40" s="81"/>
      <c r="J40" s="81">
        <v>8</v>
      </c>
    </row>
    <row r="41" spans="1:10">
      <c r="A41" s="80" t="s">
        <v>227</v>
      </c>
      <c r="B41" s="81">
        <v>3</v>
      </c>
      <c r="C41" s="81">
        <v>2</v>
      </c>
      <c r="D41" s="81">
        <v>2</v>
      </c>
      <c r="E41" s="81">
        <v>1</v>
      </c>
      <c r="F41" s="81"/>
      <c r="G41" s="81"/>
      <c r="H41" s="81"/>
      <c r="I41" s="81"/>
      <c r="J41" s="81">
        <v>8</v>
      </c>
    </row>
    <row r="42" spans="1:10">
      <c r="A42" s="80" t="s">
        <v>194</v>
      </c>
      <c r="B42" s="81">
        <v>2</v>
      </c>
      <c r="C42" s="81">
        <v>1</v>
      </c>
      <c r="D42" s="81">
        <v>1</v>
      </c>
      <c r="E42" s="81">
        <v>1</v>
      </c>
      <c r="F42" s="81">
        <v>2</v>
      </c>
      <c r="G42" s="81">
        <v>1</v>
      </c>
      <c r="H42" s="81"/>
      <c r="I42" s="81"/>
      <c r="J42" s="81">
        <v>8</v>
      </c>
    </row>
    <row r="43" spans="1:10">
      <c r="A43" s="80" t="s">
        <v>193</v>
      </c>
      <c r="B43" s="81">
        <v>2</v>
      </c>
      <c r="C43" s="81">
        <v>2</v>
      </c>
      <c r="D43" s="81">
        <v>1</v>
      </c>
      <c r="E43" s="81"/>
      <c r="F43" s="81"/>
      <c r="G43" s="81">
        <v>2</v>
      </c>
      <c r="H43" s="81"/>
      <c r="I43" s="81"/>
      <c r="J43" s="81">
        <v>7</v>
      </c>
    </row>
    <row r="44" spans="1:10">
      <c r="A44" s="80" t="s">
        <v>169</v>
      </c>
      <c r="B44" s="81">
        <v>3</v>
      </c>
      <c r="C44" s="81"/>
      <c r="D44" s="81"/>
      <c r="E44" s="81">
        <v>4</v>
      </c>
      <c r="F44" s="81"/>
      <c r="G44" s="81"/>
      <c r="H44" s="81"/>
      <c r="I44" s="81"/>
      <c r="J44" s="81">
        <v>7</v>
      </c>
    </row>
    <row r="45" spans="1:10">
      <c r="A45" s="80" t="s">
        <v>105</v>
      </c>
      <c r="B45" s="81">
        <v>1</v>
      </c>
      <c r="C45" s="81">
        <v>1</v>
      </c>
      <c r="D45" s="81">
        <v>1</v>
      </c>
      <c r="E45" s="81">
        <v>1</v>
      </c>
      <c r="F45" s="81">
        <v>1</v>
      </c>
      <c r="G45" s="81">
        <v>1</v>
      </c>
      <c r="H45" s="81"/>
      <c r="I45" s="81"/>
      <c r="J45" s="81">
        <v>6</v>
      </c>
    </row>
    <row r="46" spans="1:10">
      <c r="A46" s="80" t="s">
        <v>239</v>
      </c>
      <c r="B46" s="81"/>
      <c r="C46" s="81"/>
      <c r="D46" s="81">
        <v>4</v>
      </c>
      <c r="E46" s="81">
        <v>2</v>
      </c>
      <c r="F46" s="81"/>
      <c r="G46" s="81"/>
      <c r="H46" s="81"/>
      <c r="I46" s="81"/>
      <c r="J46" s="81">
        <v>6</v>
      </c>
    </row>
    <row r="47" spans="1:10">
      <c r="A47" s="80" t="s">
        <v>234</v>
      </c>
      <c r="B47" s="81"/>
      <c r="C47" s="81"/>
      <c r="D47" s="81"/>
      <c r="E47" s="81">
        <v>2</v>
      </c>
      <c r="F47" s="81">
        <v>3</v>
      </c>
      <c r="G47" s="81"/>
      <c r="H47" s="81"/>
      <c r="I47" s="81"/>
      <c r="J47" s="81">
        <v>5</v>
      </c>
    </row>
    <row r="48" spans="1:10">
      <c r="A48" s="80" t="s">
        <v>187</v>
      </c>
      <c r="B48" s="81">
        <v>1</v>
      </c>
      <c r="C48" s="81"/>
      <c r="D48" s="81">
        <v>1</v>
      </c>
      <c r="E48" s="81">
        <v>1</v>
      </c>
      <c r="F48" s="81"/>
      <c r="G48" s="81">
        <v>1</v>
      </c>
      <c r="H48" s="81"/>
      <c r="I48" s="81"/>
      <c r="J48" s="81">
        <v>4</v>
      </c>
    </row>
    <row r="49" spans="1:10">
      <c r="A49" s="80" t="s">
        <v>233</v>
      </c>
      <c r="B49" s="81"/>
      <c r="C49" s="81">
        <v>1</v>
      </c>
      <c r="D49" s="81">
        <v>1</v>
      </c>
      <c r="E49" s="81"/>
      <c r="F49" s="81"/>
      <c r="G49" s="81">
        <v>2</v>
      </c>
      <c r="H49" s="81"/>
      <c r="I49" s="81"/>
      <c r="J49" s="81">
        <v>4</v>
      </c>
    </row>
    <row r="50" spans="1:10">
      <c r="A50" s="80" t="s">
        <v>176</v>
      </c>
      <c r="B50" s="81"/>
      <c r="C50" s="81">
        <v>2</v>
      </c>
      <c r="D50" s="81"/>
      <c r="E50" s="81"/>
      <c r="F50" s="81"/>
      <c r="G50" s="81">
        <v>2</v>
      </c>
      <c r="H50" s="81"/>
      <c r="I50" s="81"/>
      <c r="J50" s="81">
        <v>4</v>
      </c>
    </row>
    <row r="51" spans="1:10">
      <c r="A51" s="80" t="s">
        <v>244</v>
      </c>
      <c r="B51" s="81">
        <v>1</v>
      </c>
      <c r="C51" s="81">
        <v>1</v>
      </c>
      <c r="D51" s="81"/>
      <c r="E51" s="81">
        <v>1</v>
      </c>
      <c r="F51" s="81"/>
      <c r="G51" s="81">
        <v>1</v>
      </c>
      <c r="H51" s="81"/>
      <c r="I51" s="81"/>
      <c r="J51" s="81">
        <v>4</v>
      </c>
    </row>
    <row r="52" spans="1:10">
      <c r="A52" s="80" t="s">
        <v>243</v>
      </c>
      <c r="B52" s="81">
        <v>4</v>
      </c>
      <c r="C52" s="81"/>
      <c r="D52" s="81"/>
      <c r="E52" s="81"/>
      <c r="F52" s="81"/>
      <c r="G52" s="81"/>
      <c r="H52" s="81"/>
      <c r="I52" s="81"/>
      <c r="J52" s="81">
        <v>4</v>
      </c>
    </row>
    <row r="53" spans="1:10">
      <c r="A53" s="80" t="s">
        <v>11</v>
      </c>
      <c r="B53" s="81"/>
      <c r="C53" s="81"/>
      <c r="D53" s="81"/>
      <c r="E53" s="81">
        <v>1</v>
      </c>
      <c r="F53" s="81"/>
      <c r="G53" s="81">
        <v>3</v>
      </c>
      <c r="H53" s="81"/>
      <c r="I53" s="81"/>
      <c r="J53" s="81">
        <v>4</v>
      </c>
    </row>
    <row r="54" spans="1:10">
      <c r="A54" s="80" t="s">
        <v>226</v>
      </c>
      <c r="B54" s="81">
        <v>1</v>
      </c>
      <c r="C54" s="81">
        <v>1</v>
      </c>
      <c r="D54" s="81">
        <v>1</v>
      </c>
      <c r="E54" s="81"/>
      <c r="F54" s="81"/>
      <c r="G54" s="81"/>
      <c r="H54" s="81"/>
      <c r="I54" s="81"/>
      <c r="J54" s="81">
        <v>3</v>
      </c>
    </row>
    <row r="55" spans="1:10">
      <c r="A55" s="80" t="s">
        <v>217</v>
      </c>
      <c r="B55" s="81">
        <v>1</v>
      </c>
      <c r="C55" s="81"/>
      <c r="D55" s="81"/>
      <c r="E55" s="81">
        <v>1</v>
      </c>
      <c r="F55" s="81">
        <v>1</v>
      </c>
      <c r="G55" s="81"/>
      <c r="H55" s="81"/>
      <c r="I55" s="81"/>
      <c r="J55" s="81">
        <v>3</v>
      </c>
    </row>
    <row r="56" spans="1:10">
      <c r="A56" s="80" t="s">
        <v>192</v>
      </c>
      <c r="B56" s="81">
        <v>2</v>
      </c>
      <c r="C56" s="81">
        <v>1</v>
      </c>
      <c r="D56" s="81"/>
      <c r="E56" s="81"/>
      <c r="F56" s="81"/>
      <c r="G56" s="81"/>
      <c r="H56" s="81"/>
      <c r="I56" s="81"/>
      <c r="J56" s="81">
        <v>3</v>
      </c>
    </row>
    <row r="57" spans="1:10">
      <c r="A57" s="80" t="s">
        <v>219</v>
      </c>
      <c r="B57" s="81">
        <v>3</v>
      </c>
      <c r="C57" s="81"/>
      <c r="D57" s="81"/>
      <c r="E57" s="81"/>
      <c r="F57" s="81"/>
      <c r="G57" s="81"/>
      <c r="H57" s="81"/>
      <c r="I57" s="81"/>
      <c r="J57" s="81">
        <v>3</v>
      </c>
    </row>
    <row r="58" spans="1:10">
      <c r="A58" s="80" t="s">
        <v>253</v>
      </c>
      <c r="B58" s="81">
        <v>1</v>
      </c>
      <c r="C58" s="81"/>
      <c r="D58" s="81"/>
      <c r="E58" s="81"/>
      <c r="F58" s="81">
        <v>1</v>
      </c>
      <c r="G58" s="81">
        <v>1</v>
      </c>
      <c r="H58" s="81"/>
      <c r="I58" s="81"/>
      <c r="J58" s="81">
        <v>3</v>
      </c>
    </row>
    <row r="59" spans="1:10">
      <c r="A59" s="80" t="s">
        <v>236</v>
      </c>
      <c r="B59" s="81"/>
      <c r="C59" s="81"/>
      <c r="D59" s="81">
        <v>2</v>
      </c>
      <c r="E59" s="81"/>
      <c r="F59" s="81"/>
      <c r="G59" s="81"/>
      <c r="H59" s="81"/>
      <c r="I59" s="81"/>
      <c r="J59" s="81">
        <v>2</v>
      </c>
    </row>
    <row r="60" spans="1:10">
      <c r="A60" s="80" t="s">
        <v>235</v>
      </c>
      <c r="B60" s="81">
        <v>1</v>
      </c>
      <c r="C60" s="81"/>
      <c r="D60" s="81">
        <v>1</v>
      </c>
      <c r="E60" s="81"/>
      <c r="F60" s="81"/>
      <c r="G60" s="81"/>
      <c r="H60" s="81"/>
      <c r="I60" s="81"/>
      <c r="J60" s="81">
        <v>2</v>
      </c>
    </row>
    <row r="61" spans="1:10">
      <c r="A61" s="80" t="s">
        <v>223</v>
      </c>
      <c r="B61" s="81"/>
      <c r="C61" s="81"/>
      <c r="D61" s="81">
        <v>1</v>
      </c>
      <c r="E61" s="81"/>
      <c r="F61" s="81"/>
      <c r="G61" s="81">
        <v>1</v>
      </c>
      <c r="H61" s="81"/>
      <c r="I61" s="81"/>
      <c r="J61" s="81">
        <v>2</v>
      </c>
    </row>
    <row r="62" spans="1:10">
      <c r="A62" s="80" t="s">
        <v>254</v>
      </c>
      <c r="B62" s="81">
        <v>1</v>
      </c>
      <c r="C62" s="81">
        <v>1</v>
      </c>
      <c r="D62" s="81"/>
      <c r="E62" s="81"/>
      <c r="F62" s="81"/>
      <c r="G62" s="81"/>
      <c r="H62" s="81"/>
      <c r="I62" s="81"/>
      <c r="J62" s="81">
        <v>2</v>
      </c>
    </row>
    <row r="63" spans="1:10">
      <c r="A63" s="80" t="s">
        <v>238</v>
      </c>
      <c r="B63" s="81"/>
      <c r="C63" s="81"/>
      <c r="D63" s="81"/>
      <c r="E63" s="81"/>
      <c r="F63" s="81">
        <v>2</v>
      </c>
      <c r="G63" s="81"/>
      <c r="H63" s="81"/>
      <c r="I63" s="81"/>
      <c r="J63" s="81">
        <v>2</v>
      </c>
    </row>
    <row r="64" spans="1:10">
      <c r="A64" s="80" t="s">
        <v>248</v>
      </c>
      <c r="B64" s="81"/>
      <c r="C64" s="81"/>
      <c r="D64" s="81"/>
      <c r="E64" s="81"/>
      <c r="F64" s="81"/>
      <c r="G64" s="81">
        <v>2</v>
      </c>
      <c r="H64" s="81"/>
      <c r="I64" s="81"/>
      <c r="J64" s="81">
        <v>2</v>
      </c>
    </row>
    <row r="65" spans="1:10">
      <c r="A65" s="80" t="s">
        <v>232</v>
      </c>
      <c r="B65" s="81"/>
      <c r="C65" s="81"/>
      <c r="D65" s="81"/>
      <c r="E65" s="81"/>
      <c r="F65" s="81">
        <v>2</v>
      </c>
      <c r="G65" s="81"/>
      <c r="H65" s="81"/>
      <c r="I65" s="81"/>
      <c r="J65" s="81">
        <v>2</v>
      </c>
    </row>
    <row r="66" spans="1:10">
      <c r="A66" s="80" t="s">
        <v>250</v>
      </c>
      <c r="B66" s="81"/>
      <c r="C66" s="81">
        <v>1</v>
      </c>
      <c r="D66" s="81"/>
      <c r="E66" s="81"/>
      <c r="F66" s="81"/>
      <c r="G66" s="81"/>
      <c r="H66" s="81"/>
      <c r="I66" s="81"/>
      <c r="J66" s="81">
        <v>1</v>
      </c>
    </row>
    <row r="67" spans="1:10">
      <c r="A67" s="80" t="s">
        <v>222</v>
      </c>
      <c r="B67" s="81"/>
      <c r="C67" s="81">
        <v>1</v>
      </c>
      <c r="D67" s="81"/>
      <c r="E67" s="81"/>
      <c r="F67" s="81"/>
      <c r="G67" s="81"/>
      <c r="H67" s="81"/>
      <c r="I67" s="81"/>
      <c r="J67" s="81">
        <v>1</v>
      </c>
    </row>
    <row r="68" spans="1:10">
      <c r="A68" s="80" t="s">
        <v>208</v>
      </c>
      <c r="B68" s="81">
        <v>1</v>
      </c>
      <c r="C68" s="81"/>
      <c r="D68" s="81"/>
      <c r="E68" s="81"/>
      <c r="F68" s="81"/>
      <c r="G68" s="81"/>
      <c r="H68" s="81"/>
      <c r="I68" s="81"/>
      <c r="J68" s="81">
        <v>1</v>
      </c>
    </row>
    <row r="69" spans="1:10">
      <c r="A69" s="80" t="s">
        <v>199</v>
      </c>
      <c r="B69" s="81">
        <v>1</v>
      </c>
      <c r="C69" s="81"/>
      <c r="D69" s="81"/>
      <c r="E69" s="81"/>
      <c r="F69" s="81"/>
      <c r="G69" s="81"/>
      <c r="H69" s="81"/>
      <c r="I69" s="81"/>
      <c r="J69" s="81">
        <v>1</v>
      </c>
    </row>
    <row r="70" spans="1:10">
      <c r="A70" s="80" t="s">
        <v>256</v>
      </c>
      <c r="B70" s="81"/>
      <c r="C70" s="81"/>
      <c r="D70" s="81"/>
      <c r="E70" s="81"/>
      <c r="F70" s="81">
        <v>1</v>
      </c>
      <c r="G70" s="81"/>
      <c r="H70" s="81"/>
      <c r="I70" s="81"/>
      <c r="J70" s="81">
        <v>1</v>
      </c>
    </row>
    <row r="71" spans="1:10">
      <c r="A71" s="80" t="s">
        <v>249</v>
      </c>
      <c r="B71" s="81"/>
      <c r="C71" s="81"/>
      <c r="D71" s="81"/>
      <c r="E71" s="81">
        <v>1</v>
      </c>
      <c r="F71" s="81"/>
      <c r="G71" s="81"/>
      <c r="H71" s="81"/>
      <c r="I71" s="81"/>
      <c r="J71" s="81">
        <v>1</v>
      </c>
    </row>
    <row r="72" spans="1:10">
      <c r="A72" s="80" t="s">
        <v>255</v>
      </c>
      <c r="B72" s="81"/>
      <c r="C72" s="81"/>
      <c r="D72" s="81"/>
      <c r="E72" s="81"/>
      <c r="F72" s="81"/>
      <c r="G72" s="81">
        <v>1</v>
      </c>
      <c r="H72" s="81"/>
      <c r="I72" s="81"/>
      <c r="J72" s="81">
        <v>1</v>
      </c>
    </row>
    <row r="73" spans="1:10">
      <c r="A73" s="80" t="s">
        <v>211</v>
      </c>
      <c r="B73" s="81">
        <v>1</v>
      </c>
      <c r="C73" s="81"/>
      <c r="D73" s="81"/>
      <c r="E73" s="81"/>
      <c r="F73" s="81"/>
      <c r="G73" s="81"/>
      <c r="H73" s="81"/>
      <c r="I73" s="81"/>
      <c r="J73" s="81">
        <v>1</v>
      </c>
    </row>
    <row r="74" spans="1:10">
      <c r="A74" s="80" t="s">
        <v>240</v>
      </c>
      <c r="B74" s="81">
        <v>1</v>
      </c>
      <c r="C74" s="81"/>
      <c r="D74" s="81"/>
      <c r="E74" s="81"/>
      <c r="F74" s="81"/>
      <c r="G74" s="81"/>
      <c r="H74" s="81"/>
      <c r="I74" s="81"/>
      <c r="J74" s="81">
        <v>1</v>
      </c>
    </row>
    <row r="75" spans="1:10">
      <c r="A75" s="80" t="s">
        <v>241</v>
      </c>
      <c r="B75" s="81"/>
      <c r="C75" s="81"/>
      <c r="D75" s="81">
        <v>1</v>
      </c>
      <c r="E75" s="81"/>
      <c r="F75" s="81"/>
      <c r="G75" s="81"/>
      <c r="H75" s="81"/>
      <c r="I75" s="81"/>
      <c r="J75" s="81">
        <v>1</v>
      </c>
    </row>
    <row r="76" spans="1:10">
      <c r="A76" s="80" t="s">
        <v>259</v>
      </c>
      <c r="B76" s="81"/>
      <c r="C76" s="81">
        <v>1</v>
      </c>
      <c r="D76" s="81"/>
      <c r="E76" s="81"/>
      <c r="F76" s="81"/>
      <c r="G76" s="81"/>
      <c r="H76" s="81"/>
      <c r="I76" s="81"/>
      <c r="J76" s="81">
        <v>1</v>
      </c>
    </row>
    <row r="77" spans="1:10">
      <c r="A77" s="80" t="s">
        <v>242</v>
      </c>
      <c r="B77" s="81"/>
      <c r="C77" s="81"/>
      <c r="D77" s="81">
        <v>1</v>
      </c>
      <c r="E77" s="81"/>
      <c r="F77" s="81"/>
      <c r="G77" s="81"/>
      <c r="H77" s="81"/>
      <c r="I77" s="81"/>
      <c r="J77" s="81">
        <v>1</v>
      </c>
    </row>
    <row r="78" spans="1:10">
      <c r="A78" s="80" t="s">
        <v>237</v>
      </c>
      <c r="B78" s="81"/>
      <c r="C78" s="81"/>
      <c r="D78" s="81">
        <v>1</v>
      </c>
      <c r="E78" s="81"/>
      <c r="F78" s="81"/>
      <c r="G78" s="81"/>
      <c r="H78" s="81"/>
      <c r="I78" s="81"/>
      <c r="J78" s="81">
        <v>1</v>
      </c>
    </row>
    <row r="79" spans="1:10">
      <c r="A79" s="80" t="s">
        <v>247</v>
      </c>
      <c r="B79" s="81"/>
      <c r="C79" s="81"/>
      <c r="D79" s="81">
        <v>1</v>
      </c>
      <c r="E79" s="81"/>
      <c r="F79" s="81"/>
      <c r="G79" s="81"/>
      <c r="H79" s="81"/>
      <c r="I79" s="81"/>
      <c r="J79" s="81">
        <v>1</v>
      </c>
    </row>
    <row r="80" spans="1:10">
      <c r="A80" s="80" t="s">
        <v>167</v>
      </c>
      <c r="B80" s="81"/>
      <c r="C80" s="81"/>
      <c r="D80" s="81"/>
      <c r="E80" s="81"/>
      <c r="F80" s="81">
        <v>1</v>
      </c>
      <c r="G80" s="81"/>
      <c r="H80" s="81"/>
      <c r="I80" s="81"/>
      <c r="J80" s="81">
        <v>1</v>
      </c>
    </row>
    <row r="81" spans="1:10">
      <c r="A81" s="80" t="s">
        <v>257</v>
      </c>
      <c r="B81" s="81"/>
      <c r="C81" s="81"/>
      <c r="D81" s="81"/>
      <c r="E81" s="81"/>
      <c r="F81" s="81"/>
      <c r="G81" s="81">
        <v>1</v>
      </c>
      <c r="H81" s="81"/>
      <c r="I81" s="81"/>
      <c r="J81" s="81">
        <v>1</v>
      </c>
    </row>
    <row r="82" spans="1:10">
      <c r="A82" s="80" t="s">
        <v>229</v>
      </c>
      <c r="B82" s="81"/>
      <c r="C82" s="81"/>
      <c r="D82" s="81"/>
      <c r="E82" s="81"/>
      <c r="F82" s="81">
        <v>1</v>
      </c>
      <c r="G82" s="81"/>
      <c r="H82" s="81"/>
      <c r="I82" s="81"/>
      <c r="J82" s="81">
        <v>1</v>
      </c>
    </row>
    <row r="83" spans="1:10">
      <c r="A83" s="80" t="s">
        <v>221</v>
      </c>
      <c r="B83" s="81"/>
      <c r="C83" s="81">
        <v>1</v>
      </c>
      <c r="D83" s="81"/>
      <c r="E83" s="81"/>
      <c r="F83" s="81"/>
      <c r="G83" s="81"/>
      <c r="H83" s="81"/>
      <c r="I83" s="81"/>
      <c r="J83" s="81">
        <v>1</v>
      </c>
    </row>
    <row r="84" spans="1:10">
      <c r="A84" s="80" t="s">
        <v>258</v>
      </c>
      <c r="B84" s="81">
        <v>1</v>
      </c>
      <c r="C84" s="81"/>
      <c r="D84" s="81"/>
      <c r="E84" s="81"/>
      <c r="F84" s="81"/>
      <c r="G84" s="81"/>
      <c r="H84" s="81"/>
      <c r="I84" s="81"/>
      <c r="J84" s="81">
        <v>1</v>
      </c>
    </row>
    <row r="85" spans="1:10">
      <c r="A85" s="80" t="s">
        <v>206</v>
      </c>
      <c r="B85" s="81">
        <v>1</v>
      </c>
      <c r="C85" s="81"/>
      <c r="D85" s="81"/>
      <c r="E85" s="81"/>
      <c r="F85" s="81"/>
      <c r="G85" s="81"/>
      <c r="H85" s="81"/>
      <c r="I85" s="81"/>
      <c r="J85" s="81">
        <v>1</v>
      </c>
    </row>
    <row r="86" spans="1:10">
      <c r="A86" s="80" t="s">
        <v>231</v>
      </c>
      <c r="B86" s="81">
        <v>1</v>
      </c>
      <c r="C86" s="81"/>
      <c r="D86" s="81"/>
      <c r="E86" s="81"/>
      <c r="F86" s="81"/>
      <c r="G86" s="81"/>
      <c r="H86" s="81"/>
      <c r="I86" s="81"/>
      <c r="J86" s="81">
        <v>1</v>
      </c>
    </row>
    <row r="87" spans="1:10">
      <c r="A87" s="80" t="s">
        <v>177</v>
      </c>
      <c r="B87" s="81"/>
      <c r="C87" s="81">
        <v>1</v>
      </c>
      <c r="D87" s="81"/>
      <c r="E87" s="81"/>
      <c r="F87" s="81"/>
      <c r="G87" s="81"/>
      <c r="H87" s="81"/>
      <c r="I87" s="81"/>
      <c r="J87" s="81">
        <v>1</v>
      </c>
    </row>
    <row r="88" spans="1:10">
      <c r="A88" s="80" t="s">
        <v>245</v>
      </c>
      <c r="B88" s="81"/>
      <c r="C88" s="81"/>
      <c r="D88" s="81">
        <v>1</v>
      </c>
      <c r="E88" s="81"/>
      <c r="F88" s="81"/>
      <c r="G88" s="81"/>
      <c r="H88" s="81"/>
      <c r="I88" s="81"/>
      <c r="J88" s="81">
        <v>1</v>
      </c>
    </row>
    <row r="89" spans="1:10">
      <c r="A89" s="80" t="s">
        <v>246</v>
      </c>
      <c r="B89" s="81"/>
      <c r="C89" s="81"/>
      <c r="D89" s="81">
        <v>1</v>
      </c>
      <c r="E89" s="81"/>
      <c r="F89" s="81"/>
      <c r="G89" s="81"/>
      <c r="H89" s="81"/>
      <c r="I89" s="81"/>
      <c r="J89" s="81">
        <v>1</v>
      </c>
    </row>
    <row r="90" spans="1:10">
      <c r="A90" s="80" t="s">
        <v>251</v>
      </c>
      <c r="B90" s="81"/>
      <c r="C90" s="81"/>
      <c r="D90" s="81"/>
      <c r="E90" s="81"/>
      <c r="F90" s="81">
        <v>1</v>
      </c>
      <c r="G90" s="81"/>
      <c r="H90" s="81"/>
      <c r="I90" s="81"/>
      <c r="J90" s="81">
        <v>1</v>
      </c>
    </row>
    <row r="91" spans="1:10">
      <c r="A91" s="80" t="s">
        <v>265</v>
      </c>
      <c r="B91" s="81">
        <v>293</v>
      </c>
      <c r="C91" s="81">
        <v>245</v>
      </c>
      <c r="D91" s="81">
        <v>260</v>
      </c>
      <c r="E91" s="81">
        <v>230</v>
      </c>
      <c r="F91" s="81">
        <v>169</v>
      </c>
      <c r="G91" s="81">
        <v>306</v>
      </c>
      <c r="H91" s="81"/>
      <c r="I91" s="81"/>
      <c r="J91" s="81">
        <v>1503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102"/>
  <sheetViews>
    <sheetView showGridLines="0" topLeftCell="A2" zoomScale="90" zoomScaleNormal="90" workbookViewId="0">
      <selection activeCell="B2" sqref="B2"/>
    </sheetView>
  </sheetViews>
  <sheetFormatPr baseColWidth="10" defaultColWidth="8.875" defaultRowHeight="12.75"/>
  <cols>
    <col min="1" max="1" width="11.125" customWidth="1"/>
    <col min="2" max="3" width="11" customWidth="1"/>
    <col min="7" max="7" width="34.25" customWidth="1"/>
  </cols>
  <sheetData>
    <row r="1" spans="1:8" ht="12.75" customHeight="1">
      <c r="A1" s="2"/>
      <c r="B1" s="2"/>
      <c r="C1" s="2"/>
    </row>
    <row r="2" spans="1:8" ht="12.75" customHeight="1">
      <c r="A2" s="16" t="s">
        <v>157</v>
      </c>
      <c r="B2" s="36" t="s">
        <v>10</v>
      </c>
      <c r="C2" s="2"/>
    </row>
    <row r="3" spans="1:8" ht="12.75" customHeight="1">
      <c r="A3" s="2">
        <v>0</v>
      </c>
      <c r="B3" s="36" t="s">
        <v>158</v>
      </c>
      <c r="C3" s="2"/>
    </row>
    <row r="4" spans="1:8" ht="12.75" customHeight="1">
      <c r="A4" s="38">
        <v>1</v>
      </c>
      <c r="B4" s="32">
        <v>150</v>
      </c>
      <c r="C4" s="2"/>
    </row>
    <row r="5" spans="1:8" ht="12.75" customHeight="1">
      <c r="A5" s="39">
        <v>2</v>
      </c>
      <c r="B5" s="32">
        <f>B4-3</f>
        <v>147</v>
      </c>
      <c r="C5" s="2"/>
      <c r="G5" s="50" t="s">
        <v>170</v>
      </c>
      <c r="H5" s="50">
        <v>1.5</v>
      </c>
    </row>
    <row r="6" spans="1:8" ht="12.75" customHeight="1">
      <c r="A6" s="40">
        <v>3</v>
      </c>
      <c r="B6" s="32">
        <f t="shared" ref="B6:B53" si="0">B5-3</f>
        <v>144</v>
      </c>
      <c r="C6" s="2"/>
    </row>
    <row r="7" spans="1:8" ht="12.75" customHeight="1">
      <c r="A7" s="2">
        <v>4</v>
      </c>
      <c r="B7" s="32">
        <f t="shared" si="0"/>
        <v>141</v>
      </c>
      <c r="C7" s="2"/>
    </row>
    <row r="8" spans="1:8" ht="12.75" customHeight="1">
      <c r="A8" s="2">
        <v>5</v>
      </c>
      <c r="B8" s="32">
        <f t="shared" si="0"/>
        <v>138</v>
      </c>
      <c r="C8" s="2"/>
    </row>
    <row r="9" spans="1:8" ht="12.75" customHeight="1">
      <c r="A9" s="2">
        <v>6</v>
      </c>
      <c r="B9" s="32">
        <f t="shared" si="0"/>
        <v>135</v>
      </c>
      <c r="C9" s="2"/>
      <c r="G9" t="s">
        <v>260</v>
      </c>
    </row>
    <row r="10" spans="1:8" ht="12.75" customHeight="1">
      <c r="A10" s="2">
        <v>7</v>
      </c>
      <c r="B10" s="32">
        <f t="shared" si="0"/>
        <v>132</v>
      </c>
      <c r="C10" s="2"/>
    </row>
    <row r="11" spans="1:8" ht="12.75" customHeight="1">
      <c r="A11" s="2">
        <v>8</v>
      </c>
      <c r="B11" s="32">
        <f t="shared" si="0"/>
        <v>129</v>
      </c>
      <c r="C11" s="2"/>
      <c r="G11" s="60" t="s">
        <v>193</v>
      </c>
    </row>
    <row r="12" spans="1:8" ht="12.75" customHeight="1">
      <c r="A12" s="2">
        <v>9</v>
      </c>
      <c r="B12" s="32">
        <f t="shared" si="0"/>
        <v>126</v>
      </c>
      <c r="C12" s="2"/>
      <c r="G12" s="60" t="s">
        <v>183</v>
      </c>
    </row>
    <row r="13" spans="1:8" ht="12.75" customHeight="1">
      <c r="A13" s="2">
        <v>10</v>
      </c>
      <c r="B13" s="32">
        <f t="shared" si="0"/>
        <v>123</v>
      </c>
      <c r="C13" s="2"/>
      <c r="G13" s="60" t="s">
        <v>145</v>
      </c>
    </row>
    <row r="14" spans="1:8" ht="12.75" customHeight="1">
      <c r="A14" s="2">
        <v>11</v>
      </c>
      <c r="B14" s="32">
        <f t="shared" si="0"/>
        <v>120</v>
      </c>
      <c r="C14" s="2"/>
      <c r="G14" s="60" t="s">
        <v>187</v>
      </c>
    </row>
    <row r="15" spans="1:8" ht="12.75" customHeight="1">
      <c r="A15" s="2">
        <v>12</v>
      </c>
      <c r="B15" s="32">
        <f t="shared" si="0"/>
        <v>117</v>
      </c>
      <c r="C15" s="2"/>
      <c r="G15" s="60" t="s">
        <v>195</v>
      </c>
    </row>
    <row r="16" spans="1:8" ht="12.75" customHeight="1">
      <c r="A16" s="2">
        <v>13</v>
      </c>
      <c r="B16" s="32">
        <f t="shared" si="0"/>
        <v>114</v>
      </c>
      <c r="C16" s="2"/>
      <c r="G16" s="60" t="s">
        <v>108</v>
      </c>
    </row>
    <row r="17" spans="1:7" ht="12.75" customHeight="1">
      <c r="A17" s="2">
        <v>14</v>
      </c>
      <c r="B17" s="32">
        <f t="shared" si="0"/>
        <v>111</v>
      </c>
      <c r="C17" s="2"/>
      <c r="G17" s="60" t="s">
        <v>22</v>
      </c>
    </row>
    <row r="18" spans="1:7" ht="12.75" customHeight="1">
      <c r="A18" s="2">
        <v>15</v>
      </c>
      <c r="B18" s="32">
        <f t="shared" si="0"/>
        <v>108</v>
      </c>
      <c r="C18" s="2"/>
      <c r="G18" s="60" t="s">
        <v>202</v>
      </c>
    </row>
    <row r="19" spans="1:7" ht="12.75" customHeight="1">
      <c r="A19" s="2">
        <v>16</v>
      </c>
      <c r="B19" s="32">
        <f t="shared" si="0"/>
        <v>105</v>
      </c>
      <c r="C19" s="2"/>
      <c r="G19" s="60" t="s">
        <v>206</v>
      </c>
    </row>
    <row r="20" spans="1:7" ht="12.75" customHeight="1">
      <c r="A20" s="2">
        <v>17</v>
      </c>
      <c r="B20" s="32">
        <f t="shared" si="0"/>
        <v>102</v>
      </c>
      <c r="C20" s="2"/>
      <c r="G20" s="60" t="s">
        <v>208</v>
      </c>
    </row>
    <row r="21" spans="1:7" ht="12.75" customHeight="1">
      <c r="A21" s="2">
        <v>18</v>
      </c>
      <c r="B21" s="32">
        <f t="shared" si="0"/>
        <v>99</v>
      </c>
      <c r="C21" s="2"/>
      <c r="G21" s="60" t="s">
        <v>212</v>
      </c>
    </row>
    <row r="22" spans="1:7" ht="12.75" customHeight="1">
      <c r="A22" s="2">
        <v>19</v>
      </c>
      <c r="B22" s="32">
        <f t="shared" si="0"/>
        <v>96</v>
      </c>
      <c r="C22" s="2"/>
      <c r="G22" s="60" t="s">
        <v>190</v>
      </c>
    </row>
    <row r="23" spans="1:7" ht="12.75" customHeight="1">
      <c r="A23" s="2">
        <v>20</v>
      </c>
      <c r="B23" s="32">
        <f t="shared" si="0"/>
        <v>93</v>
      </c>
      <c r="C23" s="2"/>
      <c r="G23" s="60" t="s">
        <v>192</v>
      </c>
    </row>
    <row r="24" spans="1:7" ht="12.75" customHeight="1">
      <c r="A24" s="2">
        <v>21</v>
      </c>
      <c r="B24" s="32">
        <f t="shared" si="0"/>
        <v>90</v>
      </c>
      <c r="C24" s="2"/>
      <c r="G24" s="60" t="s">
        <v>211</v>
      </c>
    </row>
    <row r="25" spans="1:7" ht="12.75" customHeight="1">
      <c r="A25" s="2">
        <v>22</v>
      </c>
      <c r="B25" s="32">
        <f t="shared" si="0"/>
        <v>87</v>
      </c>
      <c r="C25" s="2"/>
      <c r="G25" s="60" t="s">
        <v>174</v>
      </c>
    </row>
    <row r="26" spans="1:7" ht="12.75" customHeight="1">
      <c r="A26" s="2">
        <v>23</v>
      </c>
      <c r="B26" s="32">
        <f t="shared" si="0"/>
        <v>84</v>
      </c>
      <c r="C26" s="2"/>
      <c r="G26" s="60" t="s">
        <v>138</v>
      </c>
    </row>
    <row r="27" spans="1:7" ht="12.75" customHeight="1">
      <c r="A27" s="2">
        <v>24</v>
      </c>
      <c r="B27" s="32">
        <f t="shared" si="0"/>
        <v>81</v>
      </c>
      <c r="C27" s="2"/>
      <c r="G27" s="60" t="s">
        <v>198</v>
      </c>
    </row>
    <row r="28" spans="1:7" ht="12.75" customHeight="1">
      <c r="A28" s="2">
        <v>25</v>
      </c>
      <c r="B28" s="32">
        <f t="shared" si="0"/>
        <v>78</v>
      </c>
      <c r="C28" s="2"/>
      <c r="G28" s="60" t="s">
        <v>205</v>
      </c>
    </row>
    <row r="29" spans="1:7" ht="12.75" customHeight="1">
      <c r="A29" s="2">
        <v>26</v>
      </c>
      <c r="B29" s="32">
        <f t="shared" si="0"/>
        <v>75</v>
      </c>
      <c r="C29" s="2"/>
      <c r="G29" s="60" t="s">
        <v>91</v>
      </c>
    </row>
    <row r="30" spans="1:7" ht="12.75" customHeight="1">
      <c r="A30" s="2">
        <v>27</v>
      </c>
      <c r="B30" s="32">
        <f t="shared" si="0"/>
        <v>72</v>
      </c>
      <c r="C30" s="2"/>
      <c r="G30" s="60" t="s">
        <v>53</v>
      </c>
    </row>
    <row r="31" spans="1:7" ht="12.75" customHeight="1">
      <c r="A31" s="2">
        <v>28</v>
      </c>
      <c r="B31" s="32">
        <f t="shared" si="0"/>
        <v>69</v>
      </c>
      <c r="C31" s="2"/>
      <c r="G31" s="60" t="s">
        <v>50</v>
      </c>
    </row>
    <row r="32" spans="1:7" ht="12.75" customHeight="1">
      <c r="A32" s="2">
        <v>29</v>
      </c>
      <c r="B32" s="32">
        <f t="shared" si="0"/>
        <v>66</v>
      </c>
      <c r="C32" s="2"/>
      <c r="G32" s="60" t="s">
        <v>203</v>
      </c>
    </row>
    <row r="33" spans="1:7" ht="12.75" customHeight="1">
      <c r="A33" s="2">
        <v>30</v>
      </c>
      <c r="B33" s="32">
        <f t="shared" si="0"/>
        <v>63</v>
      </c>
      <c r="C33" s="2"/>
      <c r="G33" s="60" t="s">
        <v>207</v>
      </c>
    </row>
    <row r="34" spans="1:7" ht="12.75" customHeight="1">
      <c r="A34" s="2">
        <v>31</v>
      </c>
      <c r="B34" s="32">
        <f t="shared" si="0"/>
        <v>60</v>
      </c>
      <c r="C34" s="2"/>
      <c r="G34" s="60" t="s">
        <v>116</v>
      </c>
    </row>
    <row r="35" spans="1:7" ht="12.75" customHeight="1">
      <c r="A35" s="2">
        <v>32</v>
      </c>
      <c r="B35" s="32">
        <f t="shared" si="0"/>
        <v>57</v>
      </c>
      <c r="C35" s="2"/>
      <c r="G35" s="60" t="s">
        <v>36</v>
      </c>
    </row>
    <row r="36" spans="1:7" ht="12.75" customHeight="1">
      <c r="A36" s="2">
        <v>33</v>
      </c>
      <c r="B36" s="32">
        <f t="shared" si="0"/>
        <v>54</v>
      </c>
      <c r="C36" s="2"/>
      <c r="G36" s="60" t="s">
        <v>201</v>
      </c>
    </row>
    <row r="37" spans="1:7" ht="12.75" customHeight="1">
      <c r="A37" s="2">
        <v>34</v>
      </c>
      <c r="B37" s="32">
        <f t="shared" si="0"/>
        <v>51</v>
      </c>
      <c r="C37" s="2"/>
      <c r="G37" s="60" t="s">
        <v>74</v>
      </c>
    </row>
    <row r="38" spans="1:7" ht="12.75" customHeight="1">
      <c r="A38" s="2">
        <v>35</v>
      </c>
      <c r="B38" s="32">
        <f t="shared" si="0"/>
        <v>48</v>
      </c>
      <c r="C38" s="2"/>
      <c r="G38" s="60" t="s">
        <v>200</v>
      </c>
    </row>
    <row r="39" spans="1:7" ht="12.75" customHeight="1">
      <c r="A39" s="2">
        <v>36</v>
      </c>
      <c r="B39" s="32">
        <f t="shared" si="0"/>
        <v>45</v>
      </c>
      <c r="C39" s="2"/>
      <c r="G39" s="60" t="s">
        <v>33</v>
      </c>
    </row>
    <row r="40" spans="1:7" ht="12.75" customHeight="1">
      <c r="A40" s="2">
        <v>37</v>
      </c>
      <c r="B40" s="32">
        <f t="shared" si="0"/>
        <v>42</v>
      </c>
      <c r="C40" s="2"/>
      <c r="G40" s="61" t="s">
        <v>204</v>
      </c>
    </row>
    <row r="41" spans="1:7" ht="12.75" customHeight="1">
      <c r="A41" s="2">
        <v>38</v>
      </c>
      <c r="B41" s="32">
        <f t="shared" si="0"/>
        <v>39</v>
      </c>
      <c r="C41" s="2"/>
      <c r="G41" s="60" t="s">
        <v>194</v>
      </c>
    </row>
    <row r="42" spans="1:7" ht="12.75" customHeight="1">
      <c r="A42" s="2">
        <v>39</v>
      </c>
      <c r="B42" s="32">
        <f t="shared" si="0"/>
        <v>36</v>
      </c>
      <c r="C42" s="2"/>
      <c r="G42" s="60" t="s">
        <v>214</v>
      </c>
    </row>
    <row r="43" spans="1:7" ht="12.75" customHeight="1">
      <c r="A43" s="2">
        <v>40</v>
      </c>
      <c r="B43" s="32">
        <f t="shared" si="0"/>
        <v>33</v>
      </c>
      <c r="C43" s="2"/>
      <c r="G43" s="60" t="s">
        <v>210</v>
      </c>
    </row>
    <row r="44" spans="1:7" ht="12.75" customHeight="1">
      <c r="A44" s="2">
        <v>41</v>
      </c>
      <c r="B44" s="32">
        <f t="shared" si="0"/>
        <v>30</v>
      </c>
      <c r="C44" s="2"/>
      <c r="G44" s="60" t="s">
        <v>197</v>
      </c>
    </row>
    <row r="45" spans="1:7" ht="12.75" customHeight="1">
      <c r="A45" s="2">
        <v>42</v>
      </c>
      <c r="B45" s="32">
        <f t="shared" si="0"/>
        <v>27</v>
      </c>
      <c r="C45" s="2"/>
      <c r="G45" s="60" t="s">
        <v>191</v>
      </c>
    </row>
    <row r="46" spans="1:7" ht="12.75" customHeight="1">
      <c r="A46" s="2">
        <v>43</v>
      </c>
      <c r="B46" s="32">
        <f t="shared" si="0"/>
        <v>24</v>
      </c>
      <c r="C46" s="2"/>
      <c r="G46" s="60" t="s">
        <v>166</v>
      </c>
    </row>
    <row r="47" spans="1:7" ht="12.75" customHeight="1">
      <c r="A47" s="2">
        <v>44</v>
      </c>
      <c r="B47" s="32">
        <f t="shared" si="0"/>
        <v>21</v>
      </c>
      <c r="C47" s="2"/>
      <c r="G47" s="60" t="s">
        <v>199</v>
      </c>
    </row>
    <row r="48" spans="1:7" ht="12.75" customHeight="1">
      <c r="A48" s="2">
        <v>45</v>
      </c>
      <c r="B48" s="32">
        <f t="shared" si="0"/>
        <v>18</v>
      </c>
      <c r="C48" s="2"/>
      <c r="G48" s="60" t="s">
        <v>189</v>
      </c>
    </row>
    <row r="49" spans="1:7" ht="12.75" customHeight="1">
      <c r="A49" s="2">
        <v>46</v>
      </c>
      <c r="B49" s="32">
        <f t="shared" si="0"/>
        <v>15</v>
      </c>
      <c r="C49" s="2"/>
      <c r="G49" s="60" t="s">
        <v>186</v>
      </c>
    </row>
    <row r="50" spans="1:7" ht="12.75" customHeight="1">
      <c r="A50" s="2">
        <v>47</v>
      </c>
      <c r="B50" s="32">
        <f t="shared" si="0"/>
        <v>12</v>
      </c>
      <c r="C50" s="2"/>
      <c r="G50" s="60" t="s">
        <v>17</v>
      </c>
    </row>
    <row r="51" spans="1:7" ht="12.75" customHeight="1">
      <c r="A51" s="2">
        <v>48</v>
      </c>
      <c r="B51" s="32">
        <f t="shared" si="0"/>
        <v>9</v>
      </c>
      <c r="C51" s="2"/>
      <c r="G51" s="60" t="s">
        <v>168</v>
      </c>
    </row>
    <row r="52" spans="1:7" ht="12.75" customHeight="1">
      <c r="A52" s="2">
        <v>49</v>
      </c>
      <c r="B52" s="32">
        <f t="shared" si="0"/>
        <v>6</v>
      </c>
      <c r="C52" s="2"/>
      <c r="G52" s="60" t="s">
        <v>82</v>
      </c>
    </row>
    <row r="53" spans="1:7" ht="12.75" customHeight="1">
      <c r="A53" s="2">
        <v>50</v>
      </c>
      <c r="B53" s="32">
        <f t="shared" si="0"/>
        <v>3</v>
      </c>
      <c r="C53" s="2"/>
      <c r="G53" s="60" t="s">
        <v>261</v>
      </c>
    </row>
    <row r="54" spans="1:7" ht="12.75" customHeight="1">
      <c r="A54" s="2">
        <v>51</v>
      </c>
      <c r="B54" s="32">
        <v>1</v>
      </c>
      <c r="C54" s="2"/>
      <c r="G54" s="60" t="s">
        <v>196</v>
      </c>
    </row>
    <row r="55" spans="1:7" ht="12.75" customHeight="1">
      <c r="A55" s="2">
        <v>52</v>
      </c>
      <c r="B55" s="32">
        <v>1</v>
      </c>
      <c r="C55" s="2"/>
      <c r="G55" s="60" t="s">
        <v>209</v>
      </c>
    </row>
    <row r="56" spans="1:7" ht="12.75" customHeight="1">
      <c r="A56" s="2">
        <v>53</v>
      </c>
      <c r="B56" s="32">
        <v>1</v>
      </c>
      <c r="C56" s="2"/>
      <c r="G56" s="60" t="s">
        <v>213</v>
      </c>
    </row>
    <row r="57" spans="1:7" ht="12.75" customHeight="1">
      <c r="A57" s="2">
        <v>54</v>
      </c>
      <c r="B57" s="32">
        <v>1</v>
      </c>
      <c r="C57" s="2"/>
      <c r="G57" s="60" t="s">
        <v>96</v>
      </c>
    </row>
    <row r="58" spans="1:7" ht="12.75" customHeight="1">
      <c r="A58" s="2">
        <v>55</v>
      </c>
      <c r="B58" s="32">
        <v>1</v>
      </c>
      <c r="C58" s="2"/>
      <c r="G58" s="60" t="s">
        <v>188</v>
      </c>
    </row>
    <row r="59" spans="1:7" ht="12.75" customHeight="1">
      <c r="A59" s="2">
        <v>56</v>
      </c>
      <c r="B59" s="32">
        <v>1</v>
      </c>
      <c r="C59" s="2"/>
      <c r="G59" s="60" t="s">
        <v>185</v>
      </c>
    </row>
    <row r="60" spans="1:7" ht="12.75" customHeight="1">
      <c r="A60" s="2">
        <v>57</v>
      </c>
      <c r="B60" s="32">
        <v>1</v>
      </c>
      <c r="C60" s="2"/>
      <c r="G60" s="60" t="s">
        <v>39</v>
      </c>
    </row>
    <row r="61" spans="1:7" ht="12.75" customHeight="1">
      <c r="A61" s="2">
        <v>58</v>
      </c>
      <c r="B61" s="32">
        <v>1</v>
      </c>
      <c r="C61" s="2"/>
      <c r="G61" s="60" t="s">
        <v>28</v>
      </c>
    </row>
    <row r="62" spans="1:7" ht="12.75" customHeight="1">
      <c r="A62" s="2">
        <v>59</v>
      </c>
      <c r="B62" s="32">
        <v>1</v>
      </c>
      <c r="C62" s="2"/>
    </row>
    <row r="63" spans="1:7" ht="12.75" customHeight="1">
      <c r="A63" s="2">
        <v>60</v>
      </c>
      <c r="B63" s="32">
        <v>1</v>
      </c>
      <c r="C63" s="2"/>
    </row>
    <row r="64" spans="1:7" ht="12.75" customHeight="1">
      <c r="A64" s="2">
        <v>61</v>
      </c>
      <c r="B64" s="32">
        <v>1</v>
      </c>
      <c r="C64" s="2"/>
    </row>
    <row r="65" spans="1:3" ht="12.75" customHeight="1">
      <c r="A65" s="2">
        <v>62</v>
      </c>
      <c r="B65" s="32">
        <v>1</v>
      </c>
      <c r="C65" s="2"/>
    </row>
    <row r="66" spans="1:3" ht="12.75" customHeight="1">
      <c r="A66" s="2">
        <v>63</v>
      </c>
      <c r="B66" s="32">
        <v>1</v>
      </c>
      <c r="C66" s="2"/>
    </row>
    <row r="67" spans="1:3" ht="12.75" customHeight="1">
      <c r="A67" s="2">
        <v>64</v>
      </c>
      <c r="B67" s="32">
        <v>1</v>
      </c>
      <c r="C67" s="2"/>
    </row>
    <row r="68" spans="1:3" ht="12.75" customHeight="1">
      <c r="A68" s="2">
        <v>65</v>
      </c>
      <c r="B68" s="32">
        <v>1</v>
      </c>
      <c r="C68" s="2"/>
    </row>
    <row r="69" spans="1:3" ht="12.75" customHeight="1">
      <c r="A69" s="2">
        <v>66</v>
      </c>
      <c r="B69" s="32">
        <v>1</v>
      </c>
      <c r="C69" s="2"/>
    </row>
    <row r="70" spans="1:3" ht="12.75" customHeight="1">
      <c r="A70" s="2">
        <v>67</v>
      </c>
      <c r="B70" s="32">
        <v>1</v>
      </c>
      <c r="C70" s="2"/>
    </row>
    <row r="71" spans="1:3" ht="12.75" customHeight="1">
      <c r="A71" s="2">
        <v>68</v>
      </c>
      <c r="B71" s="32">
        <v>1</v>
      </c>
      <c r="C71" s="2"/>
    </row>
    <row r="72" spans="1:3" ht="12.75" customHeight="1">
      <c r="A72" s="2">
        <v>69</v>
      </c>
      <c r="B72" s="32">
        <v>1</v>
      </c>
      <c r="C72" s="2"/>
    </row>
    <row r="73" spans="1:3" ht="12.75" customHeight="1">
      <c r="A73" s="2">
        <v>70</v>
      </c>
      <c r="B73" s="32">
        <v>1</v>
      </c>
      <c r="C73" s="2"/>
    </row>
    <row r="74" spans="1:3" ht="12.75" customHeight="1">
      <c r="A74" s="2">
        <v>71</v>
      </c>
      <c r="B74" s="32">
        <v>1</v>
      </c>
      <c r="C74" s="2"/>
    </row>
    <row r="75" spans="1:3" ht="12.75" customHeight="1">
      <c r="A75" s="2">
        <v>72</v>
      </c>
      <c r="B75" s="32">
        <v>1</v>
      </c>
      <c r="C75" s="2"/>
    </row>
    <row r="76" spans="1:3" ht="12.75" customHeight="1">
      <c r="A76" s="2">
        <v>73</v>
      </c>
      <c r="B76" s="32">
        <v>1</v>
      </c>
      <c r="C76" s="2"/>
    </row>
    <row r="77" spans="1:3" ht="12.75" customHeight="1">
      <c r="A77" s="2">
        <v>74</v>
      </c>
      <c r="B77" s="32">
        <v>1</v>
      </c>
      <c r="C77" s="2"/>
    </row>
    <row r="78" spans="1:3" ht="12.75" customHeight="1">
      <c r="A78" s="2">
        <v>75</v>
      </c>
      <c r="B78" s="32">
        <v>1</v>
      </c>
      <c r="C78" s="2"/>
    </row>
    <row r="79" spans="1:3" ht="12.75" customHeight="1">
      <c r="A79" s="2">
        <v>76</v>
      </c>
      <c r="B79" s="32">
        <v>1</v>
      </c>
      <c r="C79" s="2"/>
    </row>
    <row r="80" spans="1:3" ht="12.75" customHeight="1">
      <c r="A80" s="2">
        <v>77</v>
      </c>
      <c r="B80" s="32">
        <v>1</v>
      </c>
      <c r="C80" s="2"/>
    </row>
    <row r="81" spans="1:3" ht="12.75" customHeight="1">
      <c r="A81" s="2">
        <v>78</v>
      </c>
      <c r="B81" s="32">
        <v>1</v>
      </c>
      <c r="C81" s="2"/>
    </row>
    <row r="82" spans="1:3" ht="12.75" customHeight="1">
      <c r="A82" s="2">
        <v>79</v>
      </c>
      <c r="B82" s="32">
        <v>1</v>
      </c>
      <c r="C82" s="2"/>
    </row>
    <row r="83" spans="1:3" ht="12.75" customHeight="1">
      <c r="A83" s="2">
        <v>80</v>
      </c>
      <c r="B83" s="32">
        <v>1</v>
      </c>
      <c r="C83" s="2"/>
    </row>
    <row r="84" spans="1:3" ht="12.75" customHeight="1">
      <c r="A84" s="2">
        <v>81</v>
      </c>
      <c r="B84" s="32">
        <v>1</v>
      </c>
      <c r="C84" s="2"/>
    </row>
    <row r="85" spans="1:3" ht="12.75" customHeight="1">
      <c r="A85" s="2">
        <v>82</v>
      </c>
      <c r="B85" s="32">
        <v>1</v>
      </c>
      <c r="C85" s="2"/>
    </row>
    <row r="86" spans="1:3" ht="12.75" customHeight="1">
      <c r="A86" s="2">
        <v>83</v>
      </c>
      <c r="B86" s="32">
        <v>1</v>
      </c>
      <c r="C86" s="2"/>
    </row>
    <row r="87" spans="1:3" ht="12.75" customHeight="1">
      <c r="A87" s="2">
        <v>84</v>
      </c>
      <c r="B87" s="32">
        <v>1</v>
      </c>
      <c r="C87" s="2"/>
    </row>
    <row r="88" spans="1:3" ht="12.75" customHeight="1">
      <c r="A88" s="2">
        <v>85</v>
      </c>
      <c r="B88" s="32">
        <v>1</v>
      </c>
      <c r="C88" s="2"/>
    </row>
    <row r="89" spans="1:3" ht="12.75" customHeight="1">
      <c r="A89" s="2">
        <v>86</v>
      </c>
      <c r="B89" s="32">
        <v>1</v>
      </c>
      <c r="C89" s="2"/>
    </row>
    <row r="90" spans="1:3" ht="12.75" customHeight="1">
      <c r="A90" s="2">
        <v>87</v>
      </c>
      <c r="B90" s="32">
        <v>1</v>
      </c>
      <c r="C90" s="2"/>
    </row>
    <row r="91" spans="1:3" ht="12.75" customHeight="1">
      <c r="A91" s="2">
        <v>88</v>
      </c>
      <c r="B91" s="32">
        <v>1</v>
      </c>
      <c r="C91" s="2"/>
    </row>
    <row r="92" spans="1:3" ht="12.75" customHeight="1">
      <c r="A92" s="2">
        <v>89</v>
      </c>
      <c r="B92" s="32">
        <v>1</v>
      </c>
      <c r="C92" s="2"/>
    </row>
    <row r="93" spans="1:3" ht="12.75" customHeight="1">
      <c r="A93" s="2">
        <v>90</v>
      </c>
      <c r="B93" s="32">
        <v>1</v>
      </c>
      <c r="C93" s="2"/>
    </row>
    <row r="94" spans="1:3" ht="12.75" customHeight="1">
      <c r="A94" s="2">
        <v>91</v>
      </c>
      <c r="B94" s="32">
        <v>1</v>
      </c>
      <c r="C94" s="2"/>
    </row>
    <row r="95" spans="1:3" ht="12.75" customHeight="1">
      <c r="A95" s="2">
        <v>92</v>
      </c>
      <c r="B95" s="32">
        <v>1</v>
      </c>
      <c r="C95" s="2"/>
    </row>
    <row r="96" spans="1:3" ht="12.75" customHeight="1">
      <c r="A96" s="2">
        <v>93</v>
      </c>
      <c r="B96" s="32">
        <v>1</v>
      </c>
      <c r="C96" s="2"/>
    </row>
    <row r="97" spans="1:3" ht="12.75" customHeight="1">
      <c r="A97" s="2">
        <v>94</v>
      </c>
      <c r="B97" s="32">
        <v>1</v>
      </c>
      <c r="C97" s="2"/>
    </row>
    <row r="98" spans="1:3" ht="12.75" customHeight="1">
      <c r="A98" s="2">
        <v>95</v>
      </c>
      <c r="B98" s="32">
        <v>1</v>
      </c>
      <c r="C98" s="2"/>
    </row>
    <row r="99" spans="1:3" ht="12.75" customHeight="1">
      <c r="A99" s="2">
        <v>96</v>
      </c>
      <c r="B99" s="32">
        <v>1</v>
      </c>
      <c r="C99" s="2"/>
    </row>
    <row r="100" spans="1:3" ht="12.75" customHeight="1">
      <c r="A100" s="2">
        <v>97</v>
      </c>
      <c r="B100" s="32">
        <v>1</v>
      </c>
      <c r="C100" s="2"/>
    </row>
    <row r="101" spans="1:3" ht="12.75" customHeight="1">
      <c r="A101" s="2">
        <v>98</v>
      </c>
      <c r="B101" s="32">
        <v>1</v>
      </c>
      <c r="C101" s="2"/>
    </row>
    <row r="102" spans="1:3" ht="12.75" customHeight="1">
      <c r="A102" s="2" t="s">
        <v>215</v>
      </c>
      <c r="B102" s="32">
        <v>1</v>
      </c>
      <c r="C102" s="2"/>
    </row>
  </sheetData>
  <sortState xmlns:xlrd2="http://schemas.microsoft.com/office/spreadsheetml/2017/richdata2" ref="G11:G61">
    <sortCondition ref="G11:G61"/>
  </sortState>
  <pageMargins left="0.74791666666666701" right="0.74791666666666701" top="0.98402777777777795" bottom="0.98402777777777795" header="0.511811023622047" footer="0.51180555555555596"/>
  <pageSetup orientation="portrait" horizontalDpi="300" verticalDpi="300"/>
  <headerFooter>
    <oddFooter>&amp;C&amp;"Helvetica Neue,Normal"&amp;12&amp;K000000&amp;P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Coupe</vt:lpstr>
      <vt:lpstr>Master H</vt:lpstr>
      <vt:lpstr>CLUBS</vt:lpstr>
      <vt:lpstr>Participation Clubs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Sylvie MENNY</dc:creator>
  <dc:description/>
  <cp:lastModifiedBy>SYLVIE MENNY</cp:lastModifiedBy>
  <cp:revision>3</cp:revision>
  <dcterms:created xsi:type="dcterms:W3CDTF">2025-04-07T20:01:46Z</dcterms:created>
  <dcterms:modified xsi:type="dcterms:W3CDTF">2025-08-28T12:32:37Z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2025-06-24T07:02:26Z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7f4e07d8-acef-44d0-a3e8-4ffc2deb7bd0</vt:lpwstr>
  </property>
  <property fmtid="{D5CDD505-2E9C-101B-9397-08002B2CF9AE}" pid="8" name="MSIP_Label_725ca717-11da-4935-b601-f527b9741f2e_ContentBits">
    <vt:lpwstr>0</vt:lpwstr>
  </property>
</Properties>
</file>