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adstja\personnel\MAIRIE\ARRETES\cadencement contractuels\"/>
    </mc:Choice>
  </mc:AlternateContent>
  <xr:revisionPtr revIDLastSave="0" documentId="13_ncr:1_{DEC6847F-00F2-45BD-AD0E-28D57CB31B9C}" xr6:coauthVersionLast="36" xr6:coauthVersionMax="36" xr10:uidLastSave="{00000000-0000-0000-0000-000000000000}"/>
  <bookViews>
    <workbookView xWindow="0" yWindow="0" windowWidth="28800" windowHeight="11610" activeTab="1" xr2:uid="{00000000-000D-0000-FFFF-FFFF00000000}"/>
  </bookViews>
  <sheets>
    <sheet name="Variables" sheetId="17" r:id="rId1"/>
    <sheet name="Suivi" sheetId="18" r:id="rId2"/>
    <sheet name="C" sheetId="2" r:id="rId3"/>
    <sheet name="B" sheetId="4" r:id="rId4"/>
    <sheet name="A" sheetId="6" r:id="rId5"/>
    <sheet name="I" sheetId="7" r:id="rId6"/>
    <sheet name="Table 1" sheetId="1" r:id="rId7"/>
    <sheet name="Table 3" sheetId="3" r:id="rId8"/>
    <sheet name="Table 5" sheetId="5" r:id="rId9"/>
    <sheet name="Table 8" sheetId="8" r:id="rId10"/>
    <sheet name="Table 9" sheetId="9" r:id="rId11"/>
    <sheet name="Table 10" sheetId="10" r:id="rId12"/>
    <sheet name="Table 11" sheetId="11" r:id="rId13"/>
    <sheet name="Table 12" sheetId="12" r:id="rId14"/>
    <sheet name="Table 13" sheetId="13" r:id="rId15"/>
    <sheet name="Table 14" sheetId="14" r:id="rId16"/>
    <sheet name="Table 15" sheetId="15" r:id="rId17"/>
    <sheet name="Table 16" sheetId="16" r:id="rId18"/>
  </sheets>
  <definedNames>
    <definedName name="_xlnm._FilterDatabase" localSheetId="1" hidden="1">Suivi!$A$3:$P$42</definedName>
    <definedName name="_xlnm._FilterDatabase" localSheetId="0" hidden="1">Variables!$A$4:$F$136</definedName>
  </definedNames>
  <calcPr calcId="191029"/>
</workbook>
</file>

<file path=xl/calcChain.xml><?xml version="1.0" encoding="utf-8"?>
<calcChain xmlns="http://schemas.openxmlformats.org/spreadsheetml/2006/main">
  <c r="A6" i="17" l="1"/>
  <c r="A7" i="17"/>
  <c r="A8" i="17"/>
  <c r="G38" i="18" s="1"/>
  <c r="A9" i="17"/>
  <c r="A10" i="17"/>
  <c r="A11" i="17"/>
  <c r="A12" i="17"/>
  <c r="A13" i="17"/>
  <c r="G10" i="18" s="1"/>
  <c r="A14" i="17"/>
  <c r="A15" i="17"/>
  <c r="A16" i="17"/>
  <c r="A17" i="17"/>
  <c r="A18" i="17"/>
  <c r="A19" i="17"/>
  <c r="A20" i="17"/>
  <c r="A21" i="17"/>
  <c r="A22" i="17"/>
  <c r="A23" i="17"/>
  <c r="A24" i="17"/>
  <c r="A25" i="17"/>
  <c r="A26" i="17"/>
  <c r="A27" i="17"/>
  <c r="A28" i="17"/>
  <c r="A29" i="17"/>
  <c r="A30" i="17"/>
  <c r="A31" i="17"/>
  <c r="A32" i="17"/>
  <c r="A33" i="17"/>
  <c r="A34" i="17"/>
  <c r="A35" i="17"/>
  <c r="A36" i="17"/>
  <c r="A37" i="17"/>
  <c r="A38" i="17"/>
  <c r="A39" i="17"/>
  <c r="A40" i="17"/>
  <c r="A41" i="17"/>
  <c r="A42" i="17"/>
  <c r="A43" i="17"/>
  <c r="A44" i="17"/>
  <c r="A45" i="17"/>
  <c r="A46" i="17"/>
  <c r="A47" i="17"/>
  <c r="A48" i="17"/>
  <c r="A49" i="17"/>
  <c r="A50" i="17"/>
  <c r="A51" i="17"/>
  <c r="A52" i="17"/>
  <c r="A53" i="17"/>
  <c r="A54" i="17"/>
  <c r="A55" i="17"/>
  <c r="A56" i="17"/>
  <c r="A57" i="17"/>
  <c r="A58" i="17"/>
  <c r="A59" i="17"/>
  <c r="A60" i="17"/>
  <c r="A61" i="17"/>
  <c r="A62" i="17"/>
  <c r="A63" i="17"/>
  <c r="A64" i="17"/>
  <c r="A65" i="17"/>
  <c r="A66" i="17"/>
  <c r="A67" i="17"/>
  <c r="A68" i="17"/>
  <c r="A69" i="17"/>
  <c r="A70" i="17"/>
  <c r="A71" i="17"/>
  <c r="A72" i="17"/>
  <c r="A73" i="17"/>
  <c r="A74" i="17"/>
  <c r="A75" i="17"/>
  <c r="A76" i="17"/>
  <c r="A77" i="17"/>
  <c r="A78" i="17"/>
  <c r="A79" i="17"/>
  <c r="A80" i="17"/>
  <c r="A81" i="17"/>
  <c r="A82" i="17"/>
  <c r="A83" i="17"/>
  <c r="A84" i="17"/>
  <c r="A85" i="17"/>
  <c r="A86" i="17"/>
  <c r="A87" i="17"/>
  <c r="A88" i="17"/>
  <c r="A89" i="17"/>
  <c r="A90" i="17"/>
  <c r="A91" i="17"/>
  <c r="A92" i="17"/>
  <c r="A93" i="17"/>
  <c r="A94" i="17"/>
  <c r="A95" i="17"/>
  <c r="A96" i="17"/>
  <c r="A97" i="17"/>
  <c r="A98" i="17"/>
  <c r="A99" i="17"/>
  <c r="A100" i="17"/>
  <c r="A101" i="17"/>
  <c r="A102" i="17"/>
  <c r="A103" i="17"/>
  <c r="A104" i="17"/>
  <c r="F13" i="18" s="1"/>
  <c r="A105" i="17"/>
  <c r="A106" i="17"/>
  <c r="A107" i="17"/>
  <c r="A108" i="17"/>
  <c r="A109" i="17"/>
  <c r="A110" i="17"/>
  <c r="A111" i="17"/>
  <c r="A112" i="17"/>
  <c r="A113" i="17"/>
  <c r="A114" i="17"/>
  <c r="A115" i="17"/>
  <c r="A116" i="17"/>
  <c r="A117" i="17"/>
  <c r="A118" i="17"/>
  <c r="A119" i="17"/>
  <c r="A120" i="17"/>
  <c r="A121" i="17"/>
  <c r="A122" i="17"/>
  <c r="A123" i="17"/>
  <c r="A124" i="17"/>
  <c r="A125" i="17"/>
  <c r="A126" i="17"/>
  <c r="A127" i="17"/>
  <c r="A128" i="17"/>
  <c r="A129" i="17"/>
  <c r="A130" i="17"/>
  <c r="A131" i="17"/>
  <c r="A132" i="17"/>
  <c r="A133" i="17"/>
  <c r="A134" i="17"/>
  <c r="A135" i="17"/>
  <c r="A136" i="17"/>
  <c r="A5" i="17"/>
  <c r="G7" i="18" s="1"/>
  <c r="G5" i="18"/>
  <c r="G6" i="18"/>
  <c r="G8" i="18"/>
  <c r="G11" i="18"/>
  <c r="G12" i="18"/>
  <c r="G14" i="18"/>
  <c r="G16" i="18"/>
  <c r="G17" i="18"/>
  <c r="G19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7" i="18"/>
  <c r="G39" i="18"/>
  <c r="G40" i="18"/>
  <c r="H40" i="18" s="1"/>
  <c r="G41" i="18"/>
  <c r="F5" i="18"/>
  <c r="F6" i="18"/>
  <c r="F7" i="18"/>
  <c r="M7" i="18" s="1"/>
  <c r="F8" i="18"/>
  <c r="F9" i="18"/>
  <c r="F11" i="18"/>
  <c r="M11" i="18" s="1"/>
  <c r="F12" i="18"/>
  <c r="F14" i="18"/>
  <c r="M14" i="18" s="1"/>
  <c r="F15" i="18"/>
  <c r="F17" i="18"/>
  <c r="M17" i="18" s="1"/>
  <c r="F19" i="18"/>
  <c r="F20" i="18"/>
  <c r="F21" i="18"/>
  <c r="F22" i="18"/>
  <c r="F23" i="18"/>
  <c r="F24" i="18"/>
  <c r="F25" i="18"/>
  <c r="F26" i="18"/>
  <c r="F27" i="18"/>
  <c r="F29" i="18"/>
  <c r="M29" i="18" s="1"/>
  <c r="F30" i="18"/>
  <c r="F31" i="18"/>
  <c r="M31" i="18" s="1"/>
  <c r="F32" i="18"/>
  <c r="I32" i="18" s="1"/>
  <c r="F33" i="18"/>
  <c r="F35" i="18"/>
  <c r="F36" i="18"/>
  <c r="F37" i="18"/>
  <c r="F38" i="18"/>
  <c r="F39" i="18"/>
  <c r="F40" i="18"/>
  <c r="F41" i="18"/>
  <c r="F42" i="18"/>
  <c r="G4" i="18"/>
  <c r="F4" i="18"/>
  <c r="M4" i="18" s="1"/>
  <c r="K24" i="18" l="1"/>
  <c r="M24" i="18"/>
  <c r="I8" i="18"/>
  <c r="M8" i="18"/>
  <c r="K37" i="18"/>
  <c r="M37" i="18"/>
  <c r="H23" i="18"/>
  <c r="M23" i="18"/>
  <c r="K22" i="18"/>
  <c r="M22" i="18"/>
  <c r="K38" i="18"/>
  <c r="M38" i="18"/>
  <c r="I30" i="18"/>
  <c r="M30" i="18"/>
  <c r="K6" i="18"/>
  <c r="M6" i="18"/>
  <c r="H24" i="18"/>
  <c r="H41" i="18"/>
  <c r="M41" i="18"/>
  <c r="I35" i="18"/>
  <c r="M35" i="18"/>
  <c r="H27" i="18"/>
  <c r="M27" i="18"/>
  <c r="H21" i="18"/>
  <c r="M21" i="18"/>
  <c r="K12" i="18"/>
  <c r="M12" i="18"/>
  <c r="K5" i="18"/>
  <c r="M5" i="18"/>
  <c r="H22" i="18"/>
  <c r="K40" i="18"/>
  <c r="M40" i="18"/>
  <c r="K33" i="18"/>
  <c r="M33" i="18"/>
  <c r="K26" i="18"/>
  <c r="M26" i="18"/>
  <c r="H17" i="18"/>
  <c r="I24" i="18"/>
  <c r="K39" i="18"/>
  <c r="M39" i="18"/>
  <c r="H32" i="18"/>
  <c r="M32" i="18"/>
  <c r="K25" i="18"/>
  <c r="M25" i="18"/>
  <c r="K19" i="18"/>
  <c r="M19" i="18"/>
  <c r="H33" i="18"/>
  <c r="I5" i="18"/>
  <c r="I11" i="18"/>
  <c r="K4" i="18"/>
  <c r="K31" i="18"/>
  <c r="I38" i="18"/>
  <c r="H5" i="18"/>
  <c r="I29" i="18"/>
  <c r="K14" i="18"/>
  <c r="K7" i="18"/>
  <c r="G13" i="18"/>
  <c r="K13" i="18" s="1"/>
  <c r="L13" i="18" s="1"/>
  <c r="K27" i="18"/>
  <c r="K21" i="18"/>
  <c r="I27" i="18"/>
  <c r="K32" i="18"/>
  <c r="K8" i="18"/>
  <c r="H11" i="18"/>
  <c r="I21" i="18"/>
  <c r="I33" i="18"/>
  <c r="I25" i="18"/>
  <c r="K30" i="18"/>
  <c r="H39" i="18"/>
  <c r="H29" i="18"/>
  <c r="I39" i="18"/>
  <c r="I17" i="18"/>
  <c r="K41" i="18"/>
  <c r="K35" i="18"/>
  <c r="K29" i="18"/>
  <c r="K23" i="18"/>
  <c r="L23" i="18" s="1"/>
  <c r="K17" i="18"/>
  <c r="K11" i="18"/>
  <c r="L11" i="18" s="1"/>
  <c r="I41" i="18"/>
  <c r="I40" i="18"/>
  <c r="F34" i="18"/>
  <c r="M34" i="18" s="1"/>
  <c r="F28" i="18"/>
  <c r="I22" i="18"/>
  <c r="F16" i="18"/>
  <c r="K16" i="18" s="1"/>
  <c r="L16" i="18" s="1"/>
  <c r="F10" i="18"/>
  <c r="M10" i="18" s="1"/>
  <c r="G42" i="18"/>
  <c r="I42" i="18" s="1"/>
  <c r="G36" i="18"/>
  <c r="I36" i="18" s="1"/>
  <c r="G18" i="18"/>
  <c r="I23" i="18"/>
  <c r="H8" i="18"/>
  <c r="H14" i="18"/>
  <c r="H42" i="18"/>
  <c r="F18" i="18"/>
  <c r="H12" i="18"/>
  <c r="H6" i="18"/>
  <c r="I26" i="18"/>
  <c r="G20" i="18"/>
  <c r="H20" i="18" s="1"/>
  <c r="H7" i="18"/>
  <c r="I7" i="18"/>
  <c r="H26" i="18"/>
  <c r="G15" i="18"/>
  <c r="K15" i="18" s="1"/>
  <c r="L15" i="18" s="1"/>
  <c r="G9" i="18"/>
  <c r="K9" i="18" s="1"/>
  <c r="L9" i="18" s="1"/>
  <c r="I14" i="18"/>
  <c r="I37" i="18"/>
  <c r="I31" i="18"/>
  <c r="H25" i="18"/>
  <c r="I19" i="18"/>
  <c r="H13" i="18"/>
  <c r="H38" i="18"/>
  <c r="H30" i="18"/>
  <c r="I6" i="18"/>
  <c r="H35" i="18"/>
  <c r="I20" i="18"/>
  <c r="I12" i="18"/>
  <c r="H37" i="18"/>
  <c r="H31" i="18"/>
  <c r="H19" i="18"/>
  <c r="I10" i="18"/>
  <c r="I4" i="18"/>
  <c r="H4" i="18"/>
  <c r="L12" i="18"/>
  <c r="L14" i="18"/>
  <c r="L17" i="18"/>
  <c r="L19" i="18"/>
  <c r="L21" i="18"/>
  <c r="L22" i="18"/>
  <c r="L24" i="18"/>
  <c r="L25" i="18"/>
  <c r="L26" i="18"/>
  <c r="L27" i="18"/>
  <c r="L29" i="18"/>
  <c r="L30" i="18"/>
  <c r="L31" i="18"/>
  <c r="L32" i="18"/>
  <c r="L33" i="18"/>
  <c r="L35" i="18"/>
  <c r="L37" i="18"/>
  <c r="L38" i="18"/>
  <c r="L39" i="18"/>
  <c r="L40" i="18"/>
  <c r="L41" i="18"/>
  <c r="L8" i="18"/>
  <c r="L7" i="18"/>
  <c r="L5" i="18"/>
  <c r="L6" i="18"/>
  <c r="L4" i="18"/>
  <c r="M36" i="18" l="1"/>
  <c r="M13" i="18"/>
  <c r="M20" i="18"/>
  <c r="M42" i="18"/>
  <c r="K28" i="18"/>
  <c r="L28" i="18" s="1"/>
  <c r="M28" i="18"/>
  <c r="M9" i="18"/>
  <c r="M15" i="18"/>
  <c r="M18" i="18"/>
  <c r="I13" i="18"/>
  <c r="K20" i="18"/>
  <c r="L20" i="18" s="1"/>
  <c r="K36" i="18"/>
  <c r="L36" i="18" s="1"/>
  <c r="H10" i="18"/>
  <c r="K10" i="18"/>
  <c r="L10" i="18" s="1"/>
  <c r="K42" i="18"/>
  <c r="L42" i="18" s="1"/>
  <c r="I18" i="18"/>
  <c r="K18" i="18"/>
  <c r="L18" i="18" s="1"/>
  <c r="I34" i="18"/>
  <c r="K34" i="18"/>
  <c r="L34" i="18" s="1"/>
  <c r="H36" i="18"/>
  <c r="I16" i="18"/>
  <c r="H16" i="18"/>
  <c r="H34" i="18"/>
  <c r="I28" i="18"/>
  <c r="H28" i="18"/>
  <c r="H18" i="18"/>
  <c r="H9" i="18"/>
  <c r="I9" i="18"/>
  <c r="H15" i="18"/>
  <c r="I15" i="18"/>
</calcChain>
</file>

<file path=xl/sharedStrings.xml><?xml version="1.0" encoding="utf-8"?>
<sst xmlns="http://schemas.openxmlformats.org/spreadsheetml/2006/main" count="2131" uniqueCount="394">
  <si>
    <r>
      <rPr>
        <b/>
        <sz val="11.5"/>
        <color rgb="FF7B7878"/>
        <rFont val="Trebuchet MS"/>
        <family val="2"/>
      </rPr>
      <t xml:space="preserve">CENTRE DE GESTION
</t>
    </r>
    <r>
      <rPr>
        <b/>
        <sz val="11.5"/>
        <color rgb="FF7B7878"/>
        <rFont val="Trebuchet MS"/>
        <family val="2"/>
      </rPr>
      <t>DE LA FONCTION PUBLIQUE TERRITORIALE DE LA HAUTE-GARONNE</t>
    </r>
  </si>
  <si>
    <r>
      <rPr>
        <b/>
        <sz val="15"/>
        <rFont val="Calibri"/>
        <family val="1"/>
      </rPr>
      <t xml:space="preserve">GRILLES INDICIAIRES
</t>
    </r>
    <r>
      <rPr>
        <sz val="14"/>
        <color rgb="FFBE172F"/>
        <rFont val="Calibri"/>
        <family val="1"/>
      </rPr>
      <t>applicables à la fonction publique territoriale à compter du 1</t>
    </r>
    <r>
      <rPr>
        <vertAlign val="superscript"/>
        <sz val="14"/>
        <color rgb="FFBE172F"/>
        <rFont val="Calibri"/>
        <family val="1"/>
      </rPr>
      <t>er</t>
    </r>
    <r>
      <rPr>
        <sz val="14"/>
        <color rgb="FFBE172F"/>
        <rFont val="Calibri"/>
        <family val="1"/>
      </rPr>
      <t xml:space="preserve"> janvier 2024</t>
    </r>
  </si>
  <si>
    <r>
      <rPr>
        <sz val="12"/>
        <rFont val="Calibri"/>
        <family val="1"/>
      </rPr>
      <t xml:space="preserve">Références :
</t>
    </r>
    <r>
      <rPr>
        <sz val="12"/>
        <rFont val="Calibri"/>
        <family val="1"/>
      </rPr>
      <t>•    Code général de la fonction publique (</t>
    </r>
    <r>
      <rPr>
        <b/>
        <u/>
        <sz val="12"/>
        <color rgb="FF3F54FF"/>
        <rFont val="Calibri"/>
        <family val="1"/>
      </rPr>
      <t>Tit. Ier – Liv. VII</t>
    </r>
    <r>
      <rPr>
        <sz val="12"/>
        <rFont val="Calibri"/>
        <family val="1"/>
      </rPr>
      <t xml:space="preserve">) ;
</t>
    </r>
    <r>
      <rPr>
        <sz val="12"/>
        <rFont val="Calibri"/>
        <family val="1"/>
      </rPr>
      <t xml:space="preserve">•    </t>
    </r>
    <r>
      <rPr>
        <b/>
        <u/>
        <sz val="12"/>
        <color rgb="FF3F54FF"/>
        <rFont val="Calibri"/>
        <family val="1"/>
      </rPr>
      <t>Décret n° 82-1105 du 23 décembre 1982</t>
    </r>
    <r>
      <rPr>
        <b/>
        <sz val="12"/>
        <color rgb="FF3F54FF"/>
        <rFont val="Calibri"/>
        <family val="1"/>
      </rPr>
      <t xml:space="preserve"> </t>
    </r>
    <r>
      <rPr>
        <sz val="12"/>
        <rFont val="Calibri"/>
        <family val="1"/>
      </rPr>
      <t xml:space="preserve">relatif aux indices de la fonction publique ;
</t>
    </r>
    <r>
      <rPr>
        <sz val="12"/>
        <rFont val="Calibri"/>
        <family val="1"/>
      </rPr>
      <t xml:space="preserve">•    </t>
    </r>
    <r>
      <rPr>
        <b/>
        <u/>
        <sz val="12"/>
        <color rgb="FF3F54FF"/>
        <rFont val="Calibri"/>
        <family val="1"/>
      </rPr>
      <t>Décret n° 85-1148 du 24 octobre 1985</t>
    </r>
    <r>
      <rPr>
        <b/>
        <sz val="12"/>
        <color rgb="FF3F54FF"/>
        <rFont val="Calibri"/>
        <family val="1"/>
      </rPr>
      <t xml:space="preserve"> </t>
    </r>
    <r>
      <rPr>
        <sz val="12"/>
        <rFont val="Calibri"/>
        <family val="1"/>
      </rPr>
      <t xml:space="preserve">relatif à la rémunération des personnels civils et militaires de l'État, des personnels des collectivités territoriales et des personnels des établissements publics
</t>
    </r>
    <r>
      <rPr>
        <sz val="12"/>
        <rFont val="Calibri"/>
        <family val="1"/>
      </rPr>
      <t>d'hospitalisation ;</t>
    </r>
  </si>
  <si>
    <r>
      <rPr>
        <sz val="12"/>
        <rFont val="Calibri"/>
        <family val="1"/>
      </rPr>
      <t xml:space="preserve">La   présente   circulaire   contient   l’ensemble   des   grilles   indiciaires   applicables   à   la   fonction   publique
</t>
    </r>
    <r>
      <rPr>
        <sz val="12"/>
        <rFont val="Calibri"/>
        <family val="1"/>
      </rPr>
      <t>territoriale au 1</t>
    </r>
    <r>
      <rPr>
        <vertAlign val="superscript"/>
        <sz val="12"/>
        <rFont val="Calibri"/>
        <family val="1"/>
      </rPr>
      <t>er</t>
    </r>
    <r>
      <rPr>
        <sz val="12"/>
        <rFont val="Calibri"/>
        <family val="1"/>
      </rPr>
      <t xml:space="preserve"> janvier 2024.</t>
    </r>
  </si>
  <si>
    <r>
      <rPr>
        <sz val="12"/>
        <rFont val="Calibri"/>
        <family val="1"/>
      </rPr>
      <t xml:space="preserve">Le  </t>
    </r>
    <r>
      <rPr>
        <b/>
        <u/>
        <sz val="12"/>
        <color rgb="FF3F54FF"/>
        <rFont val="Calibri"/>
        <family val="1"/>
      </rPr>
      <t>décret  n°  2023-519  du  28  juin  2023</t>
    </r>
    <r>
      <rPr>
        <b/>
        <sz val="12"/>
        <color rgb="FF3F54FF"/>
        <rFont val="Calibri"/>
        <family val="1"/>
      </rPr>
      <t xml:space="preserve">  </t>
    </r>
    <r>
      <rPr>
        <sz val="12"/>
        <rFont val="Calibri"/>
        <family val="1"/>
      </rPr>
      <t>(JORF  n°0149  du  29  juin  2023)  portant  majoration  de  la rémunération des personnels civils et militaires de l'Etat, des personnels des collectivités territoriales et des établissements publics d'hospitalisation attribue, à compter du 1er janvier 2024, 5 points d'indice majoré.</t>
    </r>
  </si>
  <si>
    <r>
      <rPr>
        <sz val="12"/>
        <rFont val="Calibri"/>
        <family val="1"/>
      </rPr>
      <t>Document réalisé par le Centre de Gestion du Haut-Rhin (CDG68) et diffusé avec son autorisation.</t>
    </r>
  </si>
  <si>
    <r>
      <rPr>
        <sz val="18"/>
        <color rgb="FFFFFFFF"/>
        <rFont val="Calibri"/>
        <family val="1"/>
      </rPr>
      <t>Éléments de paie</t>
    </r>
  </si>
  <si>
    <r>
      <rPr>
        <sz val="11"/>
        <rFont val="Calibri"/>
        <family val="1"/>
      </rPr>
      <t xml:space="preserve">Valeur annuelle de l'indice 100
</t>
    </r>
    <r>
      <rPr>
        <sz val="9"/>
        <rFont val="Calibri"/>
        <family val="1"/>
      </rPr>
      <t>(en vigueur depuis le 1</t>
    </r>
    <r>
      <rPr>
        <vertAlign val="superscript"/>
        <sz val="6"/>
        <rFont val="Calibri"/>
        <family val="1"/>
      </rPr>
      <t xml:space="preserve">er </t>
    </r>
    <r>
      <rPr>
        <sz val="9"/>
        <rFont val="Calibri"/>
        <family val="1"/>
      </rPr>
      <t>juillet 2023)</t>
    </r>
  </si>
  <si>
    <r>
      <rPr>
        <sz val="11"/>
        <rFont val="Calibri"/>
        <family val="1"/>
      </rPr>
      <t xml:space="preserve">Valeur mensuelle du point
</t>
    </r>
    <r>
      <rPr>
        <sz val="9"/>
        <rFont val="Calibri"/>
        <family val="1"/>
      </rPr>
      <t>(en vigueur depuis le 1</t>
    </r>
    <r>
      <rPr>
        <vertAlign val="superscript"/>
        <sz val="6"/>
        <rFont val="Calibri"/>
        <family val="1"/>
      </rPr>
      <t xml:space="preserve">er </t>
    </r>
    <r>
      <rPr>
        <sz val="9"/>
        <rFont val="Calibri"/>
        <family val="1"/>
      </rPr>
      <t>juillet 2023)</t>
    </r>
  </si>
  <si>
    <r>
      <rPr>
        <sz val="11"/>
        <rFont val="Calibri"/>
        <family val="1"/>
      </rPr>
      <t>4, 92278 €</t>
    </r>
  </si>
  <si>
    <r>
      <rPr>
        <sz val="11"/>
        <rFont val="Calibri"/>
        <family val="1"/>
      </rPr>
      <t xml:space="preserve">Correspondance IB / IM
</t>
    </r>
    <r>
      <rPr>
        <sz val="9"/>
        <rFont val="Calibri"/>
        <family val="1"/>
      </rPr>
      <t>(en vigueur depuis le 1</t>
    </r>
    <r>
      <rPr>
        <vertAlign val="superscript"/>
        <sz val="6"/>
        <rFont val="Calibri"/>
        <family val="1"/>
      </rPr>
      <t xml:space="preserve">er </t>
    </r>
    <r>
      <rPr>
        <sz val="9"/>
        <rFont val="Calibri"/>
        <family val="1"/>
      </rPr>
      <t>janvier 2024)</t>
    </r>
  </si>
  <si>
    <r>
      <rPr>
        <u/>
        <sz val="11"/>
        <color rgb="FF0000FF"/>
        <rFont val="Calibri"/>
        <family val="1"/>
      </rPr>
      <t>Voir barème A</t>
    </r>
  </si>
  <si>
    <r>
      <rPr>
        <sz val="11"/>
        <rFont val="Calibri"/>
        <family val="1"/>
      </rPr>
      <t xml:space="preserve">Correspondance IM / Traitements annuels bruts
</t>
    </r>
    <r>
      <rPr>
        <sz val="9"/>
        <rFont val="Calibri"/>
        <family val="1"/>
      </rPr>
      <t>(en vigueur depuis le 1</t>
    </r>
    <r>
      <rPr>
        <vertAlign val="superscript"/>
        <sz val="6"/>
        <rFont val="Calibri"/>
        <family val="1"/>
      </rPr>
      <t xml:space="preserve">er </t>
    </r>
    <r>
      <rPr>
        <sz val="9"/>
        <rFont val="Calibri"/>
        <family val="1"/>
      </rPr>
      <t>juillet 2023)</t>
    </r>
  </si>
  <si>
    <r>
      <rPr>
        <u/>
        <sz val="11"/>
        <color rgb="FF0000FF"/>
        <rFont val="Calibri"/>
        <family val="1"/>
      </rPr>
      <t>Voir barème B</t>
    </r>
  </si>
  <si>
    <r>
      <rPr>
        <b/>
        <sz val="11"/>
        <color rgb="FFFFFFFF"/>
        <rFont val="Calibri"/>
        <family val="1"/>
      </rPr>
      <t>Hors échelle</t>
    </r>
  </si>
  <si>
    <r>
      <rPr>
        <b/>
        <sz val="11"/>
        <color rgb="FFFFFFFF"/>
        <rFont val="Calibri"/>
        <family val="1"/>
      </rPr>
      <t>Chevron</t>
    </r>
  </si>
  <si>
    <r>
      <rPr>
        <b/>
        <sz val="11"/>
        <color rgb="FFFFFFFF"/>
        <rFont val="Calibri"/>
        <family val="1"/>
      </rPr>
      <t>Valeur annuelle</t>
    </r>
  </si>
  <si>
    <r>
      <rPr>
        <b/>
        <sz val="11"/>
        <color rgb="FFFFFFFF"/>
        <rFont val="Calibri"/>
        <family val="1"/>
      </rPr>
      <t>Valeur mensuelle</t>
    </r>
  </si>
  <si>
    <r>
      <rPr>
        <sz val="10"/>
        <rFont val="Calibri"/>
        <family val="1"/>
      </rPr>
      <t>Hors échelle A</t>
    </r>
  </si>
  <si>
    <r>
      <rPr>
        <sz val="10"/>
        <rFont val="Calibri"/>
        <family val="1"/>
      </rPr>
      <t>Chevron I</t>
    </r>
  </si>
  <si>
    <r>
      <rPr>
        <sz val="10"/>
        <rFont val="Calibri"/>
        <family val="1"/>
      </rPr>
      <t>Chevron II</t>
    </r>
  </si>
  <si>
    <r>
      <rPr>
        <sz val="10"/>
        <rFont val="Calibri"/>
        <family val="1"/>
      </rPr>
      <t>Chevron III</t>
    </r>
  </si>
  <si>
    <r>
      <rPr>
        <sz val="10"/>
        <rFont val="Calibri"/>
        <family val="1"/>
      </rPr>
      <t>Hors échelle B</t>
    </r>
  </si>
  <si>
    <r>
      <rPr>
        <sz val="10"/>
        <rFont val="Calibri"/>
        <family val="1"/>
      </rPr>
      <t>Hors échelle B-BIS</t>
    </r>
  </si>
  <si>
    <r>
      <rPr>
        <sz val="10"/>
        <rFont val="Calibri"/>
        <family val="1"/>
      </rPr>
      <t>Hors échelle C</t>
    </r>
  </si>
  <si>
    <r>
      <rPr>
        <sz val="10"/>
        <rFont val="Calibri"/>
        <family val="1"/>
      </rPr>
      <t>Hors échelle D</t>
    </r>
  </si>
  <si>
    <r>
      <rPr>
        <b/>
        <sz val="12.5"/>
        <color rgb="FFFFFFFF"/>
        <rFont val="Calibri"/>
        <family val="1"/>
      </rPr>
      <t>CATÉGORIE C</t>
    </r>
  </si>
  <si>
    <r>
      <rPr>
        <b/>
        <sz val="9.5"/>
        <rFont val="Calibri"/>
        <family val="1"/>
      </rPr>
      <t>Échelles de rémunération C1, C2 et C3</t>
    </r>
  </si>
  <si>
    <r>
      <rPr>
        <b/>
        <sz val="8"/>
        <rFont val="Calibri"/>
        <family val="1"/>
      </rPr>
      <t>Échelon</t>
    </r>
  </si>
  <si>
    <r>
      <rPr>
        <b/>
        <sz val="8"/>
        <rFont val="Calibri"/>
        <family val="1"/>
      </rPr>
      <t>IB</t>
    </r>
  </si>
  <si>
    <r>
      <rPr>
        <b/>
        <sz val="8"/>
        <color rgb="FFFF0000"/>
        <rFont val="Calibri"/>
        <family val="1"/>
      </rPr>
      <t>IM</t>
    </r>
  </si>
  <si>
    <r>
      <rPr>
        <b/>
        <sz val="8"/>
        <rFont val="Calibri"/>
        <family val="1"/>
      </rPr>
      <t>Durée</t>
    </r>
  </si>
  <si>
    <r>
      <rPr>
        <b/>
        <sz val="8"/>
        <color rgb="FFFF0000"/>
        <rFont val="Calibri"/>
        <family val="1"/>
      </rPr>
      <t>Brut</t>
    </r>
  </si>
  <si>
    <r>
      <rPr>
        <b/>
        <sz val="8.5"/>
        <color rgb="FF1F487C"/>
        <rFont val="Calibri"/>
        <family val="1"/>
      </rPr>
      <t>SP D2016-596 - EI D2016-604</t>
    </r>
  </si>
  <si>
    <r>
      <rPr>
        <sz val="8"/>
        <rFont val="Calibri"/>
        <family val="1"/>
      </rPr>
      <t>1 an</t>
    </r>
  </si>
  <si>
    <r>
      <rPr>
        <b/>
        <sz val="9.5"/>
        <rFont val="Calibri"/>
        <family val="1"/>
      </rPr>
      <t>Échelle de rémunération C1</t>
    </r>
  </si>
  <si>
    <r>
      <rPr>
        <sz val="8"/>
        <rFont val="Calibri"/>
        <family val="1"/>
      </rPr>
      <t>Adjoint administratif territorial</t>
    </r>
  </si>
  <si>
    <r>
      <rPr>
        <sz val="8"/>
        <rFont val="Calibri"/>
        <family val="1"/>
      </rPr>
      <t>Adjoint technique territorial</t>
    </r>
  </si>
  <si>
    <r>
      <rPr>
        <sz val="8"/>
        <rFont val="Calibri"/>
        <family val="1"/>
      </rPr>
      <t>Adjoint technique territorial des EE</t>
    </r>
  </si>
  <si>
    <r>
      <rPr>
        <sz val="8"/>
        <rFont val="Calibri"/>
        <family val="1"/>
      </rPr>
      <t>Adjoint territorial d'animation</t>
    </r>
  </si>
  <si>
    <r>
      <rPr>
        <sz val="8"/>
        <rFont val="Calibri"/>
        <family val="1"/>
      </rPr>
      <t>Adjoint territorial du patrimoine</t>
    </r>
  </si>
  <si>
    <r>
      <rPr>
        <sz val="8"/>
        <rFont val="Calibri"/>
        <family val="1"/>
      </rPr>
      <t>3 ans</t>
    </r>
  </si>
  <si>
    <r>
      <rPr>
        <sz val="8"/>
        <rFont val="Calibri"/>
        <family val="1"/>
      </rPr>
      <t>Agent social territorial</t>
    </r>
  </si>
  <si>
    <r>
      <rPr>
        <sz val="8"/>
        <rFont val="Calibri"/>
        <family val="1"/>
      </rPr>
      <t>Opérateur territorial des activités physiques et sportives</t>
    </r>
  </si>
  <si>
    <r>
      <rPr>
        <sz val="8"/>
        <rFont val="Calibri"/>
        <family val="1"/>
      </rPr>
      <t>Sapeur de SPP</t>
    </r>
  </si>
  <si>
    <r>
      <rPr>
        <sz val="8"/>
        <rFont val="Calibri"/>
        <family val="1"/>
      </rPr>
      <t>4 ans</t>
    </r>
  </si>
  <si>
    <r>
      <rPr>
        <sz val="8"/>
        <color rgb="FF1F487C"/>
        <rFont val="Calibri"/>
        <family val="1"/>
      </rPr>
      <t>Traitement brut moyen :</t>
    </r>
  </si>
  <si>
    <r>
      <rPr>
        <sz val="8"/>
        <rFont val="Calibri"/>
        <family val="1"/>
      </rPr>
      <t>-</t>
    </r>
  </si>
  <si>
    <r>
      <rPr>
        <sz val="8"/>
        <color rgb="FF1F487C"/>
        <rFont val="Calibri"/>
        <family val="1"/>
      </rPr>
      <t>Taux horaire moyen :</t>
    </r>
  </si>
  <si>
    <r>
      <rPr>
        <b/>
        <sz val="9.5"/>
        <rFont val="Calibri"/>
        <family val="1"/>
      </rPr>
      <t>Échelle de rémunération C2</t>
    </r>
  </si>
  <si>
    <r>
      <rPr>
        <sz val="8"/>
        <rFont val="Calibri"/>
        <family val="1"/>
      </rPr>
      <t>Adjoint administratif territorial principal de 2ème cl.</t>
    </r>
  </si>
  <si>
    <r>
      <rPr>
        <sz val="8"/>
        <rFont val="Calibri"/>
        <family val="1"/>
      </rPr>
      <t>Adjoint technique territorial principal de 2ème cl.</t>
    </r>
  </si>
  <si>
    <r>
      <rPr>
        <sz val="8"/>
        <rFont val="Calibri"/>
        <family val="1"/>
      </rPr>
      <t>Adjoint technique territorial principal de 2ème cl. des EE</t>
    </r>
  </si>
  <si>
    <r>
      <rPr>
        <sz val="8"/>
        <rFont val="Calibri"/>
        <family val="1"/>
      </rPr>
      <t>Adjoint territorial d'animation principal de 2ème cl.</t>
    </r>
  </si>
  <si>
    <r>
      <rPr>
        <sz val="8"/>
        <rFont val="Calibri"/>
        <family val="1"/>
      </rPr>
      <t>Adjoint territorial du patrimoine principal de 2ème cl.</t>
    </r>
  </si>
  <si>
    <r>
      <rPr>
        <sz val="8"/>
        <rFont val="Calibri"/>
        <family val="1"/>
      </rPr>
      <t>Agent social territorial principal de 2ème cl.</t>
    </r>
  </si>
  <si>
    <r>
      <rPr>
        <sz val="8"/>
        <rFont val="Calibri"/>
        <family val="1"/>
      </rPr>
      <t>2 ans</t>
    </r>
  </si>
  <si>
    <r>
      <rPr>
        <sz val="8"/>
        <rFont val="Calibri"/>
        <family val="1"/>
      </rPr>
      <t>Agent territorial spécialisé principal de 2ème cl. des écoles maternelles</t>
    </r>
  </si>
  <si>
    <r>
      <rPr>
        <sz val="8"/>
        <rFont val="Calibri"/>
        <family val="1"/>
      </rPr>
      <t>Auxiliaire de soins territorial principal de 2ème cl.</t>
    </r>
  </si>
  <si>
    <r>
      <rPr>
        <sz val="8"/>
        <rFont val="Calibri"/>
        <family val="1"/>
      </rPr>
      <t>Caporal de SPP</t>
    </r>
  </si>
  <si>
    <r>
      <rPr>
        <sz val="8"/>
        <rFont val="Calibri"/>
        <family val="1"/>
      </rPr>
      <t>Garde champêtre chef</t>
    </r>
  </si>
  <si>
    <r>
      <rPr>
        <sz val="8"/>
        <rFont val="Calibri"/>
        <family val="1"/>
      </rPr>
      <t>Opérateur territorial des activités physiques et sportives qualifié</t>
    </r>
  </si>
  <si>
    <r>
      <rPr>
        <b/>
        <sz val="9.5"/>
        <rFont val="Calibri"/>
        <family val="1"/>
      </rPr>
      <t>Échelle de rémunération C3</t>
    </r>
  </si>
  <si>
    <r>
      <rPr>
        <sz val="8"/>
        <rFont val="Calibri"/>
        <family val="1"/>
      </rPr>
      <t>Adjoint administratif territorial principal de 1ère cl.</t>
    </r>
  </si>
  <si>
    <r>
      <rPr>
        <sz val="8"/>
        <rFont val="Calibri"/>
        <family val="1"/>
      </rPr>
      <t>Adjoint technique territorial principal de 1ère cl.</t>
    </r>
  </si>
  <si>
    <r>
      <rPr>
        <sz val="8"/>
        <rFont val="Calibri"/>
        <family val="1"/>
      </rPr>
      <t>Adjoint technique territorial principal de 1ère cl. des EE</t>
    </r>
  </si>
  <si>
    <r>
      <rPr>
        <sz val="8"/>
        <rFont val="Calibri"/>
        <family val="1"/>
      </rPr>
      <t>Adjoint territorial d'animation principal de 1ère cl.</t>
    </r>
  </si>
  <si>
    <r>
      <rPr>
        <sz val="8"/>
        <rFont val="Calibri"/>
        <family val="1"/>
      </rPr>
      <t>Adjoint territorial du patrimoine principal de 1ère cl.</t>
    </r>
  </si>
  <si>
    <r>
      <rPr>
        <sz val="8"/>
        <rFont val="Calibri"/>
        <family val="1"/>
      </rPr>
      <t>Agent social territorial principal de 1ère cl.</t>
    </r>
  </si>
  <si>
    <r>
      <rPr>
        <sz val="8"/>
        <rFont val="Calibri"/>
        <family val="1"/>
      </rPr>
      <t>Agent territorial spécialisé principal de 1ère cl. des écoles maternelles</t>
    </r>
  </si>
  <si>
    <r>
      <rPr>
        <sz val="8"/>
        <rFont val="Calibri"/>
        <family val="1"/>
      </rPr>
      <t>Auxiliaire de soins territorial principal de 1ère cl.</t>
    </r>
  </si>
  <si>
    <r>
      <rPr>
        <sz val="8"/>
        <rFont val="Calibri"/>
        <family val="1"/>
      </rPr>
      <t>Caporal-chef de SPP</t>
    </r>
  </si>
  <si>
    <r>
      <rPr>
        <sz val="8"/>
        <rFont val="Calibri"/>
        <family val="1"/>
      </rPr>
      <t>Garde champêtre chef principal</t>
    </r>
  </si>
  <si>
    <r>
      <rPr>
        <sz val="8"/>
        <rFont val="Calibri"/>
        <family val="1"/>
      </rPr>
      <t>Opérateur territorial des activités physiques et sportives principal</t>
    </r>
  </si>
  <si>
    <r>
      <rPr>
        <b/>
        <sz val="9.5"/>
        <rFont val="Calibri"/>
        <family val="1"/>
      </rPr>
      <t>Agents de maîtrise territoriaux (fil. technique)</t>
    </r>
  </si>
  <si>
    <r>
      <rPr>
        <b/>
        <sz val="8.5"/>
        <color rgb="FF1F487C"/>
        <rFont val="Calibri"/>
        <family val="1"/>
      </rPr>
      <t>SP D88-547 - EI D88-548</t>
    </r>
  </si>
  <si>
    <r>
      <rPr>
        <b/>
        <sz val="9.5"/>
        <rFont val="Calibri"/>
        <family val="1"/>
      </rPr>
      <t>Agent de maîtrise territorial</t>
    </r>
  </si>
  <si>
    <r>
      <rPr>
        <b/>
        <sz val="9.5"/>
        <rFont val="Calibri"/>
        <family val="1"/>
      </rPr>
      <t>Agent de maîtrise territorial principal</t>
    </r>
  </si>
  <si>
    <r>
      <rPr>
        <b/>
        <sz val="9.5"/>
        <rFont val="Calibri"/>
        <family val="1"/>
      </rPr>
      <t>Agents de police municipale (fil. police municipale)</t>
    </r>
  </si>
  <si>
    <r>
      <rPr>
        <b/>
        <sz val="8.5"/>
        <color rgb="FF1F487C"/>
        <rFont val="Calibri"/>
        <family val="1"/>
      </rPr>
      <t>SP D2006-1391 - EI D94-733</t>
    </r>
  </si>
  <si>
    <r>
      <rPr>
        <b/>
        <sz val="9.5"/>
        <rFont val="Calibri"/>
        <family val="1"/>
      </rPr>
      <t>Gardien-brigadier de police municipale</t>
    </r>
  </si>
  <si>
    <r>
      <rPr>
        <i/>
        <sz val="8"/>
        <rFont val="Calibri"/>
        <family val="1"/>
      </rPr>
      <t>(= Échelle de rémunération C2)</t>
    </r>
  </si>
  <si>
    <r>
      <rPr>
        <b/>
        <sz val="9.5"/>
        <rFont val="Calibri"/>
        <family val="1"/>
      </rPr>
      <t>Brigadier-chef principal de police municipale</t>
    </r>
  </si>
  <si>
    <r>
      <rPr>
        <sz val="8"/>
        <rFont val="Calibri"/>
        <family val="1"/>
      </rPr>
      <t>2a 6m</t>
    </r>
  </si>
  <si>
    <r>
      <rPr>
        <b/>
        <sz val="9.5"/>
        <rFont val="Calibri"/>
        <family val="1"/>
      </rPr>
      <t>Sous-officiers de SPP (fil. SPP)</t>
    </r>
  </si>
  <si>
    <r>
      <rPr>
        <b/>
        <sz val="8.5"/>
        <color rgb="FF1F487C"/>
        <rFont val="Calibri"/>
        <family val="1"/>
      </rPr>
      <t>SP D2012-521 - EI D2012-524</t>
    </r>
  </si>
  <si>
    <r>
      <rPr>
        <b/>
        <sz val="9.5"/>
        <rFont val="Calibri"/>
        <family val="1"/>
      </rPr>
      <t>Sergent de SPP</t>
    </r>
  </si>
  <si>
    <r>
      <rPr>
        <b/>
        <sz val="9.5"/>
        <rFont val="Calibri"/>
        <family val="1"/>
      </rPr>
      <t>Adjudant de SPP</t>
    </r>
  </si>
  <si>
    <r>
      <rPr>
        <b/>
        <sz val="12.5"/>
        <color rgb="FFFFFFFF"/>
        <rFont val="Calibri"/>
        <family val="1"/>
      </rPr>
      <t>CATÉGORIE B</t>
    </r>
  </si>
  <si>
    <r>
      <rPr>
        <b/>
        <sz val="9.5"/>
        <rFont val="Calibri"/>
        <family val="1"/>
      </rPr>
      <t>Échelles de rémunération B1, B2 et B3</t>
    </r>
  </si>
  <si>
    <r>
      <rPr>
        <b/>
        <sz val="8.5"/>
        <color rgb="FF1F487C"/>
        <rFont val="Calibri"/>
        <family val="1"/>
      </rPr>
      <t>SP D2010-329 + D2013-490 - EI D2010-330 + D2013-493</t>
    </r>
  </si>
  <si>
    <r>
      <rPr>
        <b/>
        <sz val="9.5"/>
        <rFont val="Calibri"/>
        <family val="1"/>
      </rPr>
      <t>Échelle de rémunération B1</t>
    </r>
  </si>
  <si>
    <r>
      <rPr>
        <sz val="8"/>
        <rFont val="Calibri"/>
        <family val="1"/>
      </rPr>
      <t>Animateur territorial</t>
    </r>
  </si>
  <si>
    <r>
      <rPr>
        <sz val="8"/>
        <rFont val="Calibri"/>
        <family val="1"/>
      </rPr>
      <t>Assistant territorial de conservation du patrimoine et des bibliothèques</t>
    </r>
  </si>
  <si>
    <r>
      <rPr>
        <sz val="8"/>
        <rFont val="Calibri"/>
        <family val="1"/>
      </rPr>
      <t>Assistant territorial d'enseignement artistique</t>
    </r>
  </si>
  <si>
    <r>
      <rPr>
        <sz val="8"/>
        <rFont val="Calibri"/>
        <family val="1"/>
      </rPr>
      <t>Chef de service de police municipale</t>
    </r>
  </si>
  <si>
    <r>
      <rPr>
        <sz val="8"/>
        <rFont val="Calibri"/>
        <family val="1"/>
      </rPr>
      <t>Éducateur territorial des activités physiques et sportives</t>
    </r>
  </si>
  <si>
    <r>
      <rPr>
        <sz val="8"/>
        <rFont val="Calibri"/>
        <family val="1"/>
      </rPr>
      <t>Lieutenant de SPP de 2ème cl.</t>
    </r>
  </si>
  <si>
    <r>
      <rPr>
        <sz val="8"/>
        <rFont val="Calibri"/>
        <family val="1"/>
      </rPr>
      <t>Moniteur-éducateur et intervenant familial territorial</t>
    </r>
  </si>
  <si>
    <r>
      <rPr>
        <sz val="8"/>
        <rFont val="Calibri"/>
        <family val="1"/>
      </rPr>
      <t>Rédacteur territorial</t>
    </r>
  </si>
  <si>
    <r>
      <rPr>
        <sz val="8"/>
        <rFont val="Calibri"/>
        <family val="1"/>
      </rPr>
      <t>Technicien territorial</t>
    </r>
  </si>
  <si>
    <r>
      <rPr>
        <b/>
        <sz val="9.5"/>
        <rFont val="Calibri"/>
        <family val="1"/>
      </rPr>
      <t>Échelle de rémunération B2</t>
    </r>
  </si>
  <si>
    <r>
      <rPr>
        <sz val="8"/>
        <rFont val="Calibri"/>
        <family val="1"/>
      </rPr>
      <t>Animateur territorial principal de 2ème cl.</t>
    </r>
  </si>
  <si>
    <r>
      <rPr>
        <sz val="8"/>
        <rFont val="Calibri"/>
        <family val="1"/>
      </rPr>
      <t>Assistant territorial de conservation PB principal de 2ème cl.</t>
    </r>
  </si>
  <si>
    <r>
      <rPr>
        <sz val="8"/>
        <rFont val="Calibri"/>
        <family val="1"/>
      </rPr>
      <t>Assistant territorial d'enseignement artistique principal de 2ème cl.</t>
    </r>
  </si>
  <si>
    <r>
      <rPr>
        <sz val="8"/>
        <rFont val="Calibri"/>
        <family val="1"/>
      </rPr>
      <t>Chef de service de police municipale principal de 2ème cl.</t>
    </r>
  </si>
  <si>
    <r>
      <rPr>
        <sz val="8"/>
        <rFont val="Calibri"/>
        <family val="1"/>
      </rPr>
      <t>Éducateur territorial APS principal de 2ème cl.</t>
    </r>
  </si>
  <si>
    <r>
      <rPr>
        <sz val="8"/>
        <rFont val="Calibri"/>
        <family val="1"/>
      </rPr>
      <t>Lieutenant de SPP de 1ère cl.</t>
    </r>
  </si>
  <si>
    <r>
      <rPr>
        <sz val="8"/>
        <rFont val="Calibri"/>
        <family val="1"/>
      </rPr>
      <t>Moniteur-éducateur et intervenant familial territorial principal</t>
    </r>
  </si>
  <si>
    <r>
      <rPr>
        <sz val="8"/>
        <rFont val="Calibri"/>
        <family val="1"/>
      </rPr>
      <t>Rédacteur territorial principal de 2ème cl.</t>
    </r>
  </si>
  <si>
    <r>
      <rPr>
        <sz val="8"/>
        <rFont val="Calibri"/>
        <family val="1"/>
      </rPr>
      <t>Technicien territorial principal de 2ème cl.</t>
    </r>
  </si>
  <si>
    <r>
      <rPr>
        <b/>
        <sz val="9.5"/>
        <rFont val="Calibri"/>
        <family val="1"/>
      </rPr>
      <t>Échelle de rémunération B3</t>
    </r>
  </si>
  <si>
    <r>
      <rPr>
        <sz val="8"/>
        <rFont val="Calibri"/>
        <family val="1"/>
      </rPr>
      <t>Animateur territorial principal de 1ère cl.</t>
    </r>
  </si>
  <si>
    <r>
      <rPr>
        <sz val="8"/>
        <rFont val="Calibri"/>
        <family val="1"/>
      </rPr>
      <t>Assistant territorial de conservation PB principal de 1ère cl.</t>
    </r>
  </si>
  <si>
    <r>
      <rPr>
        <sz val="8"/>
        <rFont val="Calibri"/>
        <family val="1"/>
      </rPr>
      <t>Assistant territorial d'enseignement artistique principal de 1ère cl.</t>
    </r>
  </si>
  <si>
    <r>
      <rPr>
        <sz val="8"/>
        <rFont val="Calibri"/>
        <family val="1"/>
      </rPr>
      <t>Chef de service de police municipale principal de 1ère cl.</t>
    </r>
  </si>
  <si>
    <r>
      <rPr>
        <sz val="8"/>
        <rFont val="Calibri"/>
        <family val="1"/>
      </rPr>
      <t>Éducateur territorial APS principal de 1ère cl.</t>
    </r>
  </si>
  <si>
    <r>
      <rPr>
        <sz val="8"/>
        <rFont val="Calibri"/>
        <family val="1"/>
      </rPr>
      <t>Lieutenant de SPP hors cl.</t>
    </r>
  </si>
  <si>
    <r>
      <rPr>
        <sz val="8"/>
        <rFont val="Calibri"/>
        <family val="1"/>
      </rPr>
      <t>Rédacteur territorial principal de 1ère cl.</t>
    </r>
  </si>
  <si>
    <r>
      <rPr>
        <sz val="8"/>
        <rFont val="Calibri"/>
        <family val="1"/>
      </rPr>
      <t>Technicien territorial principal de 1ère cl.</t>
    </r>
  </si>
  <si>
    <r>
      <rPr>
        <b/>
        <sz val="9.5"/>
        <rFont val="Calibri"/>
        <family val="1"/>
      </rPr>
      <t xml:space="preserve">Aides-soignants territoriaux (fil. médico-sociale)
</t>
    </r>
    <r>
      <rPr>
        <b/>
        <sz val="9.5"/>
        <rFont val="Calibri"/>
        <family val="1"/>
      </rPr>
      <t>Auxiliaires de puériculture territoriaux (fil. médico-sociale)</t>
    </r>
  </si>
  <si>
    <r>
      <rPr>
        <b/>
        <sz val="8.5"/>
        <color rgb="FF1F487C"/>
        <rFont val="Calibri"/>
        <family val="1"/>
      </rPr>
      <t>SP D2021-1881 + D2021-1882 - EI D2021-1885</t>
    </r>
  </si>
  <si>
    <r>
      <rPr>
        <sz val="8"/>
        <rFont val="Calibri"/>
        <family val="1"/>
      </rPr>
      <t>1a 6m</t>
    </r>
  </si>
  <si>
    <r>
      <rPr>
        <b/>
        <sz val="9.5"/>
        <rFont val="Calibri"/>
        <family val="1"/>
      </rPr>
      <t>Aide-soignant territorial de cl. normale</t>
    </r>
  </si>
  <si>
    <r>
      <rPr>
        <b/>
        <sz val="9.5"/>
        <rFont val="Calibri"/>
        <family val="1"/>
      </rPr>
      <t>Auxiliaire de puériculture territorial de cl. normale</t>
    </r>
  </si>
  <si>
    <r>
      <rPr>
        <b/>
        <sz val="9.5"/>
        <rFont val="Calibri"/>
        <family val="1"/>
      </rPr>
      <t>Aide-soignant territorial de cl. supérieure</t>
    </r>
  </si>
  <si>
    <r>
      <rPr>
        <b/>
        <sz val="9.5"/>
        <rFont val="Calibri"/>
        <family val="1"/>
      </rPr>
      <t>Auxiliaire de puériculture territorial de cl. supérieure</t>
    </r>
  </si>
  <si>
    <r>
      <rPr>
        <b/>
        <sz val="9.5"/>
        <rFont val="Calibri"/>
        <family val="1"/>
      </rPr>
      <t>Techniciens paramédicaux territoriaux (fil. médico-sociale / médico-technique)</t>
    </r>
  </si>
  <si>
    <r>
      <rPr>
        <b/>
        <sz val="8.5"/>
        <color rgb="FF1F487C"/>
        <rFont val="Calibri"/>
        <family val="1"/>
      </rPr>
      <t>SP D2013-262 - EI D2013-263</t>
    </r>
  </si>
  <si>
    <r>
      <rPr>
        <b/>
        <sz val="9.5"/>
        <rFont val="Calibri"/>
        <family val="1"/>
      </rPr>
      <t>Technicien paramédical territorial de cl. normale</t>
    </r>
  </si>
  <si>
    <r>
      <rPr>
        <b/>
        <sz val="9.5"/>
        <rFont val="Calibri"/>
        <family val="1"/>
      </rPr>
      <t>Technicien paramédical territorial de cl. supérieure</t>
    </r>
  </si>
  <si>
    <r>
      <rPr>
        <b/>
        <sz val="12.5"/>
        <color rgb="FFFFFFFF"/>
        <rFont val="Calibri"/>
        <family val="1"/>
      </rPr>
      <t>CATÉGORIE A</t>
    </r>
  </si>
  <si>
    <r>
      <rPr>
        <b/>
        <sz val="9.5"/>
        <rFont val="Calibri"/>
        <family val="1"/>
      </rPr>
      <t>Attachés territoriaux (fil. administrative)</t>
    </r>
  </si>
  <si>
    <r>
      <rPr>
        <b/>
        <sz val="8.5"/>
        <color rgb="FF1F487C"/>
        <rFont val="Calibri"/>
        <family val="1"/>
      </rPr>
      <t>Statut particulier : Décret n° 87-1099</t>
    </r>
  </si>
  <si>
    <r>
      <rPr>
        <b/>
        <sz val="8.5"/>
        <color rgb="FF1F487C"/>
        <rFont val="Calibri"/>
        <family val="1"/>
      </rPr>
      <t>Échelonnement indiciaire : Décret n° 87-1100</t>
    </r>
  </si>
  <si>
    <r>
      <rPr>
        <b/>
        <sz val="9.5"/>
        <rFont val="Calibri"/>
        <family val="1"/>
      </rPr>
      <t>Attaché territorial</t>
    </r>
  </si>
  <si>
    <r>
      <rPr>
        <b/>
        <sz val="9.5"/>
        <rFont val="Calibri"/>
        <family val="1"/>
      </rPr>
      <t>Attaché territorial principal</t>
    </r>
  </si>
  <si>
    <r>
      <rPr>
        <b/>
        <sz val="9.5"/>
        <rFont val="Calibri"/>
        <family val="1"/>
      </rPr>
      <t>Attaché territorial hors cl.</t>
    </r>
  </si>
  <si>
    <r>
      <rPr>
        <sz val="8"/>
        <rFont val="Calibri"/>
        <family val="1"/>
      </rPr>
      <t>Éch. Spé.</t>
    </r>
  </si>
  <si>
    <r>
      <rPr>
        <sz val="8"/>
        <color rgb="FFFF0000"/>
        <rFont val="Calibri"/>
        <family val="1"/>
      </rPr>
      <t>HEA</t>
    </r>
  </si>
  <si>
    <r>
      <rPr>
        <b/>
        <sz val="9.5"/>
        <rFont val="Calibri"/>
        <family val="1"/>
      </rPr>
      <t>Administrateurs territoriaux (fil. administrative)</t>
    </r>
  </si>
  <si>
    <r>
      <rPr>
        <b/>
        <sz val="8.5"/>
        <color rgb="FF1F487C"/>
        <rFont val="Calibri"/>
        <family val="1"/>
      </rPr>
      <t>Statut particulier : Décret n° 87-1097</t>
    </r>
  </si>
  <si>
    <r>
      <rPr>
        <sz val="8"/>
        <rFont val="Calibri"/>
        <family val="1"/>
      </rPr>
      <t>6 mois</t>
    </r>
  </si>
  <si>
    <r>
      <rPr>
        <b/>
        <sz val="8.5"/>
        <color rgb="FF1F487C"/>
        <rFont val="Calibri"/>
        <family val="1"/>
      </rPr>
      <t>Échelonnement indiciaire : Décret n° 87-1098</t>
    </r>
  </si>
  <si>
    <r>
      <rPr>
        <b/>
        <sz val="9.5"/>
        <rFont val="Calibri"/>
        <family val="1"/>
      </rPr>
      <t>Administrateur territorial</t>
    </r>
  </si>
  <si>
    <r>
      <rPr>
        <b/>
        <sz val="9.5"/>
        <rFont val="Calibri"/>
        <family val="1"/>
      </rPr>
      <t>Administrateur territorial hors cl.</t>
    </r>
  </si>
  <si>
    <r>
      <rPr>
        <sz val="8"/>
        <rFont val="Calibri"/>
        <family val="1"/>
      </rPr>
      <t>HEA</t>
    </r>
  </si>
  <si>
    <r>
      <rPr>
        <sz val="8"/>
        <rFont val="Calibri"/>
        <family val="1"/>
      </rPr>
      <t>HEB</t>
    </r>
  </si>
  <si>
    <r>
      <rPr>
        <sz val="8"/>
        <rFont val="Calibri"/>
        <family val="1"/>
      </rPr>
      <t>HEB Bis</t>
    </r>
  </si>
  <si>
    <r>
      <rPr>
        <b/>
        <sz val="9.5"/>
        <rFont val="Calibri"/>
        <family val="1"/>
      </rPr>
      <t>Administrateur territorial général</t>
    </r>
  </si>
  <si>
    <r>
      <rPr>
        <sz val="8"/>
        <color rgb="FFFF0000"/>
        <rFont val="Calibri"/>
        <family val="1"/>
      </rPr>
      <t>HEB</t>
    </r>
  </si>
  <si>
    <r>
      <rPr>
        <sz val="8"/>
        <color rgb="FFFF0000"/>
        <rFont val="Calibri"/>
        <family val="1"/>
      </rPr>
      <t>HEB Bis</t>
    </r>
  </si>
  <si>
    <r>
      <rPr>
        <sz val="8"/>
        <color rgb="FFFF0000"/>
        <rFont val="Calibri"/>
        <family val="1"/>
      </rPr>
      <t>HEC</t>
    </r>
  </si>
  <si>
    <r>
      <rPr>
        <sz val="8"/>
        <color rgb="FFFF0000"/>
        <rFont val="Calibri"/>
        <family val="1"/>
      </rPr>
      <t>HED</t>
    </r>
  </si>
  <si>
    <r>
      <rPr>
        <b/>
        <sz val="9.5"/>
        <rFont val="Calibri"/>
        <family val="1"/>
      </rPr>
      <t>Ingénieurs territoriaux (fil. technique)</t>
    </r>
  </si>
  <si>
    <r>
      <rPr>
        <b/>
        <sz val="8.5"/>
        <color rgb="FF1F487C"/>
        <rFont val="Calibri"/>
        <family val="1"/>
      </rPr>
      <t>Statut particulier : Décret n° 2016-201</t>
    </r>
  </si>
  <si>
    <r>
      <rPr>
        <b/>
        <sz val="8.5"/>
        <color rgb="FF1F487C"/>
        <rFont val="Calibri"/>
        <family val="1"/>
      </rPr>
      <t>Échelonnement indiciaire : Décret n° 2016-203</t>
    </r>
  </si>
  <si>
    <r>
      <rPr>
        <b/>
        <sz val="9.5"/>
        <rFont val="Calibri"/>
        <family val="1"/>
      </rPr>
      <t>Ingénieur territorial</t>
    </r>
  </si>
  <si>
    <r>
      <rPr>
        <b/>
        <sz val="9.5"/>
        <rFont val="Calibri"/>
        <family val="1"/>
      </rPr>
      <t>Ingénieur territorial principal</t>
    </r>
  </si>
  <si>
    <r>
      <rPr>
        <b/>
        <sz val="9.5"/>
        <rFont val="Calibri"/>
        <family val="1"/>
      </rPr>
      <t>Ingénieur territorial hors cl.</t>
    </r>
  </si>
  <si>
    <r>
      <rPr>
        <b/>
        <sz val="9.5"/>
        <rFont val="Calibri"/>
        <family val="1"/>
      </rPr>
      <t>Ingénieurs en chef territoriaux (fil. technique)</t>
    </r>
  </si>
  <si>
    <r>
      <rPr>
        <b/>
        <sz val="8.5"/>
        <color rgb="FF1F487C"/>
        <rFont val="Calibri"/>
        <family val="1"/>
      </rPr>
      <t>Statut particulier : Décret n° 2016-200</t>
    </r>
  </si>
  <si>
    <r>
      <rPr>
        <b/>
        <sz val="8.5"/>
        <color rgb="FF1F487C"/>
        <rFont val="Calibri"/>
        <family val="1"/>
      </rPr>
      <t>Échelonnement indiciaire : Décret n° 2016-202</t>
    </r>
  </si>
  <si>
    <r>
      <rPr>
        <b/>
        <sz val="9.5"/>
        <rFont val="Calibri"/>
        <family val="1"/>
      </rPr>
      <t>Ingénieur en chef territorial</t>
    </r>
  </si>
  <si>
    <r>
      <rPr>
        <b/>
        <sz val="9.5"/>
        <rFont val="Calibri"/>
        <family val="1"/>
      </rPr>
      <t>Ingénieur en chef territorial hors cl.</t>
    </r>
  </si>
  <si>
    <r>
      <rPr>
        <b/>
        <sz val="9.5"/>
        <rFont val="Calibri"/>
        <family val="1"/>
      </rPr>
      <t>Ingénieur territorial général</t>
    </r>
  </si>
  <si>
    <r>
      <rPr>
        <sz val="8"/>
        <rFont val="Calibri"/>
        <family val="1"/>
      </rPr>
      <t>Cl. Ex.</t>
    </r>
  </si>
  <si>
    <r>
      <rPr>
        <b/>
        <sz val="9.5"/>
        <rFont val="Calibri"/>
        <family val="1"/>
      </rPr>
      <t xml:space="preserve">Attachés territoriaux de conservation du patrimoine (fil. culturelle)
</t>
    </r>
    <r>
      <rPr>
        <b/>
        <sz val="9.5"/>
        <rFont val="Calibri"/>
        <family val="1"/>
      </rPr>
      <t>Bibliothécaires territoriaux (fil. culturelle)</t>
    </r>
  </si>
  <si>
    <r>
      <rPr>
        <b/>
        <sz val="8.5"/>
        <color rgb="FF1F487C"/>
        <rFont val="Calibri"/>
        <family val="1"/>
      </rPr>
      <t>Statut particulier : Décret n° 91-843</t>
    </r>
  </si>
  <si>
    <r>
      <rPr>
        <b/>
        <sz val="8.5"/>
        <color rgb="FF1F487C"/>
        <rFont val="Calibri"/>
        <family val="1"/>
      </rPr>
      <t>Échelonnement indiciaire : Décret n° 91-844</t>
    </r>
  </si>
  <si>
    <r>
      <rPr>
        <b/>
        <sz val="8.5"/>
        <color rgb="FF1F487C"/>
        <rFont val="Calibri"/>
        <family val="1"/>
      </rPr>
      <t>Statut particulier : Décret n° 91-845</t>
    </r>
  </si>
  <si>
    <r>
      <rPr>
        <b/>
        <sz val="8.5"/>
        <color rgb="FF1F487C"/>
        <rFont val="Calibri"/>
        <family val="1"/>
      </rPr>
      <t>Échelonnement indiciaire : Décret n° 91-846</t>
    </r>
  </si>
  <si>
    <r>
      <rPr>
        <b/>
        <sz val="9.5"/>
        <rFont val="Calibri"/>
        <family val="1"/>
      </rPr>
      <t>Attaché territorial de conservation du patrimoine</t>
    </r>
  </si>
  <si>
    <r>
      <rPr>
        <b/>
        <sz val="9.5"/>
        <rFont val="Calibri"/>
        <family val="1"/>
      </rPr>
      <t>Bibliothécaire territorial</t>
    </r>
  </si>
  <si>
    <r>
      <rPr>
        <b/>
        <sz val="9.5"/>
        <rFont val="Calibri"/>
        <family val="1"/>
      </rPr>
      <t>Attaché territorial principal de conservation du patrimoine</t>
    </r>
  </si>
  <si>
    <r>
      <rPr>
        <b/>
        <sz val="9.5"/>
        <rFont val="Calibri"/>
        <family val="1"/>
      </rPr>
      <t>Bibliothécaire territorial principal</t>
    </r>
  </si>
  <si>
    <r>
      <rPr>
        <b/>
        <sz val="9.5"/>
        <rFont val="Calibri"/>
        <family val="1"/>
      </rPr>
      <t>Conservateurs territoriaux du patrimoine (fil. culturelle)</t>
    </r>
  </si>
  <si>
    <r>
      <rPr>
        <b/>
        <sz val="8.5"/>
        <color rgb="FF1F487C"/>
        <rFont val="Calibri"/>
        <family val="1"/>
      </rPr>
      <t>Statut particulier : Décret n° 91-839</t>
    </r>
  </si>
  <si>
    <r>
      <rPr>
        <b/>
        <sz val="8.5"/>
        <color rgb="FF1F487C"/>
        <rFont val="Calibri"/>
        <family val="1"/>
      </rPr>
      <t>Échelonnement indiciaire : Décret n° 2022-559</t>
    </r>
  </si>
  <si>
    <r>
      <rPr>
        <b/>
        <sz val="9.5"/>
        <rFont val="Calibri"/>
        <family val="1"/>
      </rPr>
      <t>Conservateur territorial du patrimoine</t>
    </r>
  </si>
  <si>
    <r>
      <rPr>
        <b/>
        <sz val="9.5"/>
        <rFont val="Calibri"/>
        <family val="1"/>
      </rPr>
      <t>Conservateur territorial du patrimoine en chef</t>
    </r>
  </si>
  <si>
    <r>
      <rPr>
        <b/>
        <sz val="9.5"/>
        <rFont val="Calibri"/>
        <family val="1"/>
      </rPr>
      <t>Conservateurs territoriaux de bibliothèques (fil. culturelle)</t>
    </r>
  </si>
  <si>
    <r>
      <rPr>
        <b/>
        <sz val="8.5"/>
        <color rgb="FF1F487C"/>
        <rFont val="Calibri"/>
        <family val="1"/>
      </rPr>
      <t>Statut particulier : Décret n° 91-841</t>
    </r>
  </si>
  <si>
    <r>
      <rPr>
        <b/>
        <sz val="8.5"/>
        <color rgb="FF1F487C"/>
        <rFont val="Calibri"/>
        <family val="1"/>
      </rPr>
      <t>Échelonnement indiciaire : Décret n° 91-842</t>
    </r>
  </si>
  <si>
    <r>
      <rPr>
        <b/>
        <sz val="9.5"/>
        <rFont val="Calibri"/>
        <family val="1"/>
      </rPr>
      <t>Conservateur territorial de bibliothèques</t>
    </r>
  </si>
  <si>
    <r>
      <rPr>
        <b/>
        <sz val="9.5"/>
        <rFont val="Calibri"/>
        <family val="1"/>
      </rPr>
      <t>Conservateur territorial de bibliothèques en chef</t>
    </r>
  </si>
  <si>
    <r>
      <rPr>
        <b/>
        <sz val="9.5"/>
        <rFont val="Calibri"/>
        <family val="1"/>
      </rPr>
      <t>Professeurs territoriaux d'enseignement artistique (EA) (fil. culturelle)</t>
    </r>
  </si>
  <si>
    <r>
      <rPr>
        <b/>
        <sz val="8.5"/>
        <color rgb="FF1F487C"/>
        <rFont val="Calibri"/>
        <family val="1"/>
      </rPr>
      <t>Statut particulier : Décret n° 91-857</t>
    </r>
  </si>
  <si>
    <r>
      <rPr>
        <b/>
        <sz val="8.5"/>
        <color rgb="FF1F487C"/>
        <rFont val="Calibri"/>
        <family val="1"/>
      </rPr>
      <t>Échelonnement indiciaire : Décret n° 91-858</t>
    </r>
  </si>
  <si>
    <r>
      <rPr>
        <b/>
        <sz val="9.5"/>
        <rFont val="Calibri"/>
        <family val="1"/>
      </rPr>
      <t>Professeur territorial d'EA de cl. normale</t>
    </r>
  </si>
  <si>
    <r>
      <rPr>
        <sz val="8"/>
        <rFont val="Calibri"/>
        <family val="1"/>
      </rPr>
      <t>3a 6m</t>
    </r>
  </si>
  <si>
    <r>
      <rPr>
        <b/>
        <sz val="9.5"/>
        <rFont val="Calibri"/>
        <family val="1"/>
      </rPr>
      <t>Professeur territorial d'EA hors cl.</t>
    </r>
  </si>
  <si>
    <r>
      <rPr>
        <b/>
        <sz val="9.5"/>
        <rFont val="Calibri"/>
        <family val="1"/>
      </rPr>
      <t>Directeurs d'établissements territoriaux d'enseignement artistique (EA) (fil. culturelle)</t>
    </r>
  </si>
  <si>
    <r>
      <rPr>
        <b/>
        <sz val="8.5"/>
        <color rgb="FF1F487C"/>
        <rFont val="Calibri"/>
        <family val="1"/>
      </rPr>
      <t>Statut particulier : Décret n° 91-855</t>
    </r>
  </si>
  <si>
    <r>
      <rPr>
        <b/>
        <sz val="8.5"/>
        <color rgb="FF1F487C"/>
        <rFont val="Calibri"/>
        <family val="1"/>
      </rPr>
      <t>Échelonnement indiciaire : Décret n° 91-856</t>
    </r>
  </si>
  <si>
    <r>
      <rPr>
        <b/>
        <sz val="9.5"/>
        <rFont val="Calibri"/>
        <family val="1"/>
      </rPr>
      <t>Directeur d'établissement territorial d'EA de 2ème cat.</t>
    </r>
  </si>
  <si>
    <r>
      <rPr>
        <b/>
        <sz val="9.5"/>
        <rFont val="Calibri"/>
        <family val="1"/>
      </rPr>
      <t>Directeur d'établissement territorial d'EA de 1ère cat.</t>
    </r>
  </si>
  <si>
    <r>
      <rPr>
        <b/>
        <sz val="9.5"/>
        <rFont val="Calibri"/>
        <family val="1"/>
      </rPr>
      <t>Conseillers territoriaux des activités physiques et sportives (APS) (fil. sportive)</t>
    </r>
  </si>
  <si>
    <r>
      <rPr>
        <b/>
        <sz val="8.5"/>
        <color rgb="FF1F487C"/>
        <rFont val="Calibri"/>
        <family val="1"/>
      </rPr>
      <t>Statut particulier : Décret n° 92-364</t>
    </r>
  </si>
  <si>
    <r>
      <rPr>
        <b/>
        <sz val="8.5"/>
        <color rgb="FF1F487C"/>
        <rFont val="Calibri"/>
        <family val="1"/>
      </rPr>
      <t>Échelonnement indiciaire : Décret n° 92-366</t>
    </r>
  </si>
  <si>
    <r>
      <rPr>
        <b/>
        <sz val="9.5"/>
        <rFont val="Calibri"/>
        <family val="1"/>
      </rPr>
      <t>Conseiller territorial des APS</t>
    </r>
  </si>
  <si>
    <r>
      <rPr>
        <b/>
        <sz val="9.5"/>
        <rFont val="Calibri"/>
        <family val="1"/>
      </rPr>
      <t>Conseiller territorial principal des APS</t>
    </r>
  </si>
  <si>
    <r>
      <rPr>
        <b/>
        <sz val="9.5"/>
        <rFont val="Calibri"/>
        <family val="1"/>
      </rPr>
      <t>Directeurs de police municipale (fil. police municipale)</t>
    </r>
  </si>
  <si>
    <r>
      <rPr>
        <b/>
        <sz val="8.5"/>
        <color rgb="FF1F487C"/>
        <rFont val="Calibri"/>
        <family val="1"/>
      </rPr>
      <t>Statut particulier : Décret n° 2006-1392</t>
    </r>
  </si>
  <si>
    <r>
      <rPr>
        <b/>
        <sz val="8.5"/>
        <color rgb="FF1F487C"/>
        <rFont val="Calibri"/>
        <family val="1"/>
      </rPr>
      <t>Échelonnement indiciaire : Décret n° 2006-1393</t>
    </r>
  </si>
  <si>
    <r>
      <rPr>
        <b/>
        <sz val="9.5"/>
        <rFont val="Calibri"/>
        <family val="1"/>
      </rPr>
      <t>Directeur de police municipale</t>
    </r>
  </si>
  <si>
    <r>
      <rPr>
        <b/>
        <sz val="9.5"/>
        <rFont val="Calibri"/>
        <family val="1"/>
      </rPr>
      <t>Directeur principal de police municipale</t>
    </r>
  </si>
  <si>
    <r>
      <rPr>
        <sz val="8"/>
        <rFont val="Calibri"/>
        <family val="1"/>
      </rPr>
      <t>2a 6 m</t>
    </r>
  </si>
  <si>
    <r>
      <rPr>
        <b/>
        <sz val="9.5"/>
        <rFont val="Calibri"/>
        <family val="1"/>
      </rPr>
      <t xml:space="preserve">Assistants territoriaux socio-éducatifs (fil. sociale)
</t>
    </r>
    <r>
      <rPr>
        <b/>
        <sz val="9.5"/>
        <rFont val="Calibri"/>
        <family val="1"/>
      </rPr>
      <t>Éducateurs territoriaux de jeunes enfants (fil. sociale)</t>
    </r>
  </si>
  <si>
    <r>
      <rPr>
        <b/>
        <sz val="8.5"/>
        <color rgb="FF1F487C"/>
        <rFont val="Calibri"/>
        <family val="1"/>
      </rPr>
      <t>Statut particulier : Décret n° 2017-901</t>
    </r>
  </si>
  <si>
    <r>
      <rPr>
        <b/>
        <sz val="8.5"/>
        <color rgb="FF1F487C"/>
        <rFont val="Calibri"/>
        <family val="1"/>
      </rPr>
      <t>Échelonnement indiciaire : Décret n° 2017-904</t>
    </r>
  </si>
  <si>
    <r>
      <rPr>
        <b/>
        <sz val="8.5"/>
        <color rgb="FF1F487C"/>
        <rFont val="Calibri"/>
        <family val="1"/>
      </rPr>
      <t>Statut particulier : Décret n° 2017-902</t>
    </r>
  </si>
  <si>
    <r>
      <rPr>
        <b/>
        <sz val="8.5"/>
        <color rgb="FF1F487C"/>
        <rFont val="Calibri"/>
        <family val="1"/>
      </rPr>
      <t>Échelonnement indiciaire : Décret n° 2017-905</t>
    </r>
  </si>
  <si>
    <r>
      <rPr>
        <b/>
        <sz val="9.5"/>
        <rFont val="Calibri"/>
        <family val="1"/>
      </rPr>
      <t>Assistant territorial socio-éducatif</t>
    </r>
  </si>
  <si>
    <r>
      <rPr>
        <b/>
        <sz val="9.5"/>
        <rFont val="Calibri"/>
        <family val="1"/>
      </rPr>
      <t>Éducateur territorial de jeunes enfants</t>
    </r>
  </si>
  <si>
    <r>
      <rPr>
        <b/>
        <sz val="9.5"/>
        <rFont val="Calibri"/>
        <family val="1"/>
      </rPr>
      <t>Assistant territorial socio-éducatif de cl. exceptionnelle</t>
    </r>
  </si>
  <si>
    <r>
      <rPr>
        <b/>
        <sz val="9.5"/>
        <rFont val="Calibri"/>
        <family val="1"/>
      </rPr>
      <t>Éducateur territorial de jeunes enfants de cl. exceptionnelle</t>
    </r>
  </si>
  <si>
    <r>
      <rPr>
        <b/>
        <sz val="9.5"/>
        <rFont val="Calibri"/>
        <family val="1"/>
      </rPr>
      <t>Conseillers territoriaux socio-éducatifs (fil. sociale)</t>
    </r>
  </si>
  <si>
    <r>
      <rPr>
        <b/>
        <sz val="8.5"/>
        <color rgb="FF1F487C"/>
        <rFont val="Calibri"/>
        <family val="1"/>
      </rPr>
      <t>Statut particulier : Décret n° 2013-489</t>
    </r>
  </si>
  <si>
    <r>
      <rPr>
        <b/>
        <sz val="8.5"/>
        <color rgb="FF1F487C"/>
        <rFont val="Calibri"/>
        <family val="1"/>
      </rPr>
      <t>Échelonnement indiciaire : Décret n° 2013-492</t>
    </r>
  </si>
  <si>
    <r>
      <rPr>
        <b/>
        <sz val="9.5"/>
        <rFont val="Calibri"/>
        <family val="1"/>
      </rPr>
      <t>Conseiller territorial socio-éducatif</t>
    </r>
  </si>
  <si>
    <r>
      <rPr>
        <b/>
        <sz val="9.5"/>
        <rFont val="Calibri"/>
        <family val="1"/>
      </rPr>
      <t>Conseiller territorial supérieur socio-éducatif</t>
    </r>
  </si>
  <si>
    <r>
      <rPr>
        <b/>
        <sz val="9.5"/>
        <rFont val="Calibri"/>
        <family val="1"/>
      </rPr>
      <t>Conseiller territorial hors cl. socio-éducatif</t>
    </r>
  </si>
  <si>
    <r>
      <rPr>
        <b/>
        <sz val="9.5"/>
        <rFont val="Calibri"/>
        <family val="1"/>
      </rPr>
      <t>Médecins territoriaux (fil. médico-sociale)</t>
    </r>
  </si>
  <si>
    <r>
      <rPr>
        <b/>
        <sz val="8.5"/>
        <color rgb="FF1F487C"/>
        <rFont val="Calibri"/>
        <family val="1"/>
      </rPr>
      <t>Statut particulier : Décret n° 92-851</t>
    </r>
  </si>
  <si>
    <r>
      <rPr>
        <b/>
        <sz val="8.5"/>
        <color rgb="FF1F487C"/>
        <rFont val="Calibri"/>
        <family val="1"/>
      </rPr>
      <t>Échelonnement indiciaire : Décret n° 2014-924</t>
    </r>
  </si>
  <si>
    <r>
      <rPr>
        <b/>
        <sz val="9.5"/>
        <rFont val="Calibri"/>
        <family val="1"/>
      </rPr>
      <t>Médecin territorial de 2ème cl.</t>
    </r>
  </si>
  <si>
    <r>
      <rPr>
        <b/>
        <sz val="9.5"/>
        <rFont val="Calibri"/>
        <family val="1"/>
      </rPr>
      <t>Médecin territorial de 1ère cl.</t>
    </r>
  </si>
  <si>
    <r>
      <rPr>
        <b/>
        <sz val="9.5"/>
        <rFont val="Calibri"/>
        <family val="1"/>
      </rPr>
      <t>Médecin territorial hors cl.</t>
    </r>
  </si>
  <si>
    <r>
      <rPr>
        <b/>
        <sz val="9.5"/>
        <rFont val="Calibri"/>
        <family val="1"/>
      </rPr>
      <t>Infirmiers territoriaux en soins généraux (fil. médico-sociale)</t>
    </r>
  </si>
  <si>
    <r>
      <rPr>
        <b/>
        <sz val="8.5"/>
        <color rgb="FF1F487C"/>
        <rFont val="Calibri"/>
        <family val="1"/>
      </rPr>
      <t>Statut particulier : Décret n° 2012-1420</t>
    </r>
  </si>
  <si>
    <r>
      <rPr>
        <b/>
        <sz val="8.5"/>
        <color rgb="FF1F487C"/>
        <rFont val="Calibri"/>
        <family val="1"/>
      </rPr>
      <t>Échelonnement indiciaire : Décret n° 2012-1421</t>
    </r>
  </si>
  <si>
    <r>
      <rPr>
        <b/>
        <sz val="9.5"/>
        <rFont val="Calibri"/>
        <family val="1"/>
      </rPr>
      <t>Infirmier territorial en soins généraux</t>
    </r>
  </si>
  <si>
    <r>
      <rPr>
        <b/>
        <sz val="9.5"/>
        <rFont val="Calibri"/>
        <family val="1"/>
      </rPr>
      <t>Infirmier territorial en soins généraux hors cl.</t>
    </r>
  </si>
  <si>
    <r>
      <rPr>
        <b/>
        <sz val="9.5"/>
        <rFont val="Calibri"/>
        <family val="1"/>
      </rPr>
      <t>Puéricultrices territoriales (fil. médico-sociale)</t>
    </r>
  </si>
  <si>
    <r>
      <rPr>
        <b/>
        <sz val="8.5"/>
        <color rgb="FF1F487C"/>
        <rFont val="Calibri"/>
        <family val="1"/>
      </rPr>
      <t>Statut particulier : Décret n° 2014-923</t>
    </r>
  </si>
  <si>
    <r>
      <rPr>
        <b/>
        <sz val="8.5"/>
        <color rgb="FF1F487C"/>
        <rFont val="Calibri"/>
        <family val="1"/>
      </rPr>
      <t>Échelonnement indiciaire : Décret n° 2014-925</t>
    </r>
  </si>
  <si>
    <r>
      <rPr>
        <b/>
        <sz val="9.5"/>
        <rFont val="Calibri"/>
        <family val="1"/>
      </rPr>
      <t>Puéricultrice territoriale</t>
    </r>
  </si>
  <si>
    <r>
      <rPr>
        <b/>
        <sz val="9.5"/>
        <rFont val="Calibri"/>
        <family val="1"/>
      </rPr>
      <t>Puéricultrice territoriale hors cl.</t>
    </r>
  </si>
  <si>
    <r>
      <rPr>
        <b/>
        <sz val="9.5"/>
        <rFont val="Calibri"/>
        <family val="1"/>
      </rPr>
      <t>Psychologues territoriaux (fil. médico-sociale)</t>
    </r>
  </si>
  <si>
    <r>
      <rPr>
        <b/>
        <sz val="8.5"/>
        <color rgb="FF1F487C"/>
        <rFont val="Calibri"/>
        <family val="1"/>
      </rPr>
      <t>Statut particulier : Décret n° 92-853</t>
    </r>
  </si>
  <si>
    <r>
      <rPr>
        <b/>
        <sz val="8.5"/>
        <color rgb="FF1F487C"/>
        <rFont val="Calibri"/>
        <family val="1"/>
      </rPr>
      <t>Échelonnement indiciaire : Décret n° 92-854</t>
    </r>
  </si>
  <si>
    <r>
      <rPr>
        <b/>
        <sz val="9.5"/>
        <rFont val="Calibri"/>
        <family val="1"/>
      </rPr>
      <t>Psychologue territorial de cl. normale</t>
    </r>
  </si>
  <si>
    <r>
      <rPr>
        <b/>
        <sz val="9.5"/>
        <rFont val="Calibri"/>
        <family val="1"/>
      </rPr>
      <t>Psychologue territorial hors cl.</t>
    </r>
  </si>
  <si>
    <r>
      <rPr>
        <b/>
        <sz val="9.5"/>
        <rFont val="Calibri"/>
        <family val="1"/>
      </rPr>
      <t>Sages-femmes territoriales (fil. médico-sociale)</t>
    </r>
  </si>
  <si>
    <r>
      <rPr>
        <b/>
        <sz val="8.5"/>
        <color rgb="FF1F487C"/>
        <rFont val="Calibri"/>
        <family val="1"/>
      </rPr>
      <t>Statut particulier : Décret n° 92-855</t>
    </r>
  </si>
  <si>
    <r>
      <rPr>
        <b/>
        <sz val="8.5"/>
        <color rgb="FF1F487C"/>
        <rFont val="Calibri"/>
        <family val="1"/>
      </rPr>
      <t>Échelonnement indiciaire : Décret n° 2022-753</t>
    </r>
  </si>
  <si>
    <r>
      <rPr>
        <b/>
        <sz val="9.5"/>
        <rFont val="Calibri"/>
        <family val="1"/>
      </rPr>
      <t>Sage-femme territoriale de cl. normale</t>
    </r>
  </si>
  <si>
    <r>
      <rPr>
        <b/>
        <sz val="9.5"/>
        <rFont val="Calibri"/>
        <family val="1"/>
      </rPr>
      <t>Sage-femme territoriale hors cl.</t>
    </r>
  </si>
  <si>
    <r>
      <rPr>
        <b/>
        <sz val="9.5"/>
        <rFont val="Calibri"/>
        <family val="1"/>
      </rPr>
      <t>Cadres territoriaux de santé paramédicaux (fil. médico-sociale)</t>
    </r>
  </si>
  <si>
    <r>
      <rPr>
        <b/>
        <sz val="8.5"/>
        <color rgb="FF1F487C"/>
        <rFont val="Calibri"/>
        <family val="1"/>
      </rPr>
      <t>Statut particulier : Décret n° 2016-336</t>
    </r>
  </si>
  <si>
    <r>
      <rPr>
        <b/>
        <sz val="8.5"/>
        <color rgb="FF1F487C"/>
        <rFont val="Calibri"/>
        <family val="1"/>
      </rPr>
      <t>Échelonnement indiciaire : Décret n° 2016-337</t>
    </r>
  </si>
  <si>
    <r>
      <rPr>
        <b/>
        <sz val="9.5"/>
        <rFont val="Calibri"/>
        <family val="1"/>
      </rPr>
      <t>Cadre territorial de santé paramédical</t>
    </r>
  </si>
  <si>
    <r>
      <rPr>
        <b/>
        <sz val="9.5"/>
        <rFont val="Calibri"/>
        <family val="1"/>
      </rPr>
      <t>Cadre territorial supérieur de santé paramédical</t>
    </r>
  </si>
  <si>
    <r>
      <rPr>
        <b/>
        <sz val="9.5"/>
        <rFont val="Calibri"/>
        <family val="1"/>
      </rPr>
      <t xml:space="preserve">Pédicures-podologues, ergothérapeutes, psychomotriciens, orthoptistes,
</t>
    </r>
    <r>
      <rPr>
        <b/>
        <sz val="9.5"/>
        <rFont val="Calibri"/>
        <family val="1"/>
      </rPr>
      <t>techniciens de laboratoire médical, manipulateurs d'électroradiologie médicale préparateurs en pharmacie hospitalière et diététiciens territoriaux (fil. médico-technique)</t>
    </r>
  </si>
  <si>
    <r>
      <rPr>
        <b/>
        <sz val="8.5"/>
        <color rgb="FF1F487C"/>
        <rFont val="Calibri"/>
        <family val="1"/>
      </rPr>
      <t>Statut particulier : Décret n° 2020-1174</t>
    </r>
  </si>
  <si>
    <r>
      <rPr>
        <b/>
        <sz val="8.5"/>
        <color rgb="FF1F487C"/>
        <rFont val="Calibri"/>
        <family val="1"/>
      </rPr>
      <t>Échelonnement indiciaire : Décret n° 2020-1176</t>
    </r>
  </si>
  <si>
    <r>
      <rPr>
        <b/>
        <sz val="9.5"/>
        <rFont val="Calibri"/>
        <family val="1"/>
      </rPr>
      <t>Pédicure-podologue, ergothérapeute, psychomotricien,</t>
    </r>
  </si>
  <si>
    <r>
      <rPr>
        <b/>
        <sz val="9.5"/>
        <rFont val="Calibri"/>
        <family val="1"/>
      </rPr>
      <t>orthoptiste, technicien de laboratoire médical, manipulateur</t>
    </r>
  </si>
  <si>
    <r>
      <rPr>
        <b/>
        <sz val="9.5"/>
        <rFont val="Calibri"/>
        <family val="1"/>
      </rPr>
      <t>d'électroradiologie médicale, préparateurs en pharmacie</t>
    </r>
  </si>
  <si>
    <r>
      <rPr>
        <b/>
        <sz val="9.5"/>
        <rFont val="Calibri"/>
        <family val="1"/>
      </rPr>
      <t>hospitalière et diététiciens territorial</t>
    </r>
  </si>
  <si>
    <r>
      <rPr>
        <b/>
        <sz val="9.5"/>
        <rFont val="Calibri"/>
        <family val="1"/>
      </rPr>
      <t>hospitalière et diététiciens territorial hors cl.</t>
    </r>
  </si>
  <si>
    <r>
      <rPr>
        <b/>
        <sz val="9.5"/>
        <rFont val="Calibri"/>
        <family val="1"/>
      </rPr>
      <t>Masseurs-kinésithérapeutes et orthophonistes territoriaux (fil. médico-technique)</t>
    </r>
  </si>
  <si>
    <r>
      <rPr>
        <b/>
        <sz val="8.5"/>
        <color rgb="FF1F487C"/>
        <rFont val="Calibri"/>
        <family val="1"/>
      </rPr>
      <t>Statut particulier : Décret n° 2020-1175</t>
    </r>
  </si>
  <si>
    <r>
      <rPr>
        <b/>
        <sz val="8.5"/>
        <color rgb="FF1F487C"/>
        <rFont val="Calibri"/>
        <family val="1"/>
      </rPr>
      <t>Échelonnement indiciaire : Décret n° 2020-1177</t>
    </r>
  </si>
  <si>
    <r>
      <rPr>
        <b/>
        <sz val="9.5"/>
        <rFont val="Calibri"/>
        <family val="1"/>
      </rPr>
      <t>Masseur-kinésithérapeute et orthophoniste territorial</t>
    </r>
  </si>
  <si>
    <r>
      <rPr>
        <b/>
        <sz val="9.5"/>
        <rFont val="Calibri"/>
        <family val="1"/>
      </rPr>
      <t>de cl. normale</t>
    </r>
  </si>
  <si>
    <r>
      <rPr>
        <b/>
        <sz val="9.5"/>
        <rFont val="Calibri"/>
        <family val="1"/>
      </rPr>
      <t>hors cl.</t>
    </r>
  </si>
  <si>
    <r>
      <rPr>
        <b/>
        <sz val="9.5"/>
        <rFont val="Calibri"/>
        <family val="1"/>
      </rPr>
      <t>Biologistes, vétérinaires et pharmaciens territoriaux (fil. médico-technique)</t>
    </r>
  </si>
  <si>
    <r>
      <rPr>
        <b/>
        <sz val="8.5"/>
        <color rgb="FF1F487C"/>
        <rFont val="Calibri"/>
        <family val="1"/>
      </rPr>
      <t>Statut particulier : Décret n° 92-867</t>
    </r>
  </si>
  <si>
    <r>
      <rPr>
        <b/>
        <sz val="8.5"/>
        <color rgb="FF1F487C"/>
        <rFont val="Calibri"/>
        <family val="1"/>
      </rPr>
      <t>Échelonnement indiciaire : Décret n° 2011-1931</t>
    </r>
  </si>
  <si>
    <r>
      <rPr>
        <sz val="8"/>
        <rFont val="Calibri"/>
        <family val="1"/>
      </rPr>
      <t>1a 9m</t>
    </r>
  </si>
  <si>
    <r>
      <rPr>
        <b/>
        <sz val="9.5"/>
        <rFont val="Calibri"/>
        <family val="1"/>
      </rPr>
      <t>Biologiste, vétérinaire et pharmacien  de cl. normale</t>
    </r>
  </si>
  <si>
    <r>
      <rPr>
        <sz val="8"/>
        <rFont val="Calibri"/>
        <family val="1"/>
      </rPr>
      <t>2a 2m</t>
    </r>
  </si>
  <si>
    <r>
      <rPr>
        <b/>
        <sz val="9.5"/>
        <rFont val="Calibri"/>
        <family val="1"/>
      </rPr>
      <t>Biologiste, vétérinaire et pharmacien hors cl.</t>
    </r>
  </si>
  <si>
    <r>
      <rPr>
        <sz val="8"/>
        <rFont val="Calibri"/>
        <family val="1"/>
      </rPr>
      <t>3a 3m</t>
    </r>
  </si>
  <si>
    <r>
      <rPr>
        <b/>
        <sz val="9.5"/>
        <rFont val="Calibri"/>
        <family val="1"/>
      </rPr>
      <t>Biologiste, vétérinaire et pharmacien de cl. exceptionnelle</t>
    </r>
  </si>
  <si>
    <r>
      <rPr>
        <b/>
        <sz val="9.5"/>
        <rFont val="Calibri"/>
        <family val="1"/>
      </rPr>
      <t>Capitaines, commandants et lieutenants-colonels de SPP (fil. SPP)</t>
    </r>
  </si>
  <si>
    <r>
      <rPr>
        <b/>
        <sz val="8.5"/>
        <color rgb="FF1F487C"/>
        <rFont val="Calibri"/>
        <family val="1"/>
      </rPr>
      <t>Statut particulier : Décret n° 2016-2008</t>
    </r>
  </si>
  <si>
    <r>
      <rPr>
        <b/>
        <sz val="8.5"/>
        <color rgb="FF1F487C"/>
        <rFont val="Calibri"/>
        <family val="1"/>
      </rPr>
      <t>Échelonnement indiciaire : Décret n° 2016-2007</t>
    </r>
  </si>
  <si>
    <r>
      <rPr>
        <b/>
        <sz val="9.5"/>
        <rFont val="Calibri"/>
        <family val="1"/>
      </rPr>
      <t>Capitaine de SPP</t>
    </r>
  </si>
  <si>
    <r>
      <rPr>
        <b/>
        <sz val="9.5"/>
        <rFont val="Calibri"/>
        <family val="1"/>
      </rPr>
      <t>Commandant de SPP</t>
    </r>
  </si>
  <si>
    <r>
      <rPr>
        <b/>
        <sz val="9.5"/>
        <rFont val="Calibri"/>
        <family val="1"/>
      </rPr>
      <t>Lieutenant-colonel de SPP</t>
    </r>
  </si>
  <si>
    <r>
      <rPr>
        <b/>
        <sz val="9.5"/>
        <rFont val="Calibri"/>
        <family val="1"/>
      </rPr>
      <t>Conception et de direction des SPP (fil. SPP)</t>
    </r>
  </si>
  <si>
    <r>
      <rPr>
        <b/>
        <sz val="8.5"/>
        <color rgb="FF1F487C"/>
        <rFont val="Calibri"/>
        <family val="1"/>
      </rPr>
      <t>Statut particulier : Décret n° 2016-2002</t>
    </r>
  </si>
  <si>
    <r>
      <rPr>
        <b/>
        <sz val="8.5"/>
        <color rgb="FF1F487C"/>
        <rFont val="Calibri"/>
        <family val="1"/>
      </rPr>
      <t>Échelonnement indiciaire : Décret n° 2016-2005</t>
    </r>
  </si>
  <si>
    <r>
      <rPr>
        <b/>
        <sz val="9.5"/>
        <rFont val="Calibri"/>
        <family val="1"/>
      </rPr>
      <t>Colonel de SPP</t>
    </r>
  </si>
  <si>
    <r>
      <rPr>
        <b/>
        <sz val="9.5"/>
        <rFont val="Calibri"/>
        <family val="1"/>
      </rPr>
      <t>Colonel hors cl. de SPP</t>
    </r>
  </si>
  <si>
    <r>
      <rPr>
        <sz val="8"/>
        <rFont val="Calibri"/>
        <family val="1"/>
      </rPr>
      <t>Éch. Ex.</t>
    </r>
  </si>
  <si>
    <r>
      <rPr>
        <b/>
        <sz val="9.5"/>
        <rFont val="Calibri"/>
        <family val="1"/>
      </rPr>
      <t>Contrôleur général de SPP</t>
    </r>
  </si>
  <si>
    <r>
      <rPr>
        <sz val="8"/>
        <color rgb="FF1F487C"/>
        <rFont val="Calibri"/>
        <family val="1"/>
      </rPr>
      <t xml:space="preserve">Traitement brut moyen :                                                                             </t>
    </r>
    <r>
      <rPr>
        <sz val="8"/>
        <rFont val="Calibri"/>
        <family val="1"/>
      </rPr>
      <t xml:space="preserve">4 693,87 €
</t>
    </r>
    <r>
      <rPr>
        <sz val="8"/>
        <color rgb="FF1F487C"/>
        <rFont val="Calibri"/>
        <family val="1"/>
      </rPr>
      <t xml:space="preserve">Taux horaire moyen :                                                                                         </t>
    </r>
    <r>
      <rPr>
        <sz val="8"/>
        <rFont val="Calibri"/>
        <family val="1"/>
      </rPr>
      <t>30,95 €</t>
    </r>
  </si>
  <si>
    <r>
      <rPr>
        <b/>
        <sz val="9.5"/>
        <rFont val="Calibri"/>
        <family val="1"/>
      </rPr>
      <t>Médecins et pharmaciens de SPP (fil. SPP)</t>
    </r>
  </si>
  <si>
    <r>
      <rPr>
        <b/>
        <sz val="8.5"/>
        <color rgb="FF1F487C"/>
        <rFont val="Calibri"/>
        <family val="1"/>
      </rPr>
      <t xml:space="preserve">Statut particulier : Décret n° 2016-1236
</t>
    </r>
    <r>
      <rPr>
        <b/>
        <sz val="8.5"/>
        <color rgb="FF1F487C"/>
        <rFont val="Calibri"/>
        <family val="1"/>
      </rPr>
      <t xml:space="preserve">Échelonnement indiciaire : Décret n° 2016-1237
</t>
    </r>
    <r>
      <rPr>
        <b/>
        <sz val="9.5"/>
        <rFont val="Calibri"/>
        <family val="1"/>
      </rPr>
      <t>Médecin et pharmacien de SPP de cl. normale</t>
    </r>
  </si>
  <si>
    <r>
      <rPr>
        <b/>
        <sz val="9.5"/>
        <rFont val="Calibri"/>
        <family val="1"/>
      </rPr>
      <t>Médecin et pharmacien de SPP hors cl.</t>
    </r>
  </si>
  <si>
    <r>
      <rPr>
        <b/>
        <sz val="9.5"/>
        <rFont val="Calibri"/>
        <family val="1"/>
      </rPr>
      <t>Médecin et pharmacien de SPP de cl. exceptionnelle</t>
    </r>
  </si>
  <si>
    <r>
      <rPr>
        <b/>
        <sz val="9.5"/>
        <rFont val="Calibri"/>
        <family val="1"/>
      </rPr>
      <t>Infirmiers de SPP (fil. SPP)</t>
    </r>
  </si>
  <si>
    <r>
      <rPr>
        <b/>
        <sz val="8.5"/>
        <color rgb="FF1F487C"/>
        <rFont val="Calibri"/>
        <family val="1"/>
      </rPr>
      <t>Statut particulier : Décret n° 2016-1176</t>
    </r>
  </si>
  <si>
    <r>
      <rPr>
        <b/>
        <sz val="8.5"/>
        <color rgb="FF1F487C"/>
        <rFont val="Calibri"/>
        <family val="1"/>
      </rPr>
      <t>Échelonnement indiciaire : Décret n° 2016-1178</t>
    </r>
  </si>
  <si>
    <r>
      <rPr>
        <b/>
        <sz val="9.5"/>
        <rFont val="Calibri"/>
        <family val="1"/>
      </rPr>
      <t>Infirmier de SPP</t>
    </r>
  </si>
  <si>
    <r>
      <rPr>
        <b/>
        <sz val="9.5"/>
        <rFont val="Calibri"/>
        <family val="1"/>
      </rPr>
      <t>Infirmier de SPP hors cl.</t>
    </r>
  </si>
  <si>
    <r>
      <rPr>
        <b/>
        <sz val="9.5"/>
        <rFont val="Calibri"/>
        <family val="1"/>
      </rPr>
      <t>Cadres de santé de SPP (fil. SPP)</t>
    </r>
  </si>
  <si>
    <r>
      <rPr>
        <b/>
        <sz val="8.5"/>
        <color rgb="FF1F487C"/>
        <rFont val="Calibri"/>
        <family val="1"/>
      </rPr>
      <t>Statut particulier : Décret n° 2016-1177</t>
    </r>
  </si>
  <si>
    <r>
      <rPr>
        <b/>
        <sz val="8.5"/>
        <color rgb="FF1F487C"/>
        <rFont val="Calibri"/>
        <family val="1"/>
      </rPr>
      <t>Échelonnement indiciaire : Décret n° 2016-1180</t>
    </r>
  </si>
  <si>
    <r>
      <rPr>
        <b/>
        <sz val="9.5"/>
        <rFont val="Calibri"/>
        <family val="1"/>
      </rPr>
      <t>Cadre de santé de SPP</t>
    </r>
  </si>
  <si>
    <r>
      <rPr>
        <b/>
        <sz val="9.5"/>
        <rFont val="Calibri"/>
        <family val="1"/>
      </rPr>
      <t>Cadre supérieur de santé de SPP</t>
    </r>
  </si>
  <si>
    <r>
      <rPr>
        <b/>
        <sz val="12.5"/>
        <color rgb="FFFFFFFF"/>
        <rFont val="Calibri"/>
        <family val="1"/>
      </rPr>
      <t>EMPLOIS FONCTIONNELS</t>
    </r>
  </si>
  <si>
    <r>
      <rPr>
        <b/>
        <sz val="9.5"/>
        <rFont val="Calibri"/>
        <family val="1"/>
      </rPr>
      <t>Directeur général des services (DGS)</t>
    </r>
  </si>
  <si>
    <r>
      <rPr>
        <b/>
        <sz val="8.5"/>
        <color rgb="FF1F487C"/>
        <rFont val="Calibri"/>
        <family val="1"/>
      </rPr>
      <t>Statut particulier : Décret n° 87-1101</t>
    </r>
  </si>
  <si>
    <r>
      <rPr>
        <b/>
        <sz val="8.5"/>
        <color rgb="FF1F487C"/>
        <rFont val="Calibri"/>
        <family val="1"/>
      </rPr>
      <t>Échelonnement indiciaire : Décret n° 87-1102</t>
    </r>
  </si>
  <si>
    <r>
      <rPr>
        <sz val="8"/>
        <rFont val="Calibri"/>
        <family val="1"/>
      </rPr>
      <t>1a 3m</t>
    </r>
  </si>
  <si>
    <r>
      <rPr>
        <b/>
        <sz val="9.5"/>
        <rFont val="Calibri"/>
        <family val="1"/>
      </rPr>
      <t>DGS de 2 000 à 10 000 hab.</t>
    </r>
  </si>
  <si>
    <r>
      <rPr>
        <sz val="8"/>
        <rFont val="Calibri"/>
        <family val="1"/>
      </rPr>
      <t>2a 3m</t>
    </r>
  </si>
  <si>
    <r>
      <rPr>
        <b/>
        <sz val="9.5"/>
        <rFont val="Calibri"/>
        <family val="1"/>
      </rPr>
      <t>DGS de 10 000 à 20 000 hab.</t>
    </r>
  </si>
  <si>
    <r>
      <rPr>
        <b/>
        <sz val="9.5"/>
        <rFont val="Calibri"/>
        <family val="1"/>
      </rPr>
      <t>DGS de 20 000 à 40 000 hab.</t>
    </r>
  </si>
  <si>
    <r>
      <rPr>
        <b/>
        <sz val="9.5"/>
        <rFont val="Calibri"/>
        <family val="1"/>
      </rPr>
      <t>DGS de 40 000 à 80 000 hab.</t>
    </r>
  </si>
  <si>
    <r>
      <rPr>
        <b/>
        <sz val="9.5"/>
        <rFont val="Calibri"/>
        <family val="1"/>
      </rPr>
      <t>DGS de 80 000 à 150 000 hab.</t>
    </r>
  </si>
  <si>
    <r>
      <rPr>
        <b/>
        <sz val="9.5"/>
        <rFont val="Calibri"/>
        <family val="1"/>
      </rPr>
      <t>Directeur général adjoint des services (DGAS)</t>
    </r>
  </si>
  <si>
    <r>
      <rPr>
        <b/>
        <sz val="9.5"/>
        <rFont val="Calibri"/>
        <family val="1"/>
      </rPr>
      <t>DGAS de 10 000 à 20 000 hab.</t>
    </r>
  </si>
  <si>
    <r>
      <rPr>
        <b/>
        <sz val="9.5"/>
        <rFont val="Calibri"/>
        <family val="1"/>
      </rPr>
      <t>DGAS de 20 000 à 40 000 hab.</t>
    </r>
  </si>
  <si>
    <r>
      <rPr>
        <b/>
        <sz val="9.5"/>
        <rFont val="Calibri"/>
        <family val="1"/>
      </rPr>
      <t>DGAS de 40 000 à 150 000 hab.</t>
    </r>
  </si>
  <si>
    <r>
      <rPr>
        <b/>
        <sz val="9.5"/>
        <rFont val="Calibri"/>
        <family val="1"/>
      </rPr>
      <t>Directeur / Directeur général des services techniques (DST / DGST)</t>
    </r>
  </si>
  <si>
    <r>
      <rPr>
        <b/>
        <sz val="8.5"/>
        <color rgb="FF1F487C"/>
        <rFont val="Calibri"/>
        <family val="1"/>
      </rPr>
      <t>Statut particulier : Décret n° 90-128</t>
    </r>
  </si>
  <si>
    <r>
      <rPr>
        <b/>
        <sz val="8.5"/>
        <color rgb="FF1F487C"/>
        <rFont val="Calibri"/>
        <family val="1"/>
      </rPr>
      <t>Échelonnement indiciaire : Décret n° 90-129</t>
    </r>
  </si>
  <si>
    <r>
      <rPr>
        <b/>
        <sz val="9.5"/>
        <rFont val="Calibri"/>
        <family val="1"/>
      </rPr>
      <t>DST des communes de 10 000 à 20 000 hab.</t>
    </r>
  </si>
  <si>
    <r>
      <rPr>
        <b/>
        <sz val="9.5"/>
        <rFont val="Calibri"/>
        <family val="1"/>
      </rPr>
      <t>DGST des EPCI de 10 000 à 20 000 hab.</t>
    </r>
  </si>
  <si>
    <r>
      <rPr>
        <b/>
        <sz val="9.5"/>
        <rFont val="Calibri"/>
        <family val="1"/>
      </rPr>
      <t>DST des communes de 20 000 à 40 000 hab.</t>
    </r>
  </si>
  <si>
    <r>
      <rPr>
        <b/>
        <sz val="9.5"/>
        <rFont val="Calibri"/>
        <family val="1"/>
      </rPr>
      <t>DGST des EPCI de 20 000 à 40 000 hab.</t>
    </r>
  </si>
  <si>
    <r>
      <rPr>
        <b/>
        <sz val="9.5"/>
        <rFont val="Calibri"/>
        <family val="1"/>
      </rPr>
      <t>DGST des communes / EPCI de 40 000 à 80 000 hab.</t>
    </r>
  </si>
  <si>
    <r>
      <rPr>
        <b/>
        <sz val="9.5"/>
        <rFont val="Calibri"/>
        <family val="1"/>
      </rPr>
      <t>DGST des communes / EPCI de 80 000 à 150 000 habitants</t>
    </r>
  </si>
  <si>
    <r>
      <rPr>
        <sz val="9"/>
        <rFont val="Trebuchet MS"/>
        <family val="2"/>
      </rPr>
      <t>© CDG 31. Tous droits réservés. [janvier 2024]. Toute exploitation commerciale est interdite.</t>
    </r>
  </si>
  <si>
    <t>GRILLE INDICIAIRE 01/01/2025</t>
  </si>
  <si>
    <t>Grade</t>
  </si>
  <si>
    <t>échelon</t>
  </si>
  <si>
    <t>IB</t>
  </si>
  <si>
    <t>IM</t>
  </si>
  <si>
    <t>Durée</t>
  </si>
  <si>
    <t>C1</t>
  </si>
  <si>
    <t>C2</t>
  </si>
  <si>
    <t>C3</t>
  </si>
  <si>
    <t>AM1</t>
  </si>
  <si>
    <t>AM2</t>
  </si>
  <si>
    <t>B1</t>
  </si>
  <si>
    <t>B2</t>
  </si>
  <si>
    <t>B3</t>
  </si>
  <si>
    <t>A1</t>
  </si>
  <si>
    <t>A2</t>
  </si>
  <si>
    <t>I1</t>
  </si>
  <si>
    <t>I2</t>
  </si>
  <si>
    <t>Matricule</t>
  </si>
  <si>
    <t>Nom</t>
  </si>
  <si>
    <t>Prénom</t>
  </si>
  <si>
    <t xml:space="preserve">Grade Actuel </t>
  </si>
  <si>
    <t>IB actuel</t>
  </si>
  <si>
    <t>IM actuel</t>
  </si>
  <si>
    <t>Date prochain avancement</t>
  </si>
  <si>
    <t>B1-9</t>
  </si>
  <si>
    <t>Avancement contractuels</t>
  </si>
  <si>
    <t>Echelon actuel</t>
  </si>
  <si>
    <t>Echelon suivant</t>
  </si>
  <si>
    <t>Adjoint territorial du patrimoine</t>
  </si>
  <si>
    <t>Ancienneté pour passage prochain échelon</t>
  </si>
  <si>
    <t>C1-1</t>
  </si>
  <si>
    <t>C1-2</t>
  </si>
  <si>
    <t>C1-4</t>
  </si>
  <si>
    <t>C1-8</t>
  </si>
  <si>
    <t>C3-8</t>
  </si>
  <si>
    <t>AM1-8</t>
  </si>
  <si>
    <t>AM1-13</t>
  </si>
  <si>
    <t>B1-1</t>
  </si>
  <si>
    <t>B1-2</t>
  </si>
  <si>
    <t>B1-4</t>
  </si>
  <si>
    <t>B1-5</t>
  </si>
  <si>
    <t>B2-7</t>
  </si>
  <si>
    <t>I1-9</t>
  </si>
  <si>
    <t>Date entrée dans l'échelon actuel</t>
  </si>
  <si>
    <t>Adjoint administratif territorial</t>
  </si>
  <si>
    <t>Assistant d'enseignement artistique principal de 2ème classe</t>
  </si>
  <si>
    <t>Adjoint technique territorial</t>
  </si>
  <si>
    <t>Ingénieur</t>
  </si>
  <si>
    <t>Rédacteur</t>
  </si>
  <si>
    <t>Agent de maîtrise</t>
  </si>
  <si>
    <t>Assistant de conservation</t>
  </si>
  <si>
    <t>Technicien principal de 2ème classe</t>
  </si>
  <si>
    <t>Technicien</t>
  </si>
  <si>
    <t>Adjoint technique territorial principal de 1ère classe</t>
  </si>
  <si>
    <t>Commentaire</t>
  </si>
  <si>
    <t>Il faudrait le faire passer agent de maitrise principal car il est déjà au sommet du grade agent de maitrise</t>
  </si>
  <si>
    <t>Il faudrait le faire passer ingénieur principal</t>
  </si>
  <si>
    <t>à faire pour effet au 01/01/2026</t>
  </si>
  <si>
    <t>à faire</t>
  </si>
  <si>
    <t>avenant contrat fait le 08/07/2025 avec ces informations, prochain cadencement à faire au 01/10/2028</t>
  </si>
  <si>
    <t>à faire pour effet au 05/08/2026 docn prochain renouvellement</t>
  </si>
  <si>
    <t>code échelon</t>
  </si>
  <si>
    <t>sommet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</si>
</sst>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\€"/>
    <numFmt numFmtId="165" formatCode="#,##0.00\ \€;[Red]#,##0.00\ \€"/>
    <numFmt numFmtId="166" formatCode="0;[Red]0"/>
    <numFmt numFmtId="167" formatCode="0.00\ \€"/>
    <numFmt numFmtId="168" formatCode="[$-40C]dddd\ d\ mmmm\ yyyy"/>
  </numFmts>
  <fonts count="50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</font>
    <font>
      <sz val="1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sz val="10"/>
      <color rgb="FFFF0000"/>
      <name val="Calibri"/>
      <family val="2"/>
    </font>
    <font>
      <b/>
      <sz val="12.5"/>
      <name val="Calibri"/>
      <family val="2"/>
    </font>
    <font>
      <b/>
      <sz val="9.5"/>
      <name val="Calibri"/>
      <family val="2"/>
    </font>
    <font>
      <b/>
      <sz val="8"/>
      <name val="Calibri"/>
      <family val="2"/>
    </font>
    <font>
      <b/>
      <sz val="8.5"/>
      <name val="Calibri"/>
      <family val="2"/>
    </font>
    <font>
      <sz val="8"/>
      <color rgb="FF000000"/>
      <name val="Calibri"/>
      <family val="2"/>
    </font>
    <font>
      <sz val="8"/>
      <color rgb="FFFF0000"/>
      <name val="Calibri"/>
      <family val="2"/>
    </font>
    <font>
      <sz val="8"/>
      <name val="Calibri"/>
      <family val="2"/>
    </font>
    <font>
      <i/>
      <sz val="8"/>
      <name val="Calibri"/>
      <family val="2"/>
    </font>
    <font>
      <sz val="9"/>
      <name val="Trebuchet MS"/>
      <family val="2"/>
    </font>
    <font>
      <b/>
      <sz val="11.5"/>
      <color rgb="FF7B7878"/>
      <name val="Trebuchet MS"/>
      <family val="2"/>
    </font>
    <font>
      <b/>
      <sz val="15"/>
      <name val="Calibri"/>
      <family val="1"/>
    </font>
    <font>
      <sz val="14"/>
      <color rgb="FFBE172F"/>
      <name val="Calibri"/>
      <family val="1"/>
    </font>
    <font>
      <vertAlign val="superscript"/>
      <sz val="14"/>
      <color rgb="FFBE172F"/>
      <name val="Calibri"/>
      <family val="1"/>
    </font>
    <font>
      <sz val="12"/>
      <name val="Calibri"/>
      <family val="1"/>
    </font>
    <font>
      <b/>
      <u/>
      <sz val="12"/>
      <color rgb="FF3F54FF"/>
      <name val="Calibri"/>
      <family val="1"/>
    </font>
    <font>
      <b/>
      <sz val="12"/>
      <color rgb="FF3F54FF"/>
      <name val="Calibri"/>
      <family val="1"/>
    </font>
    <font>
      <vertAlign val="superscript"/>
      <sz val="12"/>
      <name val="Calibri"/>
      <family val="1"/>
    </font>
    <font>
      <sz val="18"/>
      <color rgb="FFFFFFFF"/>
      <name val="Calibri"/>
      <family val="1"/>
    </font>
    <font>
      <sz val="11"/>
      <name val="Calibri"/>
      <family val="1"/>
    </font>
    <font>
      <sz val="9"/>
      <name val="Calibri"/>
      <family val="1"/>
    </font>
    <font>
      <vertAlign val="superscript"/>
      <sz val="6"/>
      <name val="Calibri"/>
      <family val="1"/>
    </font>
    <font>
      <u/>
      <sz val="11"/>
      <color rgb="FF0000FF"/>
      <name val="Calibri"/>
      <family val="1"/>
    </font>
    <font>
      <b/>
      <sz val="11"/>
      <color rgb="FFFFFFFF"/>
      <name val="Calibri"/>
      <family val="1"/>
    </font>
    <font>
      <sz val="10"/>
      <name val="Calibri"/>
      <family val="1"/>
    </font>
    <font>
      <b/>
      <sz val="12.5"/>
      <color rgb="FFFFFFFF"/>
      <name val="Calibri"/>
      <family val="1"/>
    </font>
    <font>
      <b/>
      <sz val="9.5"/>
      <name val="Calibri"/>
      <family val="1"/>
    </font>
    <font>
      <b/>
      <sz val="8"/>
      <name val="Calibri"/>
      <family val="1"/>
    </font>
    <font>
      <b/>
      <sz val="8"/>
      <color rgb="FFFF0000"/>
      <name val="Calibri"/>
      <family val="1"/>
    </font>
    <font>
      <b/>
      <sz val="8.5"/>
      <color rgb="FF1F487C"/>
      <name val="Calibri"/>
      <family val="1"/>
    </font>
    <font>
      <sz val="8"/>
      <name val="Calibri"/>
      <family val="1"/>
    </font>
    <font>
      <sz val="8"/>
      <color rgb="FF1F487C"/>
      <name val="Calibri"/>
      <family val="1"/>
    </font>
    <font>
      <i/>
      <sz val="8"/>
      <name val="Calibri"/>
      <family val="1"/>
    </font>
    <font>
      <sz val="8"/>
      <color rgb="FFFF0000"/>
      <name val="Calibri"/>
      <family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34373A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F487C"/>
      </patternFill>
    </fill>
    <fill>
      <patternFill patternType="solid">
        <fgColor rgb="FFBEBEBE"/>
      </patternFill>
    </fill>
    <fill>
      <patternFill patternType="solid">
        <fgColor rgb="FFC5D9F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8" fontId="4" fillId="0" borderId="0" applyFont="0" applyFill="0" applyBorder="0" applyAlignment="0" applyProtection="0"/>
  </cellStyleXfs>
  <cellXfs count="204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9" fillId="2" borderId="1" xfId="0" applyFont="1" applyFill="1" applyBorder="1" applyAlignment="1">
      <alignment horizontal="left" vertical="top" wrapText="1" indent="4"/>
    </xf>
    <xf numFmtId="0" fontId="9" fillId="2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165" fontId="11" fillId="0" borderId="1" xfId="0" applyNumberFormat="1" applyFont="1" applyFill="1" applyBorder="1" applyAlignment="1">
      <alignment horizontal="center" vertical="top" shrinkToFit="1"/>
    </xf>
    <xf numFmtId="0" fontId="10" fillId="3" borderId="1" xfId="0" applyFont="1" applyFill="1" applyBorder="1" applyAlignment="1">
      <alignment horizontal="center" vertical="top" wrapText="1"/>
    </xf>
    <xf numFmtId="165" fontId="11" fillId="3" borderId="1" xfId="0" applyNumberFormat="1" applyFont="1" applyFill="1" applyBorder="1" applyAlignment="1">
      <alignment horizontal="center" vertical="top" shrinkToFit="1"/>
    </xf>
    <xf numFmtId="0" fontId="0" fillId="0" borderId="3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14" fillId="4" borderId="1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left" vertical="top" wrapText="1" indent="6"/>
    </xf>
    <xf numFmtId="0" fontId="0" fillId="0" borderId="0" xfId="0" applyFill="1" applyBorder="1" applyAlignment="1">
      <alignment horizontal="left" vertical="center" wrapText="1"/>
    </xf>
    <xf numFmtId="1" fontId="16" fillId="0" borderId="5" xfId="0" applyNumberFormat="1" applyFont="1" applyFill="1" applyBorder="1" applyAlignment="1">
      <alignment horizontal="center" vertical="top" shrinkToFit="1"/>
    </xf>
    <xf numFmtId="166" fontId="17" fillId="0" borderId="5" xfId="0" applyNumberFormat="1" applyFont="1" applyFill="1" applyBorder="1" applyAlignment="1">
      <alignment horizontal="center" vertical="top" shrinkToFit="1"/>
    </xf>
    <xf numFmtId="0" fontId="18" fillId="0" borderId="5" xfId="0" applyFont="1" applyFill="1" applyBorder="1" applyAlignment="1">
      <alignment horizontal="center" vertical="top" wrapText="1"/>
    </xf>
    <xf numFmtId="165" fontId="17" fillId="0" borderId="5" xfId="0" applyNumberFormat="1" applyFont="1" applyFill="1" applyBorder="1" applyAlignment="1">
      <alignment horizontal="center" vertical="top" shrinkToFit="1"/>
    </xf>
    <xf numFmtId="0" fontId="13" fillId="0" borderId="9" xfId="0" applyFont="1" applyFill="1" applyBorder="1" applyAlignment="1">
      <alignment horizontal="left" vertical="top" wrapText="1" indent="6"/>
    </xf>
    <xf numFmtId="1" fontId="16" fillId="0" borderId="6" xfId="0" applyNumberFormat="1" applyFont="1" applyFill="1" applyBorder="1" applyAlignment="1">
      <alignment horizontal="center" vertical="top" shrinkToFit="1"/>
    </xf>
    <xf numFmtId="166" fontId="17" fillId="0" borderId="6" xfId="0" applyNumberFormat="1" applyFont="1" applyFill="1" applyBorder="1" applyAlignment="1">
      <alignment horizontal="center" vertical="top" shrinkToFit="1"/>
    </xf>
    <xf numFmtId="0" fontId="18" fillId="0" borderId="6" xfId="0" applyFont="1" applyFill="1" applyBorder="1" applyAlignment="1">
      <alignment horizontal="center" vertical="top" wrapText="1"/>
    </xf>
    <xf numFmtId="165" fontId="17" fillId="0" borderId="6" xfId="0" applyNumberFormat="1" applyFont="1" applyFill="1" applyBorder="1" applyAlignment="1">
      <alignment horizontal="center" vertical="top" shrinkToFit="1"/>
    </xf>
    <xf numFmtId="0" fontId="18" fillId="0" borderId="9" xfId="0" applyFont="1" applyFill="1" applyBorder="1" applyAlignment="1">
      <alignment horizontal="left" vertical="top" wrapText="1" indent="6"/>
    </xf>
    <xf numFmtId="0" fontId="0" fillId="0" borderId="0" xfId="0" applyFill="1" applyBorder="1" applyAlignment="1">
      <alignment horizontal="left" wrapText="1"/>
    </xf>
    <xf numFmtId="164" fontId="16" fillId="0" borderId="0" xfId="0" applyNumberFormat="1" applyFont="1" applyFill="1" applyBorder="1" applyAlignment="1">
      <alignment horizontal="right" vertical="top" shrinkToFit="1"/>
    </xf>
    <xf numFmtId="1" fontId="16" fillId="0" borderId="7" xfId="0" applyNumberFormat="1" applyFont="1" applyFill="1" applyBorder="1" applyAlignment="1">
      <alignment horizontal="center" vertical="top" shrinkToFit="1"/>
    </xf>
    <xf numFmtId="166" fontId="17" fillId="0" borderId="7" xfId="0" applyNumberFormat="1" applyFont="1" applyFill="1" applyBorder="1" applyAlignment="1">
      <alignment horizontal="center" vertical="top" shrinkToFit="1"/>
    </xf>
    <xf numFmtId="0" fontId="18" fillId="4" borderId="7" xfId="0" applyFont="1" applyFill="1" applyBorder="1" applyAlignment="1">
      <alignment horizontal="center" vertical="top" wrapText="1"/>
    </xf>
    <xf numFmtId="165" fontId="17" fillId="0" borderId="7" xfId="0" applyNumberFormat="1" applyFont="1" applyFill="1" applyBorder="1" applyAlignment="1">
      <alignment horizontal="center" vertical="top" shrinkToFit="1"/>
    </xf>
    <xf numFmtId="167" fontId="16" fillId="0" borderId="0" xfId="0" applyNumberFormat="1" applyFont="1" applyFill="1" applyBorder="1" applyAlignment="1">
      <alignment horizontal="right" vertical="top" shrinkToFit="1"/>
    </xf>
    <xf numFmtId="0" fontId="18" fillId="0" borderId="0" xfId="0" applyFont="1" applyFill="1" applyBorder="1" applyAlignment="1">
      <alignment horizontal="left" vertical="top" wrapText="1" indent="6"/>
    </xf>
    <xf numFmtId="4" fontId="16" fillId="0" borderId="0" xfId="0" applyNumberFormat="1" applyFont="1" applyFill="1" applyBorder="1" applyAlignment="1">
      <alignment horizontal="right" vertical="top" shrinkToFit="1"/>
    </xf>
    <xf numFmtId="2" fontId="16" fillId="0" borderId="0" xfId="0" applyNumberFormat="1" applyFont="1" applyFill="1" applyBorder="1" applyAlignment="1">
      <alignment horizontal="right" vertical="top" shrinkToFit="1"/>
    </xf>
    <xf numFmtId="0" fontId="0" fillId="0" borderId="10" xfId="0" applyFill="1" applyBorder="1" applyAlignment="1">
      <alignment horizontal="left" wrapText="1"/>
    </xf>
    <xf numFmtId="0" fontId="18" fillId="0" borderId="10" xfId="0" applyFont="1" applyFill="1" applyBorder="1" applyAlignment="1">
      <alignment horizontal="left" vertical="top" wrapText="1" indent="6"/>
    </xf>
    <xf numFmtId="167" fontId="16" fillId="0" borderId="10" xfId="0" applyNumberFormat="1" applyFont="1" applyFill="1" applyBorder="1" applyAlignment="1">
      <alignment horizontal="right" vertical="top" shrinkToFit="1"/>
    </xf>
    <xf numFmtId="0" fontId="0" fillId="0" borderId="9" xfId="0" applyFill="1" applyBorder="1" applyAlignment="1">
      <alignment horizontal="left" wrapText="1"/>
    </xf>
    <xf numFmtId="0" fontId="19" fillId="0" borderId="9" xfId="0" applyFont="1" applyFill="1" applyBorder="1" applyAlignment="1">
      <alignment horizontal="left" vertical="top" wrapText="1" indent="6"/>
    </xf>
    <xf numFmtId="0" fontId="0" fillId="0" borderId="9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12" fillId="2" borderId="3" xfId="0" applyFont="1" applyFill="1" applyBorder="1" applyAlignment="1">
      <alignment horizontal="left" vertical="top" wrapText="1" indent="4"/>
    </xf>
    <xf numFmtId="0" fontId="0" fillId="2" borderId="4" xfId="0" applyFill="1" applyBorder="1" applyAlignment="1">
      <alignment horizontal="left" vertical="center" wrapText="1"/>
    </xf>
    <xf numFmtId="0" fontId="14" fillId="4" borderId="2" xfId="0" applyFont="1" applyFill="1" applyBorder="1" applyAlignment="1">
      <alignment horizontal="left" vertical="top" wrapText="1" indent="1"/>
    </xf>
    <xf numFmtId="0" fontId="14" fillId="4" borderId="4" xfId="0" applyFont="1" applyFill="1" applyBorder="1" applyAlignment="1">
      <alignment horizontal="left" vertical="top" wrapText="1"/>
    </xf>
    <xf numFmtId="1" fontId="16" fillId="0" borderId="11" xfId="0" applyNumberFormat="1" applyFont="1" applyFill="1" applyBorder="1" applyAlignment="1">
      <alignment horizontal="left" vertical="top" shrinkToFit="1"/>
    </xf>
    <xf numFmtId="166" fontId="17" fillId="0" borderId="12" xfId="0" applyNumberFormat="1" applyFont="1" applyFill="1" applyBorder="1" applyAlignment="1">
      <alignment horizontal="left" vertical="top" shrinkToFit="1"/>
    </xf>
    <xf numFmtId="0" fontId="15" fillId="0" borderId="9" xfId="0" applyFont="1" applyFill="1" applyBorder="1" applyAlignment="1">
      <alignment horizontal="right" vertical="top" wrapText="1" indent="7"/>
    </xf>
    <xf numFmtId="1" fontId="16" fillId="0" borderId="9" xfId="0" applyNumberFormat="1" applyFont="1" applyFill="1" applyBorder="1" applyAlignment="1">
      <alignment horizontal="left" vertical="top" shrinkToFit="1"/>
    </xf>
    <xf numFmtId="166" fontId="17" fillId="0" borderId="13" xfId="0" applyNumberFormat="1" applyFont="1" applyFill="1" applyBorder="1" applyAlignment="1">
      <alignment horizontal="left" vertical="top" shrinkToFit="1"/>
    </xf>
    <xf numFmtId="1" fontId="16" fillId="0" borderId="14" xfId="0" applyNumberFormat="1" applyFont="1" applyFill="1" applyBorder="1" applyAlignment="1">
      <alignment horizontal="left" vertical="top" shrinkToFit="1"/>
    </xf>
    <xf numFmtId="166" fontId="17" fillId="0" borderId="15" xfId="0" applyNumberFormat="1" applyFont="1" applyFill="1" applyBorder="1" applyAlignment="1">
      <alignment horizontal="left" vertical="top" shrinkToFit="1"/>
    </xf>
    <xf numFmtId="165" fontId="16" fillId="0" borderId="6" xfId="0" applyNumberFormat="1" applyFont="1" applyFill="1" applyBorder="1" applyAlignment="1">
      <alignment horizontal="center" vertical="top" shrinkToFit="1"/>
    </xf>
    <xf numFmtId="0" fontId="18" fillId="4" borderId="6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center" vertical="top" wrapText="1"/>
    </xf>
    <xf numFmtId="0" fontId="18" fillId="0" borderId="14" xfId="0" applyFont="1" applyFill="1" applyBorder="1" applyAlignment="1">
      <alignment horizontal="right" vertical="top" wrapText="1"/>
    </xf>
    <xf numFmtId="0" fontId="0" fillId="0" borderId="15" xfId="0" applyFill="1" applyBorder="1" applyAlignment="1">
      <alignment horizontal="left" wrapText="1"/>
    </xf>
    <xf numFmtId="0" fontId="18" fillId="0" borderId="9" xfId="0" applyFont="1" applyFill="1" applyBorder="1" applyAlignment="1">
      <alignment horizontal="right" vertical="top" wrapText="1"/>
    </xf>
    <xf numFmtId="0" fontId="0" fillId="0" borderId="13" xfId="0" applyFill="1" applyBorder="1" applyAlignment="1">
      <alignment horizontal="left" wrapText="1"/>
    </xf>
    <xf numFmtId="0" fontId="0" fillId="4" borderId="3" xfId="0" applyFill="1" applyBorder="1" applyAlignment="1">
      <alignment horizontal="left" wrapText="1"/>
    </xf>
    <xf numFmtId="0" fontId="4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6" xfId="0" applyFont="1" applyBorder="1" applyAlignment="1">
      <alignment horizontal="left" vertical="center"/>
    </xf>
    <xf numFmtId="0" fontId="45" fillId="0" borderId="26" xfId="0" applyFont="1" applyBorder="1" applyAlignment="1">
      <alignment horizontal="left" vertical="center"/>
    </xf>
    <xf numFmtId="1" fontId="4" fillId="0" borderId="26" xfId="0" applyNumberFormat="1" applyFont="1" applyBorder="1" applyAlignment="1">
      <alignment horizontal="left" vertical="center"/>
    </xf>
    <xf numFmtId="14" fontId="4" fillId="0" borderId="26" xfId="0" applyNumberFormat="1" applyFont="1" applyFill="1" applyBorder="1" applyAlignment="1">
      <alignment horizontal="left" vertical="center"/>
    </xf>
    <xf numFmtId="14" fontId="4" fillId="0" borderId="26" xfId="0" applyNumberFormat="1" applyFont="1" applyBorder="1" applyAlignment="1">
      <alignment horizontal="left" vertical="center"/>
    </xf>
    <xf numFmtId="14" fontId="45" fillId="0" borderId="26" xfId="0" applyNumberFormat="1" applyFont="1" applyBorder="1" applyAlignment="1">
      <alignment horizontal="left" vertical="center"/>
    </xf>
    <xf numFmtId="0" fontId="45" fillId="0" borderId="0" xfId="0" applyFont="1" applyFill="1" applyAlignment="1">
      <alignment horizontal="center" vertical="center"/>
    </xf>
    <xf numFmtId="0" fontId="45" fillId="0" borderId="0" xfId="0" applyFont="1" applyFill="1" applyAlignment="1">
      <alignment horizontal="left" vertical="center"/>
    </xf>
    <xf numFmtId="1" fontId="45" fillId="0" borderId="0" xfId="0" applyNumberFormat="1" applyFont="1" applyFill="1" applyAlignment="1">
      <alignment horizontal="center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1" fontId="4" fillId="0" borderId="26" xfId="0" applyNumberFormat="1" applyFont="1" applyFill="1" applyBorder="1" applyAlignment="1">
      <alignment horizontal="left" vertical="center"/>
    </xf>
    <xf numFmtId="0" fontId="45" fillId="0" borderId="26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 wrapText="1"/>
    </xf>
    <xf numFmtId="1" fontId="4" fillId="0" borderId="26" xfId="0" applyNumberFormat="1" applyFont="1" applyFill="1" applyBorder="1" applyAlignment="1">
      <alignment horizontal="center" vertical="center" wrapText="1"/>
    </xf>
    <xf numFmtId="0" fontId="45" fillId="0" borderId="0" xfId="0" applyFont="1"/>
    <xf numFmtId="0" fontId="45" fillId="0" borderId="0" xfId="0" applyFont="1" applyFill="1"/>
    <xf numFmtId="14" fontId="45" fillId="0" borderId="26" xfId="0" applyNumberFormat="1" applyFont="1" applyFill="1" applyBorder="1" applyAlignment="1">
      <alignment horizontal="left" vertical="center"/>
    </xf>
    <xf numFmtId="0" fontId="4" fillId="0" borderId="26" xfId="0" applyNumberFormat="1" applyFont="1" applyFill="1" applyBorder="1" applyAlignment="1">
      <alignment horizontal="left" vertical="center"/>
    </xf>
    <xf numFmtId="0" fontId="45" fillId="0" borderId="0" xfId="0" applyNumberFormat="1" applyFont="1" applyFill="1" applyAlignment="1">
      <alignment horizontal="center" vertical="center"/>
    </xf>
    <xf numFmtId="0" fontId="4" fillId="0" borderId="26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Alignment="1">
      <alignment horizontal="center" vertical="center" wrapText="1"/>
    </xf>
    <xf numFmtId="0" fontId="45" fillId="0" borderId="26" xfId="0" applyNumberFormat="1" applyFont="1" applyBorder="1" applyAlignment="1">
      <alignment horizontal="left" vertical="center" wrapText="1"/>
    </xf>
    <xf numFmtId="0" fontId="45" fillId="0" borderId="26" xfId="0" applyFont="1" applyBorder="1" applyAlignment="1">
      <alignment horizontal="left" vertical="center" wrapText="1"/>
    </xf>
    <xf numFmtId="0" fontId="45" fillId="0" borderId="26" xfId="0" applyFont="1" applyFill="1" applyBorder="1" applyAlignment="1">
      <alignment horizontal="left" vertical="center" wrapText="1"/>
    </xf>
    <xf numFmtId="14" fontId="47" fillId="0" borderId="26" xfId="0" applyNumberFormat="1" applyFont="1" applyFill="1" applyBorder="1" applyAlignment="1">
      <alignment horizontal="left" vertical="top"/>
    </xf>
    <xf numFmtId="0" fontId="3" fillId="0" borderId="26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/>
    </xf>
    <xf numFmtId="0" fontId="45" fillId="0" borderId="0" xfId="0" applyFont="1" applyAlignment="1">
      <alignment horizontal="left"/>
    </xf>
    <xf numFmtId="0" fontId="47" fillId="0" borderId="26" xfId="0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1" fillId="0" borderId="26" xfId="0" applyFont="1" applyBorder="1" applyAlignment="1">
      <alignment horizontal="left" vertical="center"/>
    </xf>
    <xf numFmtId="0" fontId="47" fillId="0" borderId="26" xfId="0" applyFont="1" applyFill="1" applyBorder="1" applyAlignment="1">
      <alignment horizontal="left" vertical="top"/>
    </xf>
    <xf numFmtId="3" fontId="47" fillId="7" borderId="24" xfId="1" applyNumberFormat="1" applyFont="1" applyFill="1" applyBorder="1" applyAlignment="1" applyProtection="1">
      <alignment horizontal="center" vertical="center"/>
    </xf>
    <xf numFmtId="3" fontId="47" fillId="8" borderId="24" xfId="1" applyNumberFormat="1" applyFont="1" applyFill="1" applyBorder="1" applyAlignment="1" applyProtection="1">
      <alignment horizontal="center" vertical="center"/>
    </xf>
    <xf numFmtId="2" fontId="47" fillId="9" borderId="24" xfId="1" applyNumberFormat="1" applyFont="1" applyFill="1" applyBorder="1" applyAlignment="1">
      <alignment horizontal="center" vertical="center"/>
    </xf>
    <xf numFmtId="3" fontId="47" fillId="7" borderId="26" xfId="1" applyNumberFormat="1" applyFont="1" applyFill="1" applyBorder="1" applyAlignment="1" applyProtection="1">
      <alignment horizontal="center" vertical="center"/>
    </xf>
    <xf numFmtId="3" fontId="47" fillId="8" borderId="26" xfId="1" applyNumberFormat="1" applyFont="1" applyFill="1" applyBorder="1" applyAlignment="1" applyProtection="1">
      <alignment horizontal="center" vertical="center"/>
    </xf>
    <xf numFmtId="2" fontId="47" fillId="9" borderId="26" xfId="1" applyNumberFormat="1" applyFont="1" applyFill="1" applyBorder="1" applyAlignment="1">
      <alignment horizontal="center" vertical="center"/>
    </xf>
    <xf numFmtId="0" fontId="45" fillId="0" borderId="19" xfId="0" applyFont="1" applyBorder="1" applyAlignment="1"/>
    <xf numFmtId="0" fontId="45" fillId="0" borderId="20" xfId="0" applyFont="1" applyBorder="1" applyAlignment="1"/>
    <xf numFmtId="2" fontId="45" fillId="0" borderId="20" xfId="0" applyNumberFormat="1" applyFont="1" applyBorder="1" applyAlignment="1"/>
    <xf numFmtId="0" fontId="48" fillId="6" borderId="21" xfId="1" applyNumberFormat="1" applyFont="1" applyFill="1" applyBorder="1" applyAlignment="1">
      <alignment horizontal="center" vertical="center" wrapText="1"/>
    </xf>
    <xf numFmtId="0" fontId="48" fillId="6" borderId="22" xfId="1" applyNumberFormat="1" applyFont="1" applyFill="1" applyBorder="1" applyAlignment="1">
      <alignment horizontal="center" vertical="center" wrapText="1"/>
    </xf>
    <xf numFmtId="2" fontId="48" fillId="6" borderId="22" xfId="0" applyNumberFormat="1" applyFont="1" applyFill="1" applyBorder="1" applyAlignment="1">
      <alignment horizontal="center" vertical="center" wrapText="1"/>
    </xf>
    <xf numFmtId="2" fontId="45" fillId="0" borderId="0" xfId="0" applyNumberFormat="1" applyFont="1"/>
    <xf numFmtId="0" fontId="48" fillId="6" borderId="27" xfId="1" applyNumberFormat="1" applyFont="1" applyFill="1" applyBorder="1" applyAlignment="1">
      <alignment horizontal="center" vertical="center" wrapText="1"/>
    </xf>
    <xf numFmtId="0" fontId="46" fillId="0" borderId="26" xfId="0" applyFont="1" applyBorder="1"/>
    <xf numFmtId="0" fontId="49" fillId="0" borderId="26" xfId="0" applyFont="1" applyFill="1" applyBorder="1" applyAlignment="1">
      <alignment horizontal="left" vertical="top"/>
    </xf>
    <xf numFmtId="0" fontId="47" fillId="0" borderId="23" xfId="1" applyNumberFormat="1" applyFont="1" applyFill="1" applyBorder="1" applyAlignment="1" applyProtection="1">
      <alignment horizontal="left" vertical="center"/>
    </xf>
    <xf numFmtId="0" fontId="47" fillId="0" borderId="25" xfId="1" applyNumberFormat="1" applyFont="1" applyFill="1" applyBorder="1" applyAlignment="1" applyProtection="1">
      <alignment horizontal="left" vertical="center"/>
    </xf>
    <xf numFmtId="0" fontId="45" fillId="0" borderId="16" xfId="0" applyFont="1" applyBorder="1" applyAlignment="1">
      <alignment horizontal="center"/>
    </xf>
    <xf numFmtId="0" fontId="45" fillId="0" borderId="17" xfId="0" applyFont="1" applyBorder="1" applyAlignment="1">
      <alignment horizontal="center"/>
    </xf>
    <xf numFmtId="0" fontId="48" fillId="5" borderId="18" xfId="0" applyFont="1" applyFill="1" applyBorder="1" applyAlignment="1">
      <alignment horizontal="center" vertical="center"/>
    </xf>
    <xf numFmtId="0" fontId="48" fillId="5" borderId="0" xfId="0" applyFont="1" applyFill="1" applyBorder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0" fontId="18" fillId="0" borderId="9" xfId="0" applyFont="1" applyFill="1" applyBorder="1" applyAlignment="1">
      <alignment horizontal="left" vertical="top" wrapText="1" indent="6"/>
    </xf>
    <xf numFmtId="0" fontId="18" fillId="0" borderId="0" xfId="0" applyFont="1" applyFill="1" applyBorder="1" applyAlignment="1">
      <alignment horizontal="left" vertical="top" wrapText="1" indent="6"/>
    </xf>
    <xf numFmtId="0" fontId="13" fillId="0" borderId="2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0" fillId="0" borderId="8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12" fillId="2" borderId="2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center" vertical="top" wrapText="1"/>
    </xf>
    <xf numFmtId="0" fontId="0" fillId="0" borderId="3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18" fillId="0" borderId="9" xfId="0" applyFont="1" applyFill="1" applyBorder="1" applyAlignment="1">
      <alignment horizontal="left" vertical="top" wrapText="1" indent="1"/>
    </xf>
    <xf numFmtId="0" fontId="18" fillId="0" borderId="13" xfId="0" applyFont="1" applyFill="1" applyBorder="1" applyAlignment="1">
      <alignment horizontal="left" vertical="top" wrapText="1" indent="1"/>
    </xf>
    <xf numFmtId="0" fontId="18" fillId="0" borderId="14" xfId="0" applyFont="1" applyFill="1" applyBorder="1" applyAlignment="1">
      <alignment horizontal="left" vertical="top" wrapText="1" indent="1"/>
    </xf>
    <xf numFmtId="0" fontId="18" fillId="0" borderId="15" xfId="0" applyFont="1" applyFill="1" applyBorder="1" applyAlignment="1">
      <alignment horizontal="left" vertical="top" wrapText="1" indent="1"/>
    </xf>
    <xf numFmtId="0" fontId="10" fillId="3" borderId="5" xfId="0" applyFont="1" applyFill="1" applyBorder="1" applyAlignment="1">
      <alignment horizontal="left" vertical="top" wrapText="1" indent="3"/>
    </xf>
    <xf numFmtId="0" fontId="10" fillId="3" borderId="6" xfId="0" applyFont="1" applyFill="1" applyBorder="1" applyAlignment="1">
      <alignment horizontal="left" vertical="top" wrapText="1" indent="3"/>
    </xf>
    <xf numFmtId="0" fontId="10" fillId="3" borderId="7" xfId="0" applyFont="1" applyFill="1" applyBorder="1" applyAlignment="1">
      <alignment horizontal="left" vertical="top" wrapText="1" indent="3"/>
    </xf>
    <xf numFmtId="0" fontId="10" fillId="0" borderId="5" xfId="0" applyFont="1" applyFill="1" applyBorder="1" applyAlignment="1">
      <alignment horizontal="left" vertical="top" wrapText="1" indent="2"/>
    </xf>
    <xf numFmtId="0" fontId="10" fillId="0" borderId="6" xfId="0" applyFont="1" applyFill="1" applyBorder="1" applyAlignment="1">
      <alignment horizontal="left" vertical="top" wrapText="1" indent="2"/>
    </xf>
    <xf numFmtId="0" fontId="10" fillId="0" borderId="7" xfId="0" applyFont="1" applyFill="1" applyBorder="1" applyAlignment="1">
      <alignment horizontal="left" vertical="top" wrapText="1" indent="2"/>
    </xf>
    <xf numFmtId="0" fontId="10" fillId="0" borderId="5" xfId="0" applyFont="1" applyFill="1" applyBorder="1" applyAlignment="1">
      <alignment horizontal="left" vertical="top" wrapText="1" indent="3"/>
    </xf>
    <xf numFmtId="0" fontId="10" fillId="0" borderId="6" xfId="0" applyFont="1" applyFill="1" applyBorder="1" applyAlignment="1">
      <alignment horizontal="left" vertical="top" wrapText="1" indent="3"/>
    </xf>
    <xf numFmtId="0" fontId="10" fillId="0" borderId="7" xfId="0" applyFont="1" applyFill="1" applyBorder="1" applyAlignment="1">
      <alignment horizontal="left" vertical="top" wrapText="1" indent="3"/>
    </xf>
    <xf numFmtId="0" fontId="8" fillId="0" borderId="2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left" vertical="top" wrapText="1" indent="1"/>
    </xf>
    <xf numFmtId="0" fontId="5" fillId="0" borderId="3" xfId="0" applyFont="1" applyFill="1" applyBorder="1" applyAlignment="1">
      <alignment horizontal="left" vertical="top" wrapText="1" indent="1"/>
    </xf>
    <xf numFmtId="0" fontId="5" fillId="0" borderId="4" xfId="0" applyFont="1" applyFill="1" applyBorder="1" applyAlignment="1">
      <alignment horizontal="left" vertical="top" wrapText="1" inden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0" fillId="0" borderId="2" xfId="0" applyFill="1" applyBorder="1" applyAlignment="1">
      <alignment horizontal="left" vertical="top" wrapText="1" indent="6"/>
    </xf>
    <xf numFmtId="0" fontId="0" fillId="0" borderId="4" xfId="0" applyFill="1" applyBorder="1" applyAlignment="1">
      <alignment horizontal="left" vertical="top" wrapText="1" indent="6"/>
    </xf>
    <xf numFmtId="164" fontId="7" fillId="0" borderId="2" xfId="0" applyNumberFormat="1" applyFont="1" applyFill="1" applyBorder="1" applyAlignment="1">
      <alignment horizontal="center" vertical="top" shrinkToFit="1"/>
    </xf>
    <xf numFmtId="164" fontId="7" fillId="0" borderId="4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left" vertical="top" wrapText="1" indent="15"/>
    </xf>
    <xf numFmtId="0" fontId="0" fillId="0" borderId="0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wrapText="1"/>
    </xf>
    <xf numFmtId="0" fontId="13" fillId="0" borderId="9" xfId="0" applyFont="1" applyFill="1" applyBorder="1" applyAlignment="1">
      <alignment horizontal="left" vertical="top" wrapText="1" indent="6"/>
    </xf>
    <xf numFmtId="0" fontId="13" fillId="0" borderId="0" xfId="0" applyFont="1" applyFill="1" applyBorder="1" applyAlignment="1">
      <alignment horizontal="left" vertical="top" wrapText="1" indent="6"/>
    </xf>
    <xf numFmtId="0" fontId="13" fillId="0" borderId="9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top" wrapText="1"/>
    </xf>
    <xf numFmtId="1" fontId="16" fillId="0" borderId="9" xfId="0" applyNumberFormat="1" applyFont="1" applyFill="1" applyBorder="1" applyAlignment="1">
      <alignment horizontal="left" vertical="top" shrinkToFit="1"/>
    </xf>
    <xf numFmtId="1" fontId="16" fillId="0" borderId="0" xfId="0" applyNumberFormat="1" applyFont="1" applyFill="1" applyBorder="1" applyAlignment="1">
      <alignment horizontal="left" vertical="top" shrinkToFit="1"/>
    </xf>
    <xf numFmtId="1" fontId="16" fillId="0" borderId="14" xfId="0" applyNumberFormat="1" applyFont="1" applyFill="1" applyBorder="1" applyAlignment="1">
      <alignment horizontal="left" vertical="top" shrinkToFit="1"/>
    </xf>
    <xf numFmtId="1" fontId="16" fillId="0" borderId="10" xfId="0" applyNumberFormat="1" applyFont="1" applyFill="1" applyBorder="1" applyAlignment="1">
      <alignment horizontal="left" vertical="top" shrinkToFit="1"/>
    </xf>
    <xf numFmtId="0" fontId="14" fillId="4" borderId="2" xfId="0" applyFont="1" applyFill="1" applyBorder="1" applyAlignment="1">
      <alignment horizontal="left" vertical="top" wrapText="1" indent="1"/>
    </xf>
    <xf numFmtId="0" fontId="14" fillId="4" borderId="3" xfId="0" applyFont="1" applyFill="1" applyBorder="1" applyAlignment="1">
      <alignment horizontal="left" vertical="top" wrapText="1" indent="1"/>
    </xf>
    <xf numFmtId="1" fontId="16" fillId="0" borderId="11" xfId="0" applyNumberFormat="1" applyFont="1" applyFill="1" applyBorder="1" applyAlignment="1">
      <alignment horizontal="left" vertical="top" shrinkToFit="1"/>
    </xf>
    <xf numFmtId="1" fontId="16" fillId="0" borderId="8" xfId="0" applyNumberFormat="1" applyFont="1" applyFill="1" applyBorder="1" applyAlignment="1">
      <alignment horizontal="left" vertical="top" shrinkToFit="1"/>
    </xf>
    <xf numFmtId="0" fontId="18" fillId="0" borderId="9" xfId="0" applyFont="1" applyFill="1" applyBorder="1" applyAlignment="1">
      <alignment horizontal="right" vertical="top" wrapText="1"/>
    </xf>
    <xf numFmtId="0" fontId="18" fillId="0" borderId="0" xfId="0" applyFont="1" applyFill="1" applyBorder="1" applyAlignment="1">
      <alignment horizontal="right" vertical="top" wrapText="1"/>
    </xf>
    <xf numFmtId="0" fontId="18" fillId="0" borderId="10" xfId="0" applyFont="1" applyFill="1" applyBorder="1" applyAlignment="1">
      <alignment horizontal="left" vertical="top" wrapText="1" indent="1"/>
    </xf>
    <xf numFmtId="0" fontId="18" fillId="0" borderId="14" xfId="0" applyFont="1" applyFill="1" applyBorder="1" applyAlignment="1">
      <alignment horizontal="right" vertical="top" wrapText="1"/>
    </xf>
    <xf numFmtId="0" fontId="18" fillId="0" borderId="10" xfId="0" applyFont="1" applyFill="1" applyBorder="1" applyAlignment="1">
      <alignment horizontal="right" vertical="top" wrapText="1"/>
    </xf>
    <xf numFmtId="0" fontId="0" fillId="4" borderId="3" xfId="0" applyFill="1" applyBorder="1" applyAlignment="1">
      <alignment horizontal="left" wrapText="1"/>
    </xf>
    <xf numFmtId="166" fontId="17" fillId="0" borderId="9" xfId="0" applyNumberFormat="1" applyFont="1" applyFill="1" applyBorder="1" applyAlignment="1">
      <alignment horizontal="center" vertical="top" shrinkToFit="1"/>
    </xf>
    <xf numFmtId="166" fontId="17" fillId="0" borderId="13" xfId="0" applyNumberFormat="1" applyFont="1" applyFill="1" applyBorder="1" applyAlignment="1">
      <alignment horizontal="center" vertical="top" shrinkToFit="1"/>
    </xf>
    <xf numFmtId="166" fontId="17" fillId="0" borderId="14" xfId="0" applyNumberFormat="1" applyFont="1" applyFill="1" applyBorder="1" applyAlignment="1">
      <alignment horizontal="center" vertical="top" shrinkToFit="1"/>
    </xf>
    <xf numFmtId="166" fontId="17" fillId="0" borderId="15" xfId="0" applyNumberFormat="1" applyFont="1" applyFill="1" applyBorder="1" applyAlignment="1">
      <alignment horizontal="center" vertical="top" shrinkToFit="1"/>
    </xf>
    <xf numFmtId="0" fontId="14" fillId="4" borderId="2" xfId="0" applyFont="1" applyFill="1" applyBorder="1" applyAlignment="1">
      <alignment horizontal="center" vertical="top" wrapText="1"/>
    </xf>
    <xf numFmtId="0" fontId="14" fillId="4" borderId="4" xfId="0" applyFont="1" applyFill="1" applyBorder="1" applyAlignment="1">
      <alignment horizontal="center" vertical="top" wrapText="1"/>
    </xf>
    <xf numFmtId="166" fontId="17" fillId="0" borderId="11" xfId="0" applyNumberFormat="1" applyFont="1" applyFill="1" applyBorder="1" applyAlignment="1">
      <alignment horizontal="center" vertical="top" shrinkToFit="1"/>
    </xf>
    <xf numFmtId="166" fontId="17" fillId="0" borderId="12" xfId="0" applyNumberFormat="1" applyFont="1" applyFill="1" applyBorder="1" applyAlignment="1">
      <alignment horizontal="center" vertical="top" shrinkToFit="1"/>
    </xf>
    <xf numFmtId="0" fontId="18" fillId="0" borderId="14" xfId="0" applyFont="1" applyFill="1" applyBorder="1" applyAlignment="1">
      <alignment horizontal="center" vertical="top" wrapText="1"/>
    </xf>
    <xf numFmtId="0" fontId="18" fillId="0" borderId="15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left" vertical="top" wrapText="1" indent="31"/>
    </xf>
    <xf numFmtId="0" fontId="18" fillId="0" borderId="0" xfId="0" applyFont="1" applyFill="1" applyBorder="1" applyAlignment="1">
      <alignment horizontal="left" vertical="top" wrapText="1" indent="30"/>
    </xf>
    <xf numFmtId="0" fontId="18" fillId="0" borderId="1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30"/>
    </xf>
    <xf numFmtId="0" fontId="0" fillId="0" borderId="0" xfId="0" applyFill="1" applyBorder="1" applyAlignment="1">
      <alignment horizontal="left" vertical="top" wrapText="1" indent="31"/>
    </xf>
    <xf numFmtId="0" fontId="20" fillId="0" borderId="0" xfId="0" applyFont="1" applyFill="1" applyBorder="1" applyAlignment="1">
      <alignment horizontal="center" vertical="top" wrapText="1"/>
    </xf>
    <xf numFmtId="0" fontId="49" fillId="10" borderId="26" xfId="0" applyFont="1" applyFill="1" applyBorder="1" applyAlignment="1">
      <alignment horizontal="left" vertical="top"/>
    </xf>
    <xf numFmtId="0" fontId="47" fillId="10" borderId="23" xfId="1" applyNumberFormat="1" applyFont="1" applyFill="1" applyBorder="1" applyAlignment="1" applyProtection="1">
      <alignment horizontal="left" vertical="center"/>
    </xf>
    <xf numFmtId="0" fontId="47" fillId="10" borderId="25" xfId="1" applyNumberFormat="1" applyFont="1" applyFill="1" applyBorder="1" applyAlignment="1" applyProtection="1">
      <alignment horizontal="left" vertical="center"/>
    </xf>
    <xf numFmtId="3" fontId="47" fillId="10" borderId="26" xfId="1" applyNumberFormat="1" applyFont="1" applyFill="1" applyBorder="1" applyAlignment="1" applyProtection="1">
      <alignment horizontal="center" vertical="center"/>
    </xf>
    <xf numFmtId="2" fontId="47" fillId="10" borderId="26" xfId="1" applyNumberFormat="1" applyFont="1" applyFill="1" applyBorder="1" applyAlignment="1">
      <alignment horizontal="center" vertical="center"/>
    </xf>
    <xf numFmtId="0" fontId="45" fillId="10" borderId="0" xfId="0" applyFont="1" applyFill="1"/>
  </cellXfs>
  <cellStyles count="2">
    <cellStyle name="Milliers 6" xfId="1" xr:uid="{FCF58D80-8728-436A-BAE7-8807E6A0EFD6}"/>
    <cellStyle name="Normal" xfId="0" builtinId="0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297180</xdr:colOff>
      <xdr:row>4</xdr:row>
      <xdr:rowOff>4571</xdr:rowOff>
    </xdr:from>
    <xdr:ext cx="9525" cy="140843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/>
      </xdr:nvSpPr>
      <xdr:spPr>
        <a:xfrm>
          <a:off x="0" y="0"/>
          <a:ext cx="9525" cy="1408430"/>
        </a:xfrm>
        <a:custGeom>
          <a:avLst/>
          <a:gdLst/>
          <a:ahLst/>
          <a:cxnLst/>
          <a:rect l="0" t="0" r="0" b="0"/>
          <a:pathLst>
            <a:path w="9525" h="1408430">
              <a:moveTo>
                <a:pt x="9143" y="0"/>
              </a:moveTo>
              <a:lnTo>
                <a:pt x="0" y="0"/>
              </a:lnTo>
              <a:lnTo>
                <a:pt x="0" y="1408176"/>
              </a:lnTo>
              <a:lnTo>
                <a:pt x="9143" y="140817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17</xdr:row>
      <xdr:rowOff>4559</xdr:rowOff>
    </xdr:from>
    <xdr:ext cx="9525" cy="129095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/>
      </xdr:nvSpPr>
      <xdr:spPr>
        <a:xfrm>
          <a:off x="0" y="0"/>
          <a:ext cx="9525" cy="1290955"/>
        </a:xfrm>
        <a:custGeom>
          <a:avLst/>
          <a:gdLst/>
          <a:ahLst/>
          <a:cxnLst/>
          <a:rect l="0" t="0" r="0" b="0"/>
          <a:pathLst>
            <a:path w="9525" h="1290955">
              <a:moveTo>
                <a:pt x="9143" y="0"/>
              </a:moveTo>
              <a:lnTo>
                <a:pt x="0" y="0"/>
              </a:lnTo>
              <a:lnTo>
                <a:pt x="0" y="1290840"/>
              </a:lnTo>
              <a:lnTo>
                <a:pt x="9143" y="1290840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29</xdr:row>
      <xdr:rowOff>4571</xdr:rowOff>
    </xdr:from>
    <xdr:ext cx="9525" cy="818515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/>
      </xdr:nvSpPr>
      <xdr:spPr>
        <a:xfrm>
          <a:off x="0" y="0"/>
          <a:ext cx="9525" cy="818515"/>
        </a:xfrm>
        <a:custGeom>
          <a:avLst/>
          <a:gdLst/>
          <a:ahLst/>
          <a:cxnLst/>
          <a:rect l="0" t="0" r="0" b="0"/>
          <a:pathLst>
            <a:path w="9525" h="818515">
              <a:moveTo>
                <a:pt x="9143" y="0"/>
              </a:moveTo>
              <a:lnTo>
                <a:pt x="0" y="0"/>
              </a:lnTo>
              <a:lnTo>
                <a:pt x="0" y="818388"/>
              </a:lnTo>
              <a:lnTo>
                <a:pt x="9143" y="818388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40</xdr:row>
      <xdr:rowOff>4572</xdr:rowOff>
    </xdr:from>
    <xdr:ext cx="9525" cy="129095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/>
      </xdr:nvSpPr>
      <xdr:spPr>
        <a:xfrm>
          <a:off x="0" y="0"/>
          <a:ext cx="9525" cy="1290955"/>
        </a:xfrm>
        <a:custGeom>
          <a:avLst/>
          <a:gdLst/>
          <a:ahLst/>
          <a:cxnLst/>
          <a:rect l="0" t="0" r="0" b="0"/>
          <a:pathLst>
            <a:path w="9525" h="1290955">
              <a:moveTo>
                <a:pt x="9143" y="0"/>
              </a:moveTo>
              <a:lnTo>
                <a:pt x="0" y="0"/>
              </a:lnTo>
              <a:lnTo>
                <a:pt x="0" y="1290827"/>
              </a:lnTo>
              <a:lnTo>
                <a:pt x="9143" y="1290827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52</xdr:row>
      <xdr:rowOff>4571</xdr:rowOff>
    </xdr:from>
    <xdr:ext cx="9525" cy="701040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/>
      </xdr:nvSpPr>
      <xdr:spPr>
        <a:xfrm>
          <a:off x="0" y="0"/>
          <a:ext cx="9525" cy="701040"/>
        </a:xfrm>
        <a:custGeom>
          <a:avLst/>
          <a:gdLst/>
          <a:ahLst/>
          <a:cxnLst/>
          <a:rect l="0" t="0" r="0" b="0"/>
          <a:pathLst>
            <a:path w="9525" h="701040">
              <a:moveTo>
                <a:pt x="9143" y="0"/>
              </a:moveTo>
              <a:lnTo>
                <a:pt x="0" y="0"/>
              </a:lnTo>
              <a:lnTo>
                <a:pt x="0" y="701040"/>
              </a:lnTo>
              <a:lnTo>
                <a:pt x="9143" y="701040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62</xdr:row>
      <xdr:rowOff>4572</xdr:rowOff>
    </xdr:from>
    <xdr:ext cx="9525" cy="23177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/>
      </xdr:nvSpPr>
      <xdr:spPr>
        <a:xfrm>
          <a:off x="0" y="0"/>
          <a:ext cx="9525" cy="231775"/>
        </a:xfrm>
        <a:custGeom>
          <a:avLst/>
          <a:gdLst/>
          <a:ahLst/>
          <a:cxnLst/>
          <a:rect l="0" t="0" r="0" b="0"/>
          <a:pathLst>
            <a:path w="9525" h="231775">
              <a:moveTo>
                <a:pt x="9143" y="0"/>
              </a:moveTo>
              <a:lnTo>
                <a:pt x="0" y="0"/>
              </a:lnTo>
              <a:lnTo>
                <a:pt x="0" y="231647"/>
              </a:lnTo>
              <a:lnTo>
                <a:pt x="9143" y="231647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297180</xdr:colOff>
      <xdr:row>2</xdr:row>
      <xdr:rowOff>4572</xdr:rowOff>
    </xdr:from>
    <xdr:ext cx="9525" cy="129095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/>
      </xdr:nvSpPr>
      <xdr:spPr>
        <a:xfrm>
          <a:off x="0" y="0"/>
          <a:ext cx="9525" cy="1290955"/>
        </a:xfrm>
        <a:custGeom>
          <a:avLst/>
          <a:gdLst/>
          <a:ahLst/>
          <a:cxnLst/>
          <a:rect l="0" t="0" r="0" b="0"/>
          <a:pathLst>
            <a:path w="9525" h="1290955">
              <a:moveTo>
                <a:pt x="9143" y="0"/>
              </a:moveTo>
              <a:lnTo>
                <a:pt x="0" y="0"/>
              </a:lnTo>
              <a:lnTo>
                <a:pt x="0" y="1290827"/>
              </a:lnTo>
              <a:lnTo>
                <a:pt x="9143" y="1290827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14</xdr:row>
      <xdr:rowOff>4584</xdr:rowOff>
    </xdr:from>
    <xdr:ext cx="9525" cy="117348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67"/>
              </a:lnTo>
              <a:lnTo>
                <a:pt x="9143" y="1173467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25</xdr:row>
      <xdr:rowOff>4572</xdr:rowOff>
    </xdr:from>
    <xdr:ext cx="9525" cy="701040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/>
      </xdr:nvSpPr>
      <xdr:spPr>
        <a:xfrm>
          <a:off x="0" y="0"/>
          <a:ext cx="9525" cy="701040"/>
        </a:xfrm>
        <a:custGeom>
          <a:avLst/>
          <a:gdLst/>
          <a:ahLst/>
          <a:cxnLst/>
          <a:rect l="0" t="0" r="0" b="0"/>
          <a:pathLst>
            <a:path w="9525" h="701040">
              <a:moveTo>
                <a:pt x="9143" y="0"/>
              </a:moveTo>
              <a:lnTo>
                <a:pt x="0" y="0"/>
              </a:lnTo>
              <a:lnTo>
                <a:pt x="0" y="701040"/>
              </a:lnTo>
              <a:lnTo>
                <a:pt x="9143" y="701040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35</xdr:row>
      <xdr:rowOff>4572</xdr:rowOff>
    </xdr:from>
    <xdr:ext cx="9525" cy="140843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/>
      </xdr:nvSpPr>
      <xdr:spPr>
        <a:xfrm>
          <a:off x="0" y="0"/>
          <a:ext cx="9525" cy="1408430"/>
        </a:xfrm>
        <a:custGeom>
          <a:avLst/>
          <a:gdLst/>
          <a:ahLst/>
          <a:cxnLst/>
          <a:rect l="0" t="0" r="0" b="0"/>
          <a:pathLst>
            <a:path w="9525" h="1408430">
              <a:moveTo>
                <a:pt x="9143" y="0"/>
              </a:moveTo>
              <a:lnTo>
                <a:pt x="0" y="0"/>
              </a:lnTo>
              <a:lnTo>
                <a:pt x="0" y="1408176"/>
              </a:lnTo>
              <a:lnTo>
                <a:pt x="9143" y="140817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48</xdr:row>
      <xdr:rowOff>4559</xdr:rowOff>
    </xdr:from>
    <xdr:ext cx="9525" cy="701675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/>
      </xdr:nvSpPr>
      <xdr:spPr>
        <a:xfrm>
          <a:off x="0" y="0"/>
          <a:ext cx="9525" cy="701675"/>
        </a:xfrm>
        <a:custGeom>
          <a:avLst/>
          <a:gdLst/>
          <a:ahLst/>
          <a:cxnLst/>
          <a:rect l="0" t="0" r="0" b="0"/>
          <a:pathLst>
            <a:path w="9525" h="701675">
              <a:moveTo>
                <a:pt x="9143" y="0"/>
              </a:moveTo>
              <a:lnTo>
                <a:pt x="0" y="0"/>
              </a:lnTo>
              <a:lnTo>
                <a:pt x="0" y="701052"/>
              </a:lnTo>
              <a:lnTo>
                <a:pt x="9143" y="701052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58</xdr:row>
      <xdr:rowOff>4571</xdr:rowOff>
    </xdr:from>
    <xdr:ext cx="9525" cy="231775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/>
      </xdr:nvSpPr>
      <xdr:spPr>
        <a:xfrm>
          <a:off x="0" y="0"/>
          <a:ext cx="9525" cy="231775"/>
        </a:xfrm>
        <a:custGeom>
          <a:avLst/>
          <a:gdLst/>
          <a:ahLst/>
          <a:cxnLst/>
          <a:rect l="0" t="0" r="0" b="0"/>
          <a:pathLst>
            <a:path w="9525" h="231775">
              <a:moveTo>
                <a:pt x="9143" y="0"/>
              </a:moveTo>
              <a:lnTo>
                <a:pt x="0" y="0"/>
              </a:lnTo>
              <a:lnTo>
                <a:pt x="0" y="231648"/>
              </a:lnTo>
              <a:lnTo>
                <a:pt x="9143" y="231648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184752</xdr:colOff>
      <xdr:row>0</xdr:row>
      <xdr:rowOff>0</xdr:rowOff>
    </xdr:from>
    <xdr:ext cx="1162050" cy="481965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86657" y="0"/>
          <a:ext cx="1162050" cy="481965"/>
          <a:chOff x="0" y="0"/>
          <a:chExt cx="1162050" cy="481965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10"/>
            <a:ext cx="207645" cy="480059"/>
          </a:xfrm>
          <a:custGeom>
            <a:avLst/>
            <a:gdLst/>
            <a:ahLst/>
            <a:cxnLst/>
            <a:rect l="0" t="0" r="0" b="0"/>
            <a:pathLst>
              <a:path w="207645" h="480059">
                <a:moveTo>
                  <a:pt x="145750" y="479944"/>
                </a:moveTo>
                <a:lnTo>
                  <a:pt x="106541" y="474088"/>
                </a:lnTo>
                <a:lnTo>
                  <a:pt x="46871" y="430543"/>
                </a:lnTo>
                <a:lnTo>
                  <a:pt x="26229" y="395058"/>
                </a:lnTo>
                <a:lnTo>
                  <a:pt x="11597" y="351899"/>
                </a:lnTo>
                <a:lnTo>
                  <a:pt x="2884" y="302167"/>
                </a:lnTo>
                <a:lnTo>
                  <a:pt x="0" y="246965"/>
                </a:lnTo>
                <a:lnTo>
                  <a:pt x="4682" y="177330"/>
                </a:lnTo>
                <a:lnTo>
                  <a:pt x="17723" y="120288"/>
                </a:lnTo>
                <a:lnTo>
                  <a:pt x="37613" y="75156"/>
                </a:lnTo>
                <a:lnTo>
                  <a:pt x="62842" y="41246"/>
                </a:lnTo>
                <a:lnTo>
                  <a:pt x="123279" y="4354"/>
                </a:lnTo>
                <a:lnTo>
                  <a:pt x="155468" y="0"/>
                </a:lnTo>
                <a:lnTo>
                  <a:pt x="173641" y="1081"/>
                </a:lnTo>
                <a:lnTo>
                  <a:pt x="188546" y="3932"/>
                </a:lnTo>
                <a:lnTo>
                  <a:pt x="199913" y="7966"/>
                </a:lnTo>
                <a:lnTo>
                  <a:pt x="207474" y="12593"/>
                </a:lnTo>
                <a:lnTo>
                  <a:pt x="194901" y="89545"/>
                </a:lnTo>
                <a:lnTo>
                  <a:pt x="188167" y="86059"/>
                </a:lnTo>
                <a:lnTo>
                  <a:pt x="180470" y="83164"/>
                </a:lnTo>
                <a:lnTo>
                  <a:pt x="171273" y="81187"/>
                </a:lnTo>
                <a:lnTo>
                  <a:pt x="160036" y="80455"/>
                </a:lnTo>
                <a:lnTo>
                  <a:pt x="129599" y="89276"/>
                </a:lnTo>
                <a:lnTo>
                  <a:pt x="103879" y="117446"/>
                </a:lnTo>
                <a:lnTo>
                  <a:pt x="86091" y="167524"/>
                </a:lnTo>
                <a:lnTo>
                  <a:pt x="79447" y="242068"/>
                </a:lnTo>
                <a:lnTo>
                  <a:pt x="85609" y="314073"/>
                </a:lnTo>
                <a:lnTo>
                  <a:pt x="102595" y="362665"/>
                </a:lnTo>
                <a:lnTo>
                  <a:pt x="128154" y="390138"/>
                </a:lnTo>
                <a:lnTo>
                  <a:pt x="160036" y="398786"/>
                </a:lnTo>
                <a:lnTo>
                  <a:pt x="169680" y="398183"/>
                </a:lnTo>
                <a:lnTo>
                  <a:pt x="179324" y="396596"/>
                </a:lnTo>
                <a:lnTo>
                  <a:pt x="188326" y="394352"/>
                </a:lnTo>
                <a:lnTo>
                  <a:pt x="196042" y="391780"/>
                </a:lnTo>
                <a:lnTo>
                  <a:pt x="203477" y="468745"/>
                </a:lnTo>
                <a:lnTo>
                  <a:pt x="193492" y="473148"/>
                </a:lnTo>
                <a:lnTo>
                  <a:pt x="180185" y="476703"/>
                </a:lnTo>
                <a:lnTo>
                  <a:pt x="164092" y="479079"/>
                </a:lnTo>
                <a:lnTo>
                  <a:pt x="145750" y="479944"/>
                </a:lnTo>
                <a:close/>
              </a:path>
            </a:pathLst>
          </a:custGeom>
          <a:solidFill>
            <a:srgbClr val="7B7878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44618" y="2108"/>
            <a:ext cx="233679" cy="477520"/>
          </a:xfrm>
          <a:custGeom>
            <a:avLst/>
            <a:gdLst/>
            <a:ahLst/>
            <a:cxnLst/>
            <a:rect l="0" t="0" r="0" b="0"/>
            <a:pathLst>
              <a:path w="233679" h="477520">
                <a:moveTo>
                  <a:pt x="62306" y="477144"/>
                </a:moveTo>
                <a:lnTo>
                  <a:pt x="44535" y="476663"/>
                </a:lnTo>
                <a:lnTo>
                  <a:pt x="27727" y="475394"/>
                </a:lnTo>
                <a:lnTo>
                  <a:pt x="12632" y="473601"/>
                </a:lnTo>
                <a:lnTo>
                  <a:pt x="0" y="471544"/>
                </a:lnTo>
                <a:lnTo>
                  <a:pt x="0" y="9090"/>
                </a:lnTo>
                <a:lnTo>
                  <a:pt x="15657" y="5307"/>
                </a:lnTo>
                <a:lnTo>
                  <a:pt x="33938" y="2445"/>
                </a:lnTo>
                <a:lnTo>
                  <a:pt x="54255" y="632"/>
                </a:lnTo>
                <a:lnTo>
                  <a:pt x="76021" y="0"/>
                </a:lnTo>
                <a:lnTo>
                  <a:pt x="109759" y="2622"/>
                </a:lnTo>
                <a:lnTo>
                  <a:pt x="138463" y="10491"/>
                </a:lnTo>
                <a:lnTo>
                  <a:pt x="162668" y="23607"/>
                </a:lnTo>
                <a:lnTo>
                  <a:pt x="182910" y="41972"/>
                </a:lnTo>
                <a:lnTo>
                  <a:pt x="204270" y="73461"/>
                </a:lnTo>
                <a:lnTo>
                  <a:pt x="79447" y="73461"/>
                </a:lnTo>
                <a:lnTo>
                  <a:pt x="74879" y="75558"/>
                </a:lnTo>
                <a:lnTo>
                  <a:pt x="74879" y="400882"/>
                </a:lnTo>
                <a:lnTo>
                  <a:pt x="78876" y="402276"/>
                </a:lnTo>
                <a:lnTo>
                  <a:pt x="199545" y="402276"/>
                </a:lnTo>
                <a:lnTo>
                  <a:pt x="179473" y="431668"/>
                </a:lnTo>
                <a:lnTo>
                  <a:pt x="157551" y="451465"/>
                </a:lnTo>
                <a:lnTo>
                  <a:pt x="130966" y="465687"/>
                </a:lnTo>
                <a:lnTo>
                  <a:pt x="99343" y="474269"/>
                </a:lnTo>
                <a:lnTo>
                  <a:pt x="62306" y="477144"/>
                </a:lnTo>
                <a:close/>
              </a:path>
              <a:path w="233679" h="477520">
                <a:moveTo>
                  <a:pt x="199545" y="402276"/>
                </a:moveTo>
                <a:lnTo>
                  <a:pt x="88023" y="402276"/>
                </a:lnTo>
                <a:lnTo>
                  <a:pt x="113752" y="393467"/>
                </a:lnTo>
                <a:lnTo>
                  <a:pt x="135248" y="364326"/>
                </a:lnTo>
                <a:lnTo>
                  <a:pt x="149993" y="310784"/>
                </a:lnTo>
                <a:lnTo>
                  <a:pt x="155468" y="228772"/>
                </a:lnTo>
                <a:lnTo>
                  <a:pt x="151547" y="163772"/>
                </a:lnTo>
                <a:lnTo>
                  <a:pt x="139535" y="114910"/>
                </a:lnTo>
                <a:lnTo>
                  <a:pt x="119056" y="84151"/>
                </a:lnTo>
                <a:lnTo>
                  <a:pt x="89736" y="73461"/>
                </a:lnTo>
                <a:lnTo>
                  <a:pt x="204270" y="73461"/>
                </a:lnTo>
                <a:lnTo>
                  <a:pt x="204749" y="74168"/>
                </a:lnTo>
                <a:lnTo>
                  <a:pt x="220484" y="116398"/>
                </a:lnTo>
                <a:lnTo>
                  <a:pt x="230005" y="168990"/>
                </a:lnTo>
                <a:lnTo>
                  <a:pt x="233203" y="232275"/>
                </a:lnTo>
                <a:lnTo>
                  <a:pt x="229550" y="298453"/>
                </a:lnTo>
                <a:lnTo>
                  <a:pt x="218984" y="354007"/>
                </a:lnTo>
                <a:lnTo>
                  <a:pt x="202095" y="398543"/>
                </a:lnTo>
                <a:lnTo>
                  <a:pt x="199545" y="402276"/>
                </a:lnTo>
                <a:close/>
              </a:path>
            </a:pathLst>
          </a:custGeom>
          <a:solidFill>
            <a:srgbClr val="BE172F"/>
          </a:solidFill>
        </xdr:spPr>
      </xdr:sp>
      <xdr:sp macro="" textlink="">
        <xdr:nv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506394" y="0"/>
            <a:ext cx="233045" cy="480059"/>
          </a:xfrm>
          <a:custGeom>
            <a:avLst/>
            <a:gdLst/>
            <a:ahLst/>
            <a:cxnLst/>
            <a:rect l="0" t="0" r="0" b="0"/>
            <a:pathLst>
              <a:path w="233045" h="480059">
                <a:moveTo>
                  <a:pt x="153184" y="479944"/>
                </a:moveTo>
                <a:lnTo>
                  <a:pt x="94170" y="468313"/>
                </a:lnTo>
                <a:lnTo>
                  <a:pt x="49733" y="433074"/>
                </a:lnTo>
                <a:lnTo>
                  <a:pt x="27816" y="398221"/>
                </a:lnTo>
                <a:lnTo>
                  <a:pt x="12006" y="353663"/>
                </a:lnTo>
                <a:lnTo>
                  <a:pt x="2627" y="301235"/>
                </a:lnTo>
                <a:lnTo>
                  <a:pt x="0" y="242772"/>
                </a:lnTo>
                <a:lnTo>
                  <a:pt x="5281" y="175353"/>
                </a:lnTo>
                <a:lnTo>
                  <a:pt x="18779" y="119683"/>
                </a:lnTo>
                <a:lnTo>
                  <a:pt x="39195" y="75259"/>
                </a:lnTo>
                <a:lnTo>
                  <a:pt x="65230" y="41581"/>
                </a:lnTo>
                <a:lnTo>
                  <a:pt x="95582" y="18146"/>
                </a:lnTo>
                <a:lnTo>
                  <a:pt x="164045" y="0"/>
                </a:lnTo>
                <a:lnTo>
                  <a:pt x="184390" y="1203"/>
                </a:lnTo>
                <a:lnTo>
                  <a:pt x="201624" y="4377"/>
                </a:lnTo>
                <a:lnTo>
                  <a:pt x="215642" y="8861"/>
                </a:lnTo>
                <a:lnTo>
                  <a:pt x="226339" y="13999"/>
                </a:lnTo>
                <a:lnTo>
                  <a:pt x="213766" y="93060"/>
                </a:lnTo>
                <a:lnTo>
                  <a:pt x="204639" y="88465"/>
                </a:lnTo>
                <a:lnTo>
                  <a:pt x="194334" y="85185"/>
                </a:lnTo>
                <a:lnTo>
                  <a:pt x="182742" y="83219"/>
                </a:lnTo>
                <a:lnTo>
                  <a:pt x="169754" y="82564"/>
                </a:lnTo>
                <a:lnTo>
                  <a:pt x="140433" y="87982"/>
                </a:lnTo>
                <a:lnTo>
                  <a:pt x="115143" y="105421"/>
                </a:lnTo>
                <a:lnTo>
                  <a:pt x="95312" y="136663"/>
                </a:lnTo>
                <a:lnTo>
                  <a:pt x="82366" y="183485"/>
                </a:lnTo>
                <a:lnTo>
                  <a:pt x="77734" y="247668"/>
                </a:lnTo>
                <a:lnTo>
                  <a:pt x="83914" y="319642"/>
                </a:lnTo>
                <a:lnTo>
                  <a:pt x="100168" y="367480"/>
                </a:lnTo>
                <a:lnTo>
                  <a:pt x="123069" y="394067"/>
                </a:lnTo>
                <a:lnTo>
                  <a:pt x="149188" y="402289"/>
                </a:lnTo>
                <a:lnTo>
                  <a:pt x="156039" y="402289"/>
                </a:lnTo>
                <a:lnTo>
                  <a:pt x="161190" y="401585"/>
                </a:lnTo>
                <a:lnTo>
                  <a:pt x="164045" y="400192"/>
                </a:lnTo>
                <a:lnTo>
                  <a:pt x="164045" y="286151"/>
                </a:lnTo>
                <a:lnTo>
                  <a:pt x="129180" y="286151"/>
                </a:lnTo>
                <a:lnTo>
                  <a:pt x="129180" y="211295"/>
                </a:lnTo>
                <a:lnTo>
                  <a:pt x="232632" y="211295"/>
                </a:lnTo>
                <a:lnTo>
                  <a:pt x="232632" y="463157"/>
                </a:lnTo>
                <a:lnTo>
                  <a:pt x="217165" y="469324"/>
                </a:lnTo>
                <a:lnTo>
                  <a:pt x="197195" y="474701"/>
                </a:lnTo>
                <a:lnTo>
                  <a:pt x="175081" y="478502"/>
                </a:lnTo>
                <a:lnTo>
                  <a:pt x="153184" y="479944"/>
                </a:lnTo>
                <a:close/>
              </a:path>
            </a:pathLst>
          </a:custGeom>
          <a:solidFill>
            <a:srgbClr val="7B7878"/>
          </a:solidFill>
        </xdr:spPr>
      </xdr:sp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782149" y="15400"/>
            <a:ext cx="379730" cy="466090"/>
          </a:xfrm>
          <a:custGeom>
            <a:avLst/>
            <a:gdLst/>
            <a:ahLst/>
            <a:cxnLst/>
            <a:rect l="0" t="0" r="0" b="0"/>
            <a:pathLst>
              <a:path w="379730" h="466090">
                <a:moveTo>
                  <a:pt x="197192" y="328828"/>
                </a:moveTo>
                <a:lnTo>
                  <a:pt x="192341" y="287185"/>
                </a:lnTo>
                <a:lnTo>
                  <a:pt x="178968" y="253796"/>
                </a:lnTo>
                <a:lnTo>
                  <a:pt x="158851" y="229069"/>
                </a:lnTo>
                <a:lnTo>
                  <a:pt x="133743" y="213385"/>
                </a:lnTo>
                <a:lnTo>
                  <a:pt x="133743" y="211988"/>
                </a:lnTo>
                <a:lnTo>
                  <a:pt x="156121" y="194462"/>
                </a:lnTo>
                <a:lnTo>
                  <a:pt x="173037" y="170891"/>
                </a:lnTo>
                <a:lnTo>
                  <a:pt x="183743" y="142328"/>
                </a:lnTo>
                <a:lnTo>
                  <a:pt x="187477" y="109842"/>
                </a:lnTo>
                <a:lnTo>
                  <a:pt x="181279" y="68173"/>
                </a:lnTo>
                <a:lnTo>
                  <a:pt x="162750" y="33147"/>
                </a:lnTo>
                <a:lnTo>
                  <a:pt x="132016" y="9004"/>
                </a:lnTo>
                <a:lnTo>
                  <a:pt x="89166" y="0"/>
                </a:lnTo>
                <a:lnTo>
                  <a:pt x="66344" y="2044"/>
                </a:lnTo>
                <a:lnTo>
                  <a:pt x="45085" y="7442"/>
                </a:lnTo>
                <a:lnTo>
                  <a:pt x="26708" y="15062"/>
                </a:lnTo>
                <a:lnTo>
                  <a:pt x="12573" y="23799"/>
                </a:lnTo>
                <a:lnTo>
                  <a:pt x="22860" y="93052"/>
                </a:lnTo>
                <a:lnTo>
                  <a:pt x="33553" y="85496"/>
                </a:lnTo>
                <a:lnTo>
                  <a:pt x="45008" y="79756"/>
                </a:lnTo>
                <a:lnTo>
                  <a:pt x="57099" y="76123"/>
                </a:lnTo>
                <a:lnTo>
                  <a:pt x="69723" y="74853"/>
                </a:lnTo>
                <a:lnTo>
                  <a:pt x="87515" y="78435"/>
                </a:lnTo>
                <a:lnTo>
                  <a:pt x="101015" y="88773"/>
                </a:lnTo>
                <a:lnTo>
                  <a:pt x="109588" y="105270"/>
                </a:lnTo>
                <a:lnTo>
                  <a:pt x="112598" y="127342"/>
                </a:lnTo>
                <a:lnTo>
                  <a:pt x="106718" y="155016"/>
                </a:lnTo>
                <a:lnTo>
                  <a:pt x="91732" y="172986"/>
                </a:lnTo>
                <a:lnTo>
                  <a:pt x="71602" y="182829"/>
                </a:lnTo>
                <a:lnTo>
                  <a:pt x="50304" y="186105"/>
                </a:lnTo>
                <a:lnTo>
                  <a:pt x="42862" y="186105"/>
                </a:lnTo>
                <a:lnTo>
                  <a:pt x="42862" y="253276"/>
                </a:lnTo>
                <a:lnTo>
                  <a:pt x="53149" y="253276"/>
                </a:lnTo>
                <a:lnTo>
                  <a:pt x="79629" y="257733"/>
                </a:lnTo>
                <a:lnTo>
                  <a:pt x="101663" y="270675"/>
                </a:lnTo>
                <a:lnTo>
                  <a:pt x="116725" y="292912"/>
                </a:lnTo>
                <a:lnTo>
                  <a:pt x="122313" y="325323"/>
                </a:lnTo>
                <a:lnTo>
                  <a:pt x="118618" y="351840"/>
                </a:lnTo>
                <a:lnTo>
                  <a:pt x="107734" y="372643"/>
                </a:lnTo>
                <a:lnTo>
                  <a:pt x="90004" y="386232"/>
                </a:lnTo>
                <a:lnTo>
                  <a:pt x="65722" y="391096"/>
                </a:lnTo>
                <a:lnTo>
                  <a:pt x="50952" y="389839"/>
                </a:lnTo>
                <a:lnTo>
                  <a:pt x="36283" y="386283"/>
                </a:lnTo>
                <a:lnTo>
                  <a:pt x="22479" y="380758"/>
                </a:lnTo>
                <a:lnTo>
                  <a:pt x="10287" y="373608"/>
                </a:lnTo>
                <a:lnTo>
                  <a:pt x="0" y="445655"/>
                </a:lnTo>
                <a:lnTo>
                  <a:pt x="13906" y="453555"/>
                </a:lnTo>
                <a:lnTo>
                  <a:pt x="31153" y="460006"/>
                </a:lnTo>
                <a:lnTo>
                  <a:pt x="50965" y="464350"/>
                </a:lnTo>
                <a:lnTo>
                  <a:pt x="72593" y="465950"/>
                </a:lnTo>
                <a:lnTo>
                  <a:pt x="116713" y="458343"/>
                </a:lnTo>
                <a:lnTo>
                  <a:pt x="151511" y="437629"/>
                </a:lnTo>
                <a:lnTo>
                  <a:pt x="176707" y="407009"/>
                </a:lnTo>
                <a:lnTo>
                  <a:pt x="192024" y="369684"/>
                </a:lnTo>
                <a:lnTo>
                  <a:pt x="197192" y="328828"/>
                </a:lnTo>
                <a:close/>
              </a:path>
              <a:path w="379730" h="466090">
                <a:moveTo>
                  <a:pt x="379628" y="5600"/>
                </a:moveTo>
                <a:lnTo>
                  <a:pt x="313893" y="5600"/>
                </a:lnTo>
                <a:lnTo>
                  <a:pt x="228727" y="59474"/>
                </a:lnTo>
                <a:lnTo>
                  <a:pt x="241300" y="131533"/>
                </a:lnTo>
                <a:lnTo>
                  <a:pt x="304177" y="91655"/>
                </a:lnTo>
                <a:lnTo>
                  <a:pt x="305320" y="91655"/>
                </a:lnTo>
                <a:lnTo>
                  <a:pt x="305320" y="460362"/>
                </a:lnTo>
                <a:lnTo>
                  <a:pt x="379628" y="460362"/>
                </a:lnTo>
                <a:lnTo>
                  <a:pt x="379628" y="5600"/>
                </a:lnTo>
                <a:close/>
              </a:path>
            </a:pathLst>
          </a:custGeom>
          <a:solidFill>
            <a:srgbClr val="40276F"/>
          </a:solidFill>
        </xdr:spPr>
      </xdr:sp>
    </xdr:grpSp>
    <xdr:clientData/>
  </xdr:oneCellAnchor>
  <xdr:oneCellAnchor>
    <xdr:from>
      <xdr:col>3</xdr:col>
      <xdr:colOff>456961</xdr:colOff>
      <xdr:row>0</xdr:row>
      <xdr:rowOff>52194</xdr:rowOff>
    </xdr:from>
    <xdr:ext cx="383540" cy="405130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0" y="0"/>
          <a:ext cx="383540" cy="405130"/>
        </a:xfrm>
        <a:custGeom>
          <a:avLst/>
          <a:gdLst/>
          <a:ahLst/>
          <a:cxnLst/>
          <a:rect l="0" t="0" r="0" b="0"/>
          <a:pathLst>
            <a:path w="383540" h="405130">
              <a:moveTo>
                <a:pt x="383307" y="404586"/>
              </a:moveTo>
              <a:lnTo>
                <a:pt x="0" y="404586"/>
              </a:lnTo>
              <a:lnTo>
                <a:pt x="0" y="0"/>
              </a:lnTo>
              <a:lnTo>
                <a:pt x="383307" y="0"/>
              </a:lnTo>
              <a:lnTo>
                <a:pt x="383307" y="404586"/>
              </a:lnTo>
              <a:close/>
            </a:path>
          </a:pathLst>
        </a:custGeom>
        <a:solidFill>
          <a:srgbClr val="BE172F"/>
        </a:solidFill>
      </xdr:spPr>
    </xdr:sp>
    <xdr:clientData/>
  </xdr:oneCellAnchor>
  <xdr:oneCellAnchor>
    <xdr:from>
      <xdr:col>3</xdr:col>
      <xdr:colOff>933086</xdr:colOff>
      <xdr:row>0</xdr:row>
      <xdr:rowOff>52194</xdr:rowOff>
    </xdr:from>
    <xdr:ext cx="383540" cy="405130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0" y="0"/>
          <a:ext cx="383540" cy="405130"/>
        </a:xfrm>
        <a:custGeom>
          <a:avLst/>
          <a:gdLst/>
          <a:ahLst/>
          <a:cxnLst/>
          <a:rect l="0" t="0" r="0" b="0"/>
          <a:pathLst>
            <a:path w="383540" h="405130">
              <a:moveTo>
                <a:pt x="383307" y="404586"/>
              </a:moveTo>
              <a:lnTo>
                <a:pt x="0" y="404586"/>
              </a:lnTo>
              <a:lnTo>
                <a:pt x="0" y="0"/>
              </a:lnTo>
              <a:lnTo>
                <a:pt x="383307" y="0"/>
              </a:lnTo>
              <a:lnTo>
                <a:pt x="383307" y="404586"/>
              </a:lnTo>
              <a:close/>
            </a:path>
          </a:pathLst>
        </a:custGeom>
        <a:solidFill>
          <a:srgbClr val="E1AE12"/>
        </a:solidFill>
      </xdr:spPr>
    </xdr:sp>
    <xdr:clientData/>
  </xdr:oneCellAnchor>
  <xdr:oneCellAnchor>
    <xdr:from>
      <xdr:col>4</xdr:col>
      <xdr:colOff>16679</xdr:colOff>
      <xdr:row>0</xdr:row>
      <xdr:rowOff>52194</xdr:rowOff>
    </xdr:from>
    <xdr:ext cx="383540" cy="40513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0" y="0"/>
          <a:ext cx="383540" cy="405130"/>
        </a:xfrm>
        <a:custGeom>
          <a:avLst/>
          <a:gdLst/>
          <a:ahLst/>
          <a:cxnLst/>
          <a:rect l="0" t="0" r="0" b="0"/>
          <a:pathLst>
            <a:path w="383540" h="405130">
              <a:moveTo>
                <a:pt x="383307" y="404586"/>
              </a:moveTo>
              <a:lnTo>
                <a:pt x="0" y="404586"/>
              </a:lnTo>
              <a:lnTo>
                <a:pt x="0" y="0"/>
              </a:lnTo>
              <a:lnTo>
                <a:pt x="383307" y="0"/>
              </a:lnTo>
              <a:lnTo>
                <a:pt x="383307" y="404586"/>
              </a:lnTo>
              <a:close/>
            </a:path>
          </a:pathLst>
        </a:custGeom>
        <a:solidFill>
          <a:srgbClr val="1E92B7"/>
        </a:solidFill>
      </xdr:spPr>
    </xdr:sp>
    <xdr:clientData/>
  </xdr:oneCellAnchor>
  <xdr:oneCellAnchor>
    <xdr:from>
      <xdr:col>4</xdr:col>
      <xdr:colOff>489140</xdr:colOff>
      <xdr:row>0</xdr:row>
      <xdr:rowOff>52194</xdr:rowOff>
    </xdr:from>
    <xdr:ext cx="383540" cy="40513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0" y="0"/>
          <a:ext cx="383540" cy="405130"/>
        </a:xfrm>
        <a:custGeom>
          <a:avLst/>
          <a:gdLst/>
          <a:ahLst/>
          <a:cxnLst/>
          <a:rect l="0" t="0" r="0" b="0"/>
          <a:pathLst>
            <a:path w="383540" h="405130">
              <a:moveTo>
                <a:pt x="383307" y="404586"/>
              </a:moveTo>
              <a:lnTo>
                <a:pt x="0" y="404586"/>
              </a:lnTo>
              <a:lnTo>
                <a:pt x="0" y="0"/>
              </a:lnTo>
              <a:lnTo>
                <a:pt x="383307" y="0"/>
              </a:lnTo>
              <a:lnTo>
                <a:pt x="383307" y="404586"/>
              </a:lnTo>
              <a:close/>
            </a:path>
          </a:pathLst>
        </a:custGeom>
        <a:solidFill>
          <a:srgbClr val="3F2770"/>
        </a:solidFill>
      </xdr:spPr>
    </xdr:sp>
    <xdr:clientData/>
  </xdr:oneCellAnchor>
  <xdr:oneCellAnchor>
    <xdr:from>
      <xdr:col>0</xdr:col>
      <xdr:colOff>359992</xdr:colOff>
      <xdr:row>6</xdr:row>
      <xdr:rowOff>0</xdr:rowOff>
    </xdr:from>
    <xdr:ext cx="6840220" cy="33655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0" y="0"/>
          <a:ext cx="6840220" cy="33655"/>
        </a:xfrm>
        <a:custGeom>
          <a:avLst/>
          <a:gdLst/>
          <a:ahLst/>
          <a:cxnLst/>
          <a:rect l="0" t="0" r="0" b="0"/>
          <a:pathLst>
            <a:path w="6840220" h="33655">
              <a:moveTo>
                <a:pt x="6839996" y="33497"/>
              </a:moveTo>
              <a:lnTo>
                <a:pt x="0" y="33497"/>
              </a:lnTo>
              <a:lnTo>
                <a:pt x="0" y="0"/>
              </a:lnTo>
              <a:lnTo>
                <a:pt x="6839996" y="0"/>
              </a:lnTo>
              <a:lnTo>
                <a:pt x="6839996" y="33497"/>
              </a:lnTo>
              <a:close/>
            </a:path>
          </a:pathLst>
        </a:custGeom>
        <a:solidFill>
          <a:srgbClr val="BE172F"/>
        </a:solidFill>
      </xdr:spPr>
    </xdr:sp>
    <xdr:clientData/>
  </xdr:oneCellAnchor>
  <xdr:oneCellAnchor>
    <xdr:from>
      <xdr:col>0</xdr:col>
      <xdr:colOff>670656</xdr:colOff>
      <xdr:row>5</xdr:row>
      <xdr:rowOff>4762</xdr:rowOff>
    </xdr:from>
    <xdr:ext cx="6063615" cy="0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0" y="0"/>
          <a:ext cx="6063615" cy="0"/>
        </a:xfrm>
        <a:custGeom>
          <a:avLst/>
          <a:gdLst/>
          <a:ahLst/>
          <a:cxnLst/>
          <a:rect l="0" t="0" r="0" b="0"/>
          <a:pathLst>
            <a:path w="6063615">
              <a:moveTo>
                <a:pt x="0" y="0"/>
              </a:moveTo>
              <a:lnTo>
                <a:pt x="6063077" y="0"/>
              </a:lnTo>
            </a:path>
          </a:pathLst>
        </a:custGeom>
        <a:ln w="9524">
          <a:solidFill>
            <a:srgbClr val="000000"/>
          </a:solidFill>
        </a:ln>
      </xdr:spPr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297180</xdr:colOff>
      <xdr:row>0</xdr:row>
      <xdr:rowOff>357631</xdr:rowOff>
    </xdr:from>
    <xdr:ext cx="9525" cy="1408430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0" y="0"/>
          <a:ext cx="9525" cy="1408430"/>
        </a:xfrm>
        <a:custGeom>
          <a:avLst/>
          <a:gdLst/>
          <a:ahLst/>
          <a:cxnLst/>
          <a:rect l="0" t="0" r="0" b="0"/>
          <a:pathLst>
            <a:path w="9525" h="1408430">
              <a:moveTo>
                <a:pt x="9143" y="0"/>
              </a:moveTo>
              <a:lnTo>
                <a:pt x="0" y="0"/>
              </a:lnTo>
              <a:lnTo>
                <a:pt x="0" y="1408176"/>
              </a:lnTo>
              <a:lnTo>
                <a:pt x="9143" y="140817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15</xdr:row>
      <xdr:rowOff>4559</xdr:rowOff>
    </xdr:from>
    <xdr:ext cx="9525" cy="1290955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0" y="0"/>
          <a:ext cx="9525" cy="1290955"/>
        </a:xfrm>
        <a:custGeom>
          <a:avLst/>
          <a:gdLst/>
          <a:ahLst/>
          <a:cxnLst/>
          <a:rect l="0" t="0" r="0" b="0"/>
          <a:pathLst>
            <a:path w="9525" h="1290955">
              <a:moveTo>
                <a:pt x="9143" y="0"/>
              </a:moveTo>
              <a:lnTo>
                <a:pt x="0" y="0"/>
              </a:lnTo>
              <a:lnTo>
                <a:pt x="0" y="1290840"/>
              </a:lnTo>
              <a:lnTo>
                <a:pt x="9143" y="1290840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29</xdr:row>
      <xdr:rowOff>4571</xdr:rowOff>
    </xdr:from>
    <xdr:ext cx="9525" cy="1056640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>
          <a:off x="0" y="0"/>
          <a:ext cx="9525" cy="1056640"/>
        </a:xfrm>
        <a:custGeom>
          <a:avLst/>
          <a:gdLst/>
          <a:ahLst/>
          <a:cxnLst/>
          <a:rect l="0" t="0" r="0" b="0"/>
          <a:pathLst>
            <a:path w="9525" h="1056640">
              <a:moveTo>
                <a:pt x="9143" y="0"/>
              </a:moveTo>
              <a:lnTo>
                <a:pt x="0" y="0"/>
              </a:lnTo>
              <a:lnTo>
                <a:pt x="0" y="1056132"/>
              </a:lnTo>
              <a:lnTo>
                <a:pt x="9143" y="1056132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39</xdr:row>
      <xdr:rowOff>4572</xdr:rowOff>
    </xdr:from>
    <xdr:ext cx="9525" cy="70104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/>
      </xdr:nvSpPr>
      <xdr:spPr>
        <a:xfrm>
          <a:off x="0" y="0"/>
          <a:ext cx="9525" cy="701040"/>
        </a:xfrm>
        <a:custGeom>
          <a:avLst/>
          <a:gdLst/>
          <a:ahLst/>
          <a:cxnLst/>
          <a:rect l="0" t="0" r="0" b="0"/>
          <a:pathLst>
            <a:path w="9525" h="701040">
              <a:moveTo>
                <a:pt x="9143" y="0"/>
              </a:moveTo>
              <a:lnTo>
                <a:pt x="0" y="0"/>
              </a:lnTo>
              <a:lnTo>
                <a:pt x="0" y="701039"/>
              </a:lnTo>
              <a:lnTo>
                <a:pt x="9143" y="701039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50</xdr:row>
      <xdr:rowOff>4559</xdr:rowOff>
    </xdr:from>
    <xdr:ext cx="9525" cy="939165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>
        <a:xfrm>
          <a:off x="0" y="0"/>
          <a:ext cx="9525" cy="939165"/>
        </a:xfrm>
        <a:custGeom>
          <a:avLst/>
          <a:gdLst/>
          <a:ahLst/>
          <a:cxnLst/>
          <a:rect l="0" t="0" r="0" b="0"/>
          <a:pathLst>
            <a:path w="9525" h="939165">
              <a:moveTo>
                <a:pt x="9143" y="0"/>
              </a:moveTo>
              <a:lnTo>
                <a:pt x="0" y="0"/>
              </a:lnTo>
              <a:lnTo>
                <a:pt x="0" y="938796"/>
              </a:lnTo>
              <a:lnTo>
                <a:pt x="9143" y="93879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59</xdr:row>
      <xdr:rowOff>4571</xdr:rowOff>
    </xdr:from>
    <xdr:ext cx="9525" cy="701040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/>
      </xdr:nvSpPr>
      <xdr:spPr>
        <a:xfrm>
          <a:off x="0" y="0"/>
          <a:ext cx="9525" cy="701040"/>
        </a:xfrm>
        <a:custGeom>
          <a:avLst/>
          <a:gdLst/>
          <a:ahLst/>
          <a:cxnLst/>
          <a:rect l="0" t="0" r="0" b="0"/>
          <a:pathLst>
            <a:path w="9525" h="701040">
              <a:moveTo>
                <a:pt x="9143" y="0"/>
              </a:moveTo>
              <a:lnTo>
                <a:pt x="0" y="0"/>
              </a:lnTo>
              <a:lnTo>
                <a:pt x="0" y="701039"/>
              </a:lnTo>
              <a:lnTo>
                <a:pt x="9143" y="701039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297180</xdr:colOff>
      <xdr:row>78</xdr:row>
      <xdr:rowOff>109854</xdr:rowOff>
    </xdr:from>
    <xdr:ext cx="9525" cy="356870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/>
      </xdr:nvSpPr>
      <xdr:spPr>
        <a:xfrm>
          <a:off x="0" y="0"/>
          <a:ext cx="9525" cy="356870"/>
        </a:xfrm>
        <a:custGeom>
          <a:avLst/>
          <a:gdLst/>
          <a:ahLst/>
          <a:cxnLst/>
          <a:rect l="0" t="0" r="0" b="0"/>
          <a:pathLst>
            <a:path w="9525" h="356870">
              <a:moveTo>
                <a:pt x="9143" y="0"/>
              </a:moveTo>
              <a:lnTo>
                <a:pt x="0" y="0"/>
              </a:lnTo>
              <a:lnTo>
                <a:pt x="0" y="356616"/>
              </a:lnTo>
              <a:lnTo>
                <a:pt x="9143" y="35661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83</xdr:row>
      <xdr:rowOff>4572</xdr:rowOff>
    </xdr:from>
    <xdr:ext cx="9525" cy="821690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/>
      </xdr:nvSpPr>
      <xdr:spPr>
        <a:xfrm>
          <a:off x="0" y="0"/>
          <a:ext cx="9525" cy="821690"/>
        </a:xfrm>
        <a:custGeom>
          <a:avLst/>
          <a:gdLst/>
          <a:ahLst/>
          <a:cxnLst/>
          <a:rect l="0" t="0" r="0" b="0"/>
          <a:pathLst>
            <a:path w="9525" h="821690">
              <a:moveTo>
                <a:pt x="9143" y="0"/>
              </a:moveTo>
              <a:lnTo>
                <a:pt x="0" y="0"/>
              </a:lnTo>
              <a:lnTo>
                <a:pt x="0" y="821435"/>
              </a:lnTo>
              <a:lnTo>
                <a:pt x="9143" y="821435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91</xdr:row>
      <xdr:rowOff>179196</xdr:rowOff>
    </xdr:from>
    <xdr:ext cx="9525" cy="1173480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79"/>
              </a:lnTo>
              <a:lnTo>
                <a:pt x="9143" y="1173479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103</xdr:row>
      <xdr:rowOff>62357</xdr:rowOff>
    </xdr:from>
    <xdr:ext cx="9525" cy="701040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/>
      </xdr:nvSpPr>
      <xdr:spPr>
        <a:xfrm>
          <a:off x="0" y="0"/>
          <a:ext cx="9525" cy="701040"/>
        </a:xfrm>
        <a:custGeom>
          <a:avLst/>
          <a:gdLst/>
          <a:ahLst/>
          <a:cxnLst/>
          <a:rect l="0" t="0" r="0" b="0"/>
          <a:pathLst>
            <a:path w="9525" h="701040">
              <a:moveTo>
                <a:pt x="9143" y="0"/>
              </a:moveTo>
              <a:lnTo>
                <a:pt x="0" y="0"/>
              </a:lnTo>
              <a:lnTo>
                <a:pt x="0" y="701040"/>
              </a:lnTo>
              <a:lnTo>
                <a:pt x="9143" y="701040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111</xdr:row>
      <xdr:rowOff>62357</xdr:rowOff>
    </xdr:from>
    <xdr:ext cx="9525" cy="466725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/>
      </xdr:nvSpPr>
      <xdr:spPr>
        <a:xfrm>
          <a:off x="0" y="0"/>
          <a:ext cx="9525" cy="466725"/>
        </a:xfrm>
        <a:custGeom>
          <a:avLst/>
          <a:gdLst/>
          <a:ahLst/>
          <a:cxnLst/>
          <a:rect l="0" t="0" r="0" b="0"/>
          <a:pathLst>
            <a:path w="9525" h="466725">
              <a:moveTo>
                <a:pt x="9143" y="0"/>
              </a:moveTo>
              <a:lnTo>
                <a:pt x="0" y="0"/>
              </a:lnTo>
              <a:lnTo>
                <a:pt x="0" y="466344"/>
              </a:lnTo>
              <a:lnTo>
                <a:pt x="9143" y="466344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122</xdr:row>
      <xdr:rowOff>4572</xdr:rowOff>
    </xdr:from>
    <xdr:ext cx="9525" cy="1408430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/>
      </xdr:nvSpPr>
      <xdr:spPr>
        <a:xfrm>
          <a:off x="0" y="0"/>
          <a:ext cx="9525" cy="1408430"/>
        </a:xfrm>
        <a:custGeom>
          <a:avLst/>
          <a:gdLst/>
          <a:ahLst/>
          <a:cxnLst/>
          <a:rect l="0" t="0" r="0" b="0"/>
          <a:pathLst>
            <a:path w="9525" h="1408430">
              <a:moveTo>
                <a:pt x="9143" y="0"/>
              </a:moveTo>
              <a:lnTo>
                <a:pt x="0" y="0"/>
              </a:lnTo>
              <a:lnTo>
                <a:pt x="0" y="1408176"/>
              </a:lnTo>
              <a:lnTo>
                <a:pt x="9143" y="140817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135</xdr:row>
      <xdr:rowOff>4572</xdr:rowOff>
    </xdr:from>
    <xdr:ext cx="9525" cy="1408430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0" y="0"/>
          <a:ext cx="9525" cy="1408430"/>
        </a:xfrm>
        <a:custGeom>
          <a:avLst/>
          <a:gdLst/>
          <a:ahLst/>
          <a:cxnLst/>
          <a:rect l="0" t="0" r="0" b="0"/>
          <a:pathLst>
            <a:path w="9525" h="1408430">
              <a:moveTo>
                <a:pt x="9143" y="0"/>
              </a:moveTo>
              <a:lnTo>
                <a:pt x="0" y="0"/>
              </a:lnTo>
              <a:lnTo>
                <a:pt x="0" y="1408176"/>
              </a:lnTo>
              <a:lnTo>
                <a:pt x="9143" y="140817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297180</xdr:colOff>
      <xdr:row>21</xdr:row>
      <xdr:rowOff>113792</xdr:rowOff>
    </xdr:from>
    <xdr:ext cx="9525" cy="231775"/>
    <xdr:sp macro="" textlink="">
      <xdr:nvSpPr>
        <xdr:cNvPr id="38" name="Shape 38">
          <a:extLst>
            <a:ext uri="{FF2B5EF4-FFF2-40B4-BE49-F238E27FC236}">
              <a16:creationId xmlns:a16="http://schemas.microsoft.com/office/drawing/2014/main" id="{00000000-0008-0000-0D00-000026000000}"/>
            </a:ext>
          </a:extLst>
        </xdr:cNvPr>
        <xdr:cNvSpPr/>
      </xdr:nvSpPr>
      <xdr:spPr>
        <a:xfrm>
          <a:off x="0" y="0"/>
          <a:ext cx="9525" cy="231775"/>
        </a:xfrm>
        <a:custGeom>
          <a:avLst/>
          <a:gdLst/>
          <a:ahLst/>
          <a:cxnLst/>
          <a:rect l="0" t="0" r="0" b="0"/>
          <a:pathLst>
            <a:path w="9525" h="231775">
              <a:moveTo>
                <a:pt x="9143" y="0"/>
              </a:moveTo>
              <a:lnTo>
                <a:pt x="0" y="0"/>
              </a:lnTo>
              <a:lnTo>
                <a:pt x="0" y="231648"/>
              </a:lnTo>
              <a:lnTo>
                <a:pt x="9143" y="231648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52</xdr:row>
      <xdr:rowOff>113791</xdr:rowOff>
    </xdr:from>
    <xdr:ext cx="9525" cy="466725"/>
    <xdr:sp macro="" textlink="">
      <xdr:nvSpPr>
        <xdr:cNvPr id="39" name="Shape 39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/>
      </xdr:nvSpPr>
      <xdr:spPr>
        <a:xfrm>
          <a:off x="0" y="0"/>
          <a:ext cx="9525" cy="466725"/>
        </a:xfrm>
        <a:custGeom>
          <a:avLst/>
          <a:gdLst/>
          <a:ahLst/>
          <a:cxnLst/>
          <a:rect l="0" t="0" r="0" b="0"/>
          <a:pathLst>
            <a:path w="9525" h="466725">
              <a:moveTo>
                <a:pt x="9143" y="0"/>
              </a:moveTo>
              <a:lnTo>
                <a:pt x="0" y="0"/>
              </a:lnTo>
              <a:lnTo>
                <a:pt x="0" y="466344"/>
              </a:lnTo>
              <a:lnTo>
                <a:pt x="9143" y="466344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297180</xdr:colOff>
      <xdr:row>4</xdr:row>
      <xdr:rowOff>4571</xdr:rowOff>
    </xdr:from>
    <xdr:ext cx="9525" cy="1173480"/>
    <xdr:sp macro="" textlink="">
      <xdr:nvSpPr>
        <xdr:cNvPr id="40" name="Shape 40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79"/>
              </a:lnTo>
              <a:lnTo>
                <a:pt x="9143" y="1173479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15</xdr:row>
      <xdr:rowOff>4572</xdr:rowOff>
    </xdr:from>
    <xdr:ext cx="9525" cy="1173480"/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0F00-000029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79"/>
              </a:lnTo>
              <a:lnTo>
                <a:pt x="9143" y="1173479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26</xdr:row>
      <xdr:rowOff>4584</xdr:rowOff>
    </xdr:from>
    <xdr:ext cx="9525" cy="1173480"/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0F00-00002A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67"/>
              </a:lnTo>
              <a:lnTo>
                <a:pt x="9143" y="1173467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37</xdr:row>
      <xdr:rowOff>4559</xdr:rowOff>
    </xdr:from>
    <xdr:ext cx="9525" cy="1053465"/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0F00-00002B000000}"/>
            </a:ext>
          </a:extLst>
        </xdr:cNvPr>
        <xdr:cNvSpPr/>
      </xdr:nvSpPr>
      <xdr:spPr>
        <a:xfrm>
          <a:off x="0" y="0"/>
          <a:ext cx="9525" cy="1053465"/>
        </a:xfrm>
        <a:custGeom>
          <a:avLst/>
          <a:gdLst/>
          <a:ahLst/>
          <a:cxnLst/>
          <a:rect l="0" t="0" r="0" b="0"/>
          <a:pathLst>
            <a:path w="9525" h="1053465">
              <a:moveTo>
                <a:pt x="9143" y="0"/>
              </a:moveTo>
              <a:lnTo>
                <a:pt x="0" y="0"/>
              </a:lnTo>
              <a:lnTo>
                <a:pt x="0" y="1053096"/>
              </a:lnTo>
              <a:lnTo>
                <a:pt x="9143" y="105309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48</xdr:row>
      <xdr:rowOff>4572</xdr:rowOff>
    </xdr:from>
    <xdr:ext cx="9525" cy="875030"/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0F00-00002C000000}"/>
            </a:ext>
          </a:extLst>
        </xdr:cNvPr>
        <xdr:cNvSpPr/>
      </xdr:nvSpPr>
      <xdr:spPr>
        <a:xfrm>
          <a:off x="0" y="0"/>
          <a:ext cx="9525" cy="875030"/>
        </a:xfrm>
        <a:custGeom>
          <a:avLst/>
          <a:gdLst/>
          <a:ahLst/>
          <a:cxnLst/>
          <a:rect l="0" t="0" r="0" b="0"/>
          <a:pathLst>
            <a:path w="9525" h="875030">
              <a:moveTo>
                <a:pt x="9143" y="0"/>
              </a:moveTo>
              <a:lnTo>
                <a:pt x="0" y="0"/>
              </a:lnTo>
              <a:lnTo>
                <a:pt x="0" y="874776"/>
              </a:lnTo>
              <a:lnTo>
                <a:pt x="9143" y="874776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61</xdr:row>
      <xdr:rowOff>4571</xdr:rowOff>
    </xdr:from>
    <xdr:ext cx="9525" cy="1173480"/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0F00-00002D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80"/>
              </a:lnTo>
              <a:lnTo>
                <a:pt x="9143" y="1173480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</xdr:col>
      <xdr:colOff>297180</xdr:colOff>
      <xdr:row>72</xdr:row>
      <xdr:rowOff>4584</xdr:rowOff>
    </xdr:from>
    <xdr:ext cx="9525" cy="1173480"/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0F00-00002E000000}"/>
            </a:ext>
          </a:extLst>
        </xdr:cNvPr>
        <xdr:cNvSpPr/>
      </xdr:nvSpPr>
      <xdr:spPr>
        <a:xfrm>
          <a:off x="0" y="0"/>
          <a:ext cx="9525" cy="1173480"/>
        </a:xfrm>
        <a:custGeom>
          <a:avLst/>
          <a:gdLst/>
          <a:ahLst/>
          <a:cxnLst/>
          <a:rect l="0" t="0" r="0" b="0"/>
          <a:pathLst>
            <a:path w="9525" h="1173480">
              <a:moveTo>
                <a:pt x="9143" y="0"/>
              </a:moveTo>
              <a:lnTo>
                <a:pt x="0" y="0"/>
              </a:lnTo>
              <a:lnTo>
                <a:pt x="0" y="1173467"/>
              </a:lnTo>
              <a:lnTo>
                <a:pt x="9143" y="1173467"/>
              </a:lnTo>
              <a:lnTo>
                <a:pt x="9143" y="0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absoluteAnchor>
    <xdr:pos x="8381882" y="16307435"/>
    <xdr:ext cx="1854200" cy="1854200"/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0F00-00002F000000}"/>
            </a:ext>
          </a:extLst>
        </xdr:cNvPr>
        <xdr:cNvSpPr/>
      </xdr:nvSpPr>
      <xdr:spPr>
        <a:xfrm>
          <a:off x="0" y="0"/>
          <a:ext cx="1854200" cy="1854200"/>
        </a:xfrm>
        <a:custGeom>
          <a:avLst/>
          <a:gdLst/>
          <a:ahLst/>
          <a:cxnLst/>
          <a:rect l="0" t="0" r="0" b="0"/>
          <a:pathLst>
            <a:path w="1854200" h="1854200">
              <a:moveTo>
                <a:pt x="1854123" y="927061"/>
              </a:moveTo>
              <a:lnTo>
                <a:pt x="927061" y="0"/>
              </a:lnTo>
              <a:lnTo>
                <a:pt x="0" y="927061"/>
              </a:lnTo>
              <a:lnTo>
                <a:pt x="927061" y="1854111"/>
              </a:lnTo>
              <a:lnTo>
                <a:pt x="1854123" y="927061"/>
              </a:lnTo>
              <a:close/>
            </a:path>
          </a:pathLst>
        </a:custGeom>
        <a:solidFill>
          <a:srgbClr val="E1AE12"/>
        </a:solidFill>
      </xdr:spPr>
    </xdr:sp>
    <xdr:clientData/>
  </xdr:absoluteAnchor>
  <xdr:oneCellAnchor>
    <xdr:from>
      <xdr:col>6</xdr:col>
      <xdr:colOff>1032640</xdr:colOff>
      <xdr:row>146</xdr:row>
      <xdr:rowOff>0</xdr:rowOff>
    </xdr:from>
    <xdr:ext cx="4812665" cy="5862320"/>
    <xdr:grpSp>
      <xdr:nvGrpSpPr>
        <xdr:cNvPr id="48" name="Group 48">
          <a:extLst>
            <a:ext uri="{FF2B5EF4-FFF2-40B4-BE49-F238E27FC236}">
              <a16:creationId xmlns:a16="http://schemas.microsoft.com/office/drawing/2014/main" id="{00000000-0008-0000-0F00-000030000000}"/>
            </a:ext>
          </a:extLst>
        </xdr:cNvPr>
        <xdr:cNvGrpSpPr/>
      </xdr:nvGrpSpPr>
      <xdr:grpSpPr>
        <a:xfrm>
          <a:off x="3385315" y="23507700"/>
          <a:ext cx="4812665" cy="5862320"/>
          <a:chOff x="0" y="0"/>
          <a:chExt cx="4812665" cy="5862320"/>
        </a:xfrm>
      </xdr:grpSpPr>
      <xdr:sp macro="" textlink="">
        <xdr:nvSpPr>
          <xdr:cNvPr id="49" name="Shape 49">
            <a:extLst>
              <a:ext uri="{FF2B5EF4-FFF2-40B4-BE49-F238E27FC236}">
                <a16:creationId xmlns:a16="http://schemas.microsoft.com/office/drawing/2014/main" id="{00000000-0008-0000-0F00-000031000000}"/>
              </a:ext>
            </a:extLst>
          </xdr:cNvPr>
          <xdr:cNvSpPr/>
        </xdr:nvSpPr>
        <xdr:spPr>
          <a:xfrm>
            <a:off x="-3" y="1845119"/>
            <a:ext cx="4812665" cy="2118360"/>
          </a:xfrm>
          <a:custGeom>
            <a:avLst/>
            <a:gdLst/>
            <a:ahLst/>
            <a:cxnLst/>
            <a:rect l="0" t="0" r="0" b="0"/>
            <a:pathLst>
              <a:path w="4812665" h="2118360">
                <a:moveTo>
                  <a:pt x="915060" y="1660537"/>
                </a:moveTo>
                <a:lnTo>
                  <a:pt x="457530" y="1203007"/>
                </a:lnTo>
                <a:lnTo>
                  <a:pt x="0" y="1660537"/>
                </a:lnTo>
                <a:lnTo>
                  <a:pt x="457530" y="2118068"/>
                </a:lnTo>
                <a:lnTo>
                  <a:pt x="915060" y="1660537"/>
                </a:lnTo>
                <a:close/>
              </a:path>
              <a:path w="4812665" h="2118360">
                <a:moveTo>
                  <a:pt x="4812055" y="457530"/>
                </a:moveTo>
                <a:lnTo>
                  <a:pt x="4354525" y="0"/>
                </a:lnTo>
                <a:lnTo>
                  <a:pt x="3896995" y="457530"/>
                </a:lnTo>
                <a:lnTo>
                  <a:pt x="4354525" y="915060"/>
                </a:lnTo>
                <a:lnTo>
                  <a:pt x="4812055" y="457530"/>
                </a:lnTo>
                <a:close/>
              </a:path>
            </a:pathLst>
          </a:custGeom>
          <a:solidFill>
            <a:srgbClr val="1E92B7"/>
          </a:solidFill>
        </xdr:spPr>
      </xdr:sp>
      <xdr:sp macro="" textlink="">
        <xdr:nvSpPr>
          <xdr:cNvPr id="50" name="Shape 50">
            <a:extLst>
              <a:ext uri="{FF2B5EF4-FFF2-40B4-BE49-F238E27FC236}">
                <a16:creationId xmlns:a16="http://schemas.microsoft.com/office/drawing/2014/main" id="{00000000-0008-0000-0F00-000032000000}"/>
              </a:ext>
            </a:extLst>
          </xdr:cNvPr>
          <xdr:cNvSpPr/>
        </xdr:nvSpPr>
        <xdr:spPr>
          <a:xfrm>
            <a:off x="356929" y="0"/>
            <a:ext cx="4095750" cy="5862320"/>
          </a:xfrm>
          <a:custGeom>
            <a:avLst/>
            <a:gdLst/>
            <a:ahLst/>
            <a:cxnLst/>
            <a:rect l="0" t="0" r="0" b="0"/>
            <a:pathLst>
              <a:path w="4095750" h="5862320">
                <a:moveTo>
                  <a:pt x="1854123" y="927061"/>
                </a:moveTo>
                <a:lnTo>
                  <a:pt x="927061" y="0"/>
                </a:lnTo>
                <a:lnTo>
                  <a:pt x="0" y="927061"/>
                </a:lnTo>
                <a:lnTo>
                  <a:pt x="927061" y="1854111"/>
                </a:lnTo>
                <a:lnTo>
                  <a:pt x="1854123" y="927061"/>
                </a:lnTo>
                <a:close/>
              </a:path>
              <a:path w="4095750" h="5862320">
                <a:moveTo>
                  <a:pt x="4095127" y="4935245"/>
                </a:moveTo>
                <a:lnTo>
                  <a:pt x="3168065" y="4008183"/>
                </a:lnTo>
                <a:lnTo>
                  <a:pt x="2241004" y="4935245"/>
                </a:lnTo>
                <a:lnTo>
                  <a:pt x="3168065" y="5862294"/>
                </a:lnTo>
                <a:lnTo>
                  <a:pt x="4095127" y="4935245"/>
                </a:lnTo>
                <a:close/>
              </a:path>
            </a:pathLst>
          </a:custGeom>
          <a:solidFill>
            <a:srgbClr val="BE172F"/>
          </a:solidFill>
        </xdr:spPr>
      </xdr:sp>
      <xdr:sp macro="" textlink="">
        <xdr:nvSpPr>
          <xdr:cNvPr id="51" name="Shape 51">
            <a:extLst>
              <a:ext uri="{FF2B5EF4-FFF2-40B4-BE49-F238E27FC236}">
                <a16:creationId xmlns:a16="http://schemas.microsoft.com/office/drawing/2014/main" id="{00000000-0008-0000-0F00-000033000000}"/>
              </a:ext>
            </a:extLst>
          </xdr:cNvPr>
          <xdr:cNvSpPr/>
        </xdr:nvSpPr>
        <xdr:spPr>
          <a:xfrm>
            <a:off x="587945" y="1102645"/>
            <a:ext cx="3615054" cy="3615054"/>
          </a:xfrm>
          <a:custGeom>
            <a:avLst/>
            <a:gdLst/>
            <a:ahLst/>
            <a:cxnLst/>
            <a:rect l="0" t="0" r="0" b="0"/>
            <a:pathLst>
              <a:path w="3615054" h="3615054">
                <a:moveTo>
                  <a:pt x="3615054" y="1807527"/>
                </a:moveTo>
                <a:lnTo>
                  <a:pt x="1807527" y="0"/>
                </a:lnTo>
                <a:lnTo>
                  <a:pt x="0" y="1807527"/>
                </a:lnTo>
                <a:lnTo>
                  <a:pt x="1807527" y="3615054"/>
                </a:lnTo>
                <a:lnTo>
                  <a:pt x="3615054" y="1807527"/>
                </a:lnTo>
                <a:close/>
              </a:path>
            </a:pathLst>
          </a:custGeom>
          <a:solidFill>
            <a:srgbClr val="3F276F"/>
          </a:solidFill>
        </xdr:spPr>
      </xdr:sp>
    </xdr:grpSp>
    <xdr:clientData/>
  </xdr:oneCellAnchor>
  <xdr:oneCellAnchor>
    <xdr:from>
      <xdr:col>0</xdr:col>
      <xdr:colOff>0</xdr:colOff>
      <xdr:row>127</xdr:row>
      <xdr:rowOff>146307</xdr:rowOff>
    </xdr:from>
    <xdr:ext cx="1854200" cy="1854200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/>
      </xdr:nvSpPr>
      <xdr:spPr>
        <a:xfrm>
          <a:off x="0" y="0"/>
          <a:ext cx="1854200" cy="1854200"/>
        </a:xfrm>
        <a:custGeom>
          <a:avLst/>
          <a:gdLst/>
          <a:ahLst/>
          <a:cxnLst/>
          <a:rect l="0" t="0" r="0" b="0"/>
          <a:pathLst>
            <a:path w="1854200" h="1854200">
              <a:moveTo>
                <a:pt x="1854123" y="927061"/>
              </a:moveTo>
              <a:lnTo>
                <a:pt x="927061" y="0"/>
              </a:lnTo>
              <a:lnTo>
                <a:pt x="0" y="927061"/>
              </a:lnTo>
              <a:lnTo>
                <a:pt x="927061" y="1854111"/>
              </a:lnTo>
              <a:lnTo>
                <a:pt x="1854123" y="927061"/>
              </a:lnTo>
              <a:close/>
            </a:path>
          </a:pathLst>
        </a:custGeom>
        <a:solidFill>
          <a:srgbClr val="E1AE12"/>
        </a:solidFill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egifrance.gouv.fr/loda/article_lc/LEGIARTI000047780477/2024-01-01" TargetMode="External"/><Relationship Id="rId2" Type="http://schemas.openxmlformats.org/officeDocument/2006/relationships/hyperlink" Target="https://www.legifrance.gouv.fr/jorf/id/JORFTEXT000047749211" TargetMode="External"/><Relationship Id="rId1" Type="http://schemas.openxmlformats.org/officeDocument/2006/relationships/hyperlink" Target="https://www.legifrance.gouv.fr/codes/section_lc/LEGITEXT000044416551/LEGISCTA000044423737/" TargetMode="External"/><Relationship Id="rId5" Type="http://schemas.openxmlformats.org/officeDocument/2006/relationships/drawing" Target="../drawings/drawing3.xml"/><Relationship Id="rId4" Type="http://schemas.openxmlformats.org/officeDocument/2006/relationships/hyperlink" Target="https://www.legifrance.gouv.fr/loda/article_lc/LEGIARTI000047751785?init=true&amp;page=1&amp;query=85-1148&amp;searchField=ALL&amp;tab_selection=all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ABFB5-0783-45EB-BDC6-7A2B7D886FB9}">
  <sheetPr filterMode="1"/>
  <dimension ref="A1:F136"/>
  <sheetViews>
    <sheetView workbookViewId="0">
      <selection activeCell="A4" sqref="A4:F136"/>
    </sheetView>
  </sheetViews>
  <sheetFormatPr baseColWidth="10" defaultColWidth="12" defaultRowHeight="15" x14ac:dyDescent="0.25"/>
  <cols>
    <col min="1" max="1" width="12" style="79"/>
    <col min="2" max="3" width="9.5" style="79" customWidth="1"/>
    <col min="4" max="4" width="12" style="79"/>
    <col min="5" max="5" width="26.1640625" style="79" customWidth="1"/>
    <col min="6" max="6" width="14.33203125" style="110" customWidth="1"/>
    <col min="7" max="16384" width="12" style="79"/>
  </cols>
  <sheetData>
    <row r="1" spans="1:6" x14ac:dyDescent="0.25">
      <c r="B1" s="116"/>
      <c r="C1" s="117"/>
      <c r="D1" s="117"/>
      <c r="E1" s="117"/>
      <c r="F1" s="117"/>
    </row>
    <row r="2" spans="1:6" x14ac:dyDescent="0.25">
      <c r="B2" s="118" t="s">
        <v>330</v>
      </c>
      <c r="C2" s="119"/>
      <c r="D2" s="119"/>
      <c r="E2" s="119"/>
      <c r="F2" s="119"/>
    </row>
    <row r="3" spans="1:6" ht="15.75" thickBot="1" x14ac:dyDescent="0.3">
      <c r="B3" s="104"/>
      <c r="C3" s="105"/>
      <c r="D3" s="105"/>
      <c r="E3" s="105"/>
      <c r="F3" s="106"/>
    </row>
    <row r="4" spans="1:6" ht="15.75" thickBot="1" x14ac:dyDescent="0.3">
      <c r="A4" s="112" t="s">
        <v>392</v>
      </c>
      <c r="B4" s="111" t="s">
        <v>331</v>
      </c>
      <c r="C4" s="107" t="s">
        <v>332</v>
      </c>
      <c r="D4" s="107" t="s">
        <v>333</v>
      </c>
      <c r="E4" s="108" t="s">
        <v>334</v>
      </c>
      <c r="F4" s="109" t="s">
        <v>335</v>
      </c>
    </row>
    <row r="5" spans="1:6" ht="15.75" hidden="1" thickBot="1" x14ac:dyDescent="0.3">
      <c r="A5" s="113" t="str">
        <f>B5&amp;"-"&amp;C5</f>
        <v>C1-1</v>
      </c>
      <c r="B5" s="114" t="s">
        <v>336</v>
      </c>
      <c r="C5" s="114">
        <v>1</v>
      </c>
      <c r="D5" s="98">
        <v>367</v>
      </c>
      <c r="E5" s="99">
        <v>366</v>
      </c>
      <c r="F5" s="100">
        <v>1</v>
      </c>
    </row>
    <row r="6" spans="1:6" ht="15.75" hidden="1" thickBot="1" x14ac:dyDescent="0.3">
      <c r="A6" s="113" t="str">
        <f t="shared" ref="A6:A69" si="0">B6&amp;"-"&amp;C6</f>
        <v>C1-2</v>
      </c>
      <c r="B6" s="114" t="s">
        <v>336</v>
      </c>
      <c r="C6" s="115">
        <v>2</v>
      </c>
      <c r="D6" s="101">
        <v>368</v>
      </c>
      <c r="E6" s="102">
        <v>367</v>
      </c>
      <c r="F6" s="103">
        <v>1</v>
      </c>
    </row>
    <row r="7" spans="1:6" ht="15.75" hidden="1" thickBot="1" x14ac:dyDescent="0.3">
      <c r="A7" s="113" t="str">
        <f t="shared" si="0"/>
        <v>C1-3</v>
      </c>
      <c r="B7" s="114" t="s">
        <v>336</v>
      </c>
      <c r="C7" s="115">
        <v>3</v>
      </c>
      <c r="D7" s="101">
        <v>370</v>
      </c>
      <c r="E7" s="102">
        <v>368</v>
      </c>
      <c r="F7" s="103">
        <v>1</v>
      </c>
    </row>
    <row r="8" spans="1:6" ht="15.75" hidden="1" thickBot="1" x14ac:dyDescent="0.3">
      <c r="A8" s="113" t="str">
        <f t="shared" si="0"/>
        <v>C1-4</v>
      </c>
      <c r="B8" s="114" t="s">
        <v>336</v>
      </c>
      <c r="C8" s="115">
        <v>4</v>
      </c>
      <c r="D8" s="101">
        <v>371</v>
      </c>
      <c r="E8" s="102">
        <v>369</v>
      </c>
      <c r="F8" s="103">
        <v>1</v>
      </c>
    </row>
    <row r="9" spans="1:6" ht="15.75" hidden="1" thickBot="1" x14ac:dyDescent="0.3">
      <c r="A9" s="113" t="str">
        <f t="shared" si="0"/>
        <v>C1-5</v>
      </c>
      <c r="B9" s="114" t="s">
        <v>336</v>
      </c>
      <c r="C9" s="115">
        <v>5</v>
      </c>
      <c r="D9" s="101">
        <v>374</v>
      </c>
      <c r="E9" s="102">
        <v>370</v>
      </c>
      <c r="F9" s="103">
        <v>1</v>
      </c>
    </row>
    <row r="10" spans="1:6" ht="15.75" hidden="1" thickBot="1" x14ac:dyDescent="0.3">
      <c r="A10" s="113" t="str">
        <f t="shared" si="0"/>
        <v>C1-6</v>
      </c>
      <c r="B10" s="114" t="s">
        <v>336</v>
      </c>
      <c r="C10" s="115">
        <v>6</v>
      </c>
      <c r="D10" s="101">
        <v>378</v>
      </c>
      <c r="E10" s="102">
        <v>371</v>
      </c>
      <c r="F10" s="103">
        <v>1</v>
      </c>
    </row>
    <row r="11" spans="1:6" ht="15.75" hidden="1" thickBot="1" x14ac:dyDescent="0.3">
      <c r="A11" s="113" t="str">
        <f t="shared" si="0"/>
        <v>C1-7</v>
      </c>
      <c r="B11" s="114" t="s">
        <v>336</v>
      </c>
      <c r="C11" s="115">
        <v>7</v>
      </c>
      <c r="D11" s="101">
        <v>381</v>
      </c>
      <c r="E11" s="102">
        <v>372</v>
      </c>
      <c r="F11" s="103">
        <v>3</v>
      </c>
    </row>
    <row r="12" spans="1:6" ht="15.75" hidden="1" thickBot="1" x14ac:dyDescent="0.3">
      <c r="A12" s="113" t="str">
        <f t="shared" si="0"/>
        <v>C1-8</v>
      </c>
      <c r="B12" s="114" t="s">
        <v>336</v>
      </c>
      <c r="C12" s="115">
        <v>8</v>
      </c>
      <c r="D12" s="101">
        <v>387</v>
      </c>
      <c r="E12" s="102">
        <v>373</v>
      </c>
      <c r="F12" s="103">
        <v>3</v>
      </c>
    </row>
    <row r="13" spans="1:6" ht="15.75" hidden="1" thickBot="1" x14ac:dyDescent="0.3">
      <c r="A13" s="113" t="str">
        <f t="shared" si="0"/>
        <v>C1-9</v>
      </c>
      <c r="B13" s="114" t="s">
        <v>336</v>
      </c>
      <c r="C13" s="115">
        <v>9</v>
      </c>
      <c r="D13" s="101">
        <v>401</v>
      </c>
      <c r="E13" s="102">
        <v>376</v>
      </c>
      <c r="F13" s="103">
        <v>3</v>
      </c>
    </row>
    <row r="14" spans="1:6" ht="15.75" hidden="1" thickBot="1" x14ac:dyDescent="0.3">
      <c r="A14" s="113" t="str">
        <f t="shared" si="0"/>
        <v>C1-10</v>
      </c>
      <c r="B14" s="114" t="s">
        <v>336</v>
      </c>
      <c r="C14" s="115">
        <v>10</v>
      </c>
      <c r="D14" s="101">
        <v>419</v>
      </c>
      <c r="E14" s="102">
        <v>377</v>
      </c>
      <c r="F14" s="103">
        <v>4</v>
      </c>
    </row>
    <row r="15" spans="1:6" s="203" customFormat="1" x14ac:dyDescent="0.25">
      <c r="A15" s="198" t="str">
        <f t="shared" si="0"/>
        <v>C1-11</v>
      </c>
      <c r="B15" s="199" t="s">
        <v>336</v>
      </c>
      <c r="C15" s="200">
        <v>11</v>
      </c>
      <c r="D15" s="201">
        <v>432</v>
      </c>
      <c r="E15" s="201">
        <v>387</v>
      </c>
      <c r="F15" s="202">
        <v>10</v>
      </c>
    </row>
    <row r="16" spans="1:6" hidden="1" x14ac:dyDescent="0.25">
      <c r="A16" s="113" t="str">
        <f t="shared" si="0"/>
        <v>C2-1</v>
      </c>
      <c r="B16" s="115" t="s">
        <v>337</v>
      </c>
      <c r="C16" s="115">
        <v>1</v>
      </c>
      <c r="D16" s="101">
        <v>368</v>
      </c>
      <c r="E16" s="102">
        <v>367</v>
      </c>
      <c r="F16" s="103">
        <v>1</v>
      </c>
    </row>
    <row r="17" spans="1:6" hidden="1" x14ac:dyDescent="0.25">
      <c r="A17" s="113" t="str">
        <f t="shared" si="0"/>
        <v>C2-2</v>
      </c>
      <c r="B17" s="115" t="s">
        <v>337</v>
      </c>
      <c r="C17" s="115">
        <v>2</v>
      </c>
      <c r="D17" s="101">
        <v>371</v>
      </c>
      <c r="E17" s="102">
        <v>369</v>
      </c>
      <c r="F17" s="103">
        <v>1</v>
      </c>
    </row>
    <row r="18" spans="1:6" hidden="1" x14ac:dyDescent="0.25">
      <c r="A18" s="113" t="str">
        <f t="shared" si="0"/>
        <v>C2-3</v>
      </c>
      <c r="B18" s="115" t="s">
        <v>337</v>
      </c>
      <c r="C18" s="115">
        <v>3</v>
      </c>
      <c r="D18" s="101">
        <v>376</v>
      </c>
      <c r="E18" s="102">
        <v>370</v>
      </c>
      <c r="F18" s="103">
        <v>1</v>
      </c>
    </row>
    <row r="19" spans="1:6" hidden="1" x14ac:dyDescent="0.25">
      <c r="A19" s="113" t="str">
        <f t="shared" si="0"/>
        <v>C2-4</v>
      </c>
      <c r="B19" s="115" t="s">
        <v>337</v>
      </c>
      <c r="C19" s="115">
        <v>4</v>
      </c>
      <c r="D19" s="101">
        <v>387</v>
      </c>
      <c r="E19" s="102">
        <v>373</v>
      </c>
      <c r="F19" s="103">
        <v>1</v>
      </c>
    </row>
    <row r="20" spans="1:6" hidden="1" x14ac:dyDescent="0.25">
      <c r="A20" s="113" t="str">
        <f t="shared" si="0"/>
        <v>C2-5</v>
      </c>
      <c r="B20" s="115" t="s">
        <v>337</v>
      </c>
      <c r="C20" s="115">
        <v>5</v>
      </c>
      <c r="D20" s="101">
        <v>396</v>
      </c>
      <c r="E20" s="102">
        <v>374</v>
      </c>
      <c r="F20" s="103">
        <v>1</v>
      </c>
    </row>
    <row r="21" spans="1:6" hidden="1" x14ac:dyDescent="0.25">
      <c r="A21" s="113" t="str">
        <f t="shared" si="0"/>
        <v>C2-6</v>
      </c>
      <c r="B21" s="115" t="s">
        <v>337</v>
      </c>
      <c r="C21" s="115">
        <v>6</v>
      </c>
      <c r="D21" s="101">
        <v>404</v>
      </c>
      <c r="E21" s="102">
        <v>376</v>
      </c>
      <c r="F21" s="103">
        <v>1</v>
      </c>
    </row>
    <row r="22" spans="1:6" hidden="1" x14ac:dyDescent="0.25">
      <c r="A22" s="113" t="str">
        <f t="shared" si="0"/>
        <v>C2-7</v>
      </c>
      <c r="B22" s="115" t="s">
        <v>337</v>
      </c>
      <c r="C22" s="115">
        <v>7</v>
      </c>
      <c r="D22" s="101">
        <v>416</v>
      </c>
      <c r="E22" s="102">
        <v>377</v>
      </c>
      <c r="F22" s="103">
        <v>2</v>
      </c>
    </row>
    <row r="23" spans="1:6" hidden="1" x14ac:dyDescent="0.25">
      <c r="A23" s="113" t="str">
        <f t="shared" si="0"/>
        <v>C2-8</v>
      </c>
      <c r="B23" s="115" t="s">
        <v>337</v>
      </c>
      <c r="C23" s="115">
        <v>8</v>
      </c>
      <c r="D23" s="101">
        <v>430</v>
      </c>
      <c r="E23" s="102">
        <v>385</v>
      </c>
      <c r="F23" s="103">
        <v>2</v>
      </c>
    </row>
    <row r="24" spans="1:6" hidden="1" x14ac:dyDescent="0.25">
      <c r="A24" s="113" t="str">
        <f t="shared" si="0"/>
        <v>C2-9</v>
      </c>
      <c r="B24" s="115" t="s">
        <v>337</v>
      </c>
      <c r="C24" s="115">
        <v>9</v>
      </c>
      <c r="D24" s="101">
        <v>446</v>
      </c>
      <c r="E24" s="102">
        <v>397</v>
      </c>
      <c r="F24" s="103">
        <v>3</v>
      </c>
    </row>
    <row r="25" spans="1:6" hidden="1" x14ac:dyDescent="0.25">
      <c r="A25" s="113" t="str">
        <f t="shared" si="0"/>
        <v>C2-10</v>
      </c>
      <c r="B25" s="115" t="s">
        <v>337</v>
      </c>
      <c r="C25" s="115">
        <v>10</v>
      </c>
      <c r="D25" s="101">
        <v>461</v>
      </c>
      <c r="E25" s="102">
        <v>409</v>
      </c>
      <c r="F25" s="103">
        <v>3</v>
      </c>
    </row>
    <row r="26" spans="1:6" hidden="1" x14ac:dyDescent="0.25">
      <c r="A26" s="113" t="str">
        <f t="shared" si="0"/>
        <v>C2-11</v>
      </c>
      <c r="B26" s="115" t="s">
        <v>337</v>
      </c>
      <c r="C26" s="115">
        <v>11</v>
      </c>
      <c r="D26" s="101">
        <v>473</v>
      </c>
      <c r="E26" s="102">
        <v>417</v>
      </c>
      <c r="F26" s="103">
        <v>4</v>
      </c>
    </row>
    <row r="27" spans="1:6" s="203" customFormat="1" x14ac:dyDescent="0.25">
      <c r="A27" s="198" t="str">
        <f t="shared" si="0"/>
        <v>C2-12</v>
      </c>
      <c r="B27" s="200" t="s">
        <v>337</v>
      </c>
      <c r="C27" s="200">
        <v>12</v>
      </c>
      <c r="D27" s="201">
        <v>486</v>
      </c>
      <c r="E27" s="201">
        <v>425</v>
      </c>
      <c r="F27" s="202">
        <v>10</v>
      </c>
    </row>
    <row r="28" spans="1:6" hidden="1" x14ac:dyDescent="0.25">
      <c r="A28" s="113" t="str">
        <f t="shared" si="0"/>
        <v>C3-1</v>
      </c>
      <c r="B28" s="115" t="s">
        <v>338</v>
      </c>
      <c r="C28" s="115">
        <v>1</v>
      </c>
      <c r="D28" s="101">
        <v>388</v>
      </c>
      <c r="E28" s="102">
        <v>373</v>
      </c>
      <c r="F28" s="103">
        <v>1</v>
      </c>
    </row>
    <row r="29" spans="1:6" hidden="1" x14ac:dyDescent="0.25">
      <c r="A29" s="113" t="str">
        <f t="shared" si="0"/>
        <v>C3-2</v>
      </c>
      <c r="B29" s="115" t="s">
        <v>338</v>
      </c>
      <c r="C29" s="115">
        <v>2</v>
      </c>
      <c r="D29" s="101">
        <v>397</v>
      </c>
      <c r="E29" s="102">
        <v>375</v>
      </c>
      <c r="F29" s="103">
        <v>1</v>
      </c>
    </row>
    <row r="30" spans="1:6" hidden="1" x14ac:dyDescent="0.25">
      <c r="A30" s="113" t="str">
        <f t="shared" si="0"/>
        <v>C3-3</v>
      </c>
      <c r="B30" s="115" t="s">
        <v>338</v>
      </c>
      <c r="C30" s="115">
        <v>3</v>
      </c>
      <c r="D30" s="101">
        <v>412</v>
      </c>
      <c r="E30" s="102">
        <v>376</v>
      </c>
      <c r="F30" s="103">
        <v>2</v>
      </c>
    </row>
    <row r="31" spans="1:6" hidden="1" x14ac:dyDescent="0.25">
      <c r="A31" s="113" t="str">
        <f t="shared" si="0"/>
        <v>C3-4</v>
      </c>
      <c r="B31" s="115" t="s">
        <v>338</v>
      </c>
      <c r="C31" s="115">
        <v>4</v>
      </c>
      <c r="D31" s="101">
        <v>430</v>
      </c>
      <c r="E31" s="102">
        <v>385</v>
      </c>
      <c r="F31" s="103">
        <v>2</v>
      </c>
    </row>
    <row r="32" spans="1:6" hidden="1" x14ac:dyDescent="0.25">
      <c r="A32" s="113" t="str">
        <f t="shared" si="0"/>
        <v>C3-5</v>
      </c>
      <c r="B32" s="115" t="s">
        <v>338</v>
      </c>
      <c r="C32" s="115">
        <v>5</v>
      </c>
      <c r="D32" s="101">
        <v>448</v>
      </c>
      <c r="E32" s="102">
        <v>398</v>
      </c>
      <c r="F32" s="103">
        <v>2</v>
      </c>
    </row>
    <row r="33" spans="1:6" hidden="1" x14ac:dyDescent="0.25">
      <c r="A33" s="113" t="str">
        <f t="shared" si="0"/>
        <v>C3-6</v>
      </c>
      <c r="B33" s="115" t="s">
        <v>338</v>
      </c>
      <c r="C33" s="115">
        <v>6</v>
      </c>
      <c r="D33" s="101">
        <v>460</v>
      </c>
      <c r="E33" s="102">
        <v>408</v>
      </c>
      <c r="F33" s="103">
        <v>2</v>
      </c>
    </row>
    <row r="34" spans="1:6" hidden="1" x14ac:dyDescent="0.25">
      <c r="A34" s="113" t="str">
        <f t="shared" si="0"/>
        <v>C3-7</v>
      </c>
      <c r="B34" s="115" t="s">
        <v>338</v>
      </c>
      <c r="C34" s="115">
        <v>7</v>
      </c>
      <c r="D34" s="101">
        <v>478</v>
      </c>
      <c r="E34" s="102">
        <v>420</v>
      </c>
      <c r="F34" s="103">
        <v>3</v>
      </c>
    </row>
    <row r="35" spans="1:6" hidden="1" x14ac:dyDescent="0.25">
      <c r="A35" s="113" t="str">
        <f t="shared" si="0"/>
        <v>C3-8</v>
      </c>
      <c r="B35" s="115" t="s">
        <v>338</v>
      </c>
      <c r="C35" s="115">
        <v>8</v>
      </c>
      <c r="D35" s="101">
        <v>499</v>
      </c>
      <c r="E35" s="102">
        <v>435</v>
      </c>
      <c r="F35" s="103">
        <v>3</v>
      </c>
    </row>
    <row r="36" spans="1:6" hidden="1" x14ac:dyDescent="0.25">
      <c r="A36" s="113" t="str">
        <f t="shared" si="0"/>
        <v>C3-9</v>
      </c>
      <c r="B36" s="115" t="s">
        <v>338</v>
      </c>
      <c r="C36" s="115">
        <v>9</v>
      </c>
      <c r="D36" s="101">
        <v>525</v>
      </c>
      <c r="E36" s="102">
        <v>455</v>
      </c>
      <c r="F36" s="103">
        <v>3</v>
      </c>
    </row>
    <row r="37" spans="1:6" s="203" customFormat="1" x14ac:dyDescent="0.25">
      <c r="A37" s="198" t="str">
        <f t="shared" si="0"/>
        <v>C3-10</v>
      </c>
      <c r="B37" s="200" t="s">
        <v>338</v>
      </c>
      <c r="C37" s="200">
        <v>10</v>
      </c>
      <c r="D37" s="201">
        <v>558</v>
      </c>
      <c r="E37" s="201">
        <v>478</v>
      </c>
      <c r="F37" s="202">
        <v>10</v>
      </c>
    </row>
    <row r="38" spans="1:6" hidden="1" x14ac:dyDescent="0.25">
      <c r="A38" s="113" t="str">
        <f t="shared" si="0"/>
        <v>AM1-1</v>
      </c>
      <c r="B38" s="115" t="s">
        <v>339</v>
      </c>
      <c r="C38" s="115">
        <v>1</v>
      </c>
      <c r="D38" s="101">
        <v>372</v>
      </c>
      <c r="E38" s="102">
        <v>369</v>
      </c>
      <c r="F38" s="103">
        <v>1</v>
      </c>
    </row>
    <row r="39" spans="1:6" hidden="1" x14ac:dyDescent="0.25">
      <c r="A39" s="113" t="str">
        <f t="shared" si="0"/>
        <v>AM1-2</v>
      </c>
      <c r="B39" s="115" t="s">
        <v>339</v>
      </c>
      <c r="C39" s="115">
        <v>2</v>
      </c>
      <c r="D39" s="101">
        <v>375</v>
      </c>
      <c r="E39" s="102">
        <v>370</v>
      </c>
      <c r="F39" s="103">
        <v>1</v>
      </c>
    </row>
    <row r="40" spans="1:6" hidden="1" x14ac:dyDescent="0.25">
      <c r="A40" s="113" t="str">
        <f t="shared" si="0"/>
        <v>AM1-3</v>
      </c>
      <c r="B40" s="115" t="s">
        <v>339</v>
      </c>
      <c r="C40" s="115">
        <v>3</v>
      </c>
      <c r="D40" s="101">
        <v>380</v>
      </c>
      <c r="E40" s="102">
        <v>371</v>
      </c>
      <c r="F40" s="103">
        <v>1</v>
      </c>
    </row>
    <row r="41" spans="1:6" hidden="1" x14ac:dyDescent="0.25">
      <c r="A41" s="113" t="str">
        <f t="shared" si="0"/>
        <v>AM1-4</v>
      </c>
      <c r="B41" s="115" t="s">
        <v>339</v>
      </c>
      <c r="C41" s="115">
        <v>4</v>
      </c>
      <c r="D41" s="101">
        <v>388</v>
      </c>
      <c r="E41" s="102">
        <v>373</v>
      </c>
      <c r="F41" s="103">
        <v>2</v>
      </c>
    </row>
    <row r="42" spans="1:6" hidden="1" x14ac:dyDescent="0.25">
      <c r="A42" s="113" t="str">
        <f t="shared" si="0"/>
        <v>AM1-5</v>
      </c>
      <c r="B42" s="115" t="s">
        <v>339</v>
      </c>
      <c r="C42" s="115">
        <v>5</v>
      </c>
      <c r="D42" s="101">
        <v>397</v>
      </c>
      <c r="E42" s="102">
        <v>375</v>
      </c>
      <c r="F42" s="103">
        <v>2</v>
      </c>
    </row>
    <row r="43" spans="1:6" hidden="1" x14ac:dyDescent="0.25">
      <c r="A43" s="113" t="str">
        <f t="shared" si="0"/>
        <v>AM1-6</v>
      </c>
      <c r="B43" s="115" t="s">
        <v>339</v>
      </c>
      <c r="C43" s="115">
        <v>6</v>
      </c>
      <c r="D43" s="101">
        <v>415</v>
      </c>
      <c r="E43" s="102">
        <v>377</v>
      </c>
      <c r="F43" s="103">
        <v>2</v>
      </c>
    </row>
    <row r="44" spans="1:6" hidden="1" x14ac:dyDescent="0.25">
      <c r="A44" s="113" t="str">
        <f t="shared" si="0"/>
        <v>AM1-7</v>
      </c>
      <c r="B44" s="115" t="s">
        <v>339</v>
      </c>
      <c r="C44" s="115">
        <v>7</v>
      </c>
      <c r="D44" s="101">
        <v>437</v>
      </c>
      <c r="E44" s="102">
        <v>390</v>
      </c>
      <c r="F44" s="103">
        <v>2</v>
      </c>
    </row>
    <row r="45" spans="1:6" hidden="1" x14ac:dyDescent="0.25">
      <c r="A45" s="113" t="str">
        <f t="shared" si="0"/>
        <v>AM1-8</v>
      </c>
      <c r="B45" s="115" t="s">
        <v>339</v>
      </c>
      <c r="C45" s="115">
        <v>8</v>
      </c>
      <c r="D45" s="101">
        <v>449</v>
      </c>
      <c r="E45" s="102">
        <v>399</v>
      </c>
      <c r="F45" s="103">
        <v>2</v>
      </c>
    </row>
    <row r="46" spans="1:6" hidden="1" x14ac:dyDescent="0.25">
      <c r="A46" s="113" t="str">
        <f t="shared" si="0"/>
        <v>AM1-9</v>
      </c>
      <c r="B46" s="115" t="s">
        <v>339</v>
      </c>
      <c r="C46" s="115">
        <v>9</v>
      </c>
      <c r="D46" s="101">
        <v>465</v>
      </c>
      <c r="E46" s="102">
        <v>412</v>
      </c>
      <c r="F46" s="103">
        <v>2</v>
      </c>
    </row>
    <row r="47" spans="1:6" hidden="1" x14ac:dyDescent="0.25">
      <c r="A47" s="113" t="str">
        <f t="shared" si="0"/>
        <v>AM1-10</v>
      </c>
      <c r="B47" s="115" t="s">
        <v>339</v>
      </c>
      <c r="C47" s="115">
        <v>10</v>
      </c>
      <c r="D47" s="101">
        <v>479</v>
      </c>
      <c r="E47" s="102">
        <v>421</v>
      </c>
      <c r="F47" s="103">
        <v>3</v>
      </c>
    </row>
    <row r="48" spans="1:6" hidden="1" x14ac:dyDescent="0.25">
      <c r="A48" s="113" t="str">
        <f t="shared" si="0"/>
        <v>AM1-11</v>
      </c>
      <c r="B48" s="115" t="s">
        <v>339</v>
      </c>
      <c r="C48" s="115">
        <v>11</v>
      </c>
      <c r="D48" s="101">
        <v>499</v>
      </c>
      <c r="E48" s="102">
        <v>435</v>
      </c>
      <c r="F48" s="103">
        <v>3</v>
      </c>
    </row>
    <row r="49" spans="1:6" hidden="1" x14ac:dyDescent="0.25">
      <c r="A49" s="113" t="str">
        <f t="shared" si="0"/>
        <v>AM1-12</v>
      </c>
      <c r="B49" s="115" t="s">
        <v>339</v>
      </c>
      <c r="C49" s="115">
        <v>12</v>
      </c>
      <c r="D49" s="101">
        <v>525</v>
      </c>
      <c r="E49" s="102">
        <v>455</v>
      </c>
      <c r="F49" s="103">
        <v>3</v>
      </c>
    </row>
    <row r="50" spans="1:6" s="203" customFormat="1" x14ac:dyDescent="0.25">
      <c r="A50" s="198" t="str">
        <f t="shared" si="0"/>
        <v>AM1-13</v>
      </c>
      <c r="B50" s="200" t="s">
        <v>339</v>
      </c>
      <c r="C50" s="200">
        <v>13</v>
      </c>
      <c r="D50" s="201">
        <v>562</v>
      </c>
      <c r="E50" s="201">
        <v>481</v>
      </c>
      <c r="F50" s="202">
        <v>10</v>
      </c>
    </row>
    <row r="51" spans="1:6" hidden="1" x14ac:dyDescent="0.25">
      <c r="A51" s="113" t="str">
        <f t="shared" si="0"/>
        <v>AM2-1</v>
      </c>
      <c r="B51" s="115" t="s">
        <v>340</v>
      </c>
      <c r="C51" s="115">
        <v>1</v>
      </c>
      <c r="D51" s="101">
        <v>390</v>
      </c>
      <c r="E51" s="102">
        <v>373</v>
      </c>
      <c r="F51" s="103">
        <v>1</v>
      </c>
    </row>
    <row r="52" spans="1:6" hidden="1" x14ac:dyDescent="0.25">
      <c r="A52" s="113" t="str">
        <f t="shared" si="0"/>
        <v>AM2-2</v>
      </c>
      <c r="B52" s="115" t="s">
        <v>340</v>
      </c>
      <c r="C52" s="115">
        <v>2</v>
      </c>
      <c r="D52" s="101">
        <v>400</v>
      </c>
      <c r="E52" s="102">
        <v>376</v>
      </c>
      <c r="F52" s="103">
        <v>1</v>
      </c>
    </row>
    <row r="53" spans="1:6" hidden="1" x14ac:dyDescent="0.25">
      <c r="A53" s="113" t="str">
        <f t="shared" si="0"/>
        <v>AM2-3</v>
      </c>
      <c r="B53" s="115" t="s">
        <v>340</v>
      </c>
      <c r="C53" s="115">
        <v>3</v>
      </c>
      <c r="D53" s="101">
        <v>420</v>
      </c>
      <c r="E53" s="102">
        <v>378</v>
      </c>
      <c r="F53" s="103">
        <v>2</v>
      </c>
    </row>
    <row r="54" spans="1:6" hidden="1" x14ac:dyDescent="0.25">
      <c r="A54" s="113" t="str">
        <f t="shared" si="0"/>
        <v>AM2-4</v>
      </c>
      <c r="B54" s="115" t="s">
        <v>340</v>
      </c>
      <c r="C54" s="115">
        <v>4</v>
      </c>
      <c r="D54" s="101">
        <v>446</v>
      </c>
      <c r="E54" s="102">
        <v>397</v>
      </c>
      <c r="F54" s="103">
        <v>2</v>
      </c>
    </row>
    <row r="55" spans="1:6" hidden="1" x14ac:dyDescent="0.25">
      <c r="A55" s="113" t="str">
        <f t="shared" si="0"/>
        <v>AM2-5</v>
      </c>
      <c r="B55" s="115" t="s">
        <v>340</v>
      </c>
      <c r="C55" s="115">
        <v>5</v>
      </c>
      <c r="D55" s="101">
        <v>468</v>
      </c>
      <c r="E55" s="102">
        <v>414</v>
      </c>
      <c r="F55" s="103">
        <v>2</v>
      </c>
    </row>
    <row r="56" spans="1:6" hidden="1" x14ac:dyDescent="0.25">
      <c r="A56" s="113" t="str">
        <f t="shared" si="0"/>
        <v>AM2-6</v>
      </c>
      <c r="B56" s="115" t="s">
        <v>340</v>
      </c>
      <c r="C56" s="115">
        <v>6</v>
      </c>
      <c r="D56" s="101">
        <v>492</v>
      </c>
      <c r="E56" s="102">
        <v>430</v>
      </c>
      <c r="F56" s="103">
        <v>2</v>
      </c>
    </row>
    <row r="57" spans="1:6" hidden="1" x14ac:dyDescent="0.25">
      <c r="A57" s="113" t="str">
        <f t="shared" si="0"/>
        <v>AM2-7</v>
      </c>
      <c r="B57" s="115" t="s">
        <v>340</v>
      </c>
      <c r="C57" s="115">
        <v>7</v>
      </c>
      <c r="D57" s="101">
        <v>505</v>
      </c>
      <c r="E57" s="102">
        <v>440</v>
      </c>
      <c r="F57" s="103">
        <v>3</v>
      </c>
    </row>
    <row r="58" spans="1:6" hidden="1" x14ac:dyDescent="0.25">
      <c r="A58" s="113" t="str">
        <f t="shared" si="0"/>
        <v>AM2-8</v>
      </c>
      <c r="B58" s="115" t="s">
        <v>340</v>
      </c>
      <c r="C58" s="115">
        <v>8</v>
      </c>
      <c r="D58" s="101">
        <v>526</v>
      </c>
      <c r="E58" s="102">
        <v>456</v>
      </c>
      <c r="F58" s="103">
        <v>3</v>
      </c>
    </row>
    <row r="59" spans="1:6" hidden="1" x14ac:dyDescent="0.25">
      <c r="A59" s="113" t="str">
        <f t="shared" si="0"/>
        <v>AM2-9</v>
      </c>
      <c r="B59" s="115" t="s">
        <v>340</v>
      </c>
      <c r="C59" s="115">
        <v>9</v>
      </c>
      <c r="D59" s="101">
        <v>563</v>
      </c>
      <c r="E59" s="102">
        <v>482</v>
      </c>
      <c r="F59" s="103">
        <v>4</v>
      </c>
    </row>
    <row r="60" spans="1:6" s="203" customFormat="1" x14ac:dyDescent="0.25">
      <c r="A60" s="198" t="str">
        <f t="shared" si="0"/>
        <v>AM2-10</v>
      </c>
      <c r="B60" s="200" t="s">
        <v>340</v>
      </c>
      <c r="C60" s="200">
        <v>10</v>
      </c>
      <c r="D60" s="201">
        <v>597</v>
      </c>
      <c r="E60" s="201">
        <v>508</v>
      </c>
      <c r="F60" s="202">
        <v>10</v>
      </c>
    </row>
    <row r="61" spans="1:6" hidden="1" x14ac:dyDescent="0.25">
      <c r="A61" s="113" t="str">
        <f t="shared" si="0"/>
        <v>B1-1</v>
      </c>
      <c r="B61" s="115" t="s">
        <v>341</v>
      </c>
      <c r="C61" s="115">
        <v>1</v>
      </c>
      <c r="D61" s="101">
        <v>389</v>
      </c>
      <c r="E61" s="102">
        <v>373</v>
      </c>
      <c r="F61" s="103">
        <v>1</v>
      </c>
    </row>
    <row r="62" spans="1:6" hidden="1" x14ac:dyDescent="0.25">
      <c r="A62" s="113" t="str">
        <f t="shared" si="0"/>
        <v>B1-2</v>
      </c>
      <c r="B62" s="115" t="s">
        <v>341</v>
      </c>
      <c r="C62" s="115">
        <v>2</v>
      </c>
      <c r="D62" s="101">
        <v>395</v>
      </c>
      <c r="E62" s="102">
        <v>374</v>
      </c>
      <c r="F62" s="103">
        <v>1</v>
      </c>
    </row>
    <row r="63" spans="1:6" hidden="1" x14ac:dyDescent="0.25">
      <c r="A63" s="113" t="str">
        <f t="shared" si="0"/>
        <v>B1-3</v>
      </c>
      <c r="B63" s="115" t="s">
        <v>341</v>
      </c>
      <c r="C63" s="115">
        <v>3</v>
      </c>
      <c r="D63" s="101">
        <v>397</v>
      </c>
      <c r="E63" s="102">
        <v>375</v>
      </c>
      <c r="F63" s="103">
        <v>1</v>
      </c>
    </row>
    <row r="64" spans="1:6" hidden="1" x14ac:dyDescent="0.25">
      <c r="A64" s="113" t="str">
        <f t="shared" si="0"/>
        <v>B1-4</v>
      </c>
      <c r="B64" s="115" t="s">
        <v>341</v>
      </c>
      <c r="C64" s="115">
        <v>4</v>
      </c>
      <c r="D64" s="101">
        <v>401</v>
      </c>
      <c r="E64" s="102">
        <v>376</v>
      </c>
      <c r="F64" s="103">
        <v>1</v>
      </c>
    </row>
    <row r="65" spans="1:6" hidden="1" x14ac:dyDescent="0.25">
      <c r="A65" s="113" t="str">
        <f t="shared" si="0"/>
        <v>B1-5</v>
      </c>
      <c r="B65" s="115" t="s">
        <v>341</v>
      </c>
      <c r="C65" s="115">
        <v>5</v>
      </c>
      <c r="D65" s="101">
        <v>415</v>
      </c>
      <c r="E65" s="102">
        <v>377</v>
      </c>
      <c r="F65" s="103">
        <v>2</v>
      </c>
    </row>
    <row r="66" spans="1:6" hidden="1" x14ac:dyDescent="0.25">
      <c r="A66" s="113" t="str">
        <f t="shared" si="0"/>
        <v>B1-6</v>
      </c>
      <c r="B66" s="115" t="s">
        <v>341</v>
      </c>
      <c r="C66" s="115">
        <v>6</v>
      </c>
      <c r="D66" s="101">
        <v>431</v>
      </c>
      <c r="E66" s="102">
        <v>386</v>
      </c>
      <c r="F66" s="103">
        <v>2</v>
      </c>
    </row>
    <row r="67" spans="1:6" hidden="1" x14ac:dyDescent="0.25">
      <c r="A67" s="113" t="str">
        <f t="shared" si="0"/>
        <v>B1-7</v>
      </c>
      <c r="B67" s="115" t="s">
        <v>341</v>
      </c>
      <c r="C67" s="115">
        <v>7</v>
      </c>
      <c r="D67" s="101">
        <v>452</v>
      </c>
      <c r="E67" s="102">
        <v>401</v>
      </c>
      <c r="F67" s="103">
        <v>2</v>
      </c>
    </row>
    <row r="68" spans="1:6" hidden="1" x14ac:dyDescent="0.25">
      <c r="A68" s="113" t="str">
        <f t="shared" si="0"/>
        <v>B1-8</v>
      </c>
      <c r="B68" s="115" t="s">
        <v>341</v>
      </c>
      <c r="C68" s="115">
        <v>8</v>
      </c>
      <c r="D68" s="101">
        <v>478</v>
      </c>
      <c r="E68" s="102">
        <v>420</v>
      </c>
      <c r="F68" s="103">
        <v>3</v>
      </c>
    </row>
    <row r="69" spans="1:6" hidden="1" x14ac:dyDescent="0.25">
      <c r="A69" s="113" t="str">
        <f t="shared" si="0"/>
        <v>B1-9</v>
      </c>
      <c r="B69" s="115" t="s">
        <v>341</v>
      </c>
      <c r="C69" s="115">
        <v>9</v>
      </c>
      <c r="D69" s="101">
        <v>500</v>
      </c>
      <c r="E69" s="102">
        <v>436</v>
      </c>
      <c r="F69" s="103">
        <v>3</v>
      </c>
    </row>
    <row r="70" spans="1:6" hidden="1" x14ac:dyDescent="0.25">
      <c r="A70" s="113" t="str">
        <f t="shared" ref="A70:A133" si="1">B70&amp;"-"&amp;C70</f>
        <v>B1-10</v>
      </c>
      <c r="B70" s="115" t="s">
        <v>341</v>
      </c>
      <c r="C70" s="115">
        <v>10</v>
      </c>
      <c r="D70" s="101">
        <v>513</v>
      </c>
      <c r="E70" s="102">
        <v>446</v>
      </c>
      <c r="F70" s="103">
        <v>3</v>
      </c>
    </row>
    <row r="71" spans="1:6" hidden="1" x14ac:dyDescent="0.25">
      <c r="A71" s="113" t="str">
        <f t="shared" si="1"/>
        <v>B1-11</v>
      </c>
      <c r="B71" s="115" t="s">
        <v>341</v>
      </c>
      <c r="C71" s="115">
        <v>11</v>
      </c>
      <c r="D71" s="101">
        <v>538</v>
      </c>
      <c r="E71" s="102">
        <v>462</v>
      </c>
      <c r="F71" s="103">
        <v>3</v>
      </c>
    </row>
    <row r="72" spans="1:6" hidden="1" x14ac:dyDescent="0.25">
      <c r="A72" s="113" t="str">
        <f t="shared" si="1"/>
        <v>B1-12</v>
      </c>
      <c r="B72" s="115" t="s">
        <v>341</v>
      </c>
      <c r="C72" s="115">
        <v>12</v>
      </c>
      <c r="D72" s="101">
        <v>563</v>
      </c>
      <c r="E72" s="102">
        <v>482</v>
      </c>
      <c r="F72" s="103">
        <v>4</v>
      </c>
    </row>
    <row r="73" spans="1:6" s="203" customFormat="1" x14ac:dyDescent="0.25">
      <c r="A73" s="198" t="str">
        <f t="shared" si="1"/>
        <v>B1-13</v>
      </c>
      <c r="B73" s="200" t="s">
        <v>341</v>
      </c>
      <c r="C73" s="200">
        <v>13</v>
      </c>
      <c r="D73" s="201">
        <v>597</v>
      </c>
      <c r="E73" s="201">
        <v>508</v>
      </c>
      <c r="F73" s="202">
        <v>10</v>
      </c>
    </row>
    <row r="74" spans="1:6" hidden="1" x14ac:dyDescent="0.25">
      <c r="A74" s="113" t="str">
        <f t="shared" si="1"/>
        <v>B2-1</v>
      </c>
      <c r="B74" s="115" t="s">
        <v>342</v>
      </c>
      <c r="C74" s="115">
        <v>1</v>
      </c>
      <c r="D74" s="101">
        <v>401</v>
      </c>
      <c r="E74" s="102">
        <v>376</v>
      </c>
      <c r="F74" s="103">
        <v>1</v>
      </c>
    </row>
    <row r="75" spans="1:6" hidden="1" x14ac:dyDescent="0.25">
      <c r="A75" s="113" t="str">
        <f t="shared" si="1"/>
        <v>B2-2</v>
      </c>
      <c r="B75" s="115" t="s">
        <v>342</v>
      </c>
      <c r="C75" s="115">
        <v>2</v>
      </c>
      <c r="D75" s="101">
        <v>415</v>
      </c>
      <c r="E75" s="102">
        <v>377</v>
      </c>
      <c r="F75" s="103">
        <v>1</v>
      </c>
    </row>
    <row r="76" spans="1:6" hidden="1" x14ac:dyDescent="0.25">
      <c r="A76" s="113" t="str">
        <f t="shared" si="1"/>
        <v>B2-3</v>
      </c>
      <c r="B76" s="115" t="s">
        <v>342</v>
      </c>
      <c r="C76" s="115">
        <v>3</v>
      </c>
      <c r="D76" s="101">
        <v>429</v>
      </c>
      <c r="E76" s="102">
        <v>384</v>
      </c>
      <c r="F76" s="103">
        <v>2</v>
      </c>
    </row>
    <row r="77" spans="1:6" hidden="1" x14ac:dyDescent="0.25">
      <c r="A77" s="113" t="str">
        <f t="shared" si="1"/>
        <v>B2-4</v>
      </c>
      <c r="B77" s="115" t="s">
        <v>342</v>
      </c>
      <c r="C77" s="115">
        <v>4</v>
      </c>
      <c r="D77" s="101">
        <v>444</v>
      </c>
      <c r="E77" s="102">
        <v>395</v>
      </c>
      <c r="F77" s="103">
        <v>2</v>
      </c>
    </row>
    <row r="78" spans="1:6" hidden="1" x14ac:dyDescent="0.25">
      <c r="A78" s="113" t="str">
        <f t="shared" si="1"/>
        <v>B2-5</v>
      </c>
      <c r="B78" s="115" t="s">
        <v>342</v>
      </c>
      <c r="C78" s="115">
        <v>5</v>
      </c>
      <c r="D78" s="101">
        <v>458</v>
      </c>
      <c r="E78" s="102">
        <v>406</v>
      </c>
      <c r="F78" s="103">
        <v>2</v>
      </c>
    </row>
    <row r="79" spans="1:6" hidden="1" x14ac:dyDescent="0.25">
      <c r="A79" s="113" t="str">
        <f t="shared" si="1"/>
        <v>B2-6</v>
      </c>
      <c r="B79" s="115" t="s">
        <v>342</v>
      </c>
      <c r="C79" s="115">
        <v>6</v>
      </c>
      <c r="D79" s="101">
        <v>480</v>
      </c>
      <c r="E79" s="102">
        <v>421</v>
      </c>
      <c r="F79" s="103">
        <v>2</v>
      </c>
    </row>
    <row r="80" spans="1:6" hidden="1" x14ac:dyDescent="0.25">
      <c r="A80" s="113" t="str">
        <f t="shared" si="1"/>
        <v>B2-7</v>
      </c>
      <c r="B80" s="115" t="s">
        <v>342</v>
      </c>
      <c r="C80" s="115">
        <v>7</v>
      </c>
      <c r="D80" s="101">
        <v>506</v>
      </c>
      <c r="E80" s="102">
        <v>441</v>
      </c>
      <c r="F80" s="103">
        <v>3</v>
      </c>
    </row>
    <row r="81" spans="1:6" hidden="1" x14ac:dyDescent="0.25">
      <c r="A81" s="113" t="str">
        <f t="shared" si="1"/>
        <v>B2-8</v>
      </c>
      <c r="B81" s="115" t="s">
        <v>342</v>
      </c>
      <c r="C81" s="115">
        <v>8</v>
      </c>
      <c r="D81" s="101">
        <v>528</v>
      </c>
      <c r="E81" s="102">
        <v>457</v>
      </c>
      <c r="F81" s="103">
        <v>3</v>
      </c>
    </row>
    <row r="82" spans="1:6" hidden="1" x14ac:dyDescent="0.25">
      <c r="A82" s="113" t="str">
        <f t="shared" si="1"/>
        <v>B2-9</v>
      </c>
      <c r="B82" s="115" t="s">
        <v>342</v>
      </c>
      <c r="C82" s="115">
        <v>9</v>
      </c>
      <c r="D82" s="101">
        <v>542</v>
      </c>
      <c r="E82" s="102">
        <v>466</v>
      </c>
      <c r="F82" s="103">
        <v>3</v>
      </c>
    </row>
    <row r="83" spans="1:6" hidden="1" x14ac:dyDescent="0.25">
      <c r="A83" s="113" t="str">
        <f t="shared" si="1"/>
        <v>B2-10</v>
      </c>
      <c r="B83" s="115" t="s">
        <v>342</v>
      </c>
      <c r="C83" s="115">
        <v>10</v>
      </c>
      <c r="D83" s="101">
        <v>567</v>
      </c>
      <c r="E83" s="102">
        <v>485</v>
      </c>
      <c r="F83" s="103">
        <v>3</v>
      </c>
    </row>
    <row r="84" spans="1:6" hidden="1" x14ac:dyDescent="0.25">
      <c r="A84" s="113" t="str">
        <f t="shared" si="1"/>
        <v>B2-11</v>
      </c>
      <c r="B84" s="115" t="s">
        <v>342</v>
      </c>
      <c r="C84" s="115">
        <v>11</v>
      </c>
      <c r="D84" s="101">
        <v>599</v>
      </c>
      <c r="E84" s="102">
        <v>509</v>
      </c>
      <c r="F84" s="103">
        <v>4</v>
      </c>
    </row>
    <row r="85" spans="1:6" s="203" customFormat="1" x14ac:dyDescent="0.25">
      <c r="A85" s="198" t="str">
        <f t="shared" si="1"/>
        <v>B2-12</v>
      </c>
      <c r="B85" s="200" t="s">
        <v>342</v>
      </c>
      <c r="C85" s="200">
        <v>12</v>
      </c>
      <c r="D85" s="201">
        <v>638</v>
      </c>
      <c r="E85" s="201">
        <v>539</v>
      </c>
      <c r="F85" s="202">
        <v>10</v>
      </c>
    </row>
    <row r="86" spans="1:6" hidden="1" x14ac:dyDescent="0.25">
      <c r="A86" s="113" t="str">
        <f t="shared" si="1"/>
        <v>B3-1</v>
      </c>
      <c r="B86" s="115" t="s">
        <v>343</v>
      </c>
      <c r="C86" s="115">
        <v>1</v>
      </c>
      <c r="D86" s="101">
        <v>446</v>
      </c>
      <c r="E86" s="102">
        <v>397</v>
      </c>
      <c r="F86" s="103">
        <v>1</v>
      </c>
    </row>
    <row r="87" spans="1:6" hidden="1" x14ac:dyDescent="0.25">
      <c r="A87" s="113" t="str">
        <f t="shared" si="1"/>
        <v>B3-2</v>
      </c>
      <c r="B87" s="115" t="s">
        <v>343</v>
      </c>
      <c r="C87" s="115">
        <v>2</v>
      </c>
      <c r="D87" s="101">
        <v>461</v>
      </c>
      <c r="E87" s="102">
        <v>409</v>
      </c>
      <c r="F87" s="103">
        <v>2</v>
      </c>
    </row>
    <row r="88" spans="1:6" hidden="1" x14ac:dyDescent="0.25">
      <c r="A88" s="113" t="str">
        <f t="shared" si="1"/>
        <v>B3-3</v>
      </c>
      <c r="B88" s="115" t="s">
        <v>343</v>
      </c>
      <c r="C88" s="115">
        <v>3</v>
      </c>
      <c r="D88" s="101">
        <v>484</v>
      </c>
      <c r="E88" s="102">
        <v>424</v>
      </c>
      <c r="F88" s="103">
        <v>2</v>
      </c>
    </row>
    <row r="89" spans="1:6" hidden="1" x14ac:dyDescent="0.25">
      <c r="A89" s="113" t="str">
        <f t="shared" si="1"/>
        <v>B3-4</v>
      </c>
      <c r="B89" s="115" t="s">
        <v>343</v>
      </c>
      <c r="C89" s="115">
        <v>4</v>
      </c>
      <c r="D89" s="101">
        <v>513</v>
      </c>
      <c r="E89" s="102">
        <v>446</v>
      </c>
      <c r="F89" s="103">
        <v>2</v>
      </c>
    </row>
    <row r="90" spans="1:6" hidden="1" x14ac:dyDescent="0.25">
      <c r="A90" s="113" t="str">
        <f t="shared" si="1"/>
        <v>B3-5</v>
      </c>
      <c r="B90" s="115" t="s">
        <v>343</v>
      </c>
      <c r="C90" s="115">
        <v>5</v>
      </c>
      <c r="D90" s="101">
        <v>547</v>
      </c>
      <c r="E90" s="102">
        <v>470</v>
      </c>
      <c r="F90" s="103">
        <v>2</v>
      </c>
    </row>
    <row r="91" spans="1:6" hidden="1" x14ac:dyDescent="0.25">
      <c r="A91" s="113" t="str">
        <f t="shared" si="1"/>
        <v>B3-6</v>
      </c>
      <c r="B91" s="115" t="s">
        <v>343</v>
      </c>
      <c r="C91" s="115">
        <v>6</v>
      </c>
      <c r="D91" s="101">
        <v>573</v>
      </c>
      <c r="E91" s="102">
        <v>489</v>
      </c>
      <c r="F91" s="103">
        <v>3</v>
      </c>
    </row>
    <row r="92" spans="1:6" hidden="1" x14ac:dyDescent="0.25">
      <c r="A92" s="113" t="str">
        <f t="shared" si="1"/>
        <v>B3-7</v>
      </c>
      <c r="B92" s="115" t="s">
        <v>343</v>
      </c>
      <c r="C92" s="115">
        <v>7</v>
      </c>
      <c r="D92" s="101">
        <v>604</v>
      </c>
      <c r="E92" s="102">
        <v>513</v>
      </c>
      <c r="F92" s="103">
        <v>3</v>
      </c>
    </row>
    <row r="93" spans="1:6" hidden="1" x14ac:dyDescent="0.25">
      <c r="A93" s="113" t="str">
        <f t="shared" si="1"/>
        <v>B3-8</v>
      </c>
      <c r="B93" s="115" t="s">
        <v>343</v>
      </c>
      <c r="C93" s="115">
        <v>8</v>
      </c>
      <c r="D93" s="101">
        <v>638</v>
      </c>
      <c r="E93" s="102">
        <v>539</v>
      </c>
      <c r="F93" s="103">
        <v>3</v>
      </c>
    </row>
    <row r="94" spans="1:6" hidden="1" x14ac:dyDescent="0.25">
      <c r="A94" s="113" t="str">
        <f t="shared" si="1"/>
        <v>B3-9</v>
      </c>
      <c r="B94" s="115" t="s">
        <v>343</v>
      </c>
      <c r="C94" s="115">
        <v>9</v>
      </c>
      <c r="D94" s="101">
        <v>660</v>
      </c>
      <c r="E94" s="102">
        <v>556</v>
      </c>
      <c r="F94" s="103">
        <v>3</v>
      </c>
    </row>
    <row r="95" spans="1:6" hidden="1" x14ac:dyDescent="0.25">
      <c r="A95" s="113" t="str">
        <f t="shared" si="1"/>
        <v>B3-10</v>
      </c>
      <c r="B95" s="115" t="s">
        <v>343</v>
      </c>
      <c r="C95" s="115">
        <v>10</v>
      </c>
      <c r="D95" s="101">
        <v>684</v>
      </c>
      <c r="E95" s="102">
        <v>574</v>
      </c>
      <c r="F95" s="103">
        <v>3</v>
      </c>
    </row>
    <row r="96" spans="1:6" s="203" customFormat="1" x14ac:dyDescent="0.25">
      <c r="A96" s="198" t="str">
        <f t="shared" si="1"/>
        <v>B3-11</v>
      </c>
      <c r="B96" s="200" t="s">
        <v>343</v>
      </c>
      <c r="C96" s="200">
        <v>11</v>
      </c>
      <c r="D96" s="201">
        <v>707</v>
      </c>
      <c r="E96" s="201">
        <v>592</v>
      </c>
      <c r="F96" s="202">
        <v>10</v>
      </c>
    </row>
    <row r="97" spans="1:6" hidden="1" x14ac:dyDescent="0.25">
      <c r="A97" s="113" t="str">
        <f t="shared" si="1"/>
        <v>A1-1</v>
      </c>
      <c r="B97" s="115" t="s">
        <v>344</v>
      </c>
      <c r="C97" s="115">
        <v>1</v>
      </c>
      <c r="D97" s="101">
        <v>444</v>
      </c>
      <c r="E97" s="102">
        <v>395</v>
      </c>
      <c r="F97" s="103">
        <v>1.6</v>
      </c>
    </row>
    <row r="98" spans="1:6" hidden="1" x14ac:dyDescent="0.25">
      <c r="A98" s="113" t="str">
        <f t="shared" si="1"/>
        <v>A1-2</v>
      </c>
      <c r="B98" s="115" t="s">
        <v>344</v>
      </c>
      <c r="C98" s="115">
        <v>2</v>
      </c>
      <c r="D98" s="101">
        <v>469</v>
      </c>
      <c r="E98" s="102">
        <v>415</v>
      </c>
      <c r="F98" s="103">
        <v>2</v>
      </c>
    </row>
    <row r="99" spans="1:6" hidden="1" x14ac:dyDescent="0.25">
      <c r="A99" s="113" t="str">
        <f t="shared" si="1"/>
        <v>A1-3</v>
      </c>
      <c r="B99" s="115" t="s">
        <v>344</v>
      </c>
      <c r="C99" s="115">
        <v>3</v>
      </c>
      <c r="D99" s="101">
        <v>499</v>
      </c>
      <c r="E99" s="102">
        <v>435</v>
      </c>
      <c r="F99" s="103">
        <v>2</v>
      </c>
    </row>
    <row r="100" spans="1:6" hidden="1" x14ac:dyDescent="0.25">
      <c r="A100" s="113" t="str">
        <f t="shared" si="1"/>
        <v>A1-4</v>
      </c>
      <c r="B100" s="115" t="s">
        <v>344</v>
      </c>
      <c r="C100" s="115">
        <v>4</v>
      </c>
      <c r="D100" s="101">
        <v>525</v>
      </c>
      <c r="E100" s="102">
        <v>455</v>
      </c>
      <c r="F100" s="103">
        <v>2</v>
      </c>
    </row>
    <row r="101" spans="1:6" hidden="1" x14ac:dyDescent="0.25">
      <c r="A101" s="113" t="str">
        <f t="shared" si="1"/>
        <v>A1-5</v>
      </c>
      <c r="B101" s="115" t="s">
        <v>344</v>
      </c>
      <c r="C101" s="115">
        <v>5</v>
      </c>
      <c r="D101" s="101">
        <v>567</v>
      </c>
      <c r="E101" s="102">
        <v>485</v>
      </c>
      <c r="F101" s="103">
        <v>2.6</v>
      </c>
    </row>
    <row r="102" spans="1:6" hidden="1" x14ac:dyDescent="0.25">
      <c r="A102" s="113" t="str">
        <f t="shared" si="1"/>
        <v>A1-6</v>
      </c>
      <c r="B102" s="115" t="s">
        <v>344</v>
      </c>
      <c r="C102" s="115">
        <v>6</v>
      </c>
      <c r="D102" s="101">
        <v>611</v>
      </c>
      <c r="E102" s="102">
        <v>518</v>
      </c>
      <c r="F102" s="103">
        <v>3</v>
      </c>
    </row>
    <row r="103" spans="1:6" hidden="1" x14ac:dyDescent="0.25">
      <c r="A103" s="113" t="str">
        <f t="shared" si="1"/>
        <v>A1-7</v>
      </c>
      <c r="B103" s="115" t="s">
        <v>344</v>
      </c>
      <c r="C103" s="115">
        <v>7</v>
      </c>
      <c r="D103" s="101">
        <v>653</v>
      </c>
      <c r="E103" s="102">
        <v>550</v>
      </c>
      <c r="F103" s="103">
        <v>3</v>
      </c>
    </row>
    <row r="104" spans="1:6" hidden="1" x14ac:dyDescent="0.25">
      <c r="A104" s="113" t="str">
        <f t="shared" si="1"/>
        <v>A1-8</v>
      </c>
      <c r="B104" s="115" t="s">
        <v>344</v>
      </c>
      <c r="C104" s="115">
        <v>8</v>
      </c>
      <c r="D104" s="101">
        <v>693</v>
      </c>
      <c r="E104" s="102">
        <v>580</v>
      </c>
      <c r="F104" s="103">
        <v>3</v>
      </c>
    </row>
    <row r="105" spans="1:6" hidden="1" x14ac:dyDescent="0.25">
      <c r="A105" s="113" t="str">
        <f t="shared" si="1"/>
        <v>A1-9</v>
      </c>
      <c r="B105" s="115" t="s">
        <v>344</v>
      </c>
      <c r="C105" s="115">
        <v>9</v>
      </c>
      <c r="D105" s="101">
        <v>732</v>
      </c>
      <c r="E105" s="102">
        <v>610</v>
      </c>
      <c r="F105" s="103">
        <v>3</v>
      </c>
    </row>
    <row r="106" spans="1:6" hidden="1" x14ac:dyDescent="0.25">
      <c r="A106" s="113" t="str">
        <f t="shared" si="1"/>
        <v>A1-10</v>
      </c>
      <c r="B106" s="115" t="s">
        <v>344</v>
      </c>
      <c r="C106" s="115">
        <v>10</v>
      </c>
      <c r="D106" s="101">
        <v>778</v>
      </c>
      <c r="E106" s="102">
        <v>645</v>
      </c>
      <c r="F106" s="103">
        <v>4</v>
      </c>
    </row>
    <row r="107" spans="1:6" s="203" customFormat="1" x14ac:dyDescent="0.25">
      <c r="A107" s="198" t="str">
        <f t="shared" si="1"/>
        <v>A1-11</v>
      </c>
      <c r="B107" s="200" t="s">
        <v>344</v>
      </c>
      <c r="C107" s="200">
        <v>11</v>
      </c>
      <c r="D107" s="201">
        <v>821</v>
      </c>
      <c r="E107" s="201">
        <v>678</v>
      </c>
      <c r="F107" s="202">
        <v>10</v>
      </c>
    </row>
    <row r="108" spans="1:6" hidden="1" x14ac:dyDescent="0.25">
      <c r="A108" s="113" t="str">
        <f t="shared" si="1"/>
        <v>A2-1</v>
      </c>
      <c r="B108" s="115" t="s">
        <v>345</v>
      </c>
      <c r="C108" s="115">
        <v>1</v>
      </c>
      <c r="D108" s="101">
        <v>593</v>
      </c>
      <c r="E108" s="102">
        <v>505</v>
      </c>
      <c r="F108" s="103">
        <v>2</v>
      </c>
    </row>
    <row r="109" spans="1:6" hidden="1" x14ac:dyDescent="0.25">
      <c r="A109" s="113" t="str">
        <f t="shared" si="1"/>
        <v>A2-2</v>
      </c>
      <c r="B109" s="115" t="s">
        <v>345</v>
      </c>
      <c r="C109" s="115">
        <v>2</v>
      </c>
      <c r="D109" s="101">
        <v>639</v>
      </c>
      <c r="E109" s="102">
        <v>540</v>
      </c>
      <c r="F109" s="103">
        <v>2</v>
      </c>
    </row>
    <row r="110" spans="1:6" hidden="1" x14ac:dyDescent="0.25">
      <c r="A110" s="113" t="str">
        <f t="shared" si="1"/>
        <v>A2-3</v>
      </c>
      <c r="B110" s="115" t="s">
        <v>345</v>
      </c>
      <c r="C110" s="115">
        <v>3</v>
      </c>
      <c r="D110" s="101">
        <v>693</v>
      </c>
      <c r="E110" s="102">
        <v>580</v>
      </c>
      <c r="F110" s="103">
        <v>2</v>
      </c>
    </row>
    <row r="111" spans="1:6" hidden="1" x14ac:dyDescent="0.25">
      <c r="A111" s="113" t="str">
        <f t="shared" si="1"/>
        <v>A2-4</v>
      </c>
      <c r="B111" s="115" t="s">
        <v>345</v>
      </c>
      <c r="C111" s="115">
        <v>4</v>
      </c>
      <c r="D111" s="101">
        <v>732</v>
      </c>
      <c r="E111" s="102">
        <v>610</v>
      </c>
      <c r="F111" s="103">
        <v>2</v>
      </c>
    </row>
    <row r="112" spans="1:6" hidden="1" x14ac:dyDescent="0.25">
      <c r="A112" s="113" t="str">
        <f t="shared" si="1"/>
        <v>A2-5</v>
      </c>
      <c r="B112" s="115" t="s">
        <v>345</v>
      </c>
      <c r="C112" s="115">
        <v>5</v>
      </c>
      <c r="D112" s="101">
        <v>791</v>
      </c>
      <c r="E112" s="102">
        <v>655</v>
      </c>
      <c r="F112" s="103">
        <v>2</v>
      </c>
    </row>
    <row r="113" spans="1:6" hidden="1" x14ac:dyDescent="0.25">
      <c r="A113" s="113" t="str">
        <f t="shared" si="1"/>
        <v>A2-6</v>
      </c>
      <c r="B113" s="115" t="s">
        <v>345</v>
      </c>
      <c r="C113" s="115">
        <v>6</v>
      </c>
      <c r="D113" s="101">
        <v>843</v>
      </c>
      <c r="E113" s="102">
        <v>695</v>
      </c>
      <c r="F113" s="103">
        <v>2.6</v>
      </c>
    </row>
    <row r="114" spans="1:6" hidden="1" x14ac:dyDescent="0.25">
      <c r="A114" s="113" t="str">
        <f t="shared" si="1"/>
        <v>A2-7</v>
      </c>
      <c r="B114" s="115" t="s">
        <v>345</v>
      </c>
      <c r="C114" s="115">
        <v>7</v>
      </c>
      <c r="D114" s="101">
        <v>896</v>
      </c>
      <c r="E114" s="102">
        <v>735</v>
      </c>
      <c r="F114" s="103">
        <v>2.6</v>
      </c>
    </row>
    <row r="115" spans="1:6" hidden="1" x14ac:dyDescent="0.25">
      <c r="A115" s="113" t="str">
        <f t="shared" si="1"/>
        <v>A2-8</v>
      </c>
      <c r="B115" s="115" t="s">
        <v>345</v>
      </c>
      <c r="C115" s="115">
        <v>8</v>
      </c>
      <c r="D115" s="101">
        <v>946</v>
      </c>
      <c r="E115" s="102">
        <v>773</v>
      </c>
      <c r="F115" s="103">
        <v>3</v>
      </c>
    </row>
    <row r="116" spans="1:6" hidden="1" x14ac:dyDescent="0.25">
      <c r="A116" s="113" t="str">
        <f t="shared" si="1"/>
        <v>A2-9</v>
      </c>
      <c r="B116" s="115" t="s">
        <v>345</v>
      </c>
      <c r="C116" s="115">
        <v>9</v>
      </c>
      <c r="D116" s="101">
        <v>995</v>
      </c>
      <c r="E116" s="102">
        <v>811</v>
      </c>
      <c r="F116" s="103">
        <v>3</v>
      </c>
    </row>
    <row r="117" spans="1:6" s="203" customFormat="1" x14ac:dyDescent="0.25">
      <c r="A117" s="198" t="str">
        <f t="shared" si="1"/>
        <v>A2-10</v>
      </c>
      <c r="B117" s="200" t="s">
        <v>345</v>
      </c>
      <c r="C117" s="200">
        <v>10</v>
      </c>
      <c r="D117" s="201">
        <v>1015</v>
      </c>
      <c r="E117" s="201">
        <v>826</v>
      </c>
      <c r="F117" s="202">
        <v>10</v>
      </c>
    </row>
    <row r="118" spans="1:6" hidden="1" x14ac:dyDescent="0.25">
      <c r="A118" s="113" t="str">
        <f t="shared" si="1"/>
        <v>I1-1</v>
      </c>
      <c r="B118" s="115" t="s">
        <v>346</v>
      </c>
      <c r="C118" s="115">
        <v>1</v>
      </c>
      <c r="D118" s="101">
        <v>444</v>
      </c>
      <c r="E118" s="102">
        <v>395</v>
      </c>
      <c r="F118" s="103">
        <v>1.6</v>
      </c>
    </row>
    <row r="119" spans="1:6" hidden="1" x14ac:dyDescent="0.25">
      <c r="A119" s="113" t="str">
        <f t="shared" si="1"/>
        <v>I1-2</v>
      </c>
      <c r="B119" s="115" t="s">
        <v>346</v>
      </c>
      <c r="C119" s="115">
        <v>2</v>
      </c>
      <c r="D119" s="101">
        <v>484</v>
      </c>
      <c r="E119" s="102">
        <v>424</v>
      </c>
      <c r="F119" s="103">
        <v>2</v>
      </c>
    </row>
    <row r="120" spans="1:6" hidden="1" x14ac:dyDescent="0.25">
      <c r="A120" s="113" t="str">
        <f t="shared" si="1"/>
        <v>I1-3</v>
      </c>
      <c r="B120" s="115" t="s">
        <v>346</v>
      </c>
      <c r="C120" s="115">
        <v>3</v>
      </c>
      <c r="D120" s="101">
        <v>518</v>
      </c>
      <c r="E120" s="102">
        <v>450</v>
      </c>
      <c r="F120" s="103">
        <v>2</v>
      </c>
    </row>
    <row r="121" spans="1:6" hidden="1" x14ac:dyDescent="0.25">
      <c r="A121" s="113" t="str">
        <f t="shared" si="1"/>
        <v>I1-4</v>
      </c>
      <c r="B121" s="115" t="s">
        <v>346</v>
      </c>
      <c r="C121" s="115">
        <v>4</v>
      </c>
      <c r="D121" s="101">
        <v>565</v>
      </c>
      <c r="E121" s="102">
        <v>483</v>
      </c>
      <c r="F121" s="103">
        <v>2.6</v>
      </c>
    </row>
    <row r="122" spans="1:6" hidden="1" x14ac:dyDescent="0.25">
      <c r="A122" s="113" t="str">
        <f t="shared" si="1"/>
        <v>I1-5</v>
      </c>
      <c r="B122" s="115" t="s">
        <v>346</v>
      </c>
      <c r="C122" s="115">
        <v>5</v>
      </c>
      <c r="D122" s="101">
        <v>611</v>
      </c>
      <c r="E122" s="102">
        <v>518</v>
      </c>
      <c r="F122" s="103">
        <v>3</v>
      </c>
    </row>
    <row r="123" spans="1:6" hidden="1" x14ac:dyDescent="0.25">
      <c r="A123" s="113" t="str">
        <f t="shared" si="1"/>
        <v>I1-6</v>
      </c>
      <c r="B123" s="115" t="s">
        <v>346</v>
      </c>
      <c r="C123" s="115">
        <v>6</v>
      </c>
      <c r="D123" s="101">
        <v>646</v>
      </c>
      <c r="E123" s="102">
        <v>545</v>
      </c>
      <c r="F123" s="103">
        <v>4</v>
      </c>
    </row>
    <row r="124" spans="1:6" hidden="1" x14ac:dyDescent="0.25">
      <c r="A124" s="113" t="str">
        <f t="shared" si="1"/>
        <v>I1-7</v>
      </c>
      <c r="B124" s="115" t="s">
        <v>346</v>
      </c>
      <c r="C124" s="115">
        <v>7</v>
      </c>
      <c r="D124" s="101">
        <v>697</v>
      </c>
      <c r="E124" s="102">
        <v>583</v>
      </c>
      <c r="F124" s="103">
        <v>4</v>
      </c>
    </row>
    <row r="125" spans="1:6" hidden="1" x14ac:dyDescent="0.25">
      <c r="A125" s="113" t="str">
        <f t="shared" si="1"/>
        <v>I1-8</v>
      </c>
      <c r="B125" s="115" t="s">
        <v>346</v>
      </c>
      <c r="C125" s="115">
        <v>8</v>
      </c>
      <c r="D125" s="101">
        <v>739</v>
      </c>
      <c r="E125" s="102">
        <v>615</v>
      </c>
      <c r="F125" s="103">
        <v>4</v>
      </c>
    </row>
    <row r="126" spans="1:6" hidden="1" x14ac:dyDescent="0.25">
      <c r="A126" s="113" t="str">
        <f t="shared" si="1"/>
        <v>I1-9</v>
      </c>
      <c r="B126" s="115" t="s">
        <v>346</v>
      </c>
      <c r="C126" s="115">
        <v>9</v>
      </c>
      <c r="D126" s="101">
        <v>774</v>
      </c>
      <c r="E126" s="102">
        <v>642</v>
      </c>
      <c r="F126" s="103">
        <v>4</v>
      </c>
    </row>
    <row r="127" spans="1:6" s="203" customFormat="1" x14ac:dyDescent="0.25">
      <c r="A127" s="198" t="str">
        <f t="shared" si="1"/>
        <v>I1-10</v>
      </c>
      <c r="B127" s="200" t="s">
        <v>346</v>
      </c>
      <c r="C127" s="200">
        <v>10</v>
      </c>
      <c r="D127" s="201">
        <v>821</v>
      </c>
      <c r="E127" s="201">
        <v>678</v>
      </c>
      <c r="F127" s="202">
        <v>10</v>
      </c>
    </row>
    <row r="128" spans="1:6" hidden="1" x14ac:dyDescent="0.25">
      <c r="A128" s="113" t="str">
        <f t="shared" si="1"/>
        <v>I2-1</v>
      </c>
      <c r="B128" s="115" t="s">
        <v>347</v>
      </c>
      <c r="C128" s="115">
        <v>1</v>
      </c>
      <c r="D128" s="101">
        <v>619</v>
      </c>
      <c r="E128" s="102">
        <v>524</v>
      </c>
      <c r="F128" s="103">
        <v>2</v>
      </c>
    </row>
    <row r="129" spans="1:6" hidden="1" x14ac:dyDescent="0.25">
      <c r="A129" s="113" t="str">
        <f t="shared" si="1"/>
        <v>I2-2</v>
      </c>
      <c r="B129" s="115" t="s">
        <v>347</v>
      </c>
      <c r="C129" s="115">
        <v>2</v>
      </c>
      <c r="D129" s="101">
        <v>665</v>
      </c>
      <c r="E129" s="102">
        <v>560</v>
      </c>
      <c r="F129" s="103">
        <v>2.6</v>
      </c>
    </row>
    <row r="130" spans="1:6" hidden="1" x14ac:dyDescent="0.25">
      <c r="A130" s="113" t="str">
        <f t="shared" si="1"/>
        <v>I2-3</v>
      </c>
      <c r="B130" s="115" t="s">
        <v>347</v>
      </c>
      <c r="C130" s="115">
        <v>3</v>
      </c>
      <c r="D130" s="101">
        <v>721</v>
      </c>
      <c r="E130" s="102">
        <v>602</v>
      </c>
      <c r="F130" s="103">
        <v>3</v>
      </c>
    </row>
    <row r="131" spans="1:6" hidden="1" x14ac:dyDescent="0.25">
      <c r="A131" s="113" t="str">
        <f t="shared" si="1"/>
        <v>I2-4</v>
      </c>
      <c r="B131" s="115" t="s">
        <v>347</v>
      </c>
      <c r="C131" s="115">
        <v>4</v>
      </c>
      <c r="D131" s="101">
        <v>791</v>
      </c>
      <c r="E131" s="102">
        <v>655</v>
      </c>
      <c r="F131" s="103">
        <v>3</v>
      </c>
    </row>
    <row r="132" spans="1:6" hidden="1" x14ac:dyDescent="0.25">
      <c r="A132" s="113" t="str">
        <f t="shared" si="1"/>
        <v>I2-5</v>
      </c>
      <c r="B132" s="115" t="s">
        <v>347</v>
      </c>
      <c r="C132" s="115">
        <v>5</v>
      </c>
      <c r="D132" s="101">
        <v>837</v>
      </c>
      <c r="E132" s="102">
        <v>690</v>
      </c>
      <c r="F132" s="103">
        <v>3</v>
      </c>
    </row>
    <row r="133" spans="1:6" hidden="1" x14ac:dyDescent="0.25">
      <c r="A133" s="113" t="str">
        <f t="shared" si="1"/>
        <v>I2-6</v>
      </c>
      <c r="B133" s="115" t="s">
        <v>347</v>
      </c>
      <c r="C133" s="115">
        <v>6</v>
      </c>
      <c r="D133" s="101">
        <v>896</v>
      </c>
      <c r="E133" s="102">
        <v>735</v>
      </c>
      <c r="F133" s="103">
        <v>3</v>
      </c>
    </row>
    <row r="134" spans="1:6" hidden="1" x14ac:dyDescent="0.25">
      <c r="A134" s="113" t="str">
        <f t="shared" ref="A134:A136" si="2">B134&amp;"-"&amp;C134</f>
        <v>I2-7</v>
      </c>
      <c r="B134" s="115" t="s">
        <v>347</v>
      </c>
      <c r="C134" s="115">
        <v>7</v>
      </c>
      <c r="D134" s="101">
        <v>946</v>
      </c>
      <c r="E134" s="102">
        <v>773</v>
      </c>
      <c r="F134" s="103">
        <v>3</v>
      </c>
    </row>
    <row r="135" spans="1:6" hidden="1" x14ac:dyDescent="0.25">
      <c r="A135" s="113" t="str">
        <f t="shared" si="2"/>
        <v>I2-8</v>
      </c>
      <c r="B135" s="115" t="s">
        <v>347</v>
      </c>
      <c r="C135" s="115">
        <v>8</v>
      </c>
      <c r="D135" s="101">
        <v>995</v>
      </c>
      <c r="E135" s="102">
        <v>811</v>
      </c>
      <c r="F135" s="103">
        <v>3</v>
      </c>
    </row>
    <row r="136" spans="1:6" s="203" customFormat="1" x14ac:dyDescent="0.25">
      <c r="A136" s="198" t="str">
        <f t="shared" si="2"/>
        <v>I2-9</v>
      </c>
      <c r="B136" s="200" t="s">
        <v>347</v>
      </c>
      <c r="C136" s="200">
        <v>9</v>
      </c>
      <c r="D136" s="201">
        <v>1015</v>
      </c>
      <c r="E136" s="201">
        <v>826</v>
      </c>
      <c r="F136" s="202">
        <v>10</v>
      </c>
    </row>
  </sheetData>
  <autoFilter ref="A4:F136" xr:uid="{80914AE9-AEAD-4AA9-9306-2C58F0388C27}">
    <filterColumn colId="0">
      <colorFilter dxfId="0"/>
    </filterColumn>
  </autoFilter>
  <mergeCells count="2">
    <mergeCell ref="B1:F1"/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C0131-AF98-4175-8489-264823B4EBB8}">
  <dimension ref="A1:P42"/>
  <sheetViews>
    <sheetView tabSelected="1" workbookViewId="0">
      <selection activeCell="M13" sqref="M13"/>
    </sheetView>
  </sheetViews>
  <sheetFormatPr baseColWidth="10" defaultColWidth="12" defaultRowHeight="15" x14ac:dyDescent="0.2"/>
  <cols>
    <col min="1" max="1" width="19.5" style="68" customWidth="1"/>
    <col min="2" max="2" width="13.6640625" style="68" customWidth="1"/>
    <col min="3" max="3" width="22" style="69" customWidth="1"/>
    <col min="4" max="4" width="16" style="69" customWidth="1"/>
    <col min="5" max="5" width="68" style="69" customWidth="1"/>
    <col min="6" max="7" width="12.1640625" style="68" customWidth="1"/>
    <col min="8" max="9" width="12.1640625" style="70" customWidth="1"/>
    <col min="10" max="10" width="12.83203125" style="68" customWidth="1"/>
    <col min="11" max="11" width="13.33203125" style="68" customWidth="1"/>
    <col min="12" max="13" width="19.5" style="95" customWidth="1"/>
    <col min="14" max="15" width="12.1640625" style="83" customWidth="1"/>
    <col min="16" max="16" width="51.5" style="85" customWidth="1"/>
    <col min="17" max="16384" width="12" style="68"/>
  </cols>
  <sheetData>
    <row r="1" spans="1:16" x14ac:dyDescent="0.2">
      <c r="A1" s="120" t="s">
        <v>356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</row>
    <row r="3" spans="1:16" s="73" customFormat="1" ht="75" x14ac:dyDescent="0.2">
      <c r="A3" s="77" t="s">
        <v>351</v>
      </c>
      <c r="B3" s="76" t="s">
        <v>348</v>
      </c>
      <c r="C3" s="77" t="s">
        <v>349</v>
      </c>
      <c r="D3" s="76" t="s">
        <v>350</v>
      </c>
      <c r="E3" s="76" t="s">
        <v>331</v>
      </c>
      <c r="F3" s="77" t="s">
        <v>351</v>
      </c>
      <c r="G3" s="77" t="s">
        <v>357</v>
      </c>
      <c r="H3" s="78" t="s">
        <v>352</v>
      </c>
      <c r="I3" s="78" t="s">
        <v>353</v>
      </c>
      <c r="J3" s="77" t="s">
        <v>374</v>
      </c>
      <c r="K3" s="77" t="s">
        <v>360</v>
      </c>
      <c r="L3" s="94" t="s">
        <v>354</v>
      </c>
      <c r="M3" s="94" t="s">
        <v>358</v>
      </c>
      <c r="N3" s="84" t="s">
        <v>333</v>
      </c>
      <c r="O3" s="84" t="s">
        <v>334</v>
      </c>
      <c r="P3" s="84" t="s">
        <v>385</v>
      </c>
    </row>
    <row r="4" spans="1:16" s="61" customFormat="1" ht="30" x14ac:dyDescent="0.2">
      <c r="A4" s="62" t="s">
        <v>361</v>
      </c>
      <c r="B4" s="62"/>
      <c r="C4" s="92"/>
      <c r="D4" s="92"/>
      <c r="E4" s="64" t="s">
        <v>377</v>
      </c>
      <c r="F4" s="97" t="str">
        <f>INDEX(Variables!$A$5:$F$136,MATCH($A4,Variables!$A$5:$A$136,),2)</f>
        <v>C1</v>
      </c>
      <c r="G4" s="97">
        <f>INDEX(Variables!$A$5:$F$136,MATCH($A4,Variables!$A$5:$A$136,),3)</f>
        <v>1</v>
      </c>
      <c r="H4" s="97">
        <f>INDEX(Variables!$A$5:$F$136,MATCH($F4&amp;"-"&amp;G4,Variables!$A$5:$A$136,),4)</f>
        <v>367</v>
      </c>
      <c r="I4" s="97">
        <f>INDEX(Variables!$A$5:$F$136,MATCH($F4&amp;"-"&amp;G4,Variables!$A$5:$A$136,),5)</f>
        <v>366</v>
      </c>
      <c r="J4" s="65">
        <v>45874</v>
      </c>
      <c r="K4" s="97">
        <f>INDEX(Variables!$A$5:$F$136,MATCH($F4&amp;"-"&amp;G4,Variables!$A$5:$A$136,),6)</f>
        <v>1</v>
      </c>
      <c r="L4" s="89">
        <f>EDATE(J4,12*K4)</f>
        <v>46239</v>
      </c>
      <c r="M4" s="97">
        <f>INDEX(Variables!$A$5:$F$136,MATCH(F4&amp;"-"&amp;(G4+1),Variables!$A$5:$A$136,),3)</f>
        <v>2</v>
      </c>
      <c r="N4" s="82">
        <v>368</v>
      </c>
      <c r="O4" s="82">
        <v>367</v>
      </c>
      <c r="P4" s="91" t="s">
        <v>391</v>
      </c>
    </row>
    <row r="5" spans="1:16" s="61" customFormat="1" x14ac:dyDescent="0.2">
      <c r="A5" s="62" t="s">
        <v>361</v>
      </c>
      <c r="B5" s="62"/>
      <c r="C5" s="62"/>
      <c r="D5" s="62"/>
      <c r="E5" s="64" t="s">
        <v>375</v>
      </c>
      <c r="F5" s="97" t="str">
        <f>INDEX(Variables!$A$5:$F$136,MATCH($A5,Variables!$A$5:$A$136,),2)</f>
        <v>C1</v>
      </c>
      <c r="G5" s="97">
        <f>INDEX(Variables!$A$5:$F$136,MATCH($A5,Variables!$A$5:$A$136,),3)</f>
        <v>1</v>
      </c>
      <c r="H5" s="97">
        <f>INDEX(Variables!$A$5:$F$136,MATCH($F5&amp;"-"&amp;G5,Variables!$A$5:$A$136,),4)</f>
        <v>367</v>
      </c>
      <c r="I5" s="97">
        <f>INDEX(Variables!$A$5:$F$136,MATCH($F5&amp;"-"&amp;G5,Variables!$A$5:$A$136,),5)</f>
        <v>366</v>
      </c>
      <c r="J5" s="65">
        <v>44927</v>
      </c>
      <c r="K5" s="97">
        <f>INDEX(Variables!$A$5:$F$136,MATCH($F5&amp;"-"&amp;G5,Variables!$A$5:$A$136,),6)</f>
        <v>1</v>
      </c>
      <c r="L5" s="89">
        <f t="shared" ref="L5:L6" si="0">EDATE(J5,12*K5)</f>
        <v>45292</v>
      </c>
      <c r="M5" s="97">
        <f>INDEX(Variables!$A$5:$F$136,MATCH(F5&amp;"-"&amp;(G5+1),Variables!$A$5:$A$136,),3)</f>
        <v>2</v>
      </c>
      <c r="N5" s="82">
        <v>368</v>
      </c>
      <c r="O5" s="82">
        <v>367</v>
      </c>
      <c r="P5" s="90" t="s">
        <v>388</v>
      </c>
    </row>
    <row r="6" spans="1:16" s="61" customFormat="1" x14ac:dyDescent="0.2">
      <c r="A6" s="62" t="s">
        <v>361</v>
      </c>
      <c r="B6" s="62"/>
      <c r="C6" s="62"/>
      <c r="D6" s="62"/>
      <c r="E6" s="64" t="s">
        <v>359</v>
      </c>
      <c r="F6" s="97" t="str">
        <f>INDEX(Variables!$A$5:$F$136,MATCH($A6,Variables!$A$5:$A$136,),2)</f>
        <v>C1</v>
      </c>
      <c r="G6" s="97">
        <f>INDEX(Variables!$A$5:$F$136,MATCH($A6,Variables!$A$5:$A$136,),3)</f>
        <v>1</v>
      </c>
      <c r="H6" s="97">
        <f>INDEX(Variables!$A$5:$F$136,MATCH($F6&amp;"-"&amp;G6,Variables!$A$5:$A$136,),4)</f>
        <v>367</v>
      </c>
      <c r="I6" s="97">
        <f>INDEX(Variables!$A$5:$F$136,MATCH($F6&amp;"-"&amp;G6,Variables!$A$5:$A$136,),5)</f>
        <v>366</v>
      </c>
      <c r="J6" s="66">
        <v>45537</v>
      </c>
      <c r="K6" s="97">
        <f>INDEX(Variables!$A$5:$F$136,MATCH($F6&amp;"-"&amp;G6,Variables!$A$5:$A$136,),6)</f>
        <v>1</v>
      </c>
      <c r="L6" s="89">
        <f t="shared" si="0"/>
        <v>45902</v>
      </c>
      <c r="M6" s="97">
        <f>INDEX(Variables!$A$5:$F$136,MATCH(F6&amp;"-"&amp;(G6+1),Variables!$A$5:$A$136,),3)</f>
        <v>2</v>
      </c>
      <c r="N6" s="82">
        <v>368</v>
      </c>
      <c r="O6" s="82">
        <v>367</v>
      </c>
      <c r="P6" s="90" t="s">
        <v>388</v>
      </c>
    </row>
    <row r="7" spans="1:16" s="73" customFormat="1" x14ac:dyDescent="0.2">
      <c r="A7" s="71" t="s">
        <v>371</v>
      </c>
      <c r="B7" s="71"/>
      <c r="C7" s="71"/>
      <c r="D7" s="71"/>
      <c r="E7" s="74" t="s">
        <v>376</v>
      </c>
      <c r="F7" s="97" t="str">
        <f>INDEX(Variables!$A$5:$F$136,MATCH($A7,Variables!$A$5:$A$136,),2)</f>
        <v>B1</v>
      </c>
      <c r="G7" s="97">
        <f>INDEX(Variables!$A$5:$F$136,MATCH($A7,Variables!$A$5:$A$136,),3)</f>
        <v>5</v>
      </c>
      <c r="H7" s="97">
        <f>INDEX(Variables!$A$5:$F$136,MATCH($F7&amp;"-"&amp;G7,Variables!$A$5:$A$136,),4)</f>
        <v>415</v>
      </c>
      <c r="I7" s="97">
        <f>INDEX(Variables!$A$5:$F$136,MATCH($F7&amp;"-"&amp;G7,Variables!$A$5:$A$136,),5)</f>
        <v>377</v>
      </c>
      <c r="J7" s="65">
        <v>45658</v>
      </c>
      <c r="K7" s="97">
        <f>INDEX(Variables!$A$5:$F$136,MATCH($F7&amp;"-"&amp;G7,Variables!$A$5:$A$136,),6)</f>
        <v>2</v>
      </c>
      <c r="L7" s="89">
        <f>EDATE(J7,12*K7)</f>
        <v>46388</v>
      </c>
      <c r="M7" s="97">
        <f>INDEX(Variables!$A$5:$F$136,MATCH(F7&amp;"-"&amp;(G7+1),Variables!$A$5:$A$136,),3)</f>
        <v>6</v>
      </c>
      <c r="N7" s="82">
        <v>431</v>
      </c>
      <c r="O7" s="82">
        <v>386</v>
      </c>
      <c r="P7" s="72"/>
    </row>
    <row r="8" spans="1:16" s="73" customFormat="1" x14ac:dyDescent="0.2">
      <c r="A8" s="71" t="s">
        <v>363</v>
      </c>
      <c r="B8" s="71"/>
      <c r="C8" s="71"/>
      <c r="D8" s="71"/>
      <c r="E8" s="74" t="s">
        <v>359</v>
      </c>
      <c r="F8" s="97" t="str">
        <f>INDEX(Variables!$A$5:$F$136,MATCH($A8,Variables!$A$5:$A$136,),2)</f>
        <v>C1</v>
      </c>
      <c r="G8" s="97">
        <f>INDEX(Variables!$A$5:$F$136,MATCH($A8,Variables!$A$5:$A$136,),3)</f>
        <v>4</v>
      </c>
      <c r="H8" s="97">
        <f>INDEX(Variables!$A$5:$F$136,MATCH($F8&amp;"-"&amp;G8,Variables!$A$5:$A$136,),4)</f>
        <v>371</v>
      </c>
      <c r="I8" s="97">
        <f>INDEX(Variables!$A$5:$F$136,MATCH($F8&amp;"-"&amp;G8,Variables!$A$5:$A$136,),5)</f>
        <v>369</v>
      </c>
      <c r="J8" s="65">
        <v>44666</v>
      </c>
      <c r="K8" s="97">
        <f>INDEX(Variables!$A$5:$F$136,MATCH($F8&amp;"-"&amp;G8,Variables!$A$5:$A$136,),6)</f>
        <v>1</v>
      </c>
      <c r="L8" s="89">
        <f>EDATE(J8,12*K8)</f>
        <v>45031</v>
      </c>
      <c r="M8" s="97">
        <f>INDEX(Variables!$A$5:$F$136,MATCH(F8&amp;"-"&amp;(G8+1),Variables!$A$5:$A$136,),3)</f>
        <v>5</v>
      </c>
      <c r="N8" s="82">
        <v>374</v>
      </c>
      <c r="O8" s="82">
        <v>370</v>
      </c>
      <c r="P8" s="90" t="s">
        <v>388</v>
      </c>
    </row>
    <row r="9" spans="1:16" s="61" customFormat="1" x14ac:dyDescent="0.25">
      <c r="A9" s="62" t="s">
        <v>361</v>
      </c>
      <c r="B9" s="79"/>
      <c r="C9" s="62"/>
      <c r="D9" s="62"/>
      <c r="E9" s="64" t="s">
        <v>359</v>
      </c>
      <c r="F9" s="97" t="str">
        <f>INDEX(Variables!$A$5:$F$136,MATCH($A9,Variables!$A$5:$A$136,),2)</f>
        <v>C1</v>
      </c>
      <c r="G9" s="97">
        <f>INDEX(Variables!$A$5:$F$136,MATCH($A9,Variables!$A$5:$A$136,),3)</f>
        <v>1</v>
      </c>
      <c r="H9" s="97">
        <f>INDEX(Variables!$A$5:$F$136,MATCH($F9&amp;"-"&amp;G9,Variables!$A$5:$A$136,),4)</f>
        <v>367</v>
      </c>
      <c r="I9" s="97">
        <f>INDEX(Variables!$A$5:$F$136,MATCH($F9&amp;"-"&amp;G9,Variables!$A$5:$A$136,),5)</f>
        <v>366</v>
      </c>
      <c r="J9" s="66">
        <v>45292</v>
      </c>
      <c r="K9" s="97">
        <f>INDEX(Variables!$A$5:$F$136,MATCH($F9&amp;"-"&amp;G9,Variables!$A$5:$A$136,),6)</f>
        <v>1</v>
      </c>
      <c r="L9" s="89">
        <f t="shared" ref="L9:L42" si="1">EDATE(J9,12*K9)</f>
        <v>45658</v>
      </c>
      <c r="M9" s="97">
        <f>INDEX(Variables!$A$5:$F$136,MATCH(F9&amp;"-"&amp;(G9+1),Variables!$A$5:$A$136,),3)</f>
        <v>2</v>
      </c>
      <c r="N9" s="82">
        <v>368</v>
      </c>
      <c r="O9" s="82">
        <v>367</v>
      </c>
      <c r="P9" s="90" t="s">
        <v>388</v>
      </c>
    </row>
    <row r="10" spans="1:16" s="60" customFormat="1" x14ac:dyDescent="0.2">
      <c r="A10" s="62" t="s">
        <v>370</v>
      </c>
      <c r="B10" s="63"/>
      <c r="C10" s="63"/>
      <c r="D10" s="63"/>
      <c r="E10" s="64" t="s">
        <v>376</v>
      </c>
      <c r="F10" s="97" t="str">
        <f>INDEX(Variables!$A$5:$F$136,MATCH($A10,Variables!$A$5:$A$136,),2)</f>
        <v>B1</v>
      </c>
      <c r="G10" s="97">
        <f>INDEX(Variables!$A$5:$F$136,MATCH($A10,Variables!$A$5:$A$136,),3)</f>
        <v>4</v>
      </c>
      <c r="H10" s="97">
        <f>INDEX(Variables!$A$5:$F$136,MATCH($F10&amp;"-"&amp;G10,Variables!$A$5:$A$136,),4)</f>
        <v>401</v>
      </c>
      <c r="I10" s="97">
        <f>INDEX(Variables!$A$5:$F$136,MATCH($F10&amp;"-"&amp;G10,Variables!$A$5:$A$136,),5)</f>
        <v>376</v>
      </c>
      <c r="J10" s="67">
        <v>45170</v>
      </c>
      <c r="K10" s="97">
        <f>INDEX(Variables!$A$5:$F$136,MATCH($F10&amp;"-"&amp;G10,Variables!$A$5:$A$136,),6)</f>
        <v>1</v>
      </c>
      <c r="L10" s="89">
        <f t="shared" si="1"/>
        <v>45536</v>
      </c>
      <c r="M10" s="97">
        <f>INDEX(Variables!$A$5:$F$136,MATCH(F10&amp;"-"&amp;(G10+1),Variables!$A$5:$A$136,),3)</f>
        <v>5</v>
      </c>
      <c r="N10" s="82">
        <v>415</v>
      </c>
      <c r="O10" s="82">
        <v>377</v>
      </c>
      <c r="P10" s="90" t="s">
        <v>388</v>
      </c>
    </row>
    <row r="11" spans="1:16" s="60" customFormat="1" x14ac:dyDescent="0.2">
      <c r="A11" s="62" t="s">
        <v>361</v>
      </c>
      <c r="B11" s="63"/>
      <c r="C11" s="63"/>
      <c r="D11" s="63"/>
      <c r="E11" s="64" t="s">
        <v>377</v>
      </c>
      <c r="F11" s="97" t="str">
        <f>INDEX(Variables!$A$5:$F$136,MATCH($A11,Variables!$A$5:$A$136,),2)</f>
        <v>C1</v>
      </c>
      <c r="G11" s="97">
        <f>INDEX(Variables!$A$5:$F$136,MATCH($A11,Variables!$A$5:$A$136,),3)</f>
        <v>1</v>
      </c>
      <c r="H11" s="97">
        <f>INDEX(Variables!$A$5:$F$136,MATCH($F11&amp;"-"&amp;G11,Variables!$A$5:$A$136,),4)</f>
        <v>367</v>
      </c>
      <c r="I11" s="97">
        <f>INDEX(Variables!$A$5:$F$136,MATCH($F11&amp;"-"&amp;G11,Variables!$A$5:$A$136,),5)</f>
        <v>366</v>
      </c>
      <c r="J11" s="67">
        <v>44769</v>
      </c>
      <c r="K11" s="97">
        <f>INDEX(Variables!$A$5:$F$136,MATCH($F11&amp;"-"&amp;G11,Variables!$A$5:$A$136,),6)</f>
        <v>1</v>
      </c>
      <c r="L11" s="89">
        <f t="shared" si="1"/>
        <v>45134</v>
      </c>
      <c r="M11" s="97">
        <f>INDEX(Variables!$A$5:$F$136,MATCH(F11&amp;"-"&amp;(G11+1),Variables!$A$5:$A$136,),3)</f>
        <v>2</v>
      </c>
      <c r="N11" s="82">
        <v>368</v>
      </c>
      <c r="O11" s="82">
        <v>367</v>
      </c>
      <c r="P11" s="90" t="s">
        <v>388</v>
      </c>
    </row>
    <row r="12" spans="1:16" s="60" customFormat="1" x14ac:dyDescent="0.2">
      <c r="A12" s="62" t="s">
        <v>361</v>
      </c>
      <c r="B12" s="63"/>
      <c r="C12" s="63"/>
      <c r="D12" s="63"/>
      <c r="E12" s="64" t="s">
        <v>377</v>
      </c>
      <c r="F12" s="97" t="str">
        <f>INDEX(Variables!$A$5:$F$136,MATCH($A12,Variables!$A$5:$A$136,),2)</f>
        <v>C1</v>
      </c>
      <c r="G12" s="97">
        <f>INDEX(Variables!$A$5:$F$136,MATCH($A12,Variables!$A$5:$A$136,),3)</f>
        <v>1</v>
      </c>
      <c r="H12" s="97">
        <f>INDEX(Variables!$A$5:$F$136,MATCH($F12&amp;"-"&amp;G12,Variables!$A$5:$A$136,),4)</f>
        <v>367</v>
      </c>
      <c r="I12" s="97">
        <f>INDEX(Variables!$A$5:$F$136,MATCH($F12&amp;"-"&amp;G12,Variables!$A$5:$A$136,),5)</f>
        <v>366</v>
      </c>
      <c r="J12" s="67">
        <v>42779</v>
      </c>
      <c r="K12" s="97">
        <f>INDEX(Variables!$A$5:$F$136,MATCH($F12&amp;"-"&amp;G12,Variables!$A$5:$A$136,),6)</f>
        <v>1</v>
      </c>
      <c r="L12" s="89">
        <f t="shared" si="1"/>
        <v>43144</v>
      </c>
      <c r="M12" s="97">
        <f>INDEX(Variables!$A$5:$F$136,MATCH(F12&amp;"-"&amp;(G12+1),Variables!$A$5:$A$136,),3)</f>
        <v>2</v>
      </c>
      <c r="N12" s="82">
        <v>368</v>
      </c>
      <c r="O12" s="82">
        <v>367</v>
      </c>
      <c r="P12" s="90" t="s">
        <v>388</v>
      </c>
    </row>
    <row r="13" spans="1:16" x14ac:dyDescent="0.2">
      <c r="A13" s="75" t="s">
        <v>373</v>
      </c>
      <c r="B13" s="75"/>
      <c r="C13" s="75"/>
      <c r="D13" s="75"/>
      <c r="E13" s="74" t="s">
        <v>378</v>
      </c>
      <c r="F13" s="97" t="str">
        <f>INDEX(Variables!$A$5:$F$136,MATCH($A13,Variables!$A$5:$A$136,),2)</f>
        <v>I1</v>
      </c>
      <c r="G13" s="97">
        <f>INDEX(Variables!$A$5:$F$136,MATCH($A13,Variables!$A$5:$A$136,),3)</f>
        <v>9</v>
      </c>
      <c r="H13" s="97">
        <f>INDEX(Variables!$A$5:$F$136,MATCH($F13&amp;"-"&amp;G13,Variables!$A$5:$A$136,),4)</f>
        <v>774</v>
      </c>
      <c r="I13" s="97">
        <f>INDEX(Variables!$A$5:$F$136,MATCH($F13&amp;"-"&amp;G13,Variables!$A$5:$A$136,),5)</f>
        <v>642</v>
      </c>
      <c r="J13" s="81">
        <v>45536</v>
      </c>
      <c r="K13" s="97">
        <f>INDEX(Variables!$A$5:$F$136,MATCH($F13&amp;"-"&amp;G13,Variables!$A$5:$A$136,),6)</f>
        <v>4</v>
      </c>
      <c r="L13" s="89">
        <f t="shared" si="1"/>
        <v>46997</v>
      </c>
      <c r="M13" s="97">
        <f>INDEX(Variables!$A$5:$F$136,MATCH(F13&amp;"-"&amp;(G13+1),Variables!$A$5:$A$136,),3)</f>
        <v>10</v>
      </c>
      <c r="N13" s="75">
        <v>821</v>
      </c>
      <c r="O13" s="75">
        <v>678</v>
      </c>
      <c r="P13" s="88" t="s">
        <v>387</v>
      </c>
    </row>
    <row r="14" spans="1:16" x14ac:dyDescent="0.2">
      <c r="A14" s="75" t="s">
        <v>355</v>
      </c>
      <c r="B14" s="75"/>
      <c r="C14" s="75"/>
      <c r="D14" s="75"/>
      <c r="E14" s="74" t="s">
        <v>379</v>
      </c>
      <c r="F14" s="97" t="str">
        <f>INDEX(Variables!$A$5:$F$136,MATCH($A14,Variables!$A$5:$A$136,),2)</f>
        <v>B1</v>
      </c>
      <c r="G14" s="97">
        <f>INDEX(Variables!$A$5:$F$136,MATCH($A14,Variables!$A$5:$A$136,),3)</f>
        <v>9</v>
      </c>
      <c r="H14" s="97">
        <f>INDEX(Variables!$A$5:$F$136,MATCH($F14&amp;"-"&amp;G14,Variables!$A$5:$A$136,),4)</f>
        <v>500</v>
      </c>
      <c r="I14" s="97">
        <f>INDEX(Variables!$A$5:$F$136,MATCH($F14&amp;"-"&amp;G14,Variables!$A$5:$A$136,),5)</f>
        <v>436</v>
      </c>
      <c r="J14" s="81">
        <v>45824</v>
      </c>
      <c r="K14" s="97">
        <f>INDEX(Variables!$A$5:$F$136,MATCH($F14&amp;"-"&amp;G14,Variables!$A$5:$A$136,),6)</f>
        <v>3</v>
      </c>
      <c r="L14" s="89">
        <f t="shared" si="1"/>
        <v>46920</v>
      </c>
      <c r="M14" s="97">
        <f>INDEX(Variables!$A$5:$F$136,MATCH(F14&amp;"-"&amp;(G14+1),Variables!$A$5:$A$136,),3)</f>
        <v>10</v>
      </c>
      <c r="N14" s="75">
        <v>513</v>
      </c>
      <c r="O14" s="75">
        <v>446</v>
      </c>
      <c r="P14" s="88"/>
    </row>
    <row r="15" spans="1:16" x14ac:dyDescent="0.2">
      <c r="A15" s="75" t="s">
        <v>362</v>
      </c>
      <c r="B15" s="75"/>
      <c r="C15" s="75"/>
      <c r="D15" s="75"/>
      <c r="E15" s="74" t="s">
        <v>377</v>
      </c>
      <c r="F15" s="97" t="str">
        <f>INDEX(Variables!$A$5:$F$136,MATCH($A15,Variables!$A$5:$A$136,),2)</f>
        <v>C1</v>
      </c>
      <c r="G15" s="97">
        <f>INDEX(Variables!$A$5:$F$136,MATCH($A15,Variables!$A$5:$A$136,),3)</f>
        <v>2</v>
      </c>
      <c r="H15" s="97">
        <f>INDEX(Variables!$A$5:$F$136,MATCH($F15&amp;"-"&amp;G15,Variables!$A$5:$A$136,),4)</f>
        <v>368</v>
      </c>
      <c r="I15" s="97">
        <f>INDEX(Variables!$A$5:$F$136,MATCH($F15&amp;"-"&amp;G15,Variables!$A$5:$A$136,),5)</f>
        <v>367</v>
      </c>
      <c r="J15" s="81">
        <v>45658</v>
      </c>
      <c r="K15" s="97">
        <f>INDEX(Variables!$A$5:$F$136,MATCH($F15&amp;"-"&amp;G15,Variables!$A$5:$A$136,),6)</f>
        <v>1</v>
      </c>
      <c r="L15" s="89">
        <f t="shared" si="1"/>
        <v>46023</v>
      </c>
      <c r="M15" s="97">
        <f>INDEX(Variables!$A$5:$F$136,MATCH(F15&amp;"-"&amp;(G15+1),Variables!$A$5:$A$136,),3)</f>
        <v>3</v>
      </c>
      <c r="N15" s="75">
        <v>370</v>
      </c>
      <c r="O15" s="75">
        <v>368</v>
      </c>
      <c r="P15" s="87" t="s">
        <v>389</v>
      </c>
    </row>
    <row r="16" spans="1:16" ht="45" x14ac:dyDescent="0.25">
      <c r="A16" s="75" t="s">
        <v>367</v>
      </c>
      <c r="B16" s="80"/>
      <c r="C16" s="75"/>
      <c r="D16" s="75"/>
      <c r="E16" s="74" t="s">
        <v>380</v>
      </c>
      <c r="F16" s="97" t="str">
        <f>INDEX(Variables!$A$5:$F$136,MATCH($A16,Variables!$A$5:$A$136,),2)</f>
        <v>AM1</v>
      </c>
      <c r="G16" s="97">
        <f>INDEX(Variables!$A$5:$F$136,MATCH($A16,Variables!$A$5:$A$136,),3)</f>
        <v>13</v>
      </c>
      <c r="H16" s="97">
        <f>INDEX(Variables!$A$5:$F$136,MATCH($F16&amp;"-"&amp;G16,Variables!$A$5:$A$136,),4)</f>
        <v>562</v>
      </c>
      <c r="I16" s="97">
        <f>INDEX(Variables!$A$5:$F$136,MATCH($F16&amp;"-"&amp;G16,Variables!$A$5:$A$136,),5)</f>
        <v>481</v>
      </c>
      <c r="J16" s="81">
        <v>45649</v>
      </c>
      <c r="K16" s="97">
        <f>INDEX(Variables!$A$5:$F$136,MATCH($F16&amp;"-"&amp;G16,Variables!$A$5:$A$136,),6)</f>
        <v>10</v>
      </c>
      <c r="L16" s="89">
        <f t="shared" si="1"/>
        <v>49301</v>
      </c>
      <c r="M16" s="97" t="s">
        <v>393</v>
      </c>
      <c r="N16" s="75">
        <v>597</v>
      </c>
      <c r="O16" s="75">
        <v>508</v>
      </c>
      <c r="P16" s="88" t="s">
        <v>386</v>
      </c>
    </row>
    <row r="17" spans="1:16" s="60" customFormat="1" x14ac:dyDescent="0.2">
      <c r="A17" s="62" t="s">
        <v>361</v>
      </c>
      <c r="B17" s="63"/>
      <c r="C17" s="63"/>
      <c r="D17" s="63"/>
      <c r="E17" s="64" t="s">
        <v>377</v>
      </c>
      <c r="F17" s="97" t="str">
        <f>INDEX(Variables!$A$5:$F$136,MATCH($A17,Variables!$A$5:$A$136,),2)</f>
        <v>C1</v>
      </c>
      <c r="G17" s="97">
        <f>INDEX(Variables!$A$5:$F$136,MATCH($A17,Variables!$A$5:$A$136,),3)</f>
        <v>1</v>
      </c>
      <c r="H17" s="97">
        <f>INDEX(Variables!$A$5:$F$136,MATCH($F17&amp;"-"&amp;G17,Variables!$A$5:$A$136,),4)</f>
        <v>367</v>
      </c>
      <c r="I17" s="97">
        <f>INDEX(Variables!$A$5:$F$136,MATCH($F17&amp;"-"&amp;G17,Variables!$A$5:$A$136,),5)</f>
        <v>366</v>
      </c>
      <c r="J17" s="67">
        <v>44976</v>
      </c>
      <c r="K17" s="97">
        <f>INDEX(Variables!$A$5:$F$136,MATCH($F17&amp;"-"&amp;G17,Variables!$A$5:$A$136,),6)</f>
        <v>1</v>
      </c>
      <c r="L17" s="89">
        <f t="shared" si="1"/>
        <v>45341</v>
      </c>
      <c r="M17" s="97">
        <f>INDEX(Variables!$A$5:$F$136,MATCH(F17&amp;"-"&amp;(G17+1),Variables!$A$5:$A$136,),3)</f>
        <v>2</v>
      </c>
      <c r="N17" s="82">
        <v>368</v>
      </c>
      <c r="O17" s="82">
        <v>367</v>
      </c>
      <c r="P17" s="90" t="s">
        <v>388</v>
      </c>
    </row>
    <row r="18" spans="1:16" s="60" customFormat="1" x14ac:dyDescent="0.2">
      <c r="A18" s="96" t="s">
        <v>371</v>
      </c>
      <c r="B18" s="63"/>
      <c r="C18" s="63"/>
      <c r="D18" s="63"/>
      <c r="E18" s="64" t="s">
        <v>376</v>
      </c>
      <c r="F18" s="97" t="str">
        <f>INDEX(Variables!$A$5:$F$136,MATCH($A18,Variables!$A$5:$A$136,),2)</f>
        <v>B1</v>
      </c>
      <c r="G18" s="97">
        <f>INDEX(Variables!$A$5:$F$136,MATCH($A18,Variables!$A$5:$A$136,),3)</f>
        <v>5</v>
      </c>
      <c r="H18" s="97">
        <f>INDEX(Variables!$A$5:$F$136,MATCH($F18&amp;"-"&amp;G18,Variables!$A$5:$A$136,),4)</f>
        <v>415</v>
      </c>
      <c r="I18" s="97">
        <f>INDEX(Variables!$A$5:$F$136,MATCH($F18&amp;"-"&amp;G18,Variables!$A$5:$A$136,),5)</f>
        <v>377</v>
      </c>
      <c r="J18" s="67">
        <v>45901</v>
      </c>
      <c r="K18" s="97">
        <f>INDEX(Variables!$A$5:$F$136,MATCH($F18&amp;"-"&amp;G18,Variables!$A$5:$A$136,),6)</f>
        <v>2</v>
      </c>
      <c r="L18" s="89">
        <f t="shared" si="1"/>
        <v>46631</v>
      </c>
      <c r="M18" s="97">
        <f>INDEX(Variables!$A$5:$F$136,MATCH(F18&amp;"-"&amp;(G18+1),Variables!$A$5:$A$136,),3)</f>
        <v>6</v>
      </c>
      <c r="N18" s="82">
        <v>431</v>
      </c>
      <c r="O18" s="82">
        <v>386</v>
      </c>
      <c r="P18" s="86"/>
    </row>
    <row r="19" spans="1:16" x14ac:dyDescent="0.2">
      <c r="A19" s="62" t="s">
        <v>368</v>
      </c>
      <c r="B19" s="75"/>
      <c r="C19" s="75"/>
      <c r="D19" s="75"/>
      <c r="E19" s="74" t="s">
        <v>381</v>
      </c>
      <c r="F19" s="97" t="str">
        <f>INDEX(Variables!$A$5:$F$136,MATCH($A19,Variables!$A$5:$A$136,),2)</f>
        <v>B1</v>
      </c>
      <c r="G19" s="97">
        <f>INDEX(Variables!$A$5:$F$136,MATCH($A19,Variables!$A$5:$A$136,),3)</f>
        <v>1</v>
      </c>
      <c r="H19" s="97">
        <f>INDEX(Variables!$A$5:$F$136,MATCH($F19&amp;"-"&amp;G19,Variables!$A$5:$A$136,),4)</f>
        <v>389</v>
      </c>
      <c r="I19" s="97">
        <f>INDEX(Variables!$A$5:$F$136,MATCH($F19&amp;"-"&amp;G19,Variables!$A$5:$A$136,),5)</f>
        <v>373</v>
      </c>
      <c r="J19" s="81">
        <v>44928</v>
      </c>
      <c r="K19" s="97">
        <f>INDEX(Variables!$A$5:$F$136,MATCH($F19&amp;"-"&amp;G19,Variables!$A$5:$A$136,),6)</f>
        <v>1</v>
      </c>
      <c r="L19" s="89">
        <f t="shared" si="1"/>
        <v>45293</v>
      </c>
      <c r="M19" s="97">
        <f>INDEX(Variables!$A$5:$F$136,MATCH(F19&amp;"-"&amp;(G19+1),Variables!$A$5:$A$136,),3)</f>
        <v>2</v>
      </c>
      <c r="N19" s="82">
        <v>395</v>
      </c>
      <c r="O19" s="82">
        <v>374</v>
      </c>
      <c r="P19" s="90" t="s">
        <v>388</v>
      </c>
    </row>
    <row r="20" spans="1:16" x14ac:dyDescent="0.2">
      <c r="A20" s="75" t="s">
        <v>363</v>
      </c>
      <c r="B20" s="75"/>
      <c r="C20" s="75"/>
      <c r="D20" s="75"/>
      <c r="E20" s="74" t="s">
        <v>377</v>
      </c>
      <c r="F20" s="97" t="str">
        <f>INDEX(Variables!$A$5:$F$136,MATCH($A20,Variables!$A$5:$A$136,),2)</f>
        <v>C1</v>
      </c>
      <c r="G20" s="97">
        <f>INDEX(Variables!$A$5:$F$136,MATCH($A20,Variables!$A$5:$A$136,),3)</f>
        <v>4</v>
      </c>
      <c r="H20" s="97">
        <f>INDEX(Variables!$A$5:$F$136,MATCH($F20&amp;"-"&amp;G20,Variables!$A$5:$A$136,),4)</f>
        <v>371</v>
      </c>
      <c r="I20" s="97">
        <f>INDEX(Variables!$A$5:$F$136,MATCH($F20&amp;"-"&amp;G20,Variables!$A$5:$A$136,),5)</f>
        <v>369</v>
      </c>
      <c r="J20" s="81">
        <v>44657</v>
      </c>
      <c r="K20" s="97">
        <f>INDEX(Variables!$A$5:$F$136,MATCH($F20&amp;"-"&amp;G20,Variables!$A$5:$A$136,),6)</f>
        <v>1</v>
      </c>
      <c r="L20" s="89">
        <f t="shared" si="1"/>
        <v>45022</v>
      </c>
      <c r="M20" s="97">
        <f>INDEX(Variables!$A$5:$F$136,MATCH(F20&amp;"-"&amp;(G20+1),Variables!$A$5:$A$136,),3)</f>
        <v>5</v>
      </c>
      <c r="N20" s="82">
        <v>374</v>
      </c>
      <c r="O20" s="82">
        <v>370</v>
      </c>
      <c r="P20" s="90" t="s">
        <v>388</v>
      </c>
    </row>
    <row r="21" spans="1:16" x14ac:dyDescent="0.2">
      <c r="A21" s="75" t="s">
        <v>372</v>
      </c>
      <c r="B21" s="75"/>
      <c r="C21" s="75"/>
      <c r="D21" s="75"/>
      <c r="E21" s="74" t="s">
        <v>382</v>
      </c>
      <c r="F21" s="97" t="str">
        <f>INDEX(Variables!$A$5:$F$136,MATCH($A21,Variables!$A$5:$A$136,),2)</f>
        <v>B2</v>
      </c>
      <c r="G21" s="97">
        <f>INDEX(Variables!$A$5:$F$136,MATCH($A21,Variables!$A$5:$A$136,),3)</f>
        <v>7</v>
      </c>
      <c r="H21" s="97">
        <f>INDEX(Variables!$A$5:$F$136,MATCH($F21&amp;"-"&amp;G21,Variables!$A$5:$A$136,),4)</f>
        <v>506</v>
      </c>
      <c r="I21" s="97">
        <f>INDEX(Variables!$A$5:$F$136,MATCH($F21&amp;"-"&amp;G21,Variables!$A$5:$A$136,),5)</f>
        <v>441</v>
      </c>
      <c r="J21" s="81">
        <v>45261</v>
      </c>
      <c r="K21" s="97">
        <f>INDEX(Variables!$A$5:$F$136,MATCH($F21&amp;"-"&amp;G21,Variables!$A$5:$A$136,),6)</f>
        <v>3</v>
      </c>
      <c r="L21" s="89">
        <f t="shared" si="1"/>
        <v>46357</v>
      </c>
      <c r="M21" s="97">
        <f>INDEX(Variables!$A$5:$F$136,MATCH(F21&amp;"-"&amp;(G21+1),Variables!$A$5:$A$136,),3)</f>
        <v>8</v>
      </c>
      <c r="N21" s="75">
        <v>528</v>
      </c>
      <c r="O21" s="75">
        <v>457</v>
      </c>
      <c r="P21" s="87" t="s">
        <v>389</v>
      </c>
    </row>
    <row r="22" spans="1:16" s="60" customFormat="1" x14ac:dyDescent="0.2">
      <c r="A22" s="62" t="s">
        <v>361</v>
      </c>
      <c r="B22" s="63"/>
      <c r="C22" s="63"/>
      <c r="D22" s="63"/>
      <c r="E22" s="64" t="s">
        <v>377</v>
      </c>
      <c r="F22" s="97" t="str">
        <f>INDEX(Variables!$A$5:$F$136,MATCH($A22,Variables!$A$5:$A$136,),2)</f>
        <v>C1</v>
      </c>
      <c r="G22" s="97">
        <f>INDEX(Variables!$A$5:$F$136,MATCH($A22,Variables!$A$5:$A$136,),3)</f>
        <v>1</v>
      </c>
      <c r="H22" s="97">
        <f>INDEX(Variables!$A$5:$F$136,MATCH($F22&amp;"-"&amp;G22,Variables!$A$5:$A$136,),4)</f>
        <v>367</v>
      </c>
      <c r="I22" s="97">
        <f>INDEX(Variables!$A$5:$F$136,MATCH($F22&amp;"-"&amp;G22,Variables!$A$5:$A$136,),5)</f>
        <v>366</v>
      </c>
      <c r="J22" s="67">
        <v>44712</v>
      </c>
      <c r="K22" s="97">
        <f>INDEX(Variables!$A$5:$F$136,MATCH($F22&amp;"-"&amp;G22,Variables!$A$5:$A$136,),6)</f>
        <v>1</v>
      </c>
      <c r="L22" s="89">
        <f t="shared" si="1"/>
        <v>45077</v>
      </c>
      <c r="M22" s="97">
        <f>INDEX(Variables!$A$5:$F$136,MATCH(F22&amp;"-"&amp;(G22+1),Variables!$A$5:$A$136,),3)</f>
        <v>2</v>
      </c>
      <c r="N22" s="82">
        <v>368</v>
      </c>
      <c r="O22" s="82">
        <v>367</v>
      </c>
      <c r="P22" s="90" t="s">
        <v>388</v>
      </c>
    </row>
    <row r="23" spans="1:16" s="60" customFormat="1" x14ac:dyDescent="0.25">
      <c r="A23" s="96" t="s">
        <v>371</v>
      </c>
      <c r="B23" s="79"/>
      <c r="C23" s="63"/>
      <c r="D23" s="63"/>
      <c r="E23" s="64" t="s">
        <v>376</v>
      </c>
      <c r="F23" s="97" t="str">
        <f>INDEX(Variables!$A$5:$F$136,MATCH($A23,Variables!$A$5:$A$136,),2)</f>
        <v>B1</v>
      </c>
      <c r="G23" s="97">
        <f>INDEX(Variables!$A$5:$F$136,MATCH($A23,Variables!$A$5:$A$136,),3)</f>
        <v>5</v>
      </c>
      <c r="H23" s="97">
        <f>INDEX(Variables!$A$5:$F$136,MATCH($F23&amp;"-"&amp;G23,Variables!$A$5:$A$136,),4)</f>
        <v>415</v>
      </c>
      <c r="I23" s="97">
        <f>INDEX(Variables!$A$5:$F$136,MATCH($F23&amp;"-"&amp;G23,Variables!$A$5:$A$136,),5)</f>
        <v>377</v>
      </c>
      <c r="J23" s="67">
        <v>45902</v>
      </c>
      <c r="K23" s="97">
        <f>INDEX(Variables!$A$5:$F$136,MATCH($F23&amp;"-"&amp;G23,Variables!$A$5:$A$136,),6)</f>
        <v>2</v>
      </c>
      <c r="L23" s="89">
        <f t="shared" si="1"/>
        <v>46632</v>
      </c>
      <c r="M23" s="97">
        <f>INDEX(Variables!$A$5:$F$136,MATCH(F23&amp;"-"&amp;(G23+1),Variables!$A$5:$A$136,),3)</f>
        <v>6</v>
      </c>
      <c r="N23" s="82">
        <v>431</v>
      </c>
      <c r="O23" s="82">
        <v>386</v>
      </c>
      <c r="P23" s="86"/>
    </row>
    <row r="24" spans="1:16" s="60" customFormat="1" x14ac:dyDescent="0.25">
      <c r="A24" s="62" t="s">
        <v>361</v>
      </c>
      <c r="B24" s="79"/>
      <c r="C24" s="63"/>
      <c r="D24" s="63"/>
      <c r="E24" s="64" t="s">
        <v>359</v>
      </c>
      <c r="F24" s="97" t="str">
        <f>INDEX(Variables!$A$5:$F$136,MATCH($A24,Variables!$A$5:$A$136,),2)</f>
        <v>C1</v>
      </c>
      <c r="G24" s="97">
        <f>INDEX(Variables!$A$5:$F$136,MATCH($A24,Variables!$A$5:$A$136,),3)</f>
        <v>1</v>
      </c>
      <c r="H24" s="97">
        <f>INDEX(Variables!$A$5:$F$136,MATCH($F24&amp;"-"&amp;G24,Variables!$A$5:$A$136,),4)</f>
        <v>367</v>
      </c>
      <c r="I24" s="97">
        <f>INDEX(Variables!$A$5:$F$136,MATCH($F24&amp;"-"&amp;G24,Variables!$A$5:$A$136,),5)</f>
        <v>366</v>
      </c>
      <c r="J24" s="67">
        <v>45663</v>
      </c>
      <c r="K24" s="97">
        <f>INDEX(Variables!$A$5:$F$136,MATCH($F24&amp;"-"&amp;G24,Variables!$A$5:$A$136,),6)</f>
        <v>1</v>
      </c>
      <c r="L24" s="89">
        <f t="shared" si="1"/>
        <v>46028</v>
      </c>
      <c r="M24" s="97">
        <f>INDEX(Variables!$A$5:$F$136,MATCH(F24&amp;"-"&amp;(G24+1),Variables!$A$5:$A$136,),3)</f>
        <v>2</v>
      </c>
      <c r="N24" s="82">
        <v>368</v>
      </c>
      <c r="O24" s="82">
        <v>367</v>
      </c>
      <c r="P24" s="87" t="s">
        <v>389</v>
      </c>
    </row>
    <row r="25" spans="1:16" x14ac:dyDescent="0.2">
      <c r="A25" s="75" t="s">
        <v>363</v>
      </c>
      <c r="B25" s="75"/>
      <c r="C25" s="75"/>
      <c r="D25" s="75"/>
      <c r="E25" s="74" t="s">
        <v>375</v>
      </c>
      <c r="F25" s="97" t="str">
        <f>INDEX(Variables!$A$5:$F$136,MATCH($A25,Variables!$A$5:$A$136,),2)</f>
        <v>C1</v>
      </c>
      <c r="G25" s="97">
        <f>INDEX(Variables!$A$5:$F$136,MATCH($A25,Variables!$A$5:$A$136,),3)</f>
        <v>4</v>
      </c>
      <c r="H25" s="97">
        <f>INDEX(Variables!$A$5:$F$136,MATCH($F25&amp;"-"&amp;G25,Variables!$A$5:$A$136,),4)</f>
        <v>371</v>
      </c>
      <c r="I25" s="97">
        <f>INDEX(Variables!$A$5:$F$136,MATCH($F25&amp;"-"&amp;G25,Variables!$A$5:$A$136,),5)</f>
        <v>369</v>
      </c>
      <c r="J25" s="81">
        <v>44657</v>
      </c>
      <c r="K25" s="97">
        <f>INDEX(Variables!$A$5:$F$136,MATCH($F25&amp;"-"&amp;G25,Variables!$A$5:$A$136,),6)</f>
        <v>1</v>
      </c>
      <c r="L25" s="89">
        <f t="shared" si="1"/>
        <v>45022</v>
      </c>
      <c r="M25" s="97">
        <f>INDEX(Variables!$A$5:$F$136,MATCH(F25&amp;"-"&amp;(G25+1),Variables!$A$5:$A$136,),3)</f>
        <v>5</v>
      </c>
      <c r="N25" s="82">
        <v>374</v>
      </c>
      <c r="O25" s="82">
        <v>370</v>
      </c>
      <c r="P25" s="90" t="s">
        <v>388</v>
      </c>
    </row>
    <row r="26" spans="1:16" s="60" customFormat="1" x14ac:dyDescent="0.2">
      <c r="A26" s="62" t="s">
        <v>361</v>
      </c>
      <c r="B26" s="63"/>
      <c r="C26" s="63"/>
      <c r="D26" s="63"/>
      <c r="E26" s="64" t="s">
        <v>375</v>
      </c>
      <c r="F26" s="97" t="str">
        <f>INDEX(Variables!$A$5:$F$136,MATCH($A26,Variables!$A$5:$A$136,),2)</f>
        <v>C1</v>
      </c>
      <c r="G26" s="97">
        <f>INDEX(Variables!$A$5:$F$136,MATCH($A26,Variables!$A$5:$A$136,),3)</f>
        <v>1</v>
      </c>
      <c r="H26" s="97">
        <f>INDEX(Variables!$A$5:$F$136,MATCH($F26&amp;"-"&amp;G26,Variables!$A$5:$A$136,),4)</f>
        <v>367</v>
      </c>
      <c r="I26" s="97">
        <f>INDEX(Variables!$A$5:$F$136,MATCH($F26&amp;"-"&amp;G26,Variables!$A$5:$A$136,),5)</f>
        <v>366</v>
      </c>
      <c r="J26" s="67">
        <v>44986</v>
      </c>
      <c r="K26" s="97">
        <f>INDEX(Variables!$A$5:$F$136,MATCH($F26&amp;"-"&amp;G26,Variables!$A$5:$A$136,),6)</f>
        <v>1</v>
      </c>
      <c r="L26" s="89">
        <f t="shared" si="1"/>
        <v>45352</v>
      </c>
      <c r="M26" s="97">
        <f>INDEX(Variables!$A$5:$F$136,MATCH(F26&amp;"-"&amp;(G26+1),Variables!$A$5:$A$136,),3)</f>
        <v>2</v>
      </c>
      <c r="N26" s="82">
        <v>368</v>
      </c>
      <c r="O26" s="82">
        <v>367</v>
      </c>
      <c r="P26" s="90" t="s">
        <v>388</v>
      </c>
    </row>
    <row r="27" spans="1:16" x14ac:dyDescent="0.25">
      <c r="A27" s="75" t="s">
        <v>369</v>
      </c>
      <c r="B27" s="80"/>
      <c r="C27" s="75"/>
      <c r="D27" s="75"/>
      <c r="E27" s="74" t="s">
        <v>383</v>
      </c>
      <c r="F27" s="97" t="str">
        <f>INDEX(Variables!$A$5:$F$136,MATCH($A27,Variables!$A$5:$A$136,),2)</f>
        <v>B1</v>
      </c>
      <c r="G27" s="97">
        <f>INDEX(Variables!$A$5:$F$136,MATCH($A27,Variables!$A$5:$A$136,),3)</f>
        <v>2</v>
      </c>
      <c r="H27" s="97">
        <f>INDEX(Variables!$A$5:$F$136,MATCH($F27&amp;"-"&amp;G27,Variables!$A$5:$A$136,),4)</f>
        <v>395</v>
      </c>
      <c r="I27" s="97">
        <f>INDEX(Variables!$A$5:$F$136,MATCH($F27&amp;"-"&amp;G27,Variables!$A$5:$A$136,),5)</f>
        <v>374</v>
      </c>
      <c r="J27" s="81">
        <v>45292</v>
      </c>
      <c r="K27" s="97">
        <f>INDEX(Variables!$A$5:$F$136,MATCH($F27&amp;"-"&amp;G27,Variables!$A$5:$A$136,),6)</f>
        <v>1</v>
      </c>
      <c r="L27" s="89">
        <f t="shared" si="1"/>
        <v>45658</v>
      </c>
      <c r="M27" s="97">
        <f>INDEX(Variables!$A$5:$F$136,MATCH(F27&amp;"-"&amp;(G27+1),Variables!$A$5:$A$136,),3)</f>
        <v>3</v>
      </c>
      <c r="N27" s="75">
        <v>397</v>
      </c>
      <c r="O27" s="75">
        <v>375</v>
      </c>
      <c r="P27" s="90" t="s">
        <v>388</v>
      </c>
    </row>
    <row r="28" spans="1:16" x14ac:dyDescent="0.2">
      <c r="A28" s="75" t="s">
        <v>363</v>
      </c>
      <c r="B28" s="75"/>
      <c r="C28" s="75"/>
      <c r="D28" s="75"/>
      <c r="E28" s="74" t="s">
        <v>377</v>
      </c>
      <c r="F28" s="97" t="str">
        <f>INDEX(Variables!$A$5:$F$136,MATCH($A28,Variables!$A$5:$A$136,),2)</f>
        <v>C1</v>
      </c>
      <c r="G28" s="97">
        <f>INDEX(Variables!$A$5:$F$136,MATCH($A28,Variables!$A$5:$A$136,),3)</f>
        <v>4</v>
      </c>
      <c r="H28" s="97">
        <f>INDEX(Variables!$A$5:$F$136,MATCH($F28&amp;"-"&amp;G28,Variables!$A$5:$A$136,),4)</f>
        <v>371</v>
      </c>
      <c r="I28" s="97">
        <f>INDEX(Variables!$A$5:$F$136,MATCH($F28&amp;"-"&amp;G28,Variables!$A$5:$A$136,),5)</f>
        <v>369</v>
      </c>
      <c r="J28" s="81">
        <v>44924</v>
      </c>
      <c r="K28" s="97">
        <f>INDEX(Variables!$A$5:$F$136,MATCH($F28&amp;"-"&amp;G28,Variables!$A$5:$A$136,),6)</f>
        <v>1</v>
      </c>
      <c r="L28" s="89">
        <f t="shared" si="1"/>
        <v>45289</v>
      </c>
      <c r="M28" s="97">
        <f>INDEX(Variables!$A$5:$F$136,MATCH(F28&amp;"-"&amp;(G28+1),Variables!$A$5:$A$136,),3)</f>
        <v>5</v>
      </c>
      <c r="N28" s="82">
        <v>374</v>
      </c>
      <c r="O28" s="82">
        <v>370</v>
      </c>
      <c r="P28" s="90" t="s">
        <v>388</v>
      </c>
    </row>
    <row r="29" spans="1:16" x14ac:dyDescent="0.2">
      <c r="A29" s="75" t="s">
        <v>362</v>
      </c>
      <c r="B29" s="75"/>
      <c r="C29" s="75"/>
      <c r="D29" s="75"/>
      <c r="E29" s="74" t="s">
        <v>375</v>
      </c>
      <c r="F29" s="97" t="str">
        <f>INDEX(Variables!$A$5:$F$136,MATCH($A29,Variables!$A$5:$A$136,),2)</f>
        <v>C1</v>
      </c>
      <c r="G29" s="97">
        <f>INDEX(Variables!$A$5:$F$136,MATCH($A29,Variables!$A$5:$A$136,),3)</f>
        <v>2</v>
      </c>
      <c r="H29" s="97">
        <f>INDEX(Variables!$A$5:$F$136,MATCH($F29&amp;"-"&amp;G29,Variables!$A$5:$A$136,),4)</f>
        <v>368</v>
      </c>
      <c r="I29" s="97">
        <f>INDEX(Variables!$A$5:$F$136,MATCH($F29&amp;"-"&amp;G29,Variables!$A$5:$A$136,),5)</f>
        <v>367</v>
      </c>
      <c r="J29" s="81">
        <v>45538</v>
      </c>
      <c r="K29" s="97">
        <f>INDEX(Variables!$A$5:$F$136,MATCH($F29&amp;"-"&amp;G29,Variables!$A$5:$A$136,),6)</f>
        <v>1</v>
      </c>
      <c r="L29" s="89">
        <f t="shared" si="1"/>
        <v>45903</v>
      </c>
      <c r="M29" s="97">
        <f>INDEX(Variables!$A$5:$F$136,MATCH(F29&amp;"-"&amp;(G29+1),Variables!$A$5:$A$136,),3)</f>
        <v>3</v>
      </c>
      <c r="N29" s="75">
        <v>370</v>
      </c>
      <c r="O29" s="75">
        <v>368</v>
      </c>
      <c r="P29" s="90" t="s">
        <v>388</v>
      </c>
    </row>
    <row r="30" spans="1:16" s="60" customFormat="1" x14ac:dyDescent="0.2">
      <c r="A30" s="62" t="s">
        <v>361</v>
      </c>
      <c r="B30" s="63"/>
      <c r="C30" s="63"/>
      <c r="D30" s="63"/>
      <c r="E30" s="64" t="s">
        <v>377</v>
      </c>
      <c r="F30" s="97" t="str">
        <f>INDEX(Variables!$A$5:$F$136,MATCH($A30,Variables!$A$5:$A$136,),2)</f>
        <v>C1</v>
      </c>
      <c r="G30" s="97">
        <f>INDEX(Variables!$A$5:$F$136,MATCH($A30,Variables!$A$5:$A$136,),3)</f>
        <v>1</v>
      </c>
      <c r="H30" s="97">
        <f>INDEX(Variables!$A$5:$F$136,MATCH($F30&amp;"-"&amp;G30,Variables!$A$5:$A$136,),4)</f>
        <v>367</v>
      </c>
      <c r="I30" s="97">
        <f>INDEX(Variables!$A$5:$F$136,MATCH($F30&amp;"-"&amp;G30,Variables!$A$5:$A$136,),5)</f>
        <v>366</v>
      </c>
      <c r="J30" s="67">
        <v>44652</v>
      </c>
      <c r="K30" s="97">
        <f>INDEX(Variables!$A$5:$F$136,MATCH($F30&amp;"-"&amp;G30,Variables!$A$5:$A$136,),6)</f>
        <v>1</v>
      </c>
      <c r="L30" s="89">
        <f t="shared" si="1"/>
        <v>45017</v>
      </c>
      <c r="M30" s="97">
        <f>INDEX(Variables!$A$5:$F$136,MATCH(F30&amp;"-"&amp;(G30+1),Variables!$A$5:$A$136,),3)</f>
        <v>2</v>
      </c>
      <c r="N30" s="82">
        <v>368</v>
      </c>
      <c r="O30" s="82">
        <v>367</v>
      </c>
      <c r="P30" s="90" t="s">
        <v>388</v>
      </c>
    </row>
    <row r="31" spans="1:16" x14ac:dyDescent="0.2">
      <c r="A31" s="75" t="s">
        <v>363</v>
      </c>
      <c r="B31" s="75"/>
      <c r="C31" s="75"/>
      <c r="D31" s="75"/>
      <c r="E31" s="74" t="s">
        <v>377</v>
      </c>
      <c r="F31" s="97" t="str">
        <f>INDEX(Variables!$A$5:$F$136,MATCH($A31,Variables!$A$5:$A$136,),2)</f>
        <v>C1</v>
      </c>
      <c r="G31" s="97">
        <f>INDEX(Variables!$A$5:$F$136,MATCH($A31,Variables!$A$5:$A$136,),3)</f>
        <v>4</v>
      </c>
      <c r="H31" s="97">
        <f>INDEX(Variables!$A$5:$F$136,MATCH($F31&amp;"-"&amp;G31,Variables!$A$5:$A$136,),4)</f>
        <v>371</v>
      </c>
      <c r="I31" s="97">
        <f>INDEX(Variables!$A$5:$F$136,MATCH($F31&amp;"-"&amp;G31,Variables!$A$5:$A$136,),5)</f>
        <v>369</v>
      </c>
      <c r="J31" s="81">
        <v>44877</v>
      </c>
      <c r="K31" s="97">
        <f>INDEX(Variables!$A$5:$F$136,MATCH($F31&amp;"-"&amp;G31,Variables!$A$5:$A$136,),6)</f>
        <v>1</v>
      </c>
      <c r="L31" s="89">
        <f t="shared" si="1"/>
        <v>45242</v>
      </c>
      <c r="M31" s="97">
        <f>INDEX(Variables!$A$5:$F$136,MATCH(F31&amp;"-"&amp;(G31+1),Variables!$A$5:$A$136,),3)</f>
        <v>5</v>
      </c>
      <c r="N31" s="82">
        <v>374</v>
      </c>
      <c r="O31" s="82">
        <v>370</v>
      </c>
      <c r="P31" s="90" t="s">
        <v>388</v>
      </c>
    </row>
    <row r="32" spans="1:16" s="60" customFormat="1" x14ac:dyDescent="0.25">
      <c r="A32" s="62" t="s">
        <v>361</v>
      </c>
      <c r="B32" s="79"/>
      <c r="C32" s="63"/>
      <c r="D32" s="63"/>
      <c r="E32" s="64" t="s">
        <v>377</v>
      </c>
      <c r="F32" s="97" t="str">
        <f>INDEX(Variables!$A$5:$F$136,MATCH($A32,Variables!$A$5:$A$136,),2)</f>
        <v>C1</v>
      </c>
      <c r="G32" s="97">
        <f>INDEX(Variables!$A$5:$F$136,MATCH($A32,Variables!$A$5:$A$136,),3)</f>
        <v>1</v>
      </c>
      <c r="H32" s="97">
        <f>INDEX(Variables!$A$5:$F$136,MATCH($F32&amp;"-"&amp;G32,Variables!$A$5:$A$136,),4)</f>
        <v>367</v>
      </c>
      <c r="I32" s="97">
        <f>INDEX(Variables!$A$5:$F$136,MATCH($F32&amp;"-"&amp;G32,Variables!$A$5:$A$136,),5)</f>
        <v>366</v>
      </c>
      <c r="J32" s="67">
        <v>45352</v>
      </c>
      <c r="K32" s="97">
        <f>INDEX(Variables!$A$5:$F$136,MATCH($F32&amp;"-"&amp;G32,Variables!$A$5:$A$136,),6)</f>
        <v>1</v>
      </c>
      <c r="L32" s="89">
        <f t="shared" si="1"/>
        <v>45717</v>
      </c>
      <c r="M32" s="97">
        <f>INDEX(Variables!$A$5:$F$136,MATCH(F32&amp;"-"&amp;(G32+1),Variables!$A$5:$A$136,),3)</f>
        <v>2</v>
      </c>
      <c r="N32" s="82">
        <v>368</v>
      </c>
      <c r="O32" s="82">
        <v>367</v>
      </c>
      <c r="P32" s="90" t="s">
        <v>388</v>
      </c>
    </row>
    <row r="33" spans="1:16" s="60" customFormat="1" x14ac:dyDescent="0.2">
      <c r="A33" s="62" t="s">
        <v>361</v>
      </c>
      <c r="B33" s="63"/>
      <c r="C33" s="63"/>
      <c r="D33" s="63"/>
      <c r="E33" s="64" t="s">
        <v>375</v>
      </c>
      <c r="F33" s="97" t="str">
        <f>INDEX(Variables!$A$5:$F$136,MATCH($A33,Variables!$A$5:$A$136,),2)</f>
        <v>C1</v>
      </c>
      <c r="G33" s="97">
        <f>INDEX(Variables!$A$5:$F$136,MATCH($A33,Variables!$A$5:$A$136,),3)</f>
        <v>1</v>
      </c>
      <c r="H33" s="97">
        <f>INDEX(Variables!$A$5:$F$136,MATCH($F33&amp;"-"&amp;G33,Variables!$A$5:$A$136,),4)</f>
        <v>367</v>
      </c>
      <c r="I33" s="97">
        <f>INDEX(Variables!$A$5:$F$136,MATCH($F33&amp;"-"&amp;G33,Variables!$A$5:$A$136,),5)</f>
        <v>366</v>
      </c>
      <c r="J33" s="67">
        <v>44936</v>
      </c>
      <c r="K33" s="97">
        <f>INDEX(Variables!$A$5:$F$136,MATCH($F33&amp;"-"&amp;G33,Variables!$A$5:$A$136,),6)</f>
        <v>1</v>
      </c>
      <c r="L33" s="89">
        <f t="shared" si="1"/>
        <v>45301</v>
      </c>
      <c r="M33" s="97">
        <f>INDEX(Variables!$A$5:$F$136,MATCH(F33&amp;"-"&amp;(G33+1),Variables!$A$5:$A$136,),3)</f>
        <v>2</v>
      </c>
      <c r="N33" s="82">
        <v>368</v>
      </c>
      <c r="O33" s="82">
        <v>367</v>
      </c>
      <c r="P33" s="90" t="s">
        <v>388</v>
      </c>
    </row>
    <row r="34" spans="1:16" x14ac:dyDescent="0.25">
      <c r="A34" s="75" t="s">
        <v>364</v>
      </c>
      <c r="B34" s="80"/>
      <c r="C34" s="75"/>
      <c r="D34" s="75"/>
      <c r="E34" s="74" t="s">
        <v>359</v>
      </c>
      <c r="F34" s="97" t="str">
        <f>INDEX(Variables!$A$5:$F$136,MATCH($A34,Variables!$A$5:$A$136,),2)</f>
        <v>C1</v>
      </c>
      <c r="G34" s="97">
        <f>INDEX(Variables!$A$5:$F$136,MATCH($A34,Variables!$A$5:$A$136,),3)</f>
        <v>8</v>
      </c>
      <c r="H34" s="97">
        <f>INDEX(Variables!$A$5:$F$136,MATCH($F34&amp;"-"&amp;G34,Variables!$A$5:$A$136,),4)</f>
        <v>387</v>
      </c>
      <c r="I34" s="97">
        <f>INDEX(Variables!$A$5:$F$136,MATCH($F34&amp;"-"&amp;G34,Variables!$A$5:$A$136,),5)</f>
        <v>373</v>
      </c>
      <c r="J34" s="81">
        <v>45446</v>
      </c>
      <c r="K34" s="97">
        <f>INDEX(Variables!$A$5:$F$136,MATCH($F34&amp;"-"&amp;G34,Variables!$A$5:$A$136,),6)</f>
        <v>3</v>
      </c>
      <c r="L34" s="89">
        <f t="shared" si="1"/>
        <v>46541</v>
      </c>
      <c r="M34" s="97">
        <f>INDEX(Variables!$A$5:$F$136,MATCH(F34&amp;"-"&amp;(G34+1),Variables!$A$5:$A$136,),3)</f>
        <v>9</v>
      </c>
      <c r="N34" s="75">
        <v>401</v>
      </c>
      <c r="O34" s="75">
        <v>376</v>
      </c>
      <c r="P34" s="88"/>
    </row>
    <row r="35" spans="1:16" s="60" customFormat="1" x14ac:dyDescent="0.2">
      <c r="A35" s="62" t="s">
        <v>361</v>
      </c>
      <c r="B35" s="63"/>
      <c r="C35" s="63"/>
      <c r="D35" s="63"/>
      <c r="E35" s="64" t="s">
        <v>375</v>
      </c>
      <c r="F35" s="97" t="str">
        <f>INDEX(Variables!$A$5:$F$136,MATCH($A35,Variables!$A$5:$A$136,),2)</f>
        <v>C1</v>
      </c>
      <c r="G35" s="97">
        <f>INDEX(Variables!$A$5:$F$136,MATCH($A35,Variables!$A$5:$A$136,),3)</f>
        <v>1</v>
      </c>
      <c r="H35" s="97">
        <f>INDEX(Variables!$A$5:$F$136,MATCH($F35&amp;"-"&amp;G35,Variables!$A$5:$A$136,),4)</f>
        <v>367</v>
      </c>
      <c r="I35" s="97">
        <f>INDEX(Variables!$A$5:$F$136,MATCH($F35&amp;"-"&amp;G35,Variables!$A$5:$A$136,),5)</f>
        <v>366</v>
      </c>
      <c r="J35" s="67">
        <v>42486</v>
      </c>
      <c r="K35" s="97">
        <f>INDEX(Variables!$A$5:$F$136,MATCH($F35&amp;"-"&amp;G35,Variables!$A$5:$A$136,),6)</f>
        <v>1</v>
      </c>
      <c r="L35" s="89">
        <f t="shared" si="1"/>
        <v>42851</v>
      </c>
      <c r="M35" s="97">
        <f>INDEX(Variables!$A$5:$F$136,MATCH(F35&amp;"-"&amp;(G35+1),Variables!$A$5:$A$136,),3)</f>
        <v>2</v>
      </c>
      <c r="N35" s="82">
        <v>368</v>
      </c>
      <c r="O35" s="82">
        <v>367</v>
      </c>
      <c r="P35" s="90" t="s">
        <v>388</v>
      </c>
    </row>
    <row r="36" spans="1:16" s="60" customFormat="1" x14ac:dyDescent="0.25">
      <c r="A36" s="96" t="s">
        <v>366</v>
      </c>
      <c r="B36" s="93"/>
      <c r="C36" s="63"/>
      <c r="D36" s="63"/>
      <c r="E36" s="64" t="s">
        <v>377</v>
      </c>
      <c r="F36" s="97" t="str">
        <f>INDEX(Variables!$A$5:$F$136,MATCH($A36,Variables!$A$5:$A$136,),2)</f>
        <v>AM1</v>
      </c>
      <c r="G36" s="97">
        <f>INDEX(Variables!$A$5:$F$136,MATCH($A36,Variables!$A$5:$A$136,),3)</f>
        <v>8</v>
      </c>
      <c r="H36" s="97">
        <f>INDEX(Variables!$A$5:$F$136,MATCH($F36&amp;"-"&amp;G36,Variables!$A$5:$A$136,),4)</f>
        <v>449</v>
      </c>
      <c r="I36" s="97">
        <f>INDEX(Variables!$A$5:$F$136,MATCH($F36&amp;"-"&amp;G36,Variables!$A$5:$A$136,),5)</f>
        <v>399</v>
      </c>
      <c r="J36" s="67">
        <v>45796</v>
      </c>
      <c r="K36" s="97">
        <f>INDEX(Variables!$A$5:$F$136,MATCH($F36&amp;"-"&amp;G36,Variables!$A$5:$A$136,),6)</f>
        <v>2</v>
      </c>
      <c r="L36" s="89">
        <f t="shared" si="1"/>
        <v>46526</v>
      </c>
      <c r="M36" s="97">
        <f>INDEX(Variables!$A$5:$F$136,MATCH(F36&amp;"-"&amp;(G36+1),Variables!$A$5:$A$136,),3)</f>
        <v>9</v>
      </c>
      <c r="N36" s="82">
        <v>401</v>
      </c>
      <c r="O36" s="82">
        <v>376</v>
      </c>
      <c r="P36" s="86"/>
    </row>
    <row r="37" spans="1:16" s="60" customFormat="1" x14ac:dyDescent="0.25">
      <c r="A37" s="62" t="s">
        <v>370</v>
      </c>
      <c r="B37" s="79"/>
      <c r="C37" s="63"/>
      <c r="D37" s="63"/>
      <c r="E37" s="64" t="s">
        <v>376</v>
      </c>
      <c r="F37" s="97" t="str">
        <f>INDEX(Variables!$A$5:$F$136,MATCH($A37,Variables!$A$5:$A$136,),2)</f>
        <v>B1</v>
      </c>
      <c r="G37" s="97">
        <f>INDEX(Variables!$A$5:$F$136,MATCH($A37,Variables!$A$5:$A$136,),3)</f>
        <v>4</v>
      </c>
      <c r="H37" s="97">
        <f>INDEX(Variables!$A$5:$F$136,MATCH($F37&amp;"-"&amp;G37,Variables!$A$5:$A$136,),4)</f>
        <v>401</v>
      </c>
      <c r="I37" s="97">
        <f>INDEX(Variables!$A$5:$F$136,MATCH($F37&amp;"-"&amp;G37,Variables!$A$5:$A$136,),5)</f>
        <v>376</v>
      </c>
      <c r="J37" s="67">
        <v>45537</v>
      </c>
      <c r="K37" s="97">
        <f>INDEX(Variables!$A$5:$F$136,MATCH($F37&amp;"-"&amp;G37,Variables!$A$5:$A$136,),6)</f>
        <v>1</v>
      </c>
      <c r="L37" s="89">
        <f t="shared" si="1"/>
        <v>45902</v>
      </c>
      <c r="M37" s="97">
        <f>INDEX(Variables!$A$5:$F$136,MATCH(F37&amp;"-"&amp;(G37+1),Variables!$A$5:$A$136,),3)</f>
        <v>5</v>
      </c>
      <c r="N37" s="82">
        <v>415</v>
      </c>
      <c r="O37" s="82">
        <v>377</v>
      </c>
      <c r="P37" s="90" t="s">
        <v>388</v>
      </c>
    </row>
    <row r="38" spans="1:16" x14ac:dyDescent="0.25">
      <c r="A38" s="75" t="s">
        <v>363</v>
      </c>
      <c r="B38" s="80"/>
      <c r="C38" s="75"/>
      <c r="D38" s="75"/>
      <c r="E38" s="74" t="s">
        <v>375</v>
      </c>
      <c r="F38" s="97" t="str">
        <f>INDEX(Variables!$A$5:$F$136,MATCH($A38,Variables!$A$5:$A$136,),2)</f>
        <v>C1</v>
      </c>
      <c r="G38" s="97">
        <f>INDEX(Variables!$A$5:$F$136,MATCH($A38,Variables!$A$5:$A$136,),3)</f>
        <v>4</v>
      </c>
      <c r="H38" s="97">
        <f>INDEX(Variables!$A$5:$F$136,MATCH($F38&amp;"-"&amp;G38,Variables!$A$5:$A$136,),4)</f>
        <v>371</v>
      </c>
      <c r="I38" s="97">
        <f>INDEX(Variables!$A$5:$F$136,MATCH($F38&amp;"-"&amp;G38,Variables!$A$5:$A$136,),5)</f>
        <v>369</v>
      </c>
      <c r="J38" s="81">
        <v>45705</v>
      </c>
      <c r="K38" s="97">
        <f>INDEX(Variables!$A$5:$F$136,MATCH($F38&amp;"-"&amp;G38,Variables!$A$5:$A$136,),6)</f>
        <v>1</v>
      </c>
      <c r="L38" s="89">
        <f t="shared" si="1"/>
        <v>46070</v>
      </c>
      <c r="M38" s="97">
        <f>INDEX(Variables!$A$5:$F$136,MATCH(F38&amp;"-"&amp;(G38+1),Variables!$A$5:$A$136,),3)</f>
        <v>5</v>
      </c>
      <c r="N38" s="82">
        <v>374</v>
      </c>
      <c r="O38" s="82">
        <v>370</v>
      </c>
      <c r="P38" s="87" t="s">
        <v>389</v>
      </c>
    </row>
    <row r="39" spans="1:16" s="60" customFormat="1" x14ac:dyDescent="0.25">
      <c r="A39" s="62" t="s">
        <v>370</v>
      </c>
      <c r="B39" s="79"/>
      <c r="C39" s="63"/>
      <c r="D39" s="63"/>
      <c r="E39" s="64" t="s">
        <v>376</v>
      </c>
      <c r="F39" s="97" t="str">
        <f>INDEX(Variables!$A$5:$F$136,MATCH($A39,Variables!$A$5:$A$136,),2)</f>
        <v>B1</v>
      </c>
      <c r="G39" s="97">
        <f>INDEX(Variables!$A$5:$F$136,MATCH($A39,Variables!$A$5:$A$136,),3)</f>
        <v>4</v>
      </c>
      <c r="H39" s="97">
        <f>INDEX(Variables!$A$5:$F$136,MATCH($F39&amp;"-"&amp;G39,Variables!$A$5:$A$136,),4)</f>
        <v>401</v>
      </c>
      <c r="I39" s="97">
        <f>INDEX(Variables!$A$5:$F$136,MATCH($F39&amp;"-"&amp;G39,Variables!$A$5:$A$136,),5)</f>
        <v>376</v>
      </c>
      <c r="J39" s="67">
        <v>45302</v>
      </c>
      <c r="K39" s="97">
        <f>INDEX(Variables!$A$5:$F$136,MATCH($F39&amp;"-"&amp;G39,Variables!$A$5:$A$136,),6)</f>
        <v>1</v>
      </c>
      <c r="L39" s="89">
        <f t="shared" si="1"/>
        <v>45668</v>
      </c>
      <c r="M39" s="97">
        <f>INDEX(Variables!$A$5:$F$136,MATCH(F39&amp;"-"&amp;(G39+1),Variables!$A$5:$A$136,),3)</f>
        <v>5</v>
      </c>
      <c r="N39" s="82">
        <v>415</v>
      </c>
      <c r="O39" s="82">
        <v>377</v>
      </c>
      <c r="P39" s="90" t="s">
        <v>388</v>
      </c>
    </row>
    <row r="40" spans="1:16" s="60" customFormat="1" x14ac:dyDescent="0.25">
      <c r="A40" s="62" t="s">
        <v>361</v>
      </c>
      <c r="B40" s="79"/>
      <c r="C40" s="63"/>
      <c r="D40" s="63"/>
      <c r="E40" s="64" t="s">
        <v>377</v>
      </c>
      <c r="F40" s="97" t="str">
        <f>INDEX(Variables!$A$5:$F$136,MATCH($A40,Variables!$A$5:$A$136,),2)</f>
        <v>C1</v>
      </c>
      <c r="G40" s="97">
        <f>INDEX(Variables!$A$5:$F$136,MATCH($A40,Variables!$A$5:$A$136,),3)</f>
        <v>1</v>
      </c>
      <c r="H40" s="97">
        <f>INDEX(Variables!$A$5:$F$136,MATCH($F40&amp;"-"&amp;G40,Variables!$A$5:$A$136,),4)</f>
        <v>367</v>
      </c>
      <c r="I40" s="97">
        <f>INDEX(Variables!$A$5:$F$136,MATCH($F40&amp;"-"&amp;G40,Variables!$A$5:$A$136,),5)</f>
        <v>366</v>
      </c>
      <c r="J40" s="67">
        <v>45250</v>
      </c>
      <c r="K40" s="97">
        <f>INDEX(Variables!$A$5:$F$136,MATCH($F40&amp;"-"&amp;G40,Variables!$A$5:$A$136,),6)</f>
        <v>1</v>
      </c>
      <c r="L40" s="89">
        <f t="shared" si="1"/>
        <v>45616</v>
      </c>
      <c r="M40" s="97">
        <f>INDEX(Variables!$A$5:$F$136,MATCH(F40&amp;"-"&amp;(G40+1),Variables!$A$5:$A$136,),3)</f>
        <v>2</v>
      </c>
      <c r="N40" s="82">
        <v>368</v>
      </c>
      <c r="O40" s="82">
        <v>367</v>
      </c>
      <c r="P40" s="90" t="s">
        <v>388</v>
      </c>
    </row>
    <row r="41" spans="1:16" s="60" customFormat="1" ht="45" x14ac:dyDescent="0.25">
      <c r="A41" s="96" t="s">
        <v>369</v>
      </c>
      <c r="B41" s="79"/>
      <c r="C41" s="63"/>
      <c r="D41" s="63"/>
      <c r="E41" s="64" t="s">
        <v>376</v>
      </c>
      <c r="F41" s="97" t="str">
        <f>INDEX(Variables!$A$5:$F$136,MATCH($A41,Variables!$A$5:$A$136,),2)</f>
        <v>B1</v>
      </c>
      <c r="G41" s="97">
        <f>INDEX(Variables!$A$5:$F$136,MATCH($A41,Variables!$A$5:$A$136,),3)</f>
        <v>2</v>
      </c>
      <c r="H41" s="97">
        <f>INDEX(Variables!$A$5:$F$136,MATCH($F41&amp;"-"&amp;G41,Variables!$A$5:$A$136,),4)</f>
        <v>395</v>
      </c>
      <c r="I41" s="97">
        <f>INDEX(Variables!$A$5:$F$136,MATCH($F41&amp;"-"&amp;G41,Variables!$A$5:$A$136,),5)</f>
        <v>374</v>
      </c>
      <c r="J41" s="67">
        <v>45931</v>
      </c>
      <c r="K41" s="97">
        <f>INDEX(Variables!$A$5:$F$136,MATCH($F41&amp;"-"&amp;G41,Variables!$A$5:$A$136,),6)</f>
        <v>1</v>
      </c>
      <c r="L41" s="89">
        <f t="shared" si="1"/>
        <v>46296</v>
      </c>
      <c r="M41" s="97">
        <f>INDEX(Variables!$A$5:$F$136,MATCH(F41&amp;"-"&amp;(G41+1),Variables!$A$5:$A$136,),3)</f>
        <v>3</v>
      </c>
      <c r="N41" s="82">
        <v>429</v>
      </c>
      <c r="O41" s="82">
        <v>384</v>
      </c>
      <c r="P41" s="91" t="s">
        <v>390</v>
      </c>
    </row>
    <row r="42" spans="1:16" x14ac:dyDescent="0.2">
      <c r="A42" s="75" t="s">
        <v>365</v>
      </c>
      <c r="B42" s="75"/>
      <c r="C42" s="75"/>
      <c r="D42" s="75"/>
      <c r="E42" s="74" t="s">
        <v>384</v>
      </c>
      <c r="F42" s="97" t="str">
        <f>INDEX(Variables!$A$5:$F$136,MATCH($A42,Variables!$A$5:$A$136,),2)</f>
        <v>C3</v>
      </c>
      <c r="G42" s="97">
        <f>INDEX(Variables!$A$5:$F$136,MATCH($A42,Variables!$A$5:$A$136,),3)</f>
        <v>8</v>
      </c>
      <c r="H42" s="97">
        <f>INDEX(Variables!$A$5:$F$136,MATCH($F42&amp;"-"&amp;G42,Variables!$A$5:$A$136,),4)</f>
        <v>499</v>
      </c>
      <c r="I42" s="97">
        <f>INDEX(Variables!$A$5:$F$136,MATCH($F42&amp;"-"&amp;G42,Variables!$A$5:$A$136,),5)</f>
        <v>435</v>
      </c>
      <c r="J42" s="81">
        <v>45296</v>
      </c>
      <c r="K42" s="97">
        <f>INDEX(Variables!$A$5:$F$136,MATCH($F42&amp;"-"&amp;G42,Variables!$A$5:$A$136,),6)</f>
        <v>3</v>
      </c>
      <c r="L42" s="89">
        <f t="shared" si="1"/>
        <v>46392</v>
      </c>
      <c r="M42" s="97">
        <f>INDEX(Variables!$A$5:$F$136,MATCH(F42&amp;"-"&amp;(G42+1),Variables!$A$5:$A$136,),3)</f>
        <v>9</v>
      </c>
      <c r="N42" s="75">
        <v>525</v>
      </c>
      <c r="O42" s="75">
        <v>455</v>
      </c>
      <c r="P42" s="88"/>
    </row>
  </sheetData>
  <mergeCells count="1">
    <mergeCell ref="A1:P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3"/>
  <sheetViews>
    <sheetView topLeftCell="A34" workbookViewId="0">
      <selection activeCell="C13" sqref="C13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8.75" customHeight="1" x14ac:dyDescent="0.2">
      <c r="A1" s="128" t="s">
        <v>26</v>
      </c>
      <c r="B1" s="129"/>
      <c r="C1" s="129"/>
      <c r="D1" s="129"/>
      <c r="E1" s="129"/>
      <c r="F1" s="129"/>
      <c r="G1" s="130"/>
    </row>
    <row r="2" spans="1:7" ht="5.85" customHeight="1" x14ac:dyDescent="0.2">
      <c r="A2" s="131"/>
      <c r="B2" s="131"/>
      <c r="C2" s="131"/>
      <c r="D2" s="131"/>
      <c r="E2" s="131"/>
      <c r="F2" s="131"/>
      <c r="G2" s="131"/>
    </row>
    <row r="3" spans="1:7" ht="14.25" customHeight="1" x14ac:dyDescent="0.2">
      <c r="A3" s="123" t="s">
        <v>27</v>
      </c>
      <c r="B3" s="124"/>
      <c r="C3" s="124"/>
      <c r="D3" s="124"/>
      <c r="E3" s="124"/>
      <c r="F3" s="124"/>
      <c r="G3" s="125"/>
    </row>
    <row r="4" spans="1:7" ht="6.2" customHeight="1" x14ac:dyDescent="0.2">
      <c r="A4" s="126"/>
      <c r="B4" s="126"/>
      <c r="C4" s="126"/>
      <c r="D4" s="126"/>
      <c r="E4" s="126"/>
      <c r="F4" s="126"/>
      <c r="G4" s="126"/>
    </row>
    <row r="5" spans="1:7" ht="12.75" customHeight="1" x14ac:dyDescent="0.2">
      <c r="A5" s="10" t="s">
        <v>28</v>
      </c>
      <c r="B5" s="10" t="s">
        <v>29</v>
      </c>
      <c r="C5" s="10" t="s">
        <v>30</v>
      </c>
      <c r="D5" s="10" t="s">
        <v>31</v>
      </c>
      <c r="E5" s="10" t="s">
        <v>32</v>
      </c>
      <c r="F5" s="11" t="s">
        <v>33</v>
      </c>
      <c r="G5" s="12"/>
    </row>
    <row r="6" spans="1:7" ht="14.25" customHeight="1" x14ac:dyDescent="0.2">
      <c r="A6" s="13">
        <v>1</v>
      </c>
      <c r="B6" s="13">
        <v>367</v>
      </c>
      <c r="C6" s="14">
        <v>366</v>
      </c>
      <c r="D6" s="15" t="s">
        <v>34</v>
      </c>
      <c r="E6" s="16">
        <v>1801.74</v>
      </c>
      <c r="F6" s="17" t="s">
        <v>35</v>
      </c>
      <c r="G6" s="12"/>
    </row>
    <row r="7" spans="1:7" ht="12" customHeight="1" x14ac:dyDescent="0.2">
      <c r="A7" s="18">
        <v>2</v>
      </c>
      <c r="B7" s="18">
        <v>368</v>
      </c>
      <c r="C7" s="19">
        <v>367</v>
      </c>
      <c r="D7" s="20" t="s">
        <v>34</v>
      </c>
      <c r="E7" s="21">
        <v>1806.66</v>
      </c>
      <c r="F7" s="22" t="s">
        <v>36</v>
      </c>
      <c r="G7" s="23"/>
    </row>
    <row r="8" spans="1:7" ht="12" customHeight="1" x14ac:dyDescent="0.2">
      <c r="A8" s="18">
        <v>3</v>
      </c>
      <c r="B8" s="18">
        <v>370</v>
      </c>
      <c r="C8" s="19">
        <v>368</v>
      </c>
      <c r="D8" s="20" t="s">
        <v>34</v>
      </c>
      <c r="E8" s="21">
        <v>1811.58</v>
      </c>
      <c r="F8" s="22" t="s">
        <v>37</v>
      </c>
      <c r="G8" s="23"/>
    </row>
    <row r="9" spans="1:7" ht="12" customHeight="1" x14ac:dyDescent="0.2">
      <c r="A9" s="18">
        <v>4</v>
      </c>
      <c r="B9" s="18">
        <v>371</v>
      </c>
      <c r="C9" s="19">
        <v>369</v>
      </c>
      <c r="D9" s="20" t="s">
        <v>34</v>
      </c>
      <c r="E9" s="21">
        <v>1816.51</v>
      </c>
      <c r="F9" s="22" t="s">
        <v>38</v>
      </c>
      <c r="G9" s="23"/>
    </row>
    <row r="10" spans="1:7" ht="12" customHeight="1" x14ac:dyDescent="0.2">
      <c r="A10" s="18">
        <v>5</v>
      </c>
      <c r="B10" s="18">
        <v>374</v>
      </c>
      <c r="C10" s="19">
        <v>370</v>
      </c>
      <c r="D10" s="20" t="s">
        <v>34</v>
      </c>
      <c r="E10" s="21">
        <v>1821.43</v>
      </c>
      <c r="F10" s="22" t="s">
        <v>39</v>
      </c>
      <c r="G10" s="23"/>
    </row>
    <row r="11" spans="1:7" ht="12" customHeight="1" x14ac:dyDescent="0.2">
      <c r="A11" s="18">
        <v>6</v>
      </c>
      <c r="B11" s="18">
        <v>378</v>
      </c>
      <c r="C11" s="19">
        <v>371</v>
      </c>
      <c r="D11" s="20" t="s">
        <v>34</v>
      </c>
      <c r="E11" s="21">
        <v>1826.35</v>
      </c>
      <c r="F11" s="22" t="s">
        <v>40</v>
      </c>
      <c r="G11" s="23"/>
    </row>
    <row r="12" spans="1:7" ht="12" customHeight="1" x14ac:dyDescent="0.2">
      <c r="A12" s="18">
        <v>7</v>
      </c>
      <c r="B12" s="18">
        <v>381</v>
      </c>
      <c r="C12" s="19">
        <v>372</v>
      </c>
      <c r="D12" s="20" t="s">
        <v>41</v>
      </c>
      <c r="E12" s="21">
        <v>1831.28</v>
      </c>
      <c r="F12" s="22" t="s">
        <v>42</v>
      </c>
      <c r="G12" s="23"/>
    </row>
    <row r="13" spans="1:7" ht="12" customHeight="1" x14ac:dyDescent="0.2">
      <c r="A13" s="18">
        <v>8</v>
      </c>
      <c r="B13" s="18">
        <v>387</v>
      </c>
      <c r="C13" s="19">
        <v>373</v>
      </c>
      <c r="D13" s="20" t="s">
        <v>41</v>
      </c>
      <c r="E13" s="21">
        <v>1836.2</v>
      </c>
      <c r="F13" s="22" t="s">
        <v>43</v>
      </c>
      <c r="G13" s="23"/>
    </row>
    <row r="14" spans="1:7" ht="12" customHeight="1" x14ac:dyDescent="0.2">
      <c r="A14" s="18">
        <v>9</v>
      </c>
      <c r="B14" s="18">
        <v>401</v>
      </c>
      <c r="C14" s="19">
        <v>376</v>
      </c>
      <c r="D14" s="20" t="s">
        <v>41</v>
      </c>
      <c r="E14" s="21">
        <v>1850.97</v>
      </c>
      <c r="F14" s="22" t="s">
        <v>44</v>
      </c>
      <c r="G14" s="23"/>
    </row>
    <row r="15" spans="1:7" ht="12" customHeight="1" x14ac:dyDescent="0.2">
      <c r="A15" s="18">
        <v>10</v>
      </c>
      <c r="B15" s="18">
        <v>419</v>
      </c>
      <c r="C15" s="19">
        <v>377</v>
      </c>
      <c r="D15" s="20" t="s">
        <v>45</v>
      </c>
      <c r="E15" s="21">
        <v>1855.89</v>
      </c>
      <c r="F15" s="22" t="s">
        <v>46</v>
      </c>
      <c r="G15" s="24">
        <v>1853.43</v>
      </c>
    </row>
    <row r="16" spans="1:7" ht="12" customHeight="1" x14ac:dyDescent="0.2">
      <c r="A16" s="25">
        <v>11</v>
      </c>
      <c r="B16" s="25">
        <v>432</v>
      </c>
      <c r="C16" s="26">
        <v>387</v>
      </c>
      <c r="D16" s="27" t="s">
        <v>47</v>
      </c>
      <c r="E16" s="28">
        <v>1905.12</v>
      </c>
      <c r="F16" s="22" t="s">
        <v>48</v>
      </c>
      <c r="G16" s="29">
        <v>12.22</v>
      </c>
    </row>
    <row r="17" spans="1:7" ht="6.2" customHeight="1" x14ac:dyDescent="0.2">
      <c r="A17" s="127"/>
      <c r="B17" s="127"/>
      <c r="C17" s="127"/>
      <c r="D17" s="127"/>
      <c r="E17" s="127"/>
      <c r="F17" s="127"/>
      <c r="G17" s="127"/>
    </row>
    <row r="18" spans="1:7" ht="14.25" customHeight="1" x14ac:dyDescent="0.2">
      <c r="A18" s="10" t="s">
        <v>28</v>
      </c>
      <c r="B18" s="10" t="s">
        <v>29</v>
      </c>
      <c r="C18" s="10" t="s">
        <v>30</v>
      </c>
      <c r="D18" s="10" t="s">
        <v>31</v>
      </c>
      <c r="E18" s="10" t="s">
        <v>32</v>
      </c>
      <c r="F18" s="17" t="s">
        <v>49</v>
      </c>
      <c r="G18" s="12"/>
    </row>
    <row r="19" spans="1:7" ht="12" customHeight="1" x14ac:dyDescent="0.2">
      <c r="A19" s="13">
        <v>1</v>
      </c>
      <c r="B19" s="13">
        <v>368</v>
      </c>
      <c r="C19" s="14">
        <v>367</v>
      </c>
      <c r="D19" s="15" t="s">
        <v>34</v>
      </c>
      <c r="E19" s="16">
        <v>1806.66</v>
      </c>
      <c r="F19" s="22" t="s">
        <v>50</v>
      </c>
      <c r="G19" s="23"/>
    </row>
    <row r="20" spans="1:7" ht="12" customHeight="1" x14ac:dyDescent="0.2">
      <c r="A20" s="18">
        <v>2</v>
      </c>
      <c r="B20" s="18">
        <v>371</v>
      </c>
      <c r="C20" s="19">
        <v>369</v>
      </c>
      <c r="D20" s="20" t="s">
        <v>34</v>
      </c>
      <c r="E20" s="21">
        <v>1816.51</v>
      </c>
      <c r="F20" s="22" t="s">
        <v>51</v>
      </c>
      <c r="G20" s="23"/>
    </row>
    <row r="21" spans="1:7" ht="12" customHeight="1" x14ac:dyDescent="0.2">
      <c r="A21" s="18">
        <v>3</v>
      </c>
      <c r="B21" s="18">
        <v>376</v>
      </c>
      <c r="C21" s="19">
        <v>370</v>
      </c>
      <c r="D21" s="20" t="s">
        <v>34</v>
      </c>
      <c r="E21" s="21">
        <v>1821.43</v>
      </c>
      <c r="F21" s="22" t="s">
        <v>52</v>
      </c>
      <c r="G21" s="23"/>
    </row>
    <row r="22" spans="1:7" ht="12" customHeight="1" x14ac:dyDescent="0.2">
      <c r="A22" s="18">
        <v>4</v>
      </c>
      <c r="B22" s="18">
        <v>387</v>
      </c>
      <c r="C22" s="19">
        <v>373</v>
      </c>
      <c r="D22" s="20" t="s">
        <v>34</v>
      </c>
      <c r="E22" s="21">
        <v>1836.2</v>
      </c>
      <c r="F22" s="22" t="s">
        <v>53</v>
      </c>
      <c r="G22" s="23"/>
    </row>
    <row r="23" spans="1:7" ht="12" customHeight="1" x14ac:dyDescent="0.2">
      <c r="A23" s="18">
        <v>5</v>
      </c>
      <c r="B23" s="18">
        <v>396</v>
      </c>
      <c r="C23" s="19">
        <v>374</v>
      </c>
      <c r="D23" s="20" t="s">
        <v>34</v>
      </c>
      <c r="E23" s="21">
        <v>1841.12</v>
      </c>
      <c r="F23" s="22" t="s">
        <v>54</v>
      </c>
      <c r="G23" s="23"/>
    </row>
    <row r="24" spans="1:7" ht="12" customHeight="1" x14ac:dyDescent="0.2">
      <c r="A24" s="18">
        <v>6</v>
      </c>
      <c r="B24" s="18">
        <v>404</v>
      </c>
      <c r="C24" s="19">
        <v>376</v>
      </c>
      <c r="D24" s="20" t="s">
        <v>34</v>
      </c>
      <c r="E24" s="21">
        <v>1850.97</v>
      </c>
      <c r="F24" s="22" t="s">
        <v>55</v>
      </c>
      <c r="G24" s="23"/>
    </row>
    <row r="25" spans="1:7" ht="12" customHeight="1" x14ac:dyDescent="0.2">
      <c r="A25" s="18">
        <v>7</v>
      </c>
      <c r="B25" s="18">
        <v>416</v>
      </c>
      <c r="C25" s="19">
        <v>377</v>
      </c>
      <c r="D25" s="20" t="s">
        <v>56</v>
      </c>
      <c r="E25" s="21">
        <v>1855.89</v>
      </c>
      <c r="F25" s="121" t="s">
        <v>57</v>
      </c>
      <c r="G25" s="122"/>
    </row>
    <row r="26" spans="1:7" ht="12" customHeight="1" x14ac:dyDescent="0.2">
      <c r="A26" s="18">
        <v>8</v>
      </c>
      <c r="B26" s="18">
        <v>430</v>
      </c>
      <c r="C26" s="19">
        <v>385</v>
      </c>
      <c r="D26" s="20" t="s">
        <v>56</v>
      </c>
      <c r="E26" s="21">
        <v>1895.27</v>
      </c>
      <c r="F26" s="22" t="s">
        <v>58</v>
      </c>
      <c r="G26" s="23"/>
    </row>
    <row r="27" spans="1:7" ht="12" customHeight="1" x14ac:dyDescent="0.2">
      <c r="A27" s="18">
        <v>9</v>
      </c>
      <c r="B27" s="18">
        <v>446</v>
      </c>
      <c r="C27" s="19">
        <v>397</v>
      </c>
      <c r="D27" s="20" t="s">
        <v>41</v>
      </c>
      <c r="E27" s="21">
        <v>1954.34</v>
      </c>
      <c r="F27" s="22" t="s">
        <v>59</v>
      </c>
      <c r="G27" s="23"/>
    </row>
    <row r="28" spans="1:7" ht="12" customHeight="1" x14ac:dyDescent="0.2">
      <c r="A28" s="18">
        <v>10</v>
      </c>
      <c r="B28" s="18">
        <v>461</v>
      </c>
      <c r="C28" s="19">
        <v>409</v>
      </c>
      <c r="D28" s="20" t="s">
        <v>41</v>
      </c>
      <c r="E28" s="21">
        <v>2013.42</v>
      </c>
      <c r="F28" s="22" t="s">
        <v>60</v>
      </c>
      <c r="G28" s="23"/>
    </row>
    <row r="29" spans="1:7" ht="12" customHeight="1" x14ac:dyDescent="0.2">
      <c r="A29" s="18">
        <v>11</v>
      </c>
      <c r="B29" s="18">
        <v>473</v>
      </c>
      <c r="C29" s="19">
        <v>417</v>
      </c>
      <c r="D29" s="20" t="s">
        <v>45</v>
      </c>
      <c r="E29" s="21">
        <v>2052.8000000000002</v>
      </c>
      <c r="F29" s="22" t="s">
        <v>61</v>
      </c>
      <c r="G29" s="23"/>
    </row>
    <row r="30" spans="1:7" ht="12" customHeight="1" x14ac:dyDescent="0.2">
      <c r="A30" s="25">
        <v>12</v>
      </c>
      <c r="B30" s="25">
        <v>486</v>
      </c>
      <c r="C30" s="26">
        <v>425</v>
      </c>
      <c r="D30" s="27" t="s">
        <v>47</v>
      </c>
      <c r="E30" s="28">
        <v>2092.1799999999998</v>
      </c>
      <c r="F30" s="22" t="s">
        <v>46</v>
      </c>
      <c r="G30" s="31">
        <v>1949.42</v>
      </c>
    </row>
    <row r="31" spans="1:7" ht="15.6" customHeight="1" x14ac:dyDescent="0.2">
      <c r="A31" s="8"/>
      <c r="B31" s="8"/>
      <c r="C31" s="8"/>
      <c r="D31" s="8"/>
      <c r="E31" s="8"/>
      <c r="F31" s="30" t="s">
        <v>48</v>
      </c>
      <c r="G31" s="32">
        <v>12.85</v>
      </c>
    </row>
    <row r="32" spans="1:7" ht="14.25" customHeight="1" x14ac:dyDescent="0.2">
      <c r="A32" s="10" t="s">
        <v>28</v>
      </c>
      <c r="B32" s="10" t="s">
        <v>29</v>
      </c>
      <c r="C32" s="10" t="s">
        <v>30</v>
      </c>
      <c r="D32" s="10" t="s">
        <v>31</v>
      </c>
      <c r="E32" s="10" t="s">
        <v>32</v>
      </c>
      <c r="F32" s="17" t="s">
        <v>62</v>
      </c>
      <c r="G32" s="12"/>
    </row>
    <row r="33" spans="1:7" ht="12" customHeight="1" x14ac:dyDescent="0.2">
      <c r="A33" s="13">
        <v>1</v>
      </c>
      <c r="B33" s="13">
        <v>388</v>
      </c>
      <c r="C33" s="14">
        <v>373</v>
      </c>
      <c r="D33" s="15" t="s">
        <v>34</v>
      </c>
      <c r="E33" s="16">
        <v>1836.2</v>
      </c>
      <c r="F33" s="22" t="s">
        <v>63</v>
      </c>
      <c r="G33" s="23"/>
    </row>
    <row r="34" spans="1:7" ht="12" customHeight="1" x14ac:dyDescent="0.2">
      <c r="A34" s="18">
        <v>2</v>
      </c>
      <c r="B34" s="18">
        <v>397</v>
      </c>
      <c r="C34" s="19">
        <v>375</v>
      </c>
      <c r="D34" s="20" t="s">
        <v>34</v>
      </c>
      <c r="E34" s="21">
        <v>1846.04</v>
      </c>
      <c r="F34" s="22" t="s">
        <v>64</v>
      </c>
      <c r="G34" s="23"/>
    </row>
    <row r="35" spans="1:7" ht="12" customHeight="1" x14ac:dyDescent="0.2">
      <c r="A35" s="18">
        <v>3</v>
      </c>
      <c r="B35" s="18">
        <v>412</v>
      </c>
      <c r="C35" s="19">
        <v>376</v>
      </c>
      <c r="D35" s="20" t="s">
        <v>56</v>
      </c>
      <c r="E35" s="21">
        <v>1850.97</v>
      </c>
      <c r="F35" s="22" t="s">
        <v>65</v>
      </c>
      <c r="G35" s="23"/>
    </row>
    <row r="36" spans="1:7" ht="12" customHeight="1" x14ac:dyDescent="0.2">
      <c r="A36" s="18">
        <v>4</v>
      </c>
      <c r="B36" s="18">
        <v>430</v>
      </c>
      <c r="C36" s="19">
        <v>385</v>
      </c>
      <c r="D36" s="20" t="s">
        <v>56</v>
      </c>
      <c r="E36" s="21">
        <v>1895.27</v>
      </c>
      <c r="F36" s="22" t="s">
        <v>66</v>
      </c>
      <c r="G36" s="23"/>
    </row>
    <row r="37" spans="1:7" ht="12" customHeight="1" x14ac:dyDescent="0.2">
      <c r="A37" s="18">
        <v>5</v>
      </c>
      <c r="B37" s="18">
        <v>448</v>
      </c>
      <c r="C37" s="19">
        <v>398</v>
      </c>
      <c r="D37" s="20" t="s">
        <v>56</v>
      </c>
      <c r="E37" s="21">
        <v>1959.27</v>
      </c>
      <c r="F37" s="22" t="s">
        <v>67</v>
      </c>
      <c r="G37" s="23"/>
    </row>
    <row r="38" spans="1:7" ht="12" customHeight="1" x14ac:dyDescent="0.2">
      <c r="A38" s="18">
        <v>6</v>
      </c>
      <c r="B38" s="18">
        <v>460</v>
      </c>
      <c r="C38" s="19">
        <v>408</v>
      </c>
      <c r="D38" s="20" t="s">
        <v>56</v>
      </c>
      <c r="E38" s="21">
        <v>2008.5</v>
      </c>
      <c r="F38" s="22" t="s">
        <v>68</v>
      </c>
      <c r="G38" s="23"/>
    </row>
    <row r="39" spans="1:7" ht="15" customHeight="1" x14ac:dyDescent="0.2">
      <c r="A39" s="18">
        <v>7</v>
      </c>
      <c r="B39" s="18">
        <v>478</v>
      </c>
      <c r="C39" s="19">
        <v>420</v>
      </c>
      <c r="D39" s="20" t="s">
        <v>41</v>
      </c>
      <c r="E39" s="21">
        <v>2067.5700000000002</v>
      </c>
      <c r="F39" s="121" t="s">
        <v>69</v>
      </c>
      <c r="G39" s="122"/>
    </row>
    <row r="40" spans="1:7" ht="12" customHeight="1" x14ac:dyDescent="0.2">
      <c r="A40" s="18">
        <v>8</v>
      </c>
      <c r="B40" s="18">
        <v>499</v>
      </c>
      <c r="C40" s="19">
        <v>435</v>
      </c>
      <c r="D40" s="20" t="s">
        <v>41</v>
      </c>
      <c r="E40" s="21">
        <v>2141.41</v>
      </c>
      <c r="F40" s="22" t="s">
        <v>70</v>
      </c>
      <c r="G40" s="23"/>
    </row>
    <row r="41" spans="1:7" ht="12" customHeight="1" x14ac:dyDescent="0.2">
      <c r="A41" s="18">
        <v>9</v>
      </c>
      <c r="B41" s="18">
        <v>525</v>
      </c>
      <c r="C41" s="19">
        <v>455</v>
      </c>
      <c r="D41" s="20" t="s">
        <v>41</v>
      </c>
      <c r="E41" s="21">
        <v>2239.87</v>
      </c>
      <c r="F41" s="22" t="s">
        <v>71</v>
      </c>
      <c r="G41" s="23"/>
    </row>
    <row r="42" spans="1:7" ht="12" customHeight="1" x14ac:dyDescent="0.2">
      <c r="A42" s="25">
        <v>10</v>
      </c>
      <c r="B42" s="25">
        <v>558</v>
      </c>
      <c r="C42" s="26">
        <v>478</v>
      </c>
      <c r="D42" s="27" t="s">
        <v>47</v>
      </c>
      <c r="E42" s="28">
        <v>2353.09</v>
      </c>
      <c r="F42" s="22" t="s">
        <v>72</v>
      </c>
      <c r="G42" s="23"/>
    </row>
    <row r="43" spans="1:7" ht="12" customHeight="1" x14ac:dyDescent="0.2">
      <c r="A43" s="9"/>
      <c r="B43" s="9"/>
      <c r="C43" s="9"/>
      <c r="D43" s="9"/>
      <c r="E43" s="9"/>
      <c r="F43" s="30" t="s">
        <v>73</v>
      </c>
      <c r="G43" s="23"/>
    </row>
    <row r="44" spans="1:7" ht="12" customHeight="1" x14ac:dyDescent="0.2">
      <c r="A44" s="23"/>
      <c r="B44" s="23"/>
      <c r="C44" s="23"/>
      <c r="D44" s="23"/>
      <c r="E44" s="23"/>
      <c r="F44" s="30" t="s">
        <v>46</v>
      </c>
      <c r="G44" s="24">
        <v>2094.65</v>
      </c>
    </row>
    <row r="45" spans="1:7" ht="14.85" customHeight="1" x14ac:dyDescent="0.2">
      <c r="A45" s="33"/>
      <c r="B45" s="33"/>
      <c r="C45" s="33"/>
      <c r="D45" s="33"/>
      <c r="E45" s="33"/>
      <c r="F45" s="34" t="s">
        <v>48</v>
      </c>
      <c r="G45" s="35">
        <v>13.81</v>
      </c>
    </row>
    <row r="46" spans="1:7" ht="14.25" customHeight="1" x14ac:dyDescent="0.2">
      <c r="A46" s="123" t="s">
        <v>74</v>
      </c>
      <c r="B46" s="124"/>
      <c r="C46" s="124"/>
      <c r="D46" s="124"/>
      <c r="E46" s="124"/>
      <c r="F46" s="124"/>
      <c r="G46" s="125"/>
    </row>
    <row r="47" spans="1:7" ht="6.2" customHeight="1" x14ac:dyDescent="0.2">
      <c r="A47" s="126"/>
      <c r="B47" s="126"/>
      <c r="C47" s="126"/>
      <c r="D47" s="126"/>
      <c r="E47" s="126"/>
      <c r="F47" s="126"/>
      <c r="G47" s="126"/>
    </row>
    <row r="48" spans="1:7" ht="12.75" customHeight="1" x14ac:dyDescent="0.2">
      <c r="A48" s="10" t="s">
        <v>28</v>
      </c>
      <c r="B48" s="10" t="s">
        <v>29</v>
      </c>
      <c r="C48" s="10" t="s">
        <v>30</v>
      </c>
      <c r="D48" s="10" t="s">
        <v>31</v>
      </c>
      <c r="E48" s="10" t="s">
        <v>32</v>
      </c>
      <c r="F48" s="11" t="s">
        <v>75</v>
      </c>
      <c r="G48" s="12"/>
    </row>
    <row r="49" spans="1:7" ht="12" customHeight="1" x14ac:dyDescent="0.2">
      <c r="A49" s="13">
        <v>1</v>
      </c>
      <c r="B49" s="13">
        <v>372</v>
      </c>
      <c r="C49" s="14">
        <v>369</v>
      </c>
      <c r="D49" s="15" t="s">
        <v>34</v>
      </c>
      <c r="E49" s="16">
        <v>1816.51</v>
      </c>
      <c r="F49" s="36"/>
      <c r="G49" s="23"/>
    </row>
    <row r="50" spans="1:7" ht="14.25" customHeight="1" x14ac:dyDescent="0.2">
      <c r="A50" s="18">
        <v>2</v>
      </c>
      <c r="B50" s="18">
        <v>375</v>
      </c>
      <c r="C50" s="19">
        <v>370</v>
      </c>
      <c r="D50" s="20" t="s">
        <v>34</v>
      </c>
      <c r="E50" s="21">
        <v>1821.43</v>
      </c>
      <c r="F50" s="17" t="s">
        <v>76</v>
      </c>
      <c r="G50" s="12"/>
    </row>
    <row r="51" spans="1:7" ht="12" customHeight="1" x14ac:dyDescent="0.2">
      <c r="A51" s="18">
        <v>3</v>
      </c>
      <c r="B51" s="18">
        <v>380</v>
      </c>
      <c r="C51" s="19">
        <v>371</v>
      </c>
      <c r="D51" s="20" t="s">
        <v>34</v>
      </c>
      <c r="E51" s="21">
        <v>1826.35</v>
      </c>
      <c r="F51" s="36"/>
      <c r="G51" s="23"/>
    </row>
    <row r="52" spans="1:7" ht="12" customHeight="1" x14ac:dyDescent="0.2">
      <c r="A52" s="18">
        <v>4</v>
      </c>
      <c r="B52" s="18">
        <v>388</v>
      </c>
      <c r="C52" s="19">
        <v>373</v>
      </c>
      <c r="D52" s="20" t="s">
        <v>56</v>
      </c>
      <c r="E52" s="21">
        <v>1836.2</v>
      </c>
      <c r="F52" s="36"/>
      <c r="G52" s="23"/>
    </row>
    <row r="53" spans="1:7" ht="12" customHeight="1" x14ac:dyDescent="0.2">
      <c r="A53" s="18">
        <v>5</v>
      </c>
      <c r="B53" s="18">
        <v>397</v>
      </c>
      <c r="C53" s="19">
        <v>375</v>
      </c>
      <c r="D53" s="20" t="s">
        <v>56</v>
      </c>
      <c r="E53" s="21">
        <v>1846.04</v>
      </c>
      <c r="F53" s="22" t="s">
        <v>46</v>
      </c>
      <c r="G53" s="24">
        <v>2092.19</v>
      </c>
    </row>
    <row r="54" spans="1:7" ht="12" customHeight="1" x14ac:dyDescent="0.2">
      <c r="A54" s="18">
        <v>6</v>
      </c>
      <c r="B54" s="18">
        <v>415</v>
      </c>
      <c r="C54" s="19">
        <v>377</v>
      </c>
      <c r="D54" s="20" t="s">
        <v>56</v>
      </c>
      <c r="E54" s="21">
        <v>1855.89</v>
      </c>
      <c r="F54" s="22" t="s">
        <v>48</v>
      </c>
      <c r="G54" s="29">
        <v>13.79</v>
      </c>
    </row>
    <row r="55" spans="1:7" ht="12" customHeight="1" x14ac:dyDescent="0.2">
      <c r="A55" s="18">
        <v>7</v>
      </c>
      <c r="B55" s="18">
        <v>437</v>
      </c>
      <c r="C55" s="19">
        <v>390</v>
      </c>
      <c r="D55" s="20" t="s">
        <v>56</v>
      </c>
      <c r="E55" s="21">
        <v>1919.89</v>
      </c>
      <c r="F55" s="36"/>
      <c r="G55" s="23"/>
    </row>
    <row r="56" spans="1:7" ht="12" customHeight="1" x14ac:dyDescent="0.2">
      <c r="A56" s="18">
        <v>8</v>
      </c>
      <c r="B56" s="18">
        <v>449</v>
      </c>
      <c r="C56" s="19">
        <v>399</v>
      </c>
      <c r="D56" s="20" t="s">
        <v>56</v>
      </c>
      <c r="E56" s="21">
        <v>1964.19</v>
      </c>
      <c r="F56" s="36"/>
      <c r="G56" s="23"/>
    </row>
    <row r="57" spans="1:7" ht="12" customHeight="1" x14ac:dyDescent="0.2">
      <c r="A57" s="18">
        <v>9</v>
      </c>
      <c r="B57" s="18">
        <v>465</v>
      </c>
      <c r="C57" s="19">
        <v>412</v>
      </c>
      <c r="D57" s="20" t="s">
        <v>56</v>
      </c>
      <c r="E57" s="21">
        <v>2028.19</v>
      </c>
      <c r="F57" s="36"/>
      <c r="G57" s="23"/>
    </row>
    <row r="58" spans="1:7" ht="12" customHeight="1" x14ac:dyDescent="0.2">
      <c r="A58" s="18">
        <v>10</v>
      </c>
      <c r="B58" s="18">
        <v>479</v>
      </c>
      <c r="C58" s="19">
        <v>421</v>
      </c>
      <c r="D58" s="20" t="s">
        <v>41</v>
      </c>
      <c r="E58" s="21">
        <v>2072.4899999999998</v>
      </c>
      <c r="F58" s="36"/>
      <c r="G58" s="23"/>
    </row>
    <row r="59" spans="1:7" ht="12" customHeight="1" x14ac:dyDescent="0.2">
      <c r="A59" s="18">
        <v>11</v>
      </c>
      <c r="B59" s="18">
        <v>499</v>
      </c>
      <c r="C59" s="19">
        <v>435</v>
      </c>
      <c r="D59" s="20" t="s">
        <v>41</v>
      </c>
      <c r="E59" s="21">
        <v>2141.41</v>
      </c>
      <c r="F59" s="36"/>
      <c r="G59" s="23"/>
    </row>
    <row r="60" spans="1:7" ht="12" customHeight="1" x14ac:dyDescent="0.2">
      <c r="A60" s="18">
        <v>12</v>
      </c>
      <c r="B60" s="18">
        <v>525</v>
      </c>
      <c r="C60" s="19">
        <v>455</v>
      </c>
      <c r="D60" s="20" t="s">
        <v>41</v>
      </c>
      <c r="E60" s="21">
        <v>2239.87</v>
      </c>
      <c r="F60" s="36"/>
      <c r="G60" s="23"/>
    </row>
    <row r="61" spans="1:7" ht="12" customHeight="1" x14ac:dyDescent="0.2">
      <c r="A61" s="25">
        <v>13</v>
      </c>
      <c r="B61" s="25">
        <v>562</v>
      </c>
      <c r="C61" s="26">
        <v>481</v>
      </c>
      <c r="D61" s="27" t="s">
        <v>47</v>
      </c>
      <c r="E61" s="28">
        <v>2367.86</v>
      </c>
      <c r="F61" s="36"/>
      <c r="G61" s="23"/>
    </row>
    <row r="62" spans="1:7" ht="5.85" customHeight="1" x14ac:dyDescent="0.2">
      <c r="A62" s="127"/>
      <c r="B62" s="127"/>
      <c r="C62" s="127"/>
      <c r="D62" s="127"/>
      <c r="E62" s="127"/>
      <c r="F62" s="127"/>
      <c r="G62" s="127"/>
    </row>
    <row r="63" spans="1:7" ht="12" customHeight="1" x14ac:dyDescent="0.2">
      <c r="A63" s="10" t="s">
        <v>28</v>
      </c>
      <c r="B63" s="10" t="s">
        <v>29</v>
      </c>
      <c r="C63" s="10" t="s">
        <v>30</v>
      </c>
      <c r="D63" s="10" t="s">
        <v>31</v>
      </c>
      <c r="E63" s="10" t="s">
        <v>32</v>
      </c>
      <c r="F63" s="36"/>
      <c r="G63" s="23"/>
    </row>
    <row r="64" spans="1:7" ht="14.25" customHeight="1" x14ac:dyDescent="0.2">
      <c r="A64" s="13">
        <v>1</v>
      </c>
      <c r="B64" s="13">
        <v>390</v>
      </c>
      <c r="C64" s="14">
        <v>373</v>
      </c>
      <c r="D64" s="15" t="s">
        <v>34</v>
      </c>
      <c r="E64" s="16">
        <v>1836.2</v>
      </c>
      <c r="F64" s="17" t="s">
        <v>77</v>
      </c>
      <c r="G64" s="12"/>
    </row>
    <row r="65" spans="1:7" ht="12" customHeight="1" x14ac:dyDescent="0.2">
      <c r="A65" s="18">
        <v>2</v>
      </c>
      <c r="B65" s="18">
        <v>400</v>
      </c>
      <c r="C65" s="19">
        <v>376</v>
      </c>
      <c r="D65" s="20" t="s">
        <v>34</v>
      </c>
      <c r="E65" s="21">
        <v>1850.97</v>
      </c>
      <c r="F65" s="36"/>
      <c r="G65" s="23"/>
    </row>
    <row r="66" spans="1:7" ht="12" customHeight="1" x14ac:dyDescent="0.2">
      <c r="A66" s="18">
        <v>3</v>
      </c>
      <c r="B66" s="18">
        <v>420</v>
      </c>
      <c r="C66" s="19">
        <v>378</v>
      </c>
      <c r="D66" s="20" t="s">
        <v>56</v>
      </c>
      <c r="E66" s="21">
        <v>1860.81</v>
      </c>
      <c r="F66" s="36"/>
      <c r="G66" s="23"/>
    </row>
    <row r="67" spans="1:7" ht="12" customHeight="1" x14ac:dyDescent="0.2">
      <c r="A67" s="18">
        <v>4</v>
      </c>
      <c r="B67" s="18">
        <v>446</v>
      </c>
      <c r="C67" s="19">
        <v>397</v>
      </c>
      <c r="D67" s="20" t="s">
        <v>56</v>
      </c>
      <c r="E67" s="21">
        <v>1954.34</v>
      </c>
      <c r="F67" s="22" t="s">
        <v>46</v>
      </c>
      <c r="G67" s="24">
        <v>2168.4899999999998</v>
      </c>
    </row>
    <row r="68" spans="1:7" ht="12" customHeight="1" x14ac:dyDescent="0.2">
      <c r="A68" s="18">
        <v>5</v>
      </c>
      <c r="B68" s="18">
        <v>468</v>
      </c>
      <c r="C68" s="19">
        <v>414</v>
      </c>
      <c r="D68" s="20" t="s">
        <v>56</v>
      </c>
      <c r="E68" s="21">
        <v>2038.03</v>
      </c>
      <c r="F68" s="22" t="s">
        <v>48</v>
      </c>
      <c r="G68" s="29">
        <v>14.3</v>
      </c>
    </row>
    <row r="69" spans="1:7" ht="12" customHeight="1" x14ac:dyDescent="0.2">
      <c r="A69" s="18">
        <v>6</v>
      </c>
      <c r="B69" s="18">
        <v>492</v>
      </c>
      <c r="C69" s="19">
        <v>430</v>
      </c>
      <c r="D69" s="20" t="s">
        <v>56</v>
      </c>
      <c r="E69" s="21">
        <v>2116.8000000000002</v>
      </c>
      <c r="F69" s="36"/>
      <c r="G69" s="23"/>
    </row>
    <row r="70" spans="1:7" ht="12" customHeight="1" x14ac:dyDescent="0.2">
      <c r="A70" s="18">
        <v>7</v>
      </c>
      <c r="B70" s="18">
        <v>505</v>
      </c>
      <c r="C70" s="19">
        <v>440</v>
      </c>
      <c r="D70" s="20" t="s">
        <v>41</v>
      </c>
      <c r="E70" s="21">
        <v>2166.02</v>
      </c>
      <c r="F70" s="36"/>
      <c r="G70" s="23"/>
    </row>
    <row r="71" spans="1:7" ht="12" customHeight="1" x14ac:dyDescent="0.2">
      <c r="A71" s="18">
        <v>8</v>
      </c>
      <c r="B71" s="18">
        <v>526</v>
      </c>
      <c r="C71" s="19">
        <v>456</v>
      </c>
      <c r="D71" s="20" t="s">
        <v>41</v>
      </c>
      <c r="E71" s="21">
        <v>2244.79</v>
      </c>
      <c r="F71" s="36"/>
      <c r="G71" s="23"/>
    </row>
    <row r="72" spans="1:7" ht="12" customHeight="1" x14ac:dyDescent="0.2">
      <c r="A72" s="18">
        <v>9</v>
      </c>
      <c r="B72" s="18">
        <v>563</v>
      </c>
      <c r="C72" s="19">
        <v>482</v>
      </c>
      <c r="D72" s="20" t="s">
        <v>45</v>
      </c>
      <c r="E72" s="21">
        <v>2372.7800000000002</v>
      </c>
      <c r="F72" s="36"/>
      <c r="G72" s="23"/>
    </row>
    <row r="73" spans="1:7" ht="12" customHeight="1" x14ac:dyDescent="0.2">
      <c r="A73" s="25">
        <v>10</v>
      </c>
      <c r="B73" s="25">
        <v>597</v>
      </c>
      <c r="C73" s="26">
        <v>508</v>
      </c>
      <c r="D73" s="27" t="s">
        <v>47</v>
      </c>
      <c r="E73" s="28">
        <v>2500.77</v>
      </c>
      <c r="F73" s="36"/>
      <c r="G73" s="23"/>
    </row>
  </sheetData>
  <mergeCells count="10">
    <mergeCell ref="A1:G1"/>
    <mergeCell ref="A2:G2"/>
    <mergeCell ref="A3:G3"/>
    <mergeCell ref="A4:G4"/>
    <mergeCell ref="A17:G17"/>
    <mergeCell ref="F25:G25"/>
    <mergeCell ref="F39:G39"/>
    <mergeCell ref="A46:G46"/>
    <mergeCell ref="A47:G47"/>
    <mergeCell ref="A62:G6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3"/>
  <sheetViews>
    <sheetView workbookViewId="0">
      <selection activeCell="B14" sqref="B14:C14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8.75" customHeight="1" x14ac:dyDescent="0.2">
      <c r="A1" s="128" t="s">
        <v>88</v>
      </c>
      <c r="B1" s="129"/>
      <c r="C1" s="129"/>
      <c r="D1" s="129"/>
      <c r="E1" s="129"/>
      <c r="F1" s="129"/>
      <c r="G1" s="130"/>
    </row>
    <row r="2" spans="1:7" ht="6.2" customHeight="1" x14ac:dyDescent="0.2">
      <c r="A2" s="131"/>
      <c r="B2" s="131"/>
      <c r="C2" s="131"/>
      <c r="D2" s="131"/>
      <c r="E2" s="131"/>
      <c r="F2" s="131"/>
      <c r="G2" s="131"/>
    </row>
    <row r="3" spans="1:7" ht="14.25" customHeight="1" x14ac:dyDescent="0.2">
      <c r="A3" s="123" t="s">
        <v>89</v>
      </c>
      <c r="B3" s="124"/>
      <c r="C3" s="124"/>
      <c r="D3" s="124"/>
      <c r="E3" s="124"/>
      <c r="F3" s="124"/>
      <c r="G3" s="125"/>
    </row>
    <row r="4" spans="1:7" ht="6.2" customHeight="1" x14ac:dyDescent="0.2">
      <c r="A4" s="126"/>
      <c r="B4" s="126"/>
      <c r="C4" s="126"/>
      <c r="D4" s="126"/>
      <c r="E4" s="126"/>
      <c r="F4" s="126"/>
      <c r="G4" s="126"/>
    </row>
    <row r="5" spans="1:7" ht="12.75" customHeight="1" x14ac:dyDescent="0.2">
      <c r="A5" s="10" t="s">
        <v>28</v>
      </c>
      <c r="B5" s="10" t="s">
        <v>29</v>
      </c>
      <c r="C5" s="10" t="s">
        <v>30</v>
      </c>
      <c r="D5" s="10" t="s">
        <v>31</v>
      </c>
      <c r="E5" s="10" t="s">
        <v>32</v>
      </c>
      <c r="F5" s="11" t="s">
        <v>90</v>
      </c>
      <c r="G5" s="12"/>
    </row>
    <row r="6" spans="1:7" ht="12" customHeight="1" x14ac:dyDescent="0.2">
      <c r="A6" s="13">
        <v>1</v>
      </c>
      <c r="B6" s="13">
        <v>389</v>
      </c>
      <c r="C6" s="14">
        <v>373</v>
      </c>
      <c r="D6" s="15" t="s">
        <v>34</v>
      </c>
      <c r="E6" s="16">
        <v>1836.2</v>
      </c>
      <c r="F6" s="36"/>
      <c r="G6" s="23"/>
    </row>
    <row r="7" spans="1:7" ht="14.25" customHeight="1" x14ac:dyDescent="0.2">
      <c r="A7" s="18">
        <v>2</v>
      </c>
      <c r="B7" s="18">
        <v>395</v>
      </c>
      <c r="C7" s="19">
        <v>374</v>
      </c>
      <c r="D7" s="20" t="s">
        <v>34</v>
      </c>
      <c r="E7" s="21">
        <v>1841.12</v>
      </c>
      <c r="F7" s="17" t="s">
        <v>91</v>
      </c>
      <c r="G7" s="12"/>
    </row>
    <row r="8" spans="1:7" ht="12" customHeight="1" x14ac:dyDescent="0.2">
      <c r="A8" s="18">
        <v>3</v>
      </c>
      <c r="B8" s="18">
        <v>397</v>
      </c>
      <c r="C8" s="19">
        <v>375</v>
      </c>
      <c r="D8" s="20" t="s">
        <v>34</v>
      </c>
      <c r="E8" s="21">
        <v>1846.04</v>
      </c>
      <c r="F8" s="22" t="s">
        <v>92</v>
      </c>
      <c r="G8" s="23"/>
    </row>
    <row r="9" spans="1:7" ht="12" customHeight="1" x14ac:dyDescent="0.2">
      <c r="A9" s="18">
        <v>4</v>
      </c>
      <c r="B9" s="18">
        <v>401</v>
      </c>
      <c r="C9" s="19">
        <v>376</v>
      </c>
      <c r="D9" s="20" t="s">
        <v>34</v>
      </c>
      <c r="E9" s="21">
        <v>1850.97</v>
      </c>
      <c r="F9" s="121" t="s">
        <v>93</v>
      </c>
      <c r="G9" s="122"/>
    </row>
    <row r="10" spans="1:7" ht="12" customHeight="1" x14ac:dyDescent="0.2">
      <c r="A10" s="18">
        <v>5</v>
      </c>
      <c r="B10" s="18">
        <v>415</v>
      </c>
      <c r="C10" s="19">
        <v>377</v>
      </c>
      <c r="D10" s="20" t="s">
        <v>56</v>
      </c>
      <c r="E10" s="21">
        <v>1855.89</v>
      </c>
      <c r="F10" s="22" t="s">
        <v>94</v>
      </c>
      <c r="G10" s="23"/>
    </row>
    <row r="11" spans="1:7" ht="12" customHeight="1" x14ac:dyDescent="0.2">
      <c r="A11" s="18">
        <v>6</v>
      </c>
      <c r="B11" s="18">
        <v>431</v>
      </c>
      <c r="C11" s="19">
        <v>386</v>
      </c>
      <c r="D11" s="20" t="s">
        <v>56</v>
      </c>
      <c r="E11" s="21">
        <v>1900.19</v>
      </c>
      <c r="F11" s="22" t="s">
        <v>95</v>
      </c>
      <c r="G11" s="23"/>
    </row>
    <row r="12" spans="1:7" ht="12" customHeight="1" x14ac:dyDescent="0.2">
      <c r="A12" s="18">
        <v>7</v>
      </c>
      <c r="B12" s="18">
        <v>452</v>
      </c>
      <c r="C12" s="19">
        <v>401</v>
      </c>
      <c r="D12" s="20" t="s">
        <v>56</v>
      </c>
      <c r="E12" s="21">
        <v>1974.04</v>
      </c>
      <c r="F12" s="22" t="s">
        <v>96</v>
      </c>
      <c r="G12" s="23"/>
    </row>
    <row r="13" spans="1:7" ht="12" customHeight="1" x14ac:dyDescent="0.2">
      <c r="A13" s="18">
        <v>8</v>
      </c>
      <c r="B13" s="18">
        <v>478</v>
      </c>
      <c r="C13" s="19">
        <v>420</v>
      </c>
      <c r="D13" s="20" t="s">
        <v>41</v>
      </c>
      <c r="E13" s="21">
        <v>2067.5700000000002</v>
      </c>
      <c r="F13" s="22" t="s">
        <v>97</v>
      </c>
      <c r="G13" s="23"/>
    </row>
    <row r="14" spans="1:7" ht="12" customHeight="1" x14ac:dyDescent="0.2">
      <c r="A14" s="18">
        <v>9</v>
      </c>
      <c r="B14" s="18">
        <v>500</v>
      </c>
      <c r="C14" s="19">
        <v>436</v>
      </c>
      <c r="D14" s="20" t="s">
        <v>41</v>
      </c>
      <c r="E14" s="21">
        <v>2146.33</v>
      </c>
      <c r="F14" s="22" t="s">
        <v>98</v>
      </c>
      <c r="G14" s="23"/>
    </row>
    <row r="15" spans="1:7" ht="12" customHeight="1" x14ac:dyDescent="0.2">
      <c r="A15" s="18">
        <v>10</v>
      </c>
      <c r="B15" s="18">
        <v>513</v>
      </c>
      <c r="C15" s="19">
        <v>446</v>
      </c>
      <c r="D15" s="20" t="s">
        <v>41</v>
      </c>
      <c r="E15" s="21">
        <v>2195.56</v>
      </c>
      <c r="F15" s="22" t="s">
        <v>99</v>
      </c>
      <c r="G15" s="23"/>
    </row>
    <row r="16" spans="1:7" ht="12" customHeight="1" x14ac:dyDescent="0.2">
      <c r="A16" s="18">
        <v>11</v>
      </c>
      <c r="B16" s="18">
        <v>538</v>
      </c>
      <c r="C16" s="19">
        <v>462</v>
      </c>
      <c r="D16" s="20" t="s">
        <v>41</v>
      </c>
      <c r="E16" s="21">
        <v>2274.33</v>
      </c>
      <c r="F16" s="22" t="s">
        <v>100</v>
      </c>
      <c r="G16" s="23"/>
    </row>
    <row r="17" spans="1:7" ht="12" customHeight="1" x14ac:dyDescent="0.2">
      <c r="A17" s="18">
        <v>12</v>
      </c>
      <c r="B17" s="18">
        <v>563</v>
      </c>
      <c r="C17" s="19">
        <v>482</v>
      </c>
      <c r="D17" s="20" t="s">
        <v>45</v>
      </c>
      <c r="E17" s="21">
        <v>2372.7800000000002</v>
      </c>
      <c r="F17" s="22" t="s">
        <v>46</v>
      </c>
      <c r="G17" s="24">
        <v>2168.4899999999998</v>
      </c>
    </row>
    <row r="18" spans="1:7" ht="12" customHeight="1" x14ac:dyDescent="0.2">
      <c r="A18" s="25">
        <v>13</v>
      </c>
      <c r="B18" s="25">
        <v>597</v>
      </c>
      <c r="C18" s="26">
        <v>508</v>
      </c>
      <c r="D18" s="27" t="s">
        <v>47</v>
      </c>
      <c r="E18" s="28">
        <v>2500.77</v>
      </c>
      <c r="F18" s="22" t="s">
        <v>48</v>
      </c>
      <c r="G18" s="29">
        <v>14.3</v>
      </c>
    </row>
    <row r="19" spans="1:7" ht="6.2" customHeight="1" x14ac:dyDescent="0.2">
      <c r="A19" s="127"/>
      <c r="B19" s="127"/>
      <c r="C19" s="127"/>
      <c r="D19" s="127"/>
      <c r="E19" s="127"/>
      <c r="F19" s="127"/>
      <c r="G19" s="127"/>
    </row>
    <row r="20" spans="1:7" ht="12" customHeight="1" x14ac:dyDescent="0.2">
      <c r="A20" s="10" t="s">
        <v>28</v>
      </c>
      <c r="B20" s="10" t="s">
        <v>29</v>
      </c>
      <c r="C20" s="10" t="s">
        <v>30</v>
      </c>
      <c r="D20" s="10" t="s">
        <v>31</v>
      </c>
      <c r="E20" s="10" t="s">
        <v>32</v>
      </c>
      <c r="F20" s="36"/>
      <c r="G20" s="23"/>
    </row>
    <row r="21" spans="1:7" ht="14.25" customHeight="1" x14ac:dyDescent="0.2">
      <c r="A21" s="13">
        <v>1</v>
      </c>
      <c r="B21" s="13">
        <v>401</v>
      </c>
      <c r="C21" s="14">
        <v>376</v>
      </c>
      <c r="D21" s="15" t="s">
        <v>34</v>
      </c>
      <c r="E21" s="16">
        <v>1850.97</v>
      </c>
      <c r="F21" s="17" t="s">
        <v>101</v>
      </c>
      <c r="G21" s="12"/>
    </row>
    <row r="22" spans="1:7" ht="12" customHeight="1" x14ac:dyDescent="0.2">
      <c r="A22" s="18">
        <v>2</v>
      </c>
      <c r="B22" s="18">
        <v>415</v>
      </c>
      <c r="C22" s="19">
        <v>377</v>
      </c>
      <c r="D22" s="20" t="s">
        <v>34</v>
      </c>
      <c r="E22" s="21">
        <v>1855.89</v>
      </c>
      <c r="F22" s="22" t="s">
        <v>102</v>
      </c>
      <c r="G22" s="23"/>
    </row>
    <row r="23" spans="1:7" ht="12" customHeight="1" x14ac:dyDescent="0.2">
      <c r="A23" s="18">
        <v>3</v>
      </c>
      <c r="B23" s="18">
        <v>429</v>
      </c>
      <c r="C23" s="19">
        <v>384</v>
      </c>
      <c r="D23" s="20" t="s">
        <v>56</v>
      </c>
      <c r="E23" s="21">
        <v>1890.35</v>
      </c>
      <c r="F23" s="22" t="s">
        <v>103</v>
      </c>
      <c r="G23" s="23"/>
    </row>
    <row r="24" spans="1:7" ht="12" customHeight="1" x14ac:dyDescent="0.2">
      <c r="A24" s="18">
        <v>4</v>
      </c>
      <c r="B24" s="18">
        <v>444</v>
      </c>
      <c r="C24" s="19">
        <v>395</v>
      </c>
      <c r="D24" s="20" t="s">
        <v>56</v>
      </c>
      <c r="E24" s="21">
        <v>1944.5</v>
      </c>
      <c r="F24" s="22" t="s">
        <v>104</v>
      </c>
      <c r="G24" s="23"/>
    </row>
    <row r="25" spans="1:7" ht="12" customHeight="1" x14ac:dyDescent="0.2">
      <c r="A25" s="18">
        <v>5</v>
      </c>
      <c r="B25" s="18">
        <v>458</v>
      </c>
      <c r="C25" s="19">
        <v>406</v>
      </c>
      <c r="D25" s="20" t="s">
        <v>56</v>
      </c>
      <c r="E25" s="21">
        <v>1998.65</v>
      </c>
      <c r="F25" s="22" t="s">
        <v>105</v>
      </c>
      <c r="G25" s="23"/>
    </row>
    <row r="26" spans="1:7" ht="12" customHeight="1" x14ac:dyDescent="0.2">
      <c r="A26" s="18">
        <v>6</v>
      </c>
      <c r="B26" s="18">
        <v>480</v>
      </c>
      <c r="C26" s="19">
        <v>421</v>
      </c>
      <c r="D26" s="20" t="s">
        <v>56</v>
      </c>
      <c r="E26" s="21">
        <v>2072.4899999999998</v>
      </c>
      <c r="F26" s="22" t="s">
        <v>106</v>
      </c>
      <c r="G26" s="23"/>
    </row>
    <row r="27" spans="1:7" ht="12" customHeight="1" x14ac:dyDescent="0.2">
      <c r="A27" s="18">
        <v>7</v>
      </c>
      <c r="B27" s="18">
        <v>506</v>
      </c>
      <c r="C27" s="19">
        <v>441</v>
      </c>
      <c r="D27" s="20" t="s">
        <v>41</v>
      </c>
      <c r="E27" s="21">
        <v>2170.9499999999998</v>
      </c>
      <c r="F27" s="22" t="s">
        <v>107</v>
      </c>
      <c r="G27" s="23"/>
    </row>
    <row r="28" spans="1:7" ht="12" customHeight="1" x14ac:dyDescent="0.2">
      <c r="A28" s="18">
        <v>8</v>
      </c>
      <c r="B28" s="18">
        <v>528</v>
      </c>
      <c r="C28" s="19">
        <v>457</v>
      </c>
      <c r="D28" s="20" t="s">
        <v>41</v>
      </c>
      <c r="E28" s="21">
        <v>2249.71</v>
      </c>
      <c r="F28" s="22" t="s">
        <v>108</v>
      </c>
      <c r="G28" s="23"/>
    </row>
    <row r="29" spans="1:7" ht="12" customHeight="1" x14ac:dyDescent="0.2">
      <c r="A29" s="18">
        <v>9</v>
      </c>
      <c r="B29" s="18">
        <v>542</v>
      </c>
      <c r="C29" s="19">
        <v>466</v>
      </c>
      <c r="D29" s="20" t="s">
        <v>41</v>
      </c>
      <c r="E29" s="21">
        <v>2294.02</v>
      </c>
      <c r="F29" s="22" t="s">
        <v>109</v>
      </c>
      <c r="G29" s="23"/>
    </row>
    <row r="30" spans="1:7" ht="12" customHeight="1" x14ac:dyDescent="0.2">
      <c r="A30" s="18">
        <v>10</v>
      </c>
      <c r="B30" s="18">
        <v>567</v>
      </c>
      <c r="C30" s="19">
        <v>485</v>
      </c>
      <c r="D30" s="20" t="s">
        <v>41</v>
      </c>
      <c r="E30" s="21">
        <v>2387.5500000000002</v>
      </c>
      <c r="F30" s="22" t="s">
        <v>110</v>
      </c>
      <c r="G30" s="23"/>
    </row>
    <row r="31" spans="1:7" ht="12" customHeight="1" x14ac:dyDescent="0.2">
      <c r="A31" s="18">
        <v>11</v>
      </c>
      <c r="B31" s="18">
        <v>599</v>
      </c>
      <c r="C31" s="19">
        <v>509</v>
      </c>
      <c r="D31" s="20" t="s">
        <v>45</v>
      </c>
      <c r="E31" s="21">
        <v>2505.6999999999998</v>
      </c>
      <c r="F31" s="22" t="s">
        <v>46</v>
      </c>
      <c r="G31" s="24">
        <v>2252.1799999999998</v>
      </c>
    </row>
    <row r="32" spans="1:7" ht="12" customHeight="1" x14ac:dyDescent="0.2">
      <c r="A32" s="25">
        <v>12</v>
      </c>
      <c r="B32" s="25">
        <v>638</v>
      </c>
      <c r="C32" s="26">
        <v>539</v>
      </c>
      <c r="D32" s="27" t="s">
        <v>47</v>
      </c>
      <c r="E32" s="28">
        <v>2653.38</v>
      </c>
      <c r="F32" s="22" t="s">
        <v>48</v>
      </c>
      <c r="G32" s="29">
        <v>14.85</v>
      </c>
    </row>
    <row r="33" spans="1:7" ht="6.2" customHeight="1" x14ac:dyDescent="0.2">
      <c r="A33" s="127"/>
      <c r="B33" s="127"/>
      <c r="C33" s="127"/>
      <c r="D33" s="127"/>
      <c r="E33" s="127"/>
      <c r="F33" s="127"/>
      <c r="G33" s="127"/>
    </row>
    <row r="34" spans="1:7" ht="12" customHeight="1" x14ac:dyDescent="0.2">
      <c r="A34" s="10" t="s">
        <v>28</v>
      </c>
      <c r="B34" s="10" t="s">
        <v>29</v>
      </c>
      <c r="C34" s="10" t="s">
        <v>30</v>
      </c>
      <c r="D34" s="10" t="s">
        <v>31</v>
      </c>
      <c r="E34" s="10" t="s">
        <v>32</v>
      </c>
      <c r="F34" s="36"/>
      <c r="G34" s="23"/>
    </row>
    <row r="35" spans="1:7" ht="14.25" customHeight="1" x14ac:dyDescent="0.2">
      <c r="A35" s="13">
        <v>1</v>
      </c>
      <c r="B35" s="13">
        <v>446</v>
      </c>
      <c r="C35" s="14">
        <v>397</v>
      </c>
      <c r="D35" s="15" t="s">
        <v>34</v>
      </c>
      <c r="E35" s="16">
        <v>1954.34</v>
      </c>
      <c r="F35" s="17" t="s">
        <v>111</v>
      </c>
      <c r="G35" s="12"/>
    </row>
    <row r="36" spans="1:7" ht="15" customHeight="1" x14ac:dyDescent="0.2">
      <c r="A36" s="18">
        <v>2</v>
      </c>
      <c r="B36" s="18">
        <v>461</v>
      </c>
      <c r="C36" s="19">
        <v>409</v>
      </c>
      <c r="D36" s="20" t="s">
        <v>56</v>
      </c>
      <c r="E36" s="21">
        <v>2013.42</v>
      </c>
      <c r="F36" s="22" t="s">
        <v>112</v>
      </c>
      <c r="G36" s="12"/>
    </row>
    <row r="37" spans="1:7" ht="12" customHeight="1" x14ac:dyDescent="0.2">
      <c r="A37" s="18">
        <v>3</v>
      </c>
      <c r="B37" s="18">
        <v>484</v>
      </c>
      <c r="C37" s="19">
        <v>424</v>
      </c>
      <c r="D37" s="20" t="s">
        <v>56</v>
      </c>
      <c r="E37" s="21">
        <v>2087.2600000000002</v>
      </c>
      <c r="F37" s="22" t="s">
        <v>113</v>
      </c>
      <c r="G37" s="23"/>
    </row>
    <row r="38" spans="1:7" ht="12" customHeight="1" x14ac:dyDescent="0.2">
      <c r="A38" s="18">
        <v>4</v>
      </c>
      <c r="B38" s="18">
        <v>513</v>
      </c>
      <c r="C38" s="19">
        <v>446</v>
      </c>
      <c r="D38" s="20" t="s">
        <v>56</v>
      </c>
      <c r="E38" s="21">
        <v>2195.56</v>
      </c>
      <c r="F38" s="22" t="s">
        <v>114</v>
      </c>
      <c r="G38" s="23"/>
    </row>
    <row r="39" spans="1:7" ht="12" customHeight="1" x14ac:dyDescent="0.2">
      <c r="A39" s="18">
        <v>5</v>
      </c>
      <c r="B39" s="18">
        <v>547</v>
      </c>
      <c r="C39" s="19">
        <v>470</v>
      </c>
      <c r="D39" s="20" t="s">
        <v>56</v>
      </c>
      <c r="E39" s="21">
        <v>2313.71</v>
      </c>
      <c r="F39" s="22" t="s">
        <v>115</v>
      </c>
      <c r="G39" s="23"/>
    </row>
    <row r="40" spans="1:7" ht="12" customHeight="1" x14ac:dyDescent="0.2">
      <c r="A40" s="18">
        <v>6</v>
      </c>
      <c r="B40" s="18">
        <v>573</v>
      </c>
      <c r="C40" s="19">
        <v>489</v>
      </c>
      <c r="D40" s="20" t="s">
        <v>41</v>
      </c>
      <c r="E40" s="21">
        <v>2407.2399999999998</v>
      </c>
      <c r="F40" s="22" t="s">
        <v>116</v>
      </c>
      <c r="G40" s="23"/>
    </row>
    <row r="41" spans="1:7" ht="12" customHeight="1" x14ac:dyDescent="0.2">
      <c r="A41" s="18">
        <v>7</v>
      </c>
      <c r="B41" s="18">
        <v>604</v>
      </c>
      <c r="C41" s="19">
        <v>513</v>
      </c>
      <c r="D41" s="20" t="s">
        <v>41</v>
      </c>
      <c r="E41" s="21">
        <v>2525.39</v>
      </c>
      <c r="F41" s="22" t="s">
        <v>117</v>
      </c>
      <c r="G41" s="23"/>
    </row>
    <row r="42" spans="1:7" ht="12" customHeight="1" x14ac:dyDescent="0.2">
      <c r="A42" s="18">
        <v>8</v>
      </c>
      <c r="B42" s="18">
        <v>638</v>
      </c>
      <c r="C42" s="19">
        <v>539</v>
      </c>
      <c r="D42" s="20" t="s">
        <v>41</v>
      </c>
      <c r="E42" s="21">
        <v>2653.38</v>
      </c>
      <c r="F42" s="22" t="s">
        <v>118</v>
      </c>
      <c r="G42" s="23"/>
    </row>
    <row r="43" spans="1:7" ht="12" customHeight="1" x14ac:dyDescent="0.2">
      <c r="A43" s="18">
        <v>9</v>
      </c>
      <c r="B43" s="18">
        <v>660</v>
      </c>
      <c r="C43" s="19">
        <v>556</v>
      </c>
      <c r="D43" s="20" t="s">
        <v>41</v>
      </c>
      <c r="E43" s="21">
        <v>2737.07</v>
      </c>
      <c r="F43" s="22" t="s">
        <v>119</v>
      </c>
      <c r="G43" s="23"/>
    </row>
    <row r="44" spans="1:7" ht="12" customHeight="1" x14ac:dyDescent="0.2">
      <c r="A44" s="18">
        <v>10</v>
      </c>
      <c r="B44" s="18">
        <v>684</v>
      </c>
      <c r="C44" s="19">
        <v>574</v>
      </c>
      <c r="D44" s="20" t="s">
        <v>41</v>
      </c>
      <c r="E44" s="21">
        <v>2825.68</v>
      </c>
      <c r="F44" s="22" t="s">
        <v>46</v>
      </c>
      <c r="G44" s="24">
        <v>2434.3200000000002</v>
      </c>
    </row>
    <row r="45" spans="1:7" ht="12" customHeight="1" x14ac:dyDescent="0.2">
      <c r="A45" s="25">
        <v>11</v>
      </c>
      <c r="B45" s="25">
        <v>707</v>
      </c>
      <c r="C45" s="26">
        <v>592</v>
      </c>
      <c r="D45" s="27" t="s">
        <v>47</v>
      </c>
      <c r="E45" s="28">
        <v>2914.29</v>
      </c>
      <c r="F45" s="22" t="s">
        <v>48</v>
      </c>
      <c r="G45" s="29">
        <v>16.05</v>
      </c>
    </row>
    <row r="46" spans="1:7" ht="6.2" customHeight="1" x14ac:dyDescent="0.2">
      <c r="A46" s="132"/>
      <c r="B46" s="132"/>
      <c r="C46" s="132"/>
      <c r="D46" s="132"/>
      <c r="E46" s="132"/>
      <c r="F46" s="132"/>
      <c r="G46" s="132"/>
    </row>
    <row r="47" spans="1:7" ht="28.5" customHeight="1" x14ac:dyDescent="0.2">
      <c r="A47" s="133" t="s">
        <v>120</v>
      </c>
      <c r="B47" s="134"/>
      <c r="C47" s="134"/>
      <c r="D47" s="134"/>
      <c r="E47" s="134"/>
      <c r="F47" s="134"/>
      <c r="G47" s="135"/>
    </row>
    <row r="48" spans="1:7" ht="6.2" customHeight="1" x14ac:dyDescent="0.2">
      <c r="A48" s="126"/>
      <c r="B48" s="126"/>
      <c r="C48" s="126"/>
      <c r="D48" s="126"/>
      <c r="E48" s="126"/>
      <c r="F48" s="126"/>
      <c r="G48" s="126"/>
    </row>
    <row r="49" spans="1:7" ht="12.75" customHeight="1" x14ac:dyDescent="0.2">
      <c r="A49" s="10" t="s">
        <v>28</v>
      </c>
      <c r="B49" s="10" t="s">
        <v>29</v>
      </c>
      <c r="C49" s="10" t="s">
        <v>30</v>
      </c>
      <c r="D49" s="10" t="s">
        <v>31</v>
      </c>
      <c r="E49" s="10" t="s">
        <v>32</v>
      </c>
      <c r="F49" s="11" t="s">
        <v>121</v>
      </c>
      <c r="G49" s="12"/>
    </row>
    <row r="50" spans="1:7" ht="12" customHeight="1" x14ac:dyDescent="0.2">
      <c r="A50" s="13">
        <v>1</v>
      </c>
      <c r="B50" s="13">
        <v>389</v>
      </c>
      <c r="C50" s="14">
        <v>373</v>
      </c>
      <c r="D50" s="15" t="s">
        <v>122</v>
      </c>
      <c r="E50" s="16">
        <v>1836.2</v>
      </c>
      <c r="F50" s="36"/>
      <c r="G50" s="23"/>
    </row>
    <row r="51" spans="1:7" ht="14.25" customHeight="1" x14ac:dyDescent="0.2">
      <c r="A51" s="18">
        <v>2</v>
      </c>
      <c r="B51" s="18">
        <v>397</v>
      </c>
      <c r="C51" s="19">
        <v>375</v>
      </c>
      <c r="D51" s="20" t="s">
        <v>122</v>
      </c>
      <c r="E51" s="21">
        <v>1846.04</v>
      </c>
      <c r="F51" s="17" t="s">
        <v>123</v>
      </c>
      <c r="G51" s="12"/>
    </row>
    <row r="52" spans="1:7" ht="14.25" customHeight="1" x14ac:dyDescent="0.2">
      <c r="A52" s="18">
        <v>3</v>
      </c>
      <c r="B52" s="18">
        <v>416</v>
      </c>
      <c r="C52" s="19">
        <v>377</v>
      </c>
      <c r="D52" s="20" t="s">
        <v>56</v>
      </c>
      <c r="E52" s="21">
        <v>1855.89</v>
      </c>
      <c r="F52" s="17" t="s">
        <v>124</v>
      </c>
      <c r="G52" s="12"/>
    </row>
    <row r="53" spans="1:7" ht="12" customHeight="1" x14ac:dyDescent="0.2">
      <c r="A53" s="18">
        <v>4</v>
      </c>
      <c r="B53" s="18">
        <v>434</v>
      </c>
      <c r="C53" s="19">
        <v>388</v>
      </c>
      <c r="D53" s="20" t="s">
        <v>56</v>
      </c>
      <c r="E53" s="21">
        <v>1910.04</v>
      </c>
      <c r="F53" s="36"/>
      <c r="G53" s="23"/>
    </row>
    <row r="54" spans="1:7" ht="12" customHeight="1" x14ac:dyDescent="0.2">
      <c r="A54" s="18">
        <v>5</v>
      </c>
      <c r="B54" s="18">
        <v>452</v>
      </c>
      <c r="C54" s="19">
        <v>401</v>
      </c>
      <c r="D54" s="20" t="s">
        <v>83</v>
      </c>
      <c r="E54" s="21">
        <v>1974.04</v>
      </c>
      <c r="F54" s="22" t="s">
        <v>46</v>
      </c>
      <c r="G54" s="24">
        <v>2190.64</v>
      </c>
    </row>
    <row r="55" spans="1:7" ht="12" customHeight="1" x14ac:dyDescent="0.2">
      <c r="A55" s="18">
        <v>6</v>
      </c>
      <c r="B55" s="18">
        <v>468</v>
      </c>
      <c r="C55" s="19">
        <v>414</v>
      </c>
      <c r="D55" s="20" t="s">
        <v>41</v>
      </c>
      <c r="E55" s="21">
        <v>2038.03</v>
      </c>
      <c r="F55" s="22" t="s">
        <v>48</v>
      </c>
      <c r="G55" s="29">
        <v>14.44</v>
      </c>
    </row>
    <row r="56" spans="1:7" ht="12" customHeight="1" x14ac:dyDescent="0.2">
      <c r="A56" s="18">
        <v>7</v>
      </c>
      <c r="B56" s="18">
        <v>491</v>
      </c>
      <c r="C56" s="19">
        <v>429</v>
      </c>
      <c r="D56" s="20" t="s">
        <v>41</v>
      </c>
      <c r="E56" s="21">
        <v>2111.87</v>
      </c>
      <c r="F56" s="36"/>
      <c r="G56" s="23"/>
    </row>
    <row r="57" spans="1:7" ht="12" customHeight="1" x14ac:dyDescent="0.2">
      <c r="A57" s="18">
        <v>8</v>
      </c>
      <c r="B57" s="18">
        <v>510</v>
      </c>
      <c r="C57" s="19">
        <v>444</v>
      </c>
      <c r="D57" s="20" t="s">
        <v>41</v>
      </c>
      <c r="E57" s="21">
        <v>2185.7199999999998</v>
      </c>
      <c r="F57" s="36"/>
      <c r="G57" s="23"/>
    </row>
    <row r="58" spans="1:7" ht="12" customHeight="1" x14ac:dyDescent="0.2">
      <c r="A58" s="18">
        <v>9</v>
      </c>
      <c r="B58" s="18">
        <v>535</v>
      </c>
      <c r="C58" s="19">
        <v>461</v>
      </c>
      <c r="D58" s="20" t="s">
        <v>41</v>
      </c>
      <c r="E58" s="21">
        <v>2269.4</v>
      </c>
      <c r="F58" s="36"/>
      <c r="G58" s="23"/>
    </row>
    <row r="59" spans="1:7" ht="12" customHeight="1" x14ac:dyDescent="0.2">
      <c r="A59" s="18">
        <v>10</v>
      </c>
      <c r="B59" s="18">
        <v>567</v>
      </c>
      <c r="C59" s="19">
        <v>485</v>
      </c>
      <c r="D59" s="20" t="s">
        <v>45</v>
      </c>
      <c r="E59" s="21">
        <v>2387.5500000000002</v>
      </c>
      <c r="F59" s="36"/>
      <c r="G59" s="23"/>
    </row>
    <row r="60" spans="1:7" ht="12" customHeight="1" x14ac:dyDescent="0.2">
      <c r="A60" s="25">
        <v>11</v>
      </c>
      <c r="B60" s="25">
        <v>610</v>
      </c>
      <c r="C60" s="26">
        <v>517</v>
      </c>
      <c r="D60" s="27" t="s">
        <v>47</v>
      </c>
      <c r="E60" s="28">
        <v>2545.08</v>
      </c>
      <c r="F60" s="36"/>
      <c r="G60" s="23"/>
    </row>
    <row r="61" spans="1:7" ht="6.2" customHeight="1" x14ac:dyDescent="0.2">
      <c r="A61" s="127"/>
      <c r="B61" s="127"/>
      <c r="C61" s="127"/>
      <c r="D61" s="127"/>
      <c r="E61" s="127"/>
      <c r="F61" s="127"/>
      <c r="G61" s="127"/>
    </row>
    <row r="62" spans="1:7" ht="12" customHeight="1" x14ac:dyDescent="0.2">
      <c r="A62" s="10" t="s">
        <v>28</v>
      </c>
      <c r="B62" s="10" t="s">
        <v>29</v>
      </c>
      <c r="C62" s="10" t="s">
        <v>30</v>
      </c>
      <c r="D62" s="10" t="s">
        <v>31</v>
      </c>
      <c r="E62" s="10" t="s">
        <v>32</v>
      </c>
      <c r="F62" s="36"/>
      <c r="G62" s="23"/>
    </row>
    <row r="63" spans="1:7" ht="14.25" customHeight="1" x14ac:dyDescent="0.2">
      <c r="A63" s="13">
        <v>1</v>
      </c>
      <c r="B63" s="13">
        <v>433</v>
      </c>
      <c r="C63" s="14">
        <v>387</v>
      </c>
      <c r="D63" s="15" t="s">
        <v>122</v>
      </c>
      <c r="E63" s="16">
        <v>1905.12</v>
      </c>
      <c r="F63" s="17" t="s">
        <v>125</v>
      </c>
      <c r="G63" s="12"/>
    </row>
    <row r="64" spans="1:7" ht="14.25" customHeight="1" x14ac:dyDescent="0.2">
      <c r="A64" s="18">
        <v>2</v>
      </c>
      <c r="B64" s="18">
        <v>449</v>
      </c>
      <c r="C64" s="19">
        <v>399</v>
      </c>
      <c r="D64" s="20" t="s">
        <v>56</v>
      </c>
      <c r="E64" s="21">
        <v>1964.19</v>
      </c>
      <c r="F64" s="17" t="s">
        <v>126</v>
      </c>
      <c r="G64" s="12"/>
    </row>
    <row r="65" spans="1:7" ht="12" customHeight="1" x14ac:dyDescent="0.2">
      <c r="A65" s="18">
        <v>3</v>
      </c>
      <c r="B65" s="18">
        <v>464</v>
      </c>
      <c r="C65" s="19">
        <v>411</v>
      </c>
      <c r="D65" s="20" t="s">
        <v>56</v>
      </c>
      <c r="E65" s="21">
        <v>2023.26</v>
      </c>
      <c r="F65" s="36"/>
      <c r="G65" s="23"/>
    </row>
    <row r="66" spans="1:7" ht="12" customHeight="1" x14ac:dyDescent="0.2">
      <c r="A66" s="18">
        <v>4</v>
      </c>
      <c r="B66" s="18">
        <v>484</v>
      </c>
      <c r="C66" s="19">
        <v>424</v>
      </c>
      <c r="D66" s="20" t="s">
        <v>56</v>
      </c>
      <c r="E66" s="21">
        <v>2087.2600000000002</v>
      </c>
      <c r="F66" s="22" t="s">
        <v>46</v>
      </c>
      <c r="G66" s="24">
        <v>2330.94</v>
      </c>
    </row>
    <row r="67" spans="1:7" ht="12" customHeight="1" x14ac:dyDescent="0.2">
      <c r="A67" s="18">
        <v>5</v>
      </c>
      <c r="B67" s="18">
        <v>508</v>
      </c>
      <c r="C67" s="19">
        <v>442</v>
      </c>
      <c r="D67" s="20" t="s">
        <v>56</v>
      </c>
      <c r="E67" s="21">
        <v>2175.87</v>
      </c>
      <c r="F67" s="22" t="s">
        <v>48</v>
      </c>
      <c r="G67" s="29">
        <v>15.37</v>
      </c>
    </row>
    <row r="68" spans="1:7" ht="12" customHeight="1" x14ac:dyDescent="0.2">
      <c r="A68" s="18">
        <v>6</v>
      </c>
      <c r="B68" s="18">
        <v>532</v>
      </c>
      <c r="C68" s="19">
        <v>460</v>
      </c>
      <c r="D68" s="20" t="s">
        <v>83</v>
      </c>
      <c r="E68" s="21">
        <v>2264.48</v>
      </c>
      <c r="F68" s="36"/>
      <c r="G68" s="23"/>
    </row>
    <row r="69" spans="1:7" ht="12" customHeight="1" x14ac:dyDescent="0.2">
      <c r="A69" s="18">
        <v>7</v>
      </c>
      <c r="B69" s="18">
        <v>568</v>
      </c>
      <c r="C69" s="19">
        <v>486</v>
      </c>
      <c r="D69" s="20" t="s">
        <v>41</v>
      </c>
      <c r="E69" s="21">
        <v>2392.4699999999998</v>
      </c>
      <c r="F69" s="36"/>
      <c r="G69" s="23"/>
    </row>
    <row r="70" spans="1:7" ht="12" customHeight="1" x14ac:dyDescent="0.2">
      <c r="A70" s="18">
        <v>8</v>
      </c>
      <c r="B70" s="18">
        <v>585</v>
      </c>
      <c r="C70" s="19">
        <v>499</v>
      </c>
      <c r="D70" s="20" t="s">
        <v>41</v>
      </c>
      <c r="E70" s="21">
        <v>2456.4699999999998</v>
      </c>
      <c r="F70" s="36"/>
      <c r="G70" s="23"/>
    </row>
    <row r="71" spans="1:7" ht="12" customHeight="1" x14ac:dyDescent="0.2">
      <c r="A71" s="18">
        <v>9</v>
      </c>
      <c r="B71" s="18">
        <v>612</v>
      </c>
      <c r="C71" s="19">
        <v>519</v>
      </c>
      <c r="D71" s="20" t="s">
        <v>41</v>
      </c>
      <c r="E71" s="21">
        <v>2554.92</v>
      </c>
      <c r="F71" s="36"/>
      <c r="G71" s="23"/>
    </row>
    <row r="72" spans="1:7" ht="12" customHeight="1" x14ac:dyDescent="0.2">
      <c r="A72" s="18">
        <v>10</v>
      </c>
      <c r="B72" s="18">
        <v>638</v>
      </c>
      <c r="C72" s="19">
        <v>539</v>
      </c>
      <c r="D72" s="20" t="s">
        <v>45</v>
      </c>
      <c r="E72" s="21">
        <v>2653.38</v>
      </c>
      <c r="F72" s="36"/>
      <c r="G72" s="23"/>
    </row>
    <row r="73" spans="1:7" ht="12" customHeight="1" x14ac:dyDescent="0.2">
      <c r="A73" s="25">
        <v>11</v>
      </c>
      <c r="B73" s="25">
        <v>665</v>
      </c>
      <c r="C73" s="26">
        <v>560</v>
      </c>
      <c r="D73" s="27" t="s">
        <v>47</v>
      </c>
      <c r="E73" s="28">
        <v>2756.76</v>
      </c>
      <c r="F73" s="36"/>
      <c r="G73" s="23"/>
    </row>
  </sheetData>
  <mergeCells count="11">
    <mergeCell ref="A1:G1"/>
    <mergeCell ref="A2:G2"/>
    <mergeCell ref="A3:G3"/>
    <mergeCell ref="A4:G4"/>
    <mergeCell ref="F9:G9"/>
    <mergeCell ref="A61:G61"/>
    <mergeCell ref="A19:G19"/>
    <mergeCell ref="A33:G33"/>
    <mergeCell ref="A46:G46"/>
    <mergeCell ref="A47:G47"/>
    <mergeCell ref="A48:G4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69"/>
  <sheetViews>
    <sheetView workbookViewId="0">
      <selection activeCell="A19" sqref="A19:D28"/>
    </sheetView>
  </sheetViews>
  <sheetFormatPr baseColWidth="10" defaultColWidth="9.33203125" defaultRowHeight="12.75" x14ac:dyDescent="0.2"/>
  <cols>
    <col min="1" max="1" width="7.83203125" customWidth="1"/>
    <col min="2" max="2" width="7.1640625" customWidth="1"/>
    <col min="3" max="3" width="3.83203125" customWidth="1"/>
    <col min="4" max="4" width="11.1640625" customWidth="1"/>
    <col min="5" max="5" width="11.33203125" customWidth="1"/>
    <col min="6" max="6" width="62.5" customWidth="1"/>
    <col min="7" max="7" width="8.83203125" customWidth="1"/>
  </cols>
  <sheetData>
    <row r="1" spans="1:7" ht="18.75" customHeight="1" x14ac:dyDescent="0.2">
      <c r="A1" s="39"/>
      <c r="B1" s="40"/>
      <c r="C1" s="40"/>
      <c r="D1" s="40"/>
      <c r="E1" s="40"/>
      <c r="F1" s="41" t="s">
        <v>131</v>
      </c>
      <c r="G1" s="42"/>
    </row>
    <row r="2" spans="1:7" ht="6.2" customHeight="1" x14ac:dyDescent="0.2">
      <c r="A2" s="8"/>
      <c r="B2" s="8"/>
      <c r="C2" s="8"/>
      <c r="D2" s="8"/>
      <c r="E2" s="8"/>
      <c r="F2" s="8"/>
      <c r="G2" s="8"/>
    </row>
    <row r="3" spans="1:7" ht="14.25" customHeight="1" x14ac:dyDescent="0.2">
      <c r="A3" s="123" t="s">
        <v>132</v>
      </c>
      <c r="B3" s="124"/>
      <c r="C3" s="124"/>
      <c r="D3" s="124"/>
      <c r="E3" s="124"/>
      <c r="F3" s="124"/>
      <c r="G3" s="125"/>
    </row>
    <row r="4" spans="1:7" ht="6.2" customHeight="1" x14ac:dyDescent="0.2">
      <c r="A4" s="126"/>
      <c r="B4" s="126"/>
      <c r="C4" s="126"/>
      <c r="D4" s="126"/>
      <c r="E4" s="126"/>
      <c r="F4" s="126"/>
      <c r="G4" s="126"/>
    </row>
    <row r="5" spans="1:7" ht="12.75" customHeight="1" x14ac:dyDescent="0.2">
      <c r="A5" s="10" t="s">
        <v>28</v>
      </c>
      <c r="B5" s="43" t="s">
        <v>29</v>
      </c>
      <c r="C5" s="44" t="s">
        <v>30</v>
      </c>
      <c r="D5" s="10" t="s">
        <v>31</v>
      </c>
      <c r="E5" s="10" t="s">
        <v>32</v>
      </c>
      <c r="F5" s="11" t="s">
        <v>133</v>
      </c>
      <c r="G5" s="12"/>
    </row>
    <row r="6" spans="1:7" ht="12.75" customHeight="1" x14ac:dyDescent="0.2">
      <c r="A6" s="13">
        <v>1</v>
      </c>
      <c r="B6" s="45">
        <v>444</v>
      </c>
      <c r="C6" s="46">
        <v>395</v>
      </c>
      <c r="D6" s="15" t="s">
        <v>122</v>
      </c>
      <c r="E6" s="16">
        <v>1944.5</v>
      </c>
      <c r="F6" s="47" t="s">
        <v>134</v>
      </c>
      <c r="G6" s="12"/>
    </row>
    <row r="7" spans="1:7" ht="12" customHeight="1" x14ac:dyDescent="0.2">
      <c r="A7" s="18">
        <v>2</v>
      </c>
      <c r="B7" s="48">
        <v>469</v>
      </c>
      <c r="C7" s="49">
        <v>415</v>
      </c>
      <c r="D7" s="20" t="s">
        <v>56</v>
      </c>
      <c r="E7" s="21">
        <v>2042.96</v>
      </c>
      <c r="F7" s="36"/>
      <c r="G7" s="23"/>
    </row>
    <row r="8" spans="1:7" ht="14.25" customHeight="1" x14ac:dyDescent="0.2">
      <c r="A8" s="18">
        <v>3</v>
      </c>
      <c r="B8" s="48">
        <v>499</v>
      </c>
      <c r="C8" s="49">
        <v>435</v>
      </c>
      <c r="D8" s="20" t="s">
        <v>56</v>
      </c>
      <c r="E8" s="21">
        <v>2141.41</v>
      </c>
      <c r="F8" s="17" t="s">
        <v>135</v>
      </c>
      <c r="G8" s="12"/>
    </row>
    <row r="9" spans="1:7" ht="12" customHeight="1" x14ac:dyDescent="0.2">
      <c r="A9" s="18">
        <v>4</v>
      </c>
      <c r="B9" s="48">
        <v>525</v>
      </c>
      <c r="C9" s="49">
        <v>455</v>
      </c>
      <c r="D9" s="20" t="s">
        <v>56</v>
      </c>
      <c r="E9" s="21">
        <v>2239.87</v>
      </c>
      <c r="F9" s="36"/>
      <c r="G9" s="23"/>
    </row>
    <row r="10" spans="1:7" ht="12" customHeight="1" x14ac:dyDescent="0.2">
      <c r="A10" s="18">
        <v>5</v>
      </c>
      <c r="B10" s="48">
        <v>567</v>
      </c>
      <c r="C10" s="49">
        <v>485</v>
      </c>
      <c r="D10" s="20" t="s">
        <v>83</v>
      </c>
      <c r="E10" s="21">
        <v>2387.5500000000002</v>
      </c>
      <c r="F10" s="36"/>
      <c r="G10" s="23"/>
    </row>
    <row r="11" spans="1:7" ht="12" customHeight="1" x14ac:dyDescent="0.2">
      <c r="A11" s="18">
        <v>6</v>
      </c>
      <c r="B11" s="48">
        <v>611</v>
      </c>
      <c r="C11" s="49">
        <v>518</v>
      </c>
      <c r="D11" s="20" t="s">
        <v>41</v>
      </c>
      <c r="E11" s="21">
        <v>2550</v>
      </c>
      <c r="F11" s="22" t="s">
        <v>46</v>
      </c>
      <c r="G11" s="24">
        <v>2641.08</v>
      </c>
    </row>
    <row r="12" spans="1:7" ht="12" customHeight="1" x14ac:dyDescent="0.2">
      <c r="A12" s="18">
        <v>7</v>
      </c>
      <c r="B12" s="48">
        <v>653</v>
      </c>
      <c r="C12" s="49">
        <v>550</v>
      </c>
      <c r="D12" s="20" t="s">
        <v>41</v>
      </c>
      <c r="E12" s="21">
        <v>2707.53</v>
      </c>
      <c r="F12" s="22" t="s">
        <v>48</v>
      </c>
      <c r="G12" s="29">
        <v>17.41</v>
      </c>
    </row>
    <row r="13" spans="1:7" ht="12" customHeight="1" x14ac:dyDescent="0.2">
      <c r="A13" s="18">
        <v>8</v>
      </c>
      <c r="B13" s="48">
        <v>693</v>
      </c>
      <c r="C13" s="49">
        <v>580</v>
      </c>
      <c r="D13" s="20" t="s">
        <v>41</v>
      </c>
      <c r="E13" s="21">
        <v>2855.21</v>
      </c>
      <c r="F13" s="36"/>
      <c r="G13" s="23"/>
    </row>
    <row r="14" spans="1:7" ht="12" customHeight="1" x14ac:dyDescent="0.2">
      <c r="A14" s="18">
        <v>9</v>
      </c>
      <c r="B14" s="48">
        <v>732</v>
      </c>
      <c r="C14" s="49">
        <v>610</v>
      </c>
      <c r="D14" s="20" t="s">
        <v>41</v>
      </c>
      <c r="E14" s="21">
        <v>3002.9</v>
      </c>
      <c r="F14" s="36"/>
      <c r="G14" s="23"/>
    </row>
    <row r="15" spans="1:7" ht="12" customHeight="1" x14ac:dyDescent="0.2">
      <c r="A15" s="18">
        <v>10</v>
      </c>
      <c r="B15" s="48">
        <v>778</v>
      </c>
      <c r="C15" s="49">
        <v>645</v>
      </c>
      <c r="D15" s="20" t="s">
        <v>45</v>
      </c>
      <c r="E15" s="21">
        <v>3175.2</v>
      </c>
      <c r="F15" s="36"/>
      <c r="G15" s="23"/>
    </row>
    <row r="16" spans="1:7" ht="12" customHeight="1" x14ac:dyDescent="0.2">
      <c r="A16" s="25">
        <v>11</v>
      </c>
      <c r="B16" s="50">
        <v>821</v>
      </c>
      <c r="C16" s="51">
        <v>678</v>
      </c>
      <c r="D16" s="27" t="s">
        <v>47</v>
      </c>
      <c r="E16" s="28">
        <v>3337.65</v>
      </c>
      <c r="F16" s="36"/>
      <c r="G16" s="23"/>
    </row>
    <row r="17" spans="1:7" ht="6.2" customHeight="1" x14ac:dyDescent="0.2">
      <c r="A17" s="8"/>
      <c r="B17" s="8"/>
      <c r="C17" s="8"/>
      <c r="D17" s="8"/>
      <c r="E17" s="8"/>
      <c r="F17" s="23"/>
      <c r="G17" s="23"/>
    </row>
    <row r="18" spans="1:7" ht="12" customHeight="1" x14ac:dyDescent="0.2">
      <c r="A18" s="10" t="s">
        <v>28</v>
      </c>
      <c r="B18" s="43" t="s">
        <v>29</v>
      </c>
      <c r="C18" s="44" t="s">
        <v>30</v>
      </c>
      <c r="D18" s="10" t="s">
        <v>31</v>
      </c>
      <c r="E18" s="10" t="s">
        <v>32</v>
      </c>
      <c r="F18" s="36"/>
      <c r="G18" s="23"/>
    </row>
    <row r="19" spans="1:7" ht="14.25" customHeight="1" x14ac:dyDescent="0.2">
      <c r="A19" s="13">
        <v>1</v>
      </c>
      <c r="B19" s="45">
        <v>593</v>
      </c>
      <c r="C19" s="46">
        <v>505</v>
      </c>
      <c r="D19" s="15" t="s">
        <v>56</v>
      </c>
      <c r="E19" s="16">
        <v>2486.0100000000002</v>
      </c>
      <c r="F19" s="17" t="s">
        <v>136</v>
      </c>
      <c r="G19" s="12"/>
    </row>
    <row r="20" spans="1:7" ht="12" customHeight="1" x14ac:dyDescent="0.2">
      <c r="A20" s="18">
        <v>2</v>
      </c>
      <c r="B20" s="48">
        <v>639</v>
      </c>
      <c r="C20" s="49">
        <v>540</v>
      </c>
      <c r="D20" s="20" t="s">
        <v>56</v>
      </c>
      <c r="E20" s="21">
        <v>2658.3</v>
      </c>
      <c r="F20" s="36"/>
      <c r="G20" s="23"/>
    </row>
    <row r="21" spans="1:7" ht="12" customHeight="1" x14ac:dyDescent="0.2">
      <c r="A21" s="18">
        <v>3</v>
      </c>
      <c r="B21" s="48">
        <v>693</v>
      </c>
      <c r="C21" s="49">
        <v>580</v>
      </c>
      <c r="D21" s="20" t="s">
        <v>56</v>
      </c>
      <c r="E21" s="21">
        <v>2855.21</v>
      </c>
      <c r="F21" s="36"/>
      <c r="G21" s="23"/>
    </row>
    <row r="22" spans="1:7" ht="12" customHeight="1" x14ac:dyDescent="0.2">
      <c r="A22" s="18">
        <v>4</v>
      </c>
      <c r="B22" s="48">
        <v>732</v>
      </c>
      <c r="C22" s="49">
        <v>610</v>
      </c>
      <c r="D22" s="20" t="s">
        <v>56</v>
      </c>
      <c r="E22" s="21">
        <v>3002.9</v>
      </c>
      <c r="F22" s="22" t="s">
        <v>46</v>
      </c>
      <c r="G22" s="24">
        <v>3276.12</v>
      </c>
    </row>
    <row r="23" spans="1:7" ht="12" customHeight="1" x14ac:dyDescent="0.2">
      <c r="A23" s="18">
        <v>5</v>
      </c>
      <c r="B23" s="48">
        <v>791</v>
      </c>
      <c r="C23" s="49">
        <v>655</v>
      </c>
      <c r="D23" s="20" t="s">
        <v>56</v>
      </c>
      <c r="E23" s="21">
        <v>3224.42</v>
      </c>
      <c r="F23" s="22" t="s">
        <v>48</v>
      </c>
      <c r="G23" s="29">
        <v>21.6</v>
      </c>
    </row>
    <row r="24" spans="1:7" ht="12" customHeight="1" x14ac:dyDescent="0.2">
      <c r="A24" s="18">
        <v>6</v>
      </c>
      <c r="B24" s="48">
        <v>843</v>
      </c>
      <c r="C24" s="49">
        <v>695</v>
      </c>
      <c r="D24" s="20" t="s">
        <v>83</v>
      </c>
      <c r="E24" s="21">
        <v>3421.33</v>
      </c>
      <c r="F24" s="36"/>
      <c r="G24" s="23"/>
    </row>
    <row r="25" spans="1:7" ht="12" customHeight="1" x14ac:dyDescent="0.2">
      <c r="A25" s="18">
        <v>7</v>
      </c>
      <c r="B25" s="48">
        <v>896</v>
      </c>
      <c r="C25" s="49">
        <v>735</v>
      </c>
      <c r="D25" s="20" t="s">
        <v>83</v>
      </c>
      <c r="E25" s="21">
        <v>3618.25</v>
      </c>
      <c r="F25" s="36"/>
      <c r="G25" s="23"/>
    </row>
    <row r="26" spans="1:7" ht="12" customHeight="1" x14ac:dyDescent="0.2">
      <c r="A26" s="18">
        <v>8</v>
      </c>
      <c r="B26" s="48">
        <v>946</v>
      </c>
      <c r="C26" s="49">
        <v>773</v>
      </c>
      <c r="D26" s="20" t="s">
        <v>41</v>
      </c>
      <c r="E26" s="21">
        <v>3805.31</v>
      </c>
      <c r="F26" s="36"/>
      <c r="G26" s="23"/>
    </row>
    <row r="27" spans="1:7" ht="12" customHeight="1" x14ac:dyDescent="0.2">
      <c r="A27" s="18">
        <v>9</v>
      </c>
      <c r="B27" s="48">
        <v>995</v>
      </c>
      <c r="C27" s="49">
        <v>811</v>
      </c>
      <c r="D27" s="20" t="s">
        <v>41</v>
      </c>
      <c r="E27" s="21">
        <v>3992.38</v>
      </c>
      <c r="F27" s="36"/>
      <c r="G27" s="23"/>
    </row>
    <row r="28" spans="1:7" ht="12" customHeight="1" x14ac:dyDescent="0.2">
      <c r="A28" s="25">
        <v>10</v>
      </c>
      <c r="B28" s="50">
        <v>1015</v>
      </c>
      <c r="C28" s="51">
        <v>826</v>
      </c>
      <c r="D28" s="27" t="s">
        <v>47</v>
      </c>
      <c r="E28" s="28">
        <v>4066.22</v>
      </c>
      <c r="F28" s="36"/>
      <c r="G28" s="23"/>
    </row>
    <row r="29" spans="1:7" ht="6.2" customHeight="1" x14ac:dyDescent="0.2">
      <c r="A29" s="8"/>
      <c r="B29" s="8"/>
      <c r="C29" s="8"/>
      <c r="D29" s="8"/>
      <c r="E29" s="8"/>
      <c r="F29" s="23"/>
      <c r="G29" s="23"/>
    </row>
    <row r="30" spans="1:7" ht="12" customHeight="1" x14ac:dyDescent="0.2">
      <c r="A30" s="10" t="s">
        <v>28</v>
      </c>
      <c r="B30" s="43" t="s">
        <v>29</v>
      </c>
      <c r="C30" s="44" t="s">
        <v>30</v>
      </c>
      <c r="D30" s="10" t="s">
        <v>31</v>
      </c>
      <c r="E30" s="10" t="s">
        <v>32</v>
      </c>
      <c r="F30" s="36"/>
      <c r="G30" s="23"/>
    </row>
    <row r="31" spans="1:7" ht="14.25" customHeight="1" x14ac:dyDescent="0.2">
      <c r="A31" s="13">
        <v>1</v>
      </c>
      <c r="B31" s="45">
        <v>797</v>
      </c>
      <c r="C31" s="46">
        <v>660</v>
      </c>
      <c r="D31" s="15" t="s">
        <v>56</v>
      </c>
      <c r="E31" s="16">
        <v>3201.02</v>
      </c>
      <c r="F31" s="17" t="s">
        <v>137</v>
      </c>
      <c r="G31" s="12"/>
    </row>
    <row r="32" spans="1:7" ht="12" customHeight="1" x14ac:dyDescent="0.2">
      <c r="A32" s="18">
        <v>2</v>
      </c>
      <c r="B32" s="48">
        <v>850</v>
      </c>
      <c r="C32" s="49">
        <v>700</v>
      </c>
      <c r="D32" s="20" t="s">
        <v>56</v>
      </c>
      <c r="E32" s="21">
        <v>3395.02</v>
      </c>
      <c r="F32" s="36"/>
      <c r="G32" s="23"/>
    </row>
    <row r="33" spans="1:7" ht="15" customHeight="1" x14ac:dyDescent="0.2">
      <c r="A33" s="18">
        <v>3</v>
      </c>
      <c r="B33" s="48">
        <v>896</v>
      </c>
      <c r="C33" s="49">
        <v>735</v>
      </c>
      <c r="D33" s="20" t="s">
        <v>56</v>
      </c>
      <c r="E33" s="52">
        <v>3618.25</v>
      </c>
      <c r="F33" s="38"/>
      <c r="G33" s="12"/>
    </row>
    <row r="34" spans="1:7" ht="12" customHeight="1" x14ac:dyDescent="0.2">
      <c r="A34" s="18">
        <v>4</v>
      </c>
      <c r="B34" s="48">
        <v>946</v>
      </c>
      <c r="C34" s="49">
        <v>773</v>
      </c>
      <c r="D34" s="20" t="s">
        <v>83</v>
      </c>
      <c r="E34" s="21">
        <v>3805.31</v>
      </c>
      <c r="F34" s="22" t="s">
        <v>46</v>
      </c>
      <c r="G34" s="24">
        <v>3803.46</v>
      </c>
    </row>
    <row r="35" spans="1:7" ht="12" customHeight="1" x14ac:dyDescent="0.2">
      <c r="A35" s="18">
        <v>5</v>
      </c>
      <c r="B35" s="48">
        <v>995</v>
      </c>
      <c r="C35" s="49">
        <v>811</v>
      </c>
      <c r="D35" s="20" t="s">
        <v>41</v>
      </c>
      <c r="E35" s="21">
        <v>3992.38</v>
      </c>
      <c r="F35" s="22" t="s">
        <v>48</v>
      </c>
      <c r="G35" s="29">
        <v>25.08</v>
      </c>
    </row>
    <row r="36" spans="1:7" ht="12" customHeight="1" x14ac:dyDescent="0.2">
      <c r="A36" s="18">
        <v>6</v>
      </c>
      <c r="B36" s="48">
        <v>1027</v>
      </c>
      <c r="C36" s="49">
        <v>835</v>
      </c>
      <c r="D36" s="53" t="s">
        <v>47</v>
      </c>
      <c r="E36" s="21">
        <v>4110.5200000000004</v>
      </c>
      <c r="F36" s="36"/>
      <c r="G36" s="23"/>
    </row>
    <row r="37" spans="1:7" ht="12" customHeight="1" x14ac:dyDescent="0.2">
      <c r="A37" s="54" t="s">
        <v>138</v>
      </c>
      <c r="B37" s="55" t="s">
        <v>139</v>
      </c>
      <c r="C37" s="56"/>
      <c r="D37" s="27" t="s">
        <v>47</v>
      </c>
      <c r="E37" s="28">
        <v>4405.8900000000003</v>
      </c>
      <c r="F37" s="36"/>
      <c r="G37" s="23"/>
    </row>
    <row r="38" spans="1:7" ht="6.2" customHeight="1" x14ac:dyDescent="0.2">
      <c r="A38" s="8"/>
      <c r="B38" s="8"/>
      <c r="C38" s="8"/>
      <c r="D38" s="8"/>
      <c r="E38" s="8"/>
      <c r="F38" s="33"/>
      <c r="G38" s="33"/>
    </row>
    <row r="39" spans="1:7" ht="14.25" customHeight="1" x14ac:dyDescent="0.2">
      <c r="A39" s="123" t="s">
        <v>140</v>
      </c>
      <c r="B39" s="124"/>
      <c r="C39" s="124"/>
      <c r="D39" s="124"/>
      <c r="E39" s="124"/>
      <c r="F39" s="124"/>
      <c r="G39" s="125"/>
    </row>
    <row r="40" spans="1:7" ht="6.2" customHeight="1" x14ac:dyDescent="0.2">
      <c r="A40" s="126"/>
      <c r="B40" s="126"/>
      <c r="C40" s="126"/>
      <c r="D40" s="126"/>
      <c r="E40" s="126"/>
      <c r="F40" s="126"/>
      <c r="G40" s="126"/>
    </row>
    <row r="41" spans="1:7" ht="12.75" customHeight="1" x14ac:dyDescent="0.2">
      <c r="A41" s="10" t="s">
        <v>28</v>
      </c>
      <c r="B41" s="43" t="s">
        <v>29</v>
      </c>
      <c r="C41" s="44" t="s">
        <v>30</v>
      </c>
      <c r="D41" s="10" t="s">
        <v>31</v>
      </c>
      <c r="E41" s="10" t="s">
        <v>32</v>
      </c>
      <c r="F41" s="11" t="s">
        <v>141</v>
      </c>
      <c r="G41" s="12"/>
    </row>
    <row r="42" spans="1:7" ht="12.75" customHeight="1" x14ac:dyDescent="0.2">
      <c r="A42" s="13">
        <v>1</v>
      </c>
      <c r="B42" s="45">
        <v>542</v>
      </c>
      <c r="C42" s="46">
        <v>466</v>
      </c>
      <c r="D42" s="15" t="s">
        <v>142</v>
      </c>
      <c r="E42" s="16">
        <v>2294.02</v>
      </c>
      <c r="F42" s="47" t="s">
        <v>143</v>
      </c>
      <c r="G42" s="12"/>
    </row>
    <row r="43" spans="1:7" ht="12" customHeight="1" x14ac:dyDescent="0.2">
      <c r="A43" s="18">
        <v>2</v>
      </c>
      <c r="B43" s="48">
        <v>600</v>
      </c>
      <c r="C43" s="49">
        <v>510</v>
      </c>
      <c r="D43" s="20" t="s">
        <v>34</v>
      </c>
      <c r="E43" s="21">
        <v>2510.62</v>
      </c>
      <c r="F43" s="36"/>
      <c r="G43" s="23"/>
    </row>
    <row r="44" spans="1:7" ht="14.25" customHeight="1" x14ac:dyDescent="0.2">
      <c r="A44" s="18">
        <v>3</v>
      </c>
      <c r="B44" s="48">
        <v>665</v>
      </c>
      <c r="C44" s="49">
        <v>560</v>
      </c>
      <c r="D44" s="20" t="s">
        <v>34</v>
      </c>
      <c r="E44" s="21">
        <v>2756.76</v>
      </c>
      <c r="F44" s="17" t="s">
        <v>144</v>
      </c>
      <c r="G44" s="12"/>
    </row>
    <row r="45" spans="1:7" ht="12" customHeight="1" x14ac:dyDescent="0.2">
      <c r="A45" s="18">
        <v>4</v>
      </c>
      <c r="B45" s="48">
        <v>713</v>
      </c>
      <c r="C45" s="49">
        <v>596</v>
      </c>
      <c r="D45" s="20" t="s">
        <v>34</v>
      </c>
      <c r="E45" s="21">
        <v>2933.98</v>
      </c>
      <c r="F45" s="36"/>
      <c r="G45" s="23"/>
    </row>
    <row r="46" spans="1:7" ht="12" customHeight="1" x14ac:dyDescent="0.2">
      <c r="A46" s="18">
        <v>5</v>
      </c>
      <c r="B46" s="48">
        <v>762</v>
      </c>
      <c r="C46" s="49">
        <v>633</v>
      </c>
      <c r="D46" s="20" t="s">
        <v>122</v>
      </c>
      <c r="E46" s="21">
        <v>3116.12</v>
      </c>
      <c r="F46" s="36"/>
      <c r="G46" s="23"/>
    </row>
    <row r="47" spans="1:7" ht="12" customHeight="1" x14ac:dyDescent="0.2">
      <c r="A47" s="18">
        <v>6</v>
      </c>
      <c r="B47" s="48">
        <v>813</v>
      </c>
      <c r="C47" s="49">
        <v>672</v>
      </c>
      <c r="D47" s="20" t="s">
        <v>56</v>
      </c>
      <c r="E47" s="21">
        <v>3308.11</v>
      </c>
      <c r="F47" s="22" t="s">
        <v>46</v>
      </c>
      <c r="G47" s="24">
        <v>3180.12</v>
      </c>
    </row>
    <row r="48" spans="1:7" ht="12" customHeight="1" x14ac:dyDescent="0.2">
      <c r="A48" s="18">
        <v>7</v>
      </c>
      <c r="B48" s="48">
        <v>862</v>
      </c>
      <c r="C48" s="49">
        <v>710</v>
      </c>
      <c r="D48" s="20" t="s">
        <v>56</v>
      </c>
      <c r="E48" s="21">
        <v>3495.18</v>
      </c>
      <c r="F48" s="22" t="s">
        <v>48</v>
      </c>
      <c r="G48" s="29">
        <v>20.97</v>
      </c>
    </row>
    <row r="49" spans="1:7" ht="12" customHeight="1" x14ac:dyDescent="0.2">
      <c r="A49" s="18">
        <v>8</v>
      </c>
      <c r="B49" s="48">
        <v>912</v>
      </c>
      <c r="C49" s="49">
        <v>748</v>
      </c>
      <c r="D49" s="20" t="s">
        <v>56</v>
      </c>
      <c r="E49" s="21">
        <v>3682.24</v>
      </c>
      <c r="F49" s="36"/>
      <c r="G49" s="23"/>
    </row>
    <row r="50" spans="1:7" ht="12" customHeight="1" x14ac:dyDescent="0.2">
      <c r="A50" s="18">
        <v>9</v>
      </c>
      <c r="B50" s="48">
        <v>977</v>
      </c>
      <c r="C50" s="49">
        <v>797</v>
      </c>
      <c r="D50" s="20" t="s">
        <v>41</v>
      </c>
      <c r="E50" s="21">
        <v>3923.46</v>
      </c>
      <c r="F50" s="36"/>
      <c r="G50" s="23"/>
    </row>
    <row r="51" spans="1:7" ht="12" customHeight="1" x14ac:dyDescent="0.2">
      <c r="A51" s="25">
        <v>10</v>
      </c>
      <c r="B51" s="50">
        <v>1015</v>
      </c>
      <c r="C51" s="51">
        <v>826</v>
      </c>
      <c r="D51" s="27" t="s">
        <v>47</v>
      </c>
      <c r="E51" s="28">
        <v>4066.22</v>
      </c>
      <c r="F51" s="36"/>
      <c r="G51" s="23"/>
    </row>
    <row r="52" spans="1:7" ht="6.2" customHeight="1" x14ac:dyDescent="0.2">
      <c r="A52" s="8"/>
      <c r="B52" s="8"/>
      <c r="C52" s="8"/>
      <c r="D52" s="8"/>
      <c r="E52" s="8"/>
      <c r="F52" s="23"/>
      <c r="G52" s="23"/>
    </row>
    <row r="53" spans="1:7" ht="12" customHeight="1" x14ac:dyDescent="0.2">
      <c r="A53" s="10" t="s">
        <v>28</v>
      </c>
      <c r="B53" s="43" t="s">
        <v>29</v>
      </c>
      <c r="C53" s="44" t="s">
        <v>30</v>
      </c>
      <c r="D53" s="10" t="s">
        <v>31</v>
      </c>
      <c r="E53" s="10" t="s">
        <v>32</v>
      </c>
      <c r="F53" s="36"/>
      <c r="G53" s="23"/>
    </row>
    <row r="54" spans="1:7" ht="14.25" customHeight="1" x14ac:dyDescent="0.2">
      <c r="A54" s="13">
        <v>1</v>
      </c>
      <c r="B54" s="45">
        <v>813</v>
      </c>
      <c r="C54" s="46">
        <v>672</v>
      </c>
      <c r="D54" s="15" t="s">
        <v>56</v>
      </c>
      <c r="E54" s="16">
        <v>3308.11</v>
      </c>
      <c r="F54" s="17" t="s">
        <v>145</v>
      </c>
      <c r="G54" s="12"/>
    </row>
    <row r="55" spans="1:7" ht="12" customHeight="1" x14ac:dyDescent="0.2">
      <c r="A55" s="18">
        <v>2</v>
      </c>
      <c r="B55" s="48">
        <v>862</v>
      </c>
      <c r="C55" s="49">
        <v>710</v>
      </c>
      <c r="D55" s="20" t="s">
        <v>56</v>
      </c>
      <c r="E55" s="21">
        <v>3495.18</v>
      </c>
      <c r="F55" s="36"/>
      <c r="G55" s="23"/>
    </row>
    <row r="56" spans="1:7" ht="12" customHeight="1" x14ac:dyDescent="0.2">
      <c r="A56" s="18">
        <v>3</v>
      </c>
      <c r="B56" s="48">
        <v>912</v>
      </c>
      <c r="C56" s="49">
        <v>748</v>
      </c>
      <c r="D56" s="20" t="s">
        <v>56</v>
      </c>
      <c r="E56" s="21">
        <v>3682.24</v>
      </c>
      <c r="F56" s="36"/>
      <c r="G56" s="23"/>
    </row>
    <row r="57" spans="1:7" ht="12" customHeight="1" x14ac:dyDescent="0.2">
      <c r="A57" s="18">
        <v>4</v>
      </c>
      <c r="B57" s="48">
        <v>977</v>
      </c>
      <c r="C57" s="49">
        <v>797</v>
      </c>
      <c r="D57" s="20" t="s">
        <v>41</v>
      </c>
      <c r="E57" s="21">
        <v>3923.46</v>
      </c>
      <c r="F57" s="22" t="s">
        <v>46</v>
      </c>
      <c r="G57" s="24">
        <v>4292.67</v>
      </c>
    </row>
    <row r="58" spans="1:7" ht="12" customHeight="1" x14ac:dyDescent="0.2">
      <c r="A58" s="18">
        <v>5</v>
      </c>
      <c r="B58" s="48">
        <v>1027</v>
      </c>
      <c r="C58" s="49">
        <v>835</v>
      </c>
      <c r="D58" s="20" t="s">
        <v>41</v>
      </c>
      <c r="E58" s="21">
        <v>4110.5200000000004</v>
      </c>
      <c r="F58" s="22" t="s">
        <v>48</v>
      </c>
      <c r="G58" s="29">
        <v>28.3</v>
      </c>
    </row>
    <row r="59" spans="1:7" ht="12" customHeight="1" x14ac:dyDescent="0.2">
      <c r="A59" s="18">
        <v>6</v>
      </c>
      <c r="B59" s="57" t="s">
        <v>146</v>
      </c>
      <c r="C59" s="58"/>
      <c r="D59" s="20" t="s">
        <v>41</v>
      </c>
      <c r="E59" s="21">
        <v>4405.8900000000003</v>
      </c>
      <c r="F59" s="36"/>
      <c r="G59" s="23"/>
    </row>
    <row r="60" spans="1:7" ht="12" customHeight="1" x14ac:dyDescent="0.2">
      <c r="A60" s="18">
        <v>7</v>
      </c>
      <c r="B60" s="57" t="s">
        <v>147</v>
      </c>
      <c r="C60" s="58"/>
      <c r="D60" s="20" t="s">
        <v>45</v>
      </c>
      <c r="E60" s="21">
        <v>4809.5600000000004</v>
      </c>
      <c r="F60" s="36"/>
      <c r="G60" s="23"/>
    </row>
    <row r="61" spans="1:7" ht="12" customHeight="1" x14ac:dyDescent="0.2">
      <c r="A61" s="25">
        <v>8</v>
      </c>
      <c r="B61" s="138" t="s">
        <v>148</v>
      </c>
      <c r="C61" s="139"/>
      <c r="D61" s="27" t="s">
        <v>47</v>
      </c>
      <c r="E61" s="28">
        <v>5277.22</v>
      </c>
      <c r="F61" s="36"/>
      <c r="G61" s="23"/>
    </row>
    <row r="62" spans="1:7" ht="6.2" customHeight="1" x14ac:dyDescent="0.2">
      <c r="A62" s="8"/>
      <c r="B62" s="131"/>
      <c r="C62" s="131"/>
      <c r="D62" s="8"/>
      <c r="E62" s="8"/>
      <c r="F62" s="23"/>
      <c r="G62" s="23"/>
    </row>
    <row r="63" spans="1:7" ht="12" customHeight="1" x14ac:dyDescent="0.2">
      <c r="A63" s="10" t="s">
        <v>28</v>
      </c>
      <c r="B63" s="43" t="s">
        <v>29</v>
      </c>
      <c r="C63" s="44" t="s">
        <v>30</v>
      </c>
      <c r="D63" s="10" t="s">
        <v>31</v>
      </c>
      <c r="E63" s="10" t="s">
        <v>32</v>
      </c>
      <c r="F63" s="36"/>
      <c r="G63" s="23"/>
    </row>
    <row r="64" spans="1:7" ht="14.25" customHeight="1" x14ac:dyDescent="0.2">
      <c r="A64" s="13">
        <v>1</v>
      </c>
      <c r="B64" s="45">
        <v>1027</v>
      </c>
      <c r="C64" s="46">
        <v>835</v>
      </c>
      <c r="D64" s="15" t="s">
        <v>41</v>
      </c>
      <c r="E64" s="16">
        <v>4110.5200000000004</v>
      </c>
      <c r="F64" s="17" t="s">
        <v>149</v>
      </c>
      <c r="G64" s="12"/>
    </row>
    <row r="65" spans="1:7" ht="12" customHeight="1" x14ac:dyDescent="0.2">
      <c r="A65" s="18">
        <v>2</v>
      </c>
      <c r="B65" s="57" t="s">
        <v>139</v>
      </c>
      <c r="C65" s="58"/>
      <c r="D65" s="20" t="s">
        <v>41</v>
      </c>
      <c r="E65" s="21">
        <v>4405.8900000000003</v>
      </c>
      <c r="F65" s="36"/>
      <c r="G65" s="23"/>
    </row>
    <row r="66" spans="1:7" ht="12" customHeight="1" x14ac:dyDescent="0.2">
      <c r="A66" s="18">
        <v>3</v>
      </c>
      <c r="B66" s="57" t="s">
        <v>150</v>
      </c>
      <c r="C66" s="58"/>
      <c r="D66" s="20" t="s">
        <v>41</v>
      </c>
      <c r="E66" s="21">
        <v>4809.5600000000004</v>
      </c>
      <c r="F66" s="36"/>
      <c r="G66" s="23"/>
    </row>
    <row r="67" spans="1:7" ht="12" customHeight="1" x14ac:dyDescent="0.2">
      <c r="A67" s="18">
        <v>4</v>
      </c>
      <c r="B67" s="136" t="s">
        <v>151</v>
      </c>
      <c r="C67" s="137"/>
      <c r="D67" s="20" t="s">
        <v>41</v>
      </c>
      <c r="E67" s="21">
        <v>5277.22</v>
      </c>
      <c r="F67" s="22" t="s">
        <v>46</v>
      </c>
      <c r="G67" s="24">
        <v>4954.78</v>
      </c>
    </row>
    <row r="68" spans="1:7" ht="12" customHeight="1" x14ac:dyDescent="0.2">
      <c r="A68" s="18">
        <v>5</v>
      </c>
      <c r="B68" s="57" t="s">
        <v>152</v>
      </c>
      <c r="C68" s="58"/>
      <c r="D68" s="53" t="s">
        <v>47</v>
      </c>
      <c r="E68" s="21">
        <v>5557.82</v>
      </c>
      <c r="F68" s="22" t="s">
        <v>48</v>
      </c>
      <c r="G68" s="29">
        <v>32.67</v>
      </c>
    </row>
    <row r="69" spans="1:7" ht="12" customHeight="1" x14ac:dyDescent="0.2">
      <c r="A69" s="54" t="s">
        <v>138</v>
      </c>
      <c r="B69" s="55" t="s">
        <v>153</v>
      </c>
      <c r="C69" s="56"/>
      <c r="D69" s="27" t="s">
        <v>47</v>
      </c>
      <c r="E69" s="28">
        <v>5799.04</v>
      </c>
      <c r="F69" s="36"/>
      <c r="G69" s="23"/>
    </row>
  </sheetData>
  <mergeCells count="7">
    <mergeCell ref="B62:C62"/>
    <mergeCell ref="B67:C67"/>
    <mergeCell ref="A3:G3"/>
    <mergeCell ref="A4:G4"/>
    <mergeCell ref="A39:G39"/>
    <mergeCell ref="A40:G40"/>
    <mergeCell ref="B61:C6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65"/>
  <sheetViews>
    <sheetView workbookViewId="0">
      <selection activeCell="B13" sqref="B13:C13"/>
    </sheetView>
  </sheetViews>
  <sheetFormatPr baseColWidth="10" defaultColWidth="9.33203125" defaultRowHeight="12.75" x14ac:dyDescent="0.2"/>
  <cols>
    <col min="1" max="1" width="7.83203125" customWidth="1"/>
    <col min="2" max="2" width="7.1640625" customWidth="1"/>
    <col min="3" max="3" width="3.83203125" customWidth="1"/>
    <col min="4" max="4" width="11.1640625" customWidth="1"/>
    <col min="5" max="5" width="11.33203125" customWidth="1"/>
    <col min="6" max="6" width="62.5" customWidth="1"/>
    <col min="7" max="7" width="8.83203125" customWidth="1"/>
  </cols>
  <sheetData>
    <row r="1" spans="1:7" ht="15" customHeight="1" x14ac:dyDescent="0.2">
      <c r="A1" s="123" t="s">
        <v>154</v>
      </c>
      <c r="B1" s="124"/>
      <c r="C1" s="124"/>
      <c r="D1" s="124"/>
      <c r="E1" s="124"/>
      <c r="F1" s="124"/>
      <c r="G1" s="12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43" t="s">
        <v>29</v>
      </c>
      <c r="C3" s="44" t="s">
        <v>30</v>
      </c>
      <c r="D3" s="10" t="s">
        <v>31</v>
      </c>
      <c r="E3" s="10" t="s">
        <v>32</v>
      </c>
      <c r="F3" s="11" t="s">
        <v>155</v>
      </c>
      <c r="G3" s="12"/>
    </row>
    <row r="4" spans="1:7" ht="12.75" customHeight="1" x14ac:dyDescent="0.2">
      <c r="A4" s="13">
        <v>1</v>
      </c>
      <c r="B4" s="45">
        <v>444</v>
      </c>
      <c r="C4" s="46">
        <v>395</v>
      </c>
      <c r="D4" s="15" t="s">
        <v>122</v>
      </c>
      <c r="E4" s="16">
        <v>1944.5</v>
      </c>
      <c r="F4" s="11" t="s">
        <v>156</v>
      </c>
      <c r="G4" s="12"/>
    </row>
    <row r="5" spans="1:7" ht="12" customHeight="1" x14ac:dyDescent="0.2">
      <c r="A5" s="18">
        <v>2</v>
      </c>
      <c r="B5" s="48">
        <v>484</v>
      </c>
      <c r="C5" s="49">
        <v>424</v>
      </c>
      <c r="D5" s="20" t="s">
        <v>56</v>
      </c>
      <c r="E5" s="21">
        <v>2087.2600000000002</v>
      </c>
      <c r="F5" s="36"/>
      <c r="G5" s="23"/>
    </row>
    <row r="6" spans="1:7" ht="14.25" customHeight="1" x14ac:dyDescent="0.2">
      <c r="A6" s="18">
        <v>3</v>
      </c>
      <c r="B6" s="48">
        <v>518</v>
      </c>
      <c r="C6" s="49">
        <v>450</v>
      </c>
      <c r="D6" s="20" t="s">
        <v>56</v>
      </c>
      <c r="E6" s="21">
        <v>2215.25</v>
      </c>
      <c r="F6" s="17" t="s">
        <v>157</v>
      </c>
      <c r="G6" s="12"/>
    </row>
    <row r="7" spans="1:7" ht="12" customHeight="1" x14ac:dyDescent="0.2">
      <c r="A7" s="18">
        <v>4</v>
      </c>
      <c r="B7" s="48">
        <v>565</v>
      </c>
      <c r="C7" s="49">
        <v>483</v>
      </c>
      <c r="D7" s="20" t="s">
        <v>83</v>
      </c>
      <c r="E7" s="21">
        <v>2377.6999999999998</v>
      </c>
      <c r="F7" s="36"/>
      <c r="G7" s="23"/>
    </row>
    <row r="8" spans="1:7" ht="12" customHeight="1" x14ac:dyDescent="0.2">
      <c r="A8" s="18">
        <v>5</v>
      </c>
      <c r="B8" s="48">
        <v>611</v>
      </c>
      <c r="C8" s="49">
        <v>518</v>
      </c>
      <c r="D8" s="20" t="s">
        <v>41</v>
      </c>
      <c r="E8" s="21">
        <v>2550</v>
      </c>
      <c r="F8" s="36"/>
      <c r="G8" s="23"/>
    </row>
    <row r="9" spans="1:7" ht="12" customHeight="1" x14ac:dyDescent="0.2">
      <c r="A9" s="18">
        <v>6</v>
      </c>
      <c r="B9" s="48">
        <v>646</v>
      </c>
      <c r="C9" s="49">
        <v>545</v>
      </c>
      <c r="D9" s="20" t="s">
        <v>45</v>
      </c>
      <c r="E9" s="21">
        <v>2682.92</v>
      </c>
      <c r="F9" s="22" t="s">
        <v>46</v>
      </c>
      <c r="G9" s="24">
        <v>2641.08</v>
      </c>
    </row>
    <row r="10" spans="1:7" ht="12" customHeight="1" x14ac:dyDescent="0.2">
      <c r="A10" s="18">
        <v>7</v>
      </c>
      <c r="B10" s="48">
        <v>697</v>
      </c>
      <c r="C10" s="49">
        <v>583</v>
      </c>
      <c r="D10" s="20" t="s">
        <v>45</v>
      </c>
      <c r="E10" s="21">
        <v>2869.98</v>
      </c>
      <c r="F10" s="22" t="s">
        <v>48</v>
      </c>
      <c r="G10" s="29">
        <v>17.41</v>
      </c>
    </row>
    <row r="11" spans="1:7" ht="12" customHeight="1" x14ac:dyDescent="0.2">
      <c r="A11" s="18">
        <v>8</v>
      </c>
      <c r="B11" s="48">
        <v>739</v>
      </c>
      <c r="C11" s="49">
        <v>615</v>
      </c>
      <c r="D11" s="20" t="s">
        <v>45</v>
      </c>
      <c r="E11" s="21">
        <v>3027.51</v>
      </c>
      <c r="F11" s="36"/>
      <c r="G11" s="23"/>
    </row>
    <row r="12" spans="1:7" ht="12" customHeight="1" x14ac:dyDescent="0.2">
      <c r="A12" s="18">
        <v>9</v>
      </c>
      <c r="B12" s="48">
        <v>774</v>
      </c>
      <c r="C12" s="49">
        <v>642</v>
      </c>
      <c r="D12" s="20" t="s">
        <v>45</v>
      </c>
      <c r="E12" s="21">
        <v>3160.43</v>
      </c>
      <c r="F12" s="36"/>
      <c r="G12" s="23"/>
    </row>
    <row r="13" spans="1:7" ht="12" customHeight="1" x14ac:dyDescent="0.2">
      <c r="A13" s="25">
        <v>10</v>
      </c>
      <c r="B13" s="50">
        <v>821</v>
      </c>
      <c r="C13" s="51">
        <v>678</v>
      </c>
      <c r="D13" s="27" t="s">
        <v>47</v>
      </c>
      <c r="E13" s="28">
        <v>3337.65</v>
      </c>
      <c r="F13" s="36"/>
      <c r="G13" s="23"/>
    </row>
    <row r="14" spans="1:7" ht="6.2" customHeight="1" x14ac:dyDescent="0.2">
      <c r="A14" s="8"/>
      <c r="B14" s="8"/>
      <c r="C14" s="8"/>
      <c r="D14" s="8"/>
      <c r="E14" s="8"/>
      <c r="F14" s="23"/>
      <c r="G14" s="23"/>
    </row>
    <row r="15" spans="1:7" ht="12" customHeight="1" x14ac:dyDescent="0.2">
      <c r="A15" s="10" t="s">
        <v>28</v>
      </c>
      <c r="B15" s="43" t="s">
        <v>29</v>
      </c>
      <c r="C15" s="44" t="s">
        <v>30</v>
      </c>
      <c r="D15" s="10" t="s">
        <v>31</v>
      </c>
      <c r="E15" s="10" t="s">
        <v>32</v>
      </c>
      <c r="F15" s="36"/>
      <c r="G15" s="23"/>
    </row>
    <row r="16" spans="1:7" ht="14.25" customHeight="1" x14ac:dyDescent="0.2">
      <c r="A16" s="13">
        <v>1</v>
      </c>
      <c r="B16" s="45">
        <v>619</v>
      </c>
      <c r="C16" s="46">
        <v>524</v>
      </c>
      <c r="D16" s="15" t="s">
        <v>56</v>
      </c>
      <c r="E16" s="16">
        <v>2579.54</v>
      </c>
      <c r="F16" s="17" t="s">
        <v>158</v>
      </c>
      <c r="G16" s="12"/>
    </row>
    <row r="17" spans="1:7" ht="12" customHeight="1" x14ac:dyDescent="0.2">
      <c r="A17" s="18">
        <v>2</v>
      </c>
      <c r="B17" s="48">
        <v>665</v>
      </c>
      <c r="C17" s="49">
        <v>560</v>
      </c>
      <c r="D17" s="20" t="s">
        <v>83</v>
      </c>
      <c r="E17" s="21">
        <v>2756.76</v>
      </c>
      <c r="F17" s="36"/>
      <c r="G17" s="23"/>
    </row>
    <row r="18" spans="1:7" ht="12" customHeight="1" x14ac:dyDescent="0.2">
      <c r="A18" s="18">
        <v>3</v>
      </c>
      <c r="B18" s="48">
        <v>721</v>
      </c>
      <c r="C18" s="49">
        <v>602</v>
      </c>
      <c r="D18" s="20" t="s">
        <v>41</v>
      </c>
      <c r="E18" s="21">
        <v>2963.52</v>
      </c>
      <c r="F18" s="36"/>
      <c r="G18" s="23"/>
    </row>
    <row r="19" spans="1:7" ht="12" customHeight="1" x14ac:dyDescent="0.2">
      <c r="A19" s="18">
        <v>4</v>
      </c>
      <c r="B19" s="48">
        <v>791</v>
      </c>
      <c r="C19" s="49">
        <v>655</v>
      </c>
      <c r="D19" s="20" t="s">
        <v>41</v>
      </c>
      <c r="E19" s="21">
        <v>3224.42</v>
      </c>
      <c r="F19" s="22" t="s">
        <v>46</v>
      </c>
      <c r="G19" s="24">
        <v>3322.88</v>
      </c>
    </row>
    <row r="20" spans="1:7" ht="12" customHeight="1" x14ac:dyDescent="0.2">
      <c r="A20" s="18">
        <v>5</v>
      </c>
      <c r="B20" s="48">
        <v>837</v>
      </c>
      <c r="C20" s="49">
        <v>690</v>
      </c>
      <c r="D20" s="20" t="s">
        <v>41</v>
      </c>
      <c r="E20" s="21">
        <v>3396.72</v>
      </c>
      <c r="F20" s="22" t="s">
        <v>48</v>
      </c>
      <c r="G20" s="29">
        <v>21.91</v>
      </c>
    </row>
    <row r="21" spans="1:7" ht="12" customHeight="1" x14ac:dyDescent="0.2">
      <c r="A21" s="18">
        <v>6</v>
      </c>
      <c r="B21" s="48">
        <v>896</v>
      </c>
      <c r="C21" s="49">
        <v>735</v>
      </c>
      <c r="D21" s="20" t="s">
        <v>41</v>
      </c>
      <c r="E21" s="21">
        <v>3618.25</v>
      </c>
      <c r="F21" s="36"/>
      <c r="G21" s="23"/>
    </row>
    <row r="22" spans="1:7" ht="12" customHeight="1" x14ac:dyDescent="0.2">
      <c r="A22" s="18">
        <v>7</v>
      </c>
      <c r="B22" s="48">
        <v>946</v>
      </c>
      <c r="C22" s="49">
        <v>773</v>
      </c>
      <c r="D22" s="20" t="s">
        <v>41</v>
      </c>
      <c r="E22" s="21">
        <v>3805.31</v>
      </c>
      <c r="F22" s="36"/>
      <c r="G22" s="23"/>
    </row>
    <row r="23" spans="1:7" ht="12" customHeight="1" x14ac:dyDescent="0.2">
      <c r="A23" s="18">
        <v>8</v>
      </c>
      <c r="B23" s="48">
        <v>995</v>
      </c>
      <c r="C23" s="49">
        <v>811</v>
      </c>
      <c r="D23" s="20" t="s">
        <v>41</v>
      </c>
      <c r="E23" s="21">
        <v>3992.38</v>
      </c>
      <c r="F23" s="36"/>
      <c r="G23" s="23"/>
    </row>
    <row r="24" spans="1:7" ht="12" customHeight="1" x14ac:dyDescent="0.2">
      <c r="A24" s="25">
        <v>9</v>
      </c>
      <c r="B24" s="50">
        <v>1015</v>
      </c>
      <c r="C24" s="51">
        <v>826</v>
      </c>
      <c r="D24" s="27" t="s">
        <v>47</v>
      </c>
      <c r="E24" s="28">
        <v>4066.22</v>
      </c>
      <c r="F24" s="36"/>
      <c r="G24" s="23"/>
    </row>
    <row r="25" spans="1:7" ht="6.2" customHeight="1" x14ac:dyDescent="0.2">
      <c r="A25" s="8"/>
      <c r="B25" s="8"/>
      <c r="C25" s="8"/>
      <c r="D25" s="8"/>
      <c r="E25" s="8"/>
      <c r="F25" s="23"/>
      <c r="G25" s="23"/>
    </row>
    <row r="26" spans="1:7" ht="12" customHeight="1" x14ac:dyDescent="0.2">
      <c r="A26" s="10" t="s">
        <v>28</v>
      </c>
      <c r="B26" s="43" t="s">
        <v>29</v>
      </c>
      <c r="C26" s="44" t="s">
        <v>30</v>
      </c>
      <c r="D26" s="10" t="s">
        <v>31</v>
      </c>
      <c r="E26" s="10" t="s">
        <v>32</v>
      </c>
      <c r="F26" s="36"/>
      <c r="G26" s="23"/>
    </row>
    <row r="27" spans="1:7" ht="14.25" customHeight="1" x14ac:dyDescent="0.2">
      <c r="A27" s="13">
        <v>1</v>
      </c>
      <c r="B27" s="45">
        <v>850</v>
      </c>
      <c r="C27" s="46">
        <v>700</v>
      </c>
      <c r="D27" s="15" t="s">
        <v>56</v>
      </c>
      <c r="E27" s="16">
        <v>3445.95</v>
      </c>
      <c r="F27" s="17" t="s">
        <v>159</v>
      </c>
      <c r="G27" s="12"/>
    </row>
    <row r="28" spans="1:7" ht="15" customHeight="1" x14ac:dyDescent="0.2">
      <c r="A28" s="18">
        <v>2</v>
      </c>
      <c r="B28" s="48">
        <v>896</v>
      </c>
      <c r="C28" s="49">
        <v>735</v>
      </c>
      <c r="D28" s="20" t="s">
        <v>56</v>
      </c>
      <c r="E28" s="21">
        <v>3618.25</v>
      </c>
      <c r="F28" s="38"/>
      <c r="G28" s="12"/>
    </row>
    <row r="29" spans="1:7" ht="12" customHeight="1" x14ac:dyDescent="0.2">
      <c r="A29" s="18">
        <v>3</v>
      </c>
      <c r="B29" s="48">
        <v>946</v>
      </c>
      <c r="C29" s="49">
        <v>773</v>
      </c>
      <c r="D29" s="20" t="s">
        <v>83</v>
      </c>
      <c r="E29" s="21">
        <v>3805.31</v>
      </c>
      <c r="F29" s="36"/>
      <c r="G29" s="23"/>
    </row>
    <row r="30" spans="1:7" ht="12" customHeight="1" x14ac:dyDescent="0.2">
      <c r="A30" s="18">
        <v>4</v>
      </c>
      <c r="B30" s="48">
        <v>995</v>
      </c>
      <c r="C30" s="49">
        <v>811</v>
      </c>
      <c r="D30" s="20" t="s">
        <v>41</v>
      </c>
      <c r="E30" s="21">
        <v>3992.38</v>
      </c>
      <c r="F30" s="22" t="s">
        <v>46</v>
      </c>
      <c r="G30" s="24">
        <v>3925.92</v>
      </c>
    </row>
    <row r="31" spans="1:7" ht="12" customHeight="1" x14ac:dyDescent="0.2">
      <c r="A31" s="18">
        <v>5</v>
      </c>
      <c r="B31" s="48">
        <v>1027</v>
      </c>
      <c r="C31" s="49">
        <v>835</v>
      </c>
      <c r="D31" s="53" t="s">
        <v>47</v>
      </c>
      <c r="E31" s="21">
        <v>4110.5200000000004</v>
      </c>
      <c r="F31" s="22" t="s">
        <v>48</v>
      </c>
      <c r="G31" s="29">
        <v>25.88</v>
      </c>
    </row>
    <row r="32" spans="1:7" ht="12" customHeight="1" x14ac:dyDescent="0.2">
      <c r="A32" s="54" t="s">
        <v>138</v>
      </c>
      <c r="B32" s="55" t="s">
        <v>139</v>
      </c>
      <c r="C32" s="56"/>
      <c r="D32" s="27" t="s">
        <v>47</v>
      </c>
      <c r="E32" s="28">
        <v>4405.8900000000003</v>
      </c>
      <c r="F32" s="36"/>
      <c r="G32" s="23"/>
    </row>
    <row r="33" spans="1:7" ht="6.2" customHeight="1" x14ac:dyDescent="0.2">
      <c r="A33" s="8"/>
      <c r="B33" s="8"/>
      <c r="C33" s="8"/>
      <c r="D33" s="8"/>
      <c r="E33" s="8"/>
      <c r="F33" s="33"/>
      <c r="G33" s="33"/>
    </row>
    <row r="34" spans="1:7" ht="14.25" customHeight="1" x14ac:dyDescent="0.2">
      <c r="A34" s="123" t="s">
        <v>160</v>
      </c>
      <c r="B34" s="124"/>
      <c r="C34" s="124"/>
      <c r="D34" s="124"/>
      <c r="E34" s="124"/>
      <c r="F34" s="124"/>
      <c r="G34" s="125"/>
    </row>
    <row r="35" spans="1:7" ht="6.2" customHeight="1" x14ac:dyDescent="0.2">
      <c r="A35" s="126"/>
      <c r="B35" s="126"/>
      <c r="C35" s="126"/>
      <c r="D35" s="126"/>
      <c r="E35" s="126"/>
      <c r="F35" s="126"/>
      <c r="G35" s="126"/>
    </row>
    <row r="36" spans="1:7" ht="12.75" customHeight="1" x14ac:dyDescent="0.2">
      <c r="A36" s="10" t="s">
        <v>28</v>
      </c>
      <c r="B36" s="43" t="s">
        <v>29</v>
      </c>
      <c r="C36" s="44" t="s">
        <v>30</v>
      </c>
      <c r="D36" s="10" t="s">
        <v>31</v>
      </c>
      <c r="E36" s="10" t="s">
        <v>32</v>
      </c>
      <c r="F36" s="11" t="s">
        <v>161</v>
      </c>
      <c r="G36" s="12"/>
    </row>
    <row r="37" spans="1:7" ht="12.75" customHeight="1" x14ac:dyDescent="0.2">
      <c r="A37" s="13">
        <v>1</v>
      </c>
      <c r="B37" s="45">
        <v>461</v>
      </c>
      <c r="C37" s="46">
        <v>409</v>
      </c>
      <c r="D37" s="15" t="s">
        <v>34</v>
      </c>
      <c r="E37" s="16">
        <v>2013.42</v>
      </c>
      <c r="F37" s="11" t="s">
        <v>162</v>
      </c>
      <c r="G37" s="12"/>
    </row>
    <row r="38" spans="1:7" ht="12" customHeight="1" x14ac:dyDescent="0.2">
      <c r="A38" s="18">
        <v>2</v>
      </c>
      <c r="B38" s="48">
        <v>525</v>
      </c>
      <c r="C38" s="49">
        <v>455</v>
      </c>
      <c r="D38" s="20" t="s">
        <v>34</v>
      </c>
      <c r="E38" s="21">
        <v>2239.87</v>
      </c>
      <c r="F38" s="36"/>
      <c r="G38" s="23"/>
    </row>
    <row r="39" spans="1:7" ht="14.25" customHeight="1" x14ac:dyDescent="0.2">
      <c r="A39" s="18">
        <v>3</v>
      </c>
      <c r="B39" s="48">
        <v>574</v>
      </c>
      <c r="C39" s="49">
        <v>490</v>
      </c>
      <c r="D39" s="20" t="s">
        <v>122</v>
      </c>
      <c r="E39" s="21">
        <v>2412.16</v>
      </c>
      <c r="F39" s="17" t="s">
        <v>163</v>
      </c>
      <c r="G39" s="12"/>
    </row>
    <row r="40" spans="1:7" ht="12" customHeight="1" x14ac:dyDescent="0.2">
      <c r="A40" s="18">
        <v>4</v>
      </c>
      <c r="B40" s="48">
        <v>623</v>
      </c>
      <c r="C40" s="49">
        <v>528</v>
      </c>
      <c r="D40" s="20" t="s">
        <v>122</v>
      </c>
      <c r="E40" s="21">
        <v>2599.23</v>
      </c>
      <c r="F40" s="36"/>
      <c r="G40" s="23"/>
    </row>
    <row r="41" spans="1:7" ht="12" customHeight="1" x14ac:dyDescent="0.2">
      <c r="A41" s="18">
        <v>5</v>
      </c>
      <c r="B41" s="48">
        <v>665</v>
      </c>
      <c r="C41" s="49">
        <v>560</v>
      </c>
      <c r="D41" s="20" t="s">
        <v>56</v>
      </c>
      <c r="E41" s="21">
        <v>2756.76</v>
      </c>
      <c r="F41" s="36"/>
      <c r="G41" s="23"/>
    </row>
    <row r="42" spans="1:7" ht="12" customHeight="1" x14ac:dyDescent="0.2">
      <c r="A42" s="18">
        <v>6</v>
      </c>
      <c r="B42" s="48">
        <v>713</v>
      </c>
      <c r="C42" s="49">
        <v>596</v>
      </c>
      <c r="D42" s="20" t="s">
        <v>56</v>
      </c>
      <c r="E42" s="21">
        <v>2933.98</v>
      </c>
      <c r="F42" s="22" t="s">
        <v>46</v>
      </c>
      <c r="G42" s="24">
        <v>3039.82</v>
      </c>
    </row>
    <row r="43" spans="1:7" ht="12" customHeight="1" x14ac:dyDescent="0.2">
      <c r="A43" s="18">
        <v>7</v>
      </c>
      <c r="B43" s="48">
        <v>782</v>
      </c>
      <c r="C43" s="49">
        <v>649</v>
      </c>
      <c r="D43" s="20" t="s">
        <v>56</v>
      </c>
      <c r="E43" s="21">
        <v>3194.89</v>
      </c>
      <c r="F43" s="22" t="s">
        <v>48</v>
      </c>
      <c r="G43" s="29">
        <v>20.04</v>
      </c>
    </row>
    <row r="44" spans="1:7" ht="12" customHeight="1" x14ac:dyDescent="0.2">
      <c r="A44" s="18">
        <v>8</v>
      </c>
      <c r="B44" s="48">
        <v>862</v>
      </c>
      <c r="C44" s="49">
        <v>710</v>
      </c>
      <c r="D44" s="20" t="s">
        <v>83</v>
      </c>
      <c r="E44" s="21">
        <v>3495.18</v>
      </c>
      <c r="F44" s="36"/>
      <c r="G44" s="23"/>
    </row>
    <row r="45" spans="1:7" ht="12" customHeight="1" x14ac:dyDescent="0.2">
      <c r="A45" s="18">
        <v>9</v>
      </c>
      <c r="B45" s="48">
        <v>912</v>
      </c>
      <c r="C45" s="49">
        <v>748</v>
      </c>
      <c r="D45" s="20" t="s">
        <v>41</v>
      </c>
      <c r="E45" s="21">
        <v>3682.24</v>
      </c>
      <c r="F45" s="36"/>
      <c r="G45" s="23"/>
    </row>
    <row r="46" spans="1:7" ht="12" customHeight="1" x14ac:dyDescent="0.2">
      <c r="A46" s="18">
        <v>10</v>
      </c>
      <c r="B46" s="48">
        <v>977</v>
      </c>
      <c r="C46" s="49">
        <v>797</v>
      </c>
      <c r="D46" s="20" t="s">
        <v>41</v>
      </c>
      <c r="E46" s="21">
        <v>3923.46</v>
      </c>
      <c r="F46" s="36"/>
      <c r="G46" s="23"/>
    </row>
    <row r="47" spans="1:7" ht="12" customHeight="1" x14ac:dyDescent="0.2">
      <c r="A47" s="25">
        <v>11</v>
      </c>
      <c r="B47" s="50">
        <v>1015</v>
      </c>
      <c r="C47" s="51">
        <v>826</v>
      </c>
      <c r="D47" s="27" t="s">
        <v>47</v>
      </c>
      <c r="E47" s="28">
        <v>4066.22</v>
      </c>
      <c r="F47" s="36"/>
      <c r="G47" s="23"/>
    </row>
    <row r="48" spans="1:7" ht="6.2" customHeight="1" x14ac:dyDescent="0.2">
      <c r="A48" s="8"/>
      <c r="B48" s="8"/>
      <c r="C48" s="8"/>
      <c r="D48" s="8"/>
      <c r="E48" s="8"/>
      <c r="F48" s="23"/>
      <c r="G48" s="23"/>
    </row>
    <row r="49" spans="1:7" ht="12" customHeight="1" x14ac:dyDescent="0.2">
      <c r="A49" s="10" t="s">
        <v>28</v>
      </c>
      <c r="B49" s="43" t="s">
        <v>29</v>
      </c>
      <c r="C49" s="44" t="s">
        <v>30</v>
      </c>
      <c r="D49" s="10" t="s">
        <v>31</v>
      </c>
      <c r="E49" s="10" t="s">
        <v>32</v>
      </c>
      <c r="F49" s="36"/>
      <c r="G49" s="23"/>
    </row>
    <row r="50" spans="1:7" ht="14.25" customHeight="1" x14ac:dyDescent="0.2">
      <c r="A50" s="13">
        <v>1</v>
      </c>
      <c r="B50" s="45">
        <v>762</v>
      </c>
      <c r="C50" s="46">
        <v>633</v>
      </c>
      <c r="D50" s="15" t="s">
        <v>122</v>
      </c>
      <c r="E50" s="16">
        <v>3116.12</v>
      </c>
      <c r="F50" s="17" t="s">
        <v>164</v>
      </c>
      <c r="G50" s="12"/>
    </row>
    <row r="51" spans="1:7" ht="12" customHeight="1" x14ac:dyDescent="0.2">
      <c r="A51" s="18">
        <v>2</v>
      </c>
      <c r="B51" s="48">
        <v>842</v>
      </c>
      <c r="C51" s="49">
        <v>694</v>
      </c>
      <c r="D51" s="20" t="s">
        <v>122</v>
      </c>
      <c r="E51" s="21">
        <v>3416.41</v>
      </c>
      <c r="F51" s="36"/>
      <c r="G51" s="23"/>
    </row>
    <row r="52" spans="1:7" ht="12" customHeight="1" x14ac:dyDescent="0.2">
      <c r="A52" s="18">
        <v>3</v>
      </c>
      <c r="B52" s="48">
        <v>912</v>
      </c>
      <c r="C52" s="49">
        <v>748</v>
      </c>
      <c r="D52" s="20" t="s">
        <v>56</v>
      </c>
      <c r="E52" s="21">
        <v>3682.24</v>
      </c>
      <c r="F52" s="36"/>
      <c r="G52" s="23"/>
    </row>
    <row r="53" spans="1:7" ht="12" customHeight="1" x14ac:dyDescent="0.2">
      <c r="A53" s="18">
        <v>4</v>
      </c>
      <c r="B53" s="48">
        <v>977</v>
      </c>
      <c r="C53" s="49">
        <v>797</v>
      </c>
      <c r="D53" s="20" t="s">
        <v>56</v>
      </c>
      <c r="E53" s="21">
        <v>3923.46</v>
      </c>
      <c r="F53" s="22" t="s">
        <v>46</v>
      </c>
      <c r="G53" s="24">
        <v>4196.67</v>
      </c>
    </row>
    <row r="54" spans="1:7" ht="12" customHeight="1" x14ac:dyDescent="0.2">
      <c r="A54" s="18">
        <v>5</v>
      </c>
      <c r="B54" s="48">
        <v>1027</v>
      </c>
      <c r="C54" s="49">
        <v>835</v>
      </c>
      <c r="D54" s="20" t="s">
        <v>83</v>
      </c>
      <c r="E54" s="21">
        <v>4110.5200000000004</v>
      </c>
      <c r="F54" s="22" t="s">
        <v>48</v>
      </c>
      <c r="G54" s="29">
        <v>27.67</v>
      </c>
    </row>
    <row r="55" spans="1:7" ht="12" customHeight="1" x14ac:dyDescent="0.2">
      <c r="A55" s="18">
        <v>6</v>
      </c>
      <c r="B55" s="57" t="s">
        <v>139</v>
      </c>
      <c r="C55" s="58"/>
      <c r="D55" s="20" t="s">
        <v>41</v>
      </c>
      <c r="E55" s="21">
        <v>4405.8900000000003</v>
      </c>
      <c r="F55" s="36"/>
      <c r="G55" s="23"/>
    </row>
    <row r="56" spans="1:7" ht="12" customHeight="1" x14ac:dyDescent="0.2">
      <c r="A56" s="18">
        <v>7</v>
      </c>
      <c r="B56" s="57" t="s">
        <v>150</v>
      </c>
      <c r="C56" s="58"/>
      <c r="D56" s="20" t="s">
        <v>45</v>
      </c>
      <c r="E56" s="21">
        <v>4809.5600000000004</v>
      </c>
      <c r="F56" s="36"/>
      <c r="G56" s="23"/>
    </row>
    <row r="57" spans="1:7" ht="12" customHeight="1" x14ac:dyDescent="0.2">
      <c r="A57" s="25">
        <v>8</v>
      </c>
      <c r="B57" s="138" t="s">
        <v>151</v>
      </c>
      <c r="C57" s="139"/>
      <c r="D57" s="27" t="s">
        <v>47</v>
      </c>
      <c r="E57" s="28">
        <v>5277.22</v>
      </c>
      <c r="F57" s="36"/>
      <c r="G57" s="23"/>
    </row>
    <row r="58" spans="1:7" ht="6" customHeight="1" x14ac:dyDescent="0.2">
      <c r="A58" s="8"/>
      <c r="B58" s="131"/>
      <c r="C58" s="131"/>
      <c r="D58" s="8"/>
      <c r="E58" s="8"/>
      <c r="F58" s="23"/>
      <c r="G58" s="23"/>
    </row>
    <row r="59" spans="1:7" ht="12" customHeight="1" x14ac:dyDescent="0.2">
      <c r="A59" s="10" t="s">
        <v>28</v>
      </c>
      <c r="B59" s="43" t="s">
        <v>29</v>
      </c>
      <c r="C59" s="44" t="s">
        <v>30</v>
      </c>
      <c r="D59" s="10" t="s">
        <v>31</v>
      </c>
      <c r="E59" s="10" t="s">
        <v>32</v>
      </c>
      <c r="F59" s="36"/>
      <c r="G59" s="23"/>
    </row>
    <row r="60" spans="1:7" ht="14.25" customHeight="1" x14ac:dyDescent="0.2">
      <c r="A60" s="13">
        <v>1</v>
      </c>
      <c r="B60" s="45">
        <v>1027</v>
      </c>
      <c r="C60" s="46">
        <v>835</v>
      </c>
      <c r="D60" s="15" t="s">
        <v>41</v>
      </c>
      <c r="E60" s="16">
        <v>4110.5200000000004</v>
      </c>
      <c r="F60" s="17" t="s">
        <v>165</v>
      </c>
      <c r="G60" s="12"/>
    </row>
    <row r="61" spans="1:7" ht="12" customHeight="1" x14ac:dyDescent="0.2">
      <c r="A61" s="18">
        <v>2</v>
      </c>
      <c r="B61" s="57" t="s">
        <v>139</v>
      </c>
      <c r="C61" s="58"/>
      <c r="D61" s="20" t="s">
        <v>41</v>
      </c>
      <c r="E61" s="21">
        <v>4405.8900000000003</v>
      </c>
      <c r="F61" s="36"/>
      <c r="G61" s="23"/>
    </row>
    <row r="62" spans="1:7" ht="12" customHeight="1" x14ac:dyDescent="0.2">
      <c r="A62" s="18">
        <v>3</v>
      </c>
      <c r="B62" s="57" t="s">
        <v>150</v>
      </c>
      <c r="C62" s="58"/>
      <c r="D62" s="20" t="s">
        <v>41</v>
      </c>
      <c r="E62" s="21">
        <v>4809.5600000000004</v>
      </c>
      <c r="F62" s="36"/>
      <c r="G62" s="23"/>
    </row>
    <row r="63" spans="1:7" ht="12" customHeight="1" x14ac:dyDescent="0.2">
      <c r="A63" s="18">
        <v>4</v>
      </c>
      <c r="B63" s="136" t="s">
        <v>151</v>
      </c>
      <c r="C63" s="137"/>
      <c r="D63" s="20" t="s">
        <v>41</v>
      </c>
      <c r="E63" s="21">
        <v>5277.22</v>
      </c>
      <c r="F63" s="22" t="s">
        <v>46</v>
      </c>
      <c r="G63" s="24">
        <v>4954.78</v>
      </c>
    </row>
    <row r="64" spans="1:7" ht="12" customHeight="1" x14ac:dyDescent="0.2">
      <c r="A64" s="18">
        <v>5</v>
      </c>
      <c r="B64" s="57" t="s">
        <v>152</v>
      </c>
      <c r="C64" s="58"/>
      <c r="D64" s="53" t="s">
        <v>47</v>
      </c>
      <c r="E64" s="21">
        <v>5557.82</v>
      </c>
      <c r="F64" s="22" t="s">
        <v>48</v>
      </c>
      <c r="G64" s="29">
        <v>32.67</v>
      </c>
    </row>
    <row r="65" spans="1:7" ht="12" customHeight="1" x14ac:dyDescent="0.2">
      <c r="A65" s="54" t="s">
        <v>166</v>
      </c>
      <c r="B65" s="55" t="s">
        <v>153</v>
      </c>
      <c r="C65" s="56"/>
      <c r="D65" s="27" t="s">
        <v>47</v>
      </c>
      <c r="E65" s="28">
        <v>5799.04</v>
      </c>
      <c r="F65" s="36"/>
      <c r="G65" s="23"/>
    </row>
  </sheetData>
  <mergeCells count="7">
    <mergeCell ref="B58:C58"/>
    <mergeCell ref="B63:C63"/>
    <mergeCell ref="A1:G1"/>
    <mergeCell ref="A2:G2"/>
    <mergeCell ref="A34:G34"/>
    <mergeCell ref="A35:G35"/>
    <mergeCell ref="B57:C5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opLeftCell="A16" workbookViewId="0">
      <selection sqref="A1:G1"/>
    </sheetView>
  </sheetViews>
  <sheetFormatPr baseColWidth="10" defaultColWidth="9.33203125" defaultRowHeight="12.75" x14ac:dyDescent="0.2"/>
  <cols>
    <col min="1" max="1" width="26.1640625" customWidth="1"/>
    <col min="2" max="2" width="26.5" customWidth="1"/>
    <col min="3" max="3" width="26.83203125" customWidth="1"/>
    <col min="4" max="4" width="25.5" customWidth="1"/>
    <col min="5" max="6" width="9.83203125" customWidth="1"/>
    <col min="7" max="7" width="2.6640625" customWidth="1"/>
  </cols>
  <sheetData>
    <row r="1" spans="1:7" ht="39.200000000000003" customHeight="1" x14ac:dyDescent="0.2">
      <c r="A1" s="161" t="s">
        <v>0</v>
      </c>
      <c r="B1" s="161"/>
      <c r="C1" s="161"/>
      <c r="D1" s="161"/>
      <c r="E1" s="161"/>
      <c r="F1" s="161"/>
      <c r="G1" s="161"/>
    </row>
    <row r="2" spans="1:7" ht="51.6" customHeight="1" x14ac:dyDescent="0.2">
      <c r="A2" s="133" t="s">
        <v>1</v>
      </c>
      <c r="B2" s="134"/>
      <c r="C2" s="134"/>
      <c r="D2" s="134"/>
      <c r="E2" s="134"/>
      <c r="F2" s="135"/>
    </row>
    <row r="3" spans="1:7" ht="97.35" customHeight="1" x14ac:dyDescent="0.2">
      <c r="A3" s="162" t="s">
        <v>2</v>
      </c>
      <c r="B3" s="162"/>
      <c r="C3" s="162"/>
      <c r="D3" s="162"/>
      <c r="E3" s="162"/>
      <c r="F3" s="162"/>
      <c r="G3" s="162"/>
    </row>
    <row r="4" spans="1:7" ht="36" customHeight="1" x14ac:dyDescent="0.2">
      <c r="A4" s="162" t="s">
        <v>3</v>
      </c>
      <c r="B4" s="162"/>
      <c r="C4" s="162"/>
      <c r="D4" s="162"/>
      <c r="E4" s="162"/>
      <c r="F4" s="162"/>
      <c r="G4" s="162"/>
    </row>
    <row r="5" spans="1:7" ht="44.85" customHeight="1" x14ac:dyDescent="0.2">
      <c r="A5" s="162" t="s">
        <v>4</v>
      </c>
      <c r="B5" s="162"/>
      <c r="C5" s="162"/>
      <c r="D5" s="162"/>
      <c r="E5" s="162"/>
      <c r="F5" s="162"/>
      <c r="G5" s="162"/>
    </row>
    <row r="6" spans="1:7" ht="0.95" customHeight="1" x14ac:dyDescent="0.2"/>
    <row r="7" spans="1:7" ht="3" customHeight="1" x14ac:dyDescent="0.2"/>
    <row r="8" spans="1:7" ht="21.75" customHeight="1" x14ac:dyDescent="0.2">
      <c r="A8" s="151" t="s">
        <v>5</v>
      </c>
      <c r="B8" s="152"/>
      <c r="C8" s="152"/>
      <c r="D8" s="152"/>
      <c r="E8" s="153"/>
    </row>
    <row r="9" spans="1:7" ht="27" customHeight="1" x14ac:dyDescent="0.2">
      <c r="A9" s="154" t="s">
        <v>6</v>
      </c>
      <c r="B9" s="155"/>
      <c r="C9" s="155"/>
      <c r="D9" s="156"/>
    </row>
    <row r="10" spans="1:7" ht="30" customHeight="1" x14ac:dyDescent="0.2">
      <c r="A10" s="157" t="s">
        <v>7</v>
      </c>
      <c r="B10" s="158"/>
      <c r="C10" s="159">
        <v>5907.34</v>
      </c>
      <c r="D10" s="160"/>
    </row>
    <row r="11" spans="1:7" ht="30" customHeight="1" x14ac:dyDescent="0.2">
      <c r="A11" s="133" t="s">
        <v>8</v>
      </c>
      <c r="B11" s="135"/>
      <c r="C11" s="149" t="s">
        <v>9</v>
      </c>
      <c r="D11" s="150"/>
    </row>
    <row r="12" spans="1:7" ht="30" customHeight="1" x14ac:dyDescent="0.2">
      <c r="A12" s="133" t="s">
        <v>10</v>
      </c>
      <c r="B12" s="135"/>
      <c r="C12" s="149" t="s">
        <v>11</v>
      </c>
      <c r="D12" s="150"/>
    </row>
    <row r="13" spans="1:7" ht="30" customHeight="1" x14ac:dyDescent="0.2">
      <c r="A13" s="133" t="s">
        <v>12</v>
      </c>
      <c r="B13" s="135"/>
      <c r="C13" s="149" t="s">
        <v>13</v>
      </c>
      <c r="D13" s="150"/>
    </row>
    <row r="14" spans="1:7" ht="24.6" customHeight="1" x14ac:dyDescent="0.2">
      <c r="A14" s="2" t="s">
        <v>14</v>
      </c>
      <c r="B14" s="3" t="s">
        <v>15</v>
      </c>
      <c r="C14" s="3" t="s">
        <v>16</v>
      </c>
      <c r="D14" s="3" t="s">
        <v>17</v>
      </c>
    </row>
    <row r="15" spans="1:7" ht="15" customHeight="1" x14ac:dyDescent="0.2">
      <c r="A15" s="146" t="s">
        <v>18</v>
      </c>
      <c r="B15" s="4" t="s">
        <v>19</v>
      </c>
      <c r="C15" s="5">
        <v>52870.69</v>
      </c>
      <c r="D15" s="5">
        <v>4405.8900000000003</v>
      </c>
    </row>
    <row r="16" spans="1:7" ht="15" customHeight="1" x14ac:dyDescent="0.2">
      <c r="A16" s="147"/>
      <c r="B16" s="4" t="s">
        <v>20</v>
      </c>
      <c r="C16" s="5">
        <v>54938.26</v>
      </c>
      <c r="D16" s="5">
        <v>4578.1899999999996</v>
      </c>
    </row>
    <row r="17" spans="1:4" ht="15" customHeight="1" x14ac:dyDescent="0.2">
      <c r="A17" s="148"/>
      <c r="B17" s="4" t="s">
        <v>21</v>
      </c>
      <c r="C17" s="5">
        <v>57714.71</v>
      </c>
      <c r="D17" s="5">
        <v>4809.5600000000004</v>
      </c>
    </row>
    <row r="18" spans="1:4" ht="15" customHeight="1" x14ac:dyDescent="0.2">
      <c r="A18" s="140" t="s">
        <v>22</v>
      </c>
      <c r="B18" s="6" t="s">
        <v>19</v>
      </c>
      <c r="C18" s="7">
        <v>57714.71</v>
      </c>
      <c r="D18" s="7">
        <v>4809.5600000000004</v>
      </c>
    </row>
    <row r="19" spans="1:4" ht="15" customHeight="1" x14ac:dyDescent="0.2">
      <c r="A19" s="141"/>
      <c r="B19" s="6" t="s">
        <v>20</v>
      </c>
      <c r="C19" s="7">
        <v>60136.72</v>
      </c>
      <c r="D19" s="7">
        <v>5011.3900000000003</v>
      </c>
    </row>
    <row r="20" spans="1:4" ht="15" customHeight="1" x14ac:dyDescent="0.2">
      <c r="A20" s="142"/>
      <c r="B20" s="6" t="s">
        <v>21</v>
      </c>
      <c r="C20" s="7">
        <v>63326.68</v>
      </c>
      <c r="D20" s="7">
        <v>5277.22</v>
      </c>
    </row>
    <row r="21" spans="1:4" ht="15" customHeight="1" x14ac:dyDescent="0.2">
      <c r="A21" s="143" t="s">
        <v>23</v>
      </c>
      <c r="B21" s="4" t="s">
        <v>19</v>
      </c>
      <c r="C21" s="5">
        <v>63326.68</v>
      </c>
      <c r="D21" s="5">
        <v>5277.22</v>
      </c>
    </row>
    <row r="22" spans="1:4" ht="15" customHeight="1" x14ac:dyDescent="0.2">
      <c r="A22" s="144"/>
      <c r="B22" s="4" t="s">
        <v>20</v>
      </c>
      <c r="C22" s="5">
        <v>64980.74</v>
      </c>
      <c r="D22" s="5">
        <v>5415.06</v>
      </c>
    </row>
    <row r="23" spans="1:4" ht="15" customHeight="1" x14ac:dyDescent="0.2">
      <c r="A23" s="145"/>
      <c r="B23" s="4" t="s">
        <v>21</v>
      </c>
      <c r="C23" s="5">
        <v>66693.87</v>
      </c>
      <c r="D23" s="5">
        <v>5557.82</v>
      </c>
    </row>
    <row r="24" spans="1:4" ht="15" customHeight="1" x14ac:dyDescent="0.2">
      <c r="A24" s="140" t="s">
        <v>24</v>
      </c>
      <c r="B24" s="6" t="s">
        <v>19</v>
      </c>
      <c r="C24" s="7">
        <v>66693.87</v>
      </c>
      <c r="D24" s="7">
        <v>5557.82</v>
      </c>
    </row>
    <row r="25" spans="1:4" ht="15" customHeight="1" x14ac:dyDescent="0.2">
      <c r="A25" s="141"/>
      <c r="B25" s="6" t="s">
        <v>20</v>
      </c>
      <c r="C25" s="7">
        <v>68111.63</v>
      </c>
      <c r="D25" s="7">
        <v>5675.97</v>
      </c>
    </row>
    <row r="26" spans="1:4" ht="15" customHeight="1" x14ac:dyDescent="0.2">
      <c r="A26" s="142"/>
      <c r="B26" s="6" t="s">
        <v>21</v>
      </c>
      <c r="C26" s="7">
        <v>69588.47</v>
      </c>
      <c r="D26" s="7">
        <v>5799.04</v>
      </c>
    </row>
    <row r="27" spans="1:4" ht="15" customHeight="1" x14ac:dyDescent="0.2">
      <c r="A27" s="146" t="s">
        <v>25</v>
      </c>
      <c r="B27" s="4" t="s">
        <v>19</v>
      </c>
      <c r="C27" s="5">
        <v>69588.47</v>
      </c>
      <c r="D27" s="5">
        <v>5799.04</v>
      </c>
    </row>
    <row r="28" spans="1:4" ht="15" customHeight="1" x14ac:dyDescent="0.2">
      <c r="A28" s="147"/>
      <c r="B28" s="4" t="s">
        <v>20</v>
      </c>
      <c r="C28" s="5">
        <v>72719.360000000001</v>
      </c>
      <c r="D28" s="5">
        <v>6059.95</v>
      </c>
    </row>
    <row r="29" spans="1:4" ht="15" customHeight="1" x14ac:dyDescent="0.2">
      <c r="A29" s="148"/>
      <c r="B29" s="4" t="s">
        <v>21</v>
      </c>
      <c r="C29" s="5">
        <v>75850.25</v>
      </c>
      <c r="D29" s="5">
        <v>6320.85</v>
      </c>
    </row>
  </sheetData>
  <mergeCells count="20">
    <mergeCell ref="A1:G1"/>
    <mergeCell ref="A2:F2"/>
    <mergeCell ref="A3:G3"/>
    <mergeCell ref="A4:G4"/>
    <mergeCell ref="A5:G5"/>
    <mergeCell ref="C12:D12"/>
    <mergeCell ref="A13:B13"/>
    <mergeCell ref="C13:D13"/>
    <mergeCell ref="A15:A17"/>
    <mergeCell ref="A8:E8"/>
    <mergeCell ref="A9:D9"/>
    <mergeCell ref="A10:B10"/>
    <mergeCell ref="C10:D10"/>
    <mergeCell ref="A11:B11"/>
    <mergeCell ref="C11:D11"/>
    <mergeCell ref="A18:A20"/>
    <mergeCell ref="A21:A23"/>
    <mergeCell ref="A24:A26"/>
    <mergeCell ref="A27:A29"/>
    <mergeCell ref="A12:B12"/>
  </mergeCells>
  <hyperlinks>
    <hyperlink ref="A3" r:id="rId1" location="LEGISCTA000044424841" display="https://www.legifrance.gouv.fr/codes/section_lc/LEGITEXT000044416551/LEGISCTA000044423737/#LEGISCTA000044424841" xr:uid="{00000000-0004-0000-0000-000000000000}"/>
    <hyperlink ref="A5" r:id="rId2" display="https://www.legifrance.gouv.fr/jorf/id/JORFTEXT000047749211" xr:uid="{00000000-0004-0000-0000-000001000000}"/>
    <hyperlink ref="C12" r:id="rId3" display="https://www.legifrance.gouv.fr/loda/article_lc/LEGIARTI000047780477/2024-01-01" xr:uid="{00000000-0004-0000-0000-000002000000}"/>
    <hyperlink ref="C13" r:id="rId4" display="https://www.legifrance.gouv.fr/loda/article_lc/LEGIARTI000047751785?init=true&amp;page=1&amp;query=85-1148&amp;searchField=ALL&amp;tab_selection=all" xr:uid="{00000000-0004-0000-0000-000003000000}"/>
  </hyperlinks>
  <pageMargins left="0.7" right="0.7" top="0.75" bottom="0.75" header="0.3" footer="0.3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2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5" customHeight="1" x14ac:dyDescent="0.2">
      <c r="A1" s="123" t="s">
        <v>78</v>
      </c>
      <c r="B1" s="124"/>
      <c r="C1" s="124"/>
      <c r="D1" s="124"/>
      <c r="E1" s="124"/>
      <c r="F1" s="124"/>
      <c r="G1" s="125"/>
    </row>
    <row r="2" spans="1:7" ht="5.85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79</v>
      </c>
      <c r="G3" s="12"/>
    </row>
    <row r="4" spans="1:7" ht="12" customHeight="1" x14ac:dyDescent="0.2">
      <c r="A4" s="13">
        <v>1</v>
      </c>
      <c r="B4" s="13">
        <v>368</v>
      </c>
      <c r="C4" s="14">
        <v>367</v>
      </c>
      <c r="D4" s="15" t="s">
        <v>34</v>
      </c>
      <c r="E4" s="16">
        <v>1806.66</v>
      </c>
      <c r="F4" s="36"/>
      <c r="G4" s="23"/>
    </row>
    <row r="5" spans="1:7" ht="14.25" customHeight="1" x14ac:dyDescent="0.2">
      <c r="A5" s="18">
        <v>2</v>
      </c>
      <c r="B5" s="18">
        <v>371</v>
      </c>
      <c r="C5" s="19">
        <v>369</v>
      </c>
      <c r="D5" s="20" t="s">
        <v>34</v>
      </c>
      <c r="E5" s="21">
        <v>1816.51</v>
      </c>
      <c r="F5" s="17" t="s">
        <v>80</v>
      </c>
      <c r="G5" s="12"/>
    </row>
    <row r="6" spans="1:7" ht="12" customHeight="1" x14ac:dyDescent="0.2">
      <c r="A6" s="18">
        <v>3</v>
      </c>
      <c r="B6" s="18">
        <v>376</v>
      </c>
      <c r="C6" s="19">
        <v>370</v>
      </c>
      <c r="D6" s="20" t="s">
        <v>34</v>
      </c>
      <c r="E6" s="21">
        <v>1821.43</v>
      </c>
      <c r="F6" s="37" t="s">
        <v>81</v>
      </c>
      <c r="G6" s="23"/>
    </row>
    <row r="7" spans="1:7" ht="12" customHeight="1" x14ac:dyDescent="0.2">
      <c r="A7" s="18">
        <v>4</v>
      </c>
      <c r="B7" s="18">
        <v>387</v>
      </c>
      <c r="C7" s="19">
        <v>373</v>
      </c>
      <c r="D7" s="20" t="s">
        <v>34</v>
      </c>
      <c r="E7" s="21">
        <v>1836.2</v>
      </c>
      <c r="F7" s="36"/>
      <c r="G7" s="23"/>
    </row>
    <row r="8" spans="1:7" ht="12" customHeight="1" x14ac:dyDescent="0.2">
      <c r="A8" s="18">
        <v>5</v>
      </c>
      <c r="B8" s="18">
        <v>396</v>
      </c>
      <c r="C8" s="19">
        <v>374</v>
      </c>
      <c r="D8" s="20" t="s">
        <v>34</v>
      </c>
      <c r="E8" s="21">
        <v>1841.12</v>
      </c>
      <c r="F8" s="22" t="s">
        <v>46</v>
      </c>
      <c r="G8" s="24">
        <v>1949.42</v>
      </c>
    </row>
    <row r="9" spans="1:7" ht="12" customHeight="1" x14ac:dyDescent="0.2">
      <c r="A9" s="18">
        <v>6</v>
      </c>
      <c r="B9" s="18">
        <v>404</v>
      </c>
      <c r="C9" s="19">
        <v>376</v>
      </c>
      <c r="D9" s="20" t="s">
        <v>34</v>
      </c>
      <c r="E9" s="21">
        <v>1850.97</v>
      </c>
      <c r="F9" s="22" t="s">
        <v>48</v>
      </c>
      <c r="G9" s="29">
        <v>12.85</v>
      </c>
    </row>
    <row r="10" spans="1:7" ht="12" customHeight="1" x14ac:dyDescent="0.2">
      <c r="A10" s="18">
        <v>7</v>
      </c>
      <c r="B10" s="18">
        <v>416</v>
      </c>
      <c r="C10" s="19">
        <v>377</v>
      </c>
      <c r="D10" s="20" t="s">
        <v>56</v>
      </c>
      <c r="E10" s="21">
        <v>1855.89</v>
      </c>
      <c r="F10" s="36"/>
      <c r="G10" s="23"/>
    </row>
    <row r="11" spans="1:7" ht="12" customHeight="1" x14ac:dyDescent="0.2">
      <c r="A11" s="18">
        <v>8</v>
      </c>
      <c r="B11" s="18">
        <v>430</v>
      </c>
      <c r="C11" s="19">
        <v>385</v>
      </c>
      <c r="D11" s="20" t="s">
        <v>56</v>
      </c>
      <c r="E11" s="21">
        <v>1895.27</v>
      </c>
      <c r="F11" s="36"/>
      <c r="G11" s="23"/>
    </row>
    <row r="12" spans="1:7" ht="12" customHeight="1" x14ac:dyDescent="0.2">
      <c r="A12" s="18">
        <v>9</v>
      </c>
      <c r="B12" s="18">
        <v>446</v>
      </c>
      <c r="C12" s="19">
        <v>397</v>
      </c>
      <c r="D12" s="20" t="s">
        <v>41</v>
      </c>
      <c r="E12" s="21">
        <v>1954.34</v>
      </c>
      <c r="F12" s="36"/>
      <c r="G12" s="23"/>
    </row>
    <row r="13" spans="1:7" ht="12" customHeight="1" x14ac:dyDescent="0.2">
      <c r="A13" s="18">
        <v>10</v>
      </c>
      <c r="B13" s="18">
        <v>461</v>
      </c>
      <c r="C13" s="19">
        <v>409</v>
      </c>
      <c r="D13" s="20" t="s">
        <v>41</v>
      </c>
      <c r="E13" s="21">
        <v>2013.42</v>
      </c>
      <c r="F13" s="36"/>
      <c r="G13" s="23"/>
    </row>
    <row r="14" spans="1:7" ht="12" customHeight="1" x14ac:dyDescent="0.2">
      <c r="A14" s="18">
        <v>11</v>
      </c>
      <c r="B14" s="18">
        <v>473</v>
      </c>
      <c r="C14" s="19">
        <v>417</v>
      </c>
      <c r="D14" s="20" t="s">
        <v>45</v>
      </c>
      <c r="E14" s="21">
        <v>2052.8000000000002</v>
      </c>
      <c r="F14" s="36"/>
      <c r="G14" s="23"/>
    </row>
    <row r="15" spans="1:7" ht="12" customHeight="1" x14ac:dyDescent="0.2">
      <c r="A15" s="25">
        <v>12</v>
      </c>
      <c r="B15" s="25">
        <v>486</v>
      </c>
      <c r="C15" s="26">
        <v>425</v>
      </c>
      <c r="D15" s="27" t="s">
        <v>47</v>
      </c>
      <c r="E15" s="28">
        <v>2092.1799999999998</v>
      </c>
      <c r="F15" s="36"/>
      <c r="G15" s="23"/>
    </row>
    <row r="16" spans="1:7" ht="5.85" customHeight="1" x14ac:dyDescent="0.2">
      <c r="A16" s="127"/>
      <c r="B16" s="127"/>
      <c r="C16" s="127"/>
      <c r="D16" s="127"/>
      <c r="E16" s="127"/>
      <c r="F16" s="127"/>
      <c r="G16" s="127"/>
    </row>
    <row r="17" spans="1:7" ht="12" customHeight="1" x14ac:dyDescent="0.2">
      <c r="A17" s="10" t="s">
        <v>28</v>
      </c>
      <c r="B17" s="10" t="s">
        <v>29</v>
      </c>
      <c r="C17" s="10" t="s">
        <v>30</v>
      </c>
      <c r="D17" s="10" t="s">
        <v>31</v>
      </c>
      <c r="E17" s="10" t="s">
        <v>32</v>
      </c>
      <c r="F17" s="163"/>
      <c r="G17" s="127"/>
    </row>
    <row r="18" spans="1:7" ht="14.25" customHeight="1" x14ac:dyDescent="0.2">
      <c r="A18" s="13">
        <v>1</v>
      </c>
      <c r="B18" s="13">
        <v>390</v>
      </c>
      <c r="C18" s="14">
        <v>373</v>
      </c>
      <c r="D18" s="15" t="s">
        <v>56</v>
      </c>
      <c r="E18" s="16">
        <v>1836.2</v>
      </c>
      <c r="F18" s="164" t="s">
        <v>82</v>
      </c>
      <c r="G18" s="165"/>
    </row>
    <row r="19" spans="1:7" ht="15" customHeight="1" x14ac:dyDescent="0.2">
      <c r="A19" s="18">
        <v>2</v>
      </c>
      <c r="B19" s="18">
        <v>407</v>
      </c>
      <c r="C19" s="19">
        <v>376</v>
      </c>
      <c r="D19" s="20" t="s">
        <v>56</v>
      </c>
      <c r="E19" s="21">
        <v>1850.97</v>
      </c>
      <c r="F19" s="38"/>
      <c r="G19" s="12"/>
    </row>
    <row r="20" spans="1:7" ht="12" customHeight="1" x14ac:dyDescent="0.2">
      <c r="A20" s="18">
        <v>3</v>
      </c>
      <c r="B20" s="18">
        <v>425</v>
      </c>
      <c r="C20" s="19">
        <v>382</v>
      </c>
      <c r="D20" s="20" t="s">
        <v>56</v>
      </c>
      <c r="E20" s="21">
        <v>1880.5</v>
      </c>
      <c r="F20" s="36"/>
      <c r="G20" s="23"/>
    </row>
    <row r="21" spans="1:7" ht="12" customHeight="1" x14ac:dyDescent="0.2">
      <c r="A21" s="18">
        <v>4</v>
      </c>
      <c r="B21" s="18">
        <v>445</v>
      </c>
      <c r="C21" s="19">
        <v>396</v>
      </c>
      <c r="D21" s="20" t="s">
        <v>56</v>
      </c>
      <c r="E21" s="21">
        <v>1949.42</v>
      </c>
      <c r="F21" s="22" t="s">
        <v>46</v>
      </c>
      <c r="G21" s="24">
        <v>2168.4899999999998</v>
      </c>
    </row>
    <row r="22" spans="1:7" ht="12" customHeight="1" x14ac:dyDescent="0.2">
      <c r="A22" s="18">
        <v>5</v>
      </c>
      <c r="B22" s="18">
        <v>469</v>
      </c>
      <c r="C22" s="19">
        <v>415</v>
      </c>
      <c r="D22" s="20" t="s">
        <v>56</v>
      </c>
      <c r="E22" s="21">
        <v>2042.96</v>
      </c>
      <c r="F22" s="22" t="s">
        <v>48</v>
      </c>
      <c r="G22" s="29">
        <v>14.3</v>
      </c>
    </row>
    <row r="23" spans="1:7" ht="12" customHeight="1" x14ac:dyDescent="0.2">
      <c r="A23" s="18">
        <v>6</v>
      </c>
      <c r="B23" s="18">
        <v>487</v>
      </c>
      <c r="C23" s="19">
        <v>426</v>
      </c>
      <c r="D23" s="20" t="s">
        <v>83</v>
      </c>
      <c r="E23" s="21">
        <v>2097.11</v>
      </c>
      <c r="F23" s="36"/>
      <c r="G23" s="23"/>
    </row>
    <row r="24" spans="1:7" ht="12" customHeight="1" x14ac:dyDescent="0.2">
      <c r="A24" s="18">
        <v>7</v>
      </c>
      <c r="B24" s="18">
        <v>501</v>
      </c>
      <c r="C24" s="19">
        <v>437</v>
      </c>
      <c r="D24" s="20" t="s">
        <v>41</v>
      </c>
      <c r="E24" s="21">
        <v>2151.2600000000002</v>
      </c>
      <c r="F24" s="36"/>
      <c r="G24" s="23"/>
    </row>
    <row r="25" spans="1:7" ht="12" customHeight="1" x14ac:dyDescent="0.2">
      <c r="A25" s="18">
        <v>8</v>
      </c>
      <c r="B25" s="18">
        <v>526</v>
      </c>
      <c r="C25" s="19">
        <v>456</v>
      </c>
      <c r="D25" s="20" t="s">
        <v>45</v>
      </c>
      <c r="E25" s="21">
        <v>2244.79</v>
      </c>
      <c r="F25" s="36"/>
      <c r="G25" s="23"/>
    </row>
    <row r="26" spans="1:7" ht="12" customHeight="1" x14ac:dyDescent="0.2">
      <c r="A26" s="18">
        <v>9</v>
      </c>
      <c r="B26" s="18">
        <v>566</v>
      </c>
      <c r="C26" s="19">
        <v>484</v>
      </c>
      <c r="D26" s="20" t="s">
        <v>45</v>
      </c>
      <c r="E26" s="21">
        <v>2382.63</v>
      </c>
      <c r="F26" s="36"/>
      <c r="G26" s="23"/>
    </row>
    <row r="27" spans="1:7" ht="12" customHeight="1" x14ac:dyDescent="0.2">
      <c r="A27" s="25">
        <v>10</v>
      </c>
      <c r="B27" s="25">
        <v>597</v>
      </c>
      <c r="C27" s="26">
        <v>508</v>
      </c>
      <c r="D27" s="27" t="s">
        <v>47</v>
      </c>
      <c r="E27" s="28">
        <v>2500.77</v>
      </c>
      <c r="F27" s="36"/>
      <c r="G27" s="23"/>
    </row>
    <row r="28" spans="1:7" ht="5.85" customHeight="1" x14ac:dyDescent="0.2">
      <c r="A28" s="132"/>
      <c r="B28" s="132"/>
      <c r="C28" s="132"/>
      <c r="D28" s="132"/>
      <c r="E28" s="132"/>
      <c r="F28" s="132"/>
      <c r="G28" s="132"/>
    </row>
    <row r="29" spans="1:7" ht="14.25" customHeight="1" x14ac:dyDescent="0.2">
      <c r="A29" s="123" t="s">
        <v>84</v>
      </c>
      <c r="B29" s="124"/>
      <c r="C29" s="124"/>
      <c r="D29" s="124"/>
      <c r="E29" s="124"/>
      <c r="F29" s="124"/>
      <c r="G29" s="125"/>
    </row>
    <row r="30" spans="1:7" ht="6.2" customHeight="1" x14ac:dyDescent="0.2">
      <c r="A30" s="126"/>
      <c r="B30" s="126"/>
      <c r="C30" s="126"/>
      <c r="D30" s="126"/>
      <c r="E30" s="126"/>
      <c r="F30" s="126"/>
      <c r="G30" s="126"/>
    </row>
    <row r="31" spans="1:7" ht="12.75" customHeight="1" x14ac:dyDescent="0.2">
      <c r="A31" s="10" t="s">
        <v>28</v>
      </c>
      <c r="B31" s="10" t="s">
        <v>29</v>
      </c>
      <c r="C31" s="10" t="s">
        <v>30</v>
      </c>
      <c r="D31" s="10" t="s">
        <v>31</v>
      </c>
      <c r="E31" s="10" t="s">
        <v>32</v>
      </c>
      <c r="F31" s="11" t="s">
        <v>85</v>
      </c>
      <c r="G31" s="12"/>
    </row>
    <row r="32" spans="1:7" ht="12" customHeight="1" x14ac:dyDescent="0.2">
      <c r="A32" s="13">
        <v>1</v>
      </c>
      <c r="B32" s="13">
        <v>376</v>
      </c>
      <c r="C32" s="14">
        <v>370</v>
      </c>
      <c r="D32" s="15" t="s">
        <v>56</v>
      </c>
      <c r="E32" s="16">
        <v>1821.43</v>
      </c>
      <c r="F32" s="36"/>
      <c r="G32" s="23"/>
    </row>
    <row r="33" spans="1:7" ht="14.25" customHeight="1" x14ac:dyDescent="0.2">
      <c r="A33" s="18">
        <v>2</v>
      </c>
      <c r="B33" s="18">
        <v>388</v>
      </c>
      <c r="C33" s="19">
        <v>373</v>
      </c>
      <c r="D33" s="20" t="s">
        <v>56</v>
      </c>
      <c r="E33" s="21">
        <v>1836.2</v>
      </c>
      <c r="F33" s="17" t="s">
        <v>86</v>
      </c>
      <c r="G33" s="12"/>
    </row>
    <row r="34" spans="1:7" ht="12" customHeight="1" x14ac:dyDescent="0.2">
      <c r="A34" s="18">
        <v>3</v>
      </c>
      <c r="B34" s="18">
        <v>415</v>
      </c>
      <c r="C34" s="19">
        <v>377</v>
      </c>
      <c r="D34" s="20" t="s">
        <v>56</v>
      </c>
      <c r="E34" s="21">
        <v>1855.89</v>
      </c>
      <c r="F34" s="36"/>
      <c r="G34" s="23"/>
    </row>
    <row r="35" spans="1:7" ht="12" customHeight="1" x14ac:dyDescent="0.2">
      <c r="A35" s="18">
        <v>4</v>
      </c>
      <c r="B35" s="18">
        <v>437</v>
      </c>
      <c r="C35" s="19">
        <v>390</v>
      </c>
      <c r="D35" s="20" t="s">
        <v>56</v>
      </c>
      <c r="E35" s="21">
        <v>1919.89</v>
      </c>
      <c r="F35" s="36"/>
      <c r="G35" s="23"/>
    </row>
    <row r="36" spans="1:7" ht="12" customHeight="1" x14ac:dyDescent="0.2">
      <c r="A36" s="18">
        <v>5</v>
      </c>
      <c r="B36" s="18">
        <v>449</v>
      </c>
      <c r="C36" s="19">
        <v>399</v>
      </c>
      <c r="D36" s="20" t="s">
        <v>41</v>
      </c>
      <c r="E36" s="21">
        <v>1964.19</v>
      </c>
      <c r="F36" s="22" t="s">
        <v>46</v>
      </c>
      <c r="G36" s="24">
        <v>2094.65</v>
      </c>
    </row>
    <row r="37" spans="1:7" ht="12" customHeight="1" x14ac:dyDescent="0.2">
      <c r="A37" s="18">
        <v>6</v>
      </c>
      <c r="B37" s="18">
        <v>465</v>
      </c>
      <c r="C37" s="19">
        <v>412</v>
      </c>
      <c r="D37" s="20" t="s">
        <v>41</v>
      </c>
      <c r="E37" s="21">
        <v>2028.19</v>
      </c>
      <c r="F37" s="22" t="s">
        <v>48</v>
      </c>
      <c r="G37" s="29">
        <v>13.81</v>
      </c>
    </row>
    <row r="38" spans="1:7" ht="12" customHeight="1" x14ac:dyDescent="0.2">
      <c r="A38" s="18">
        <v>7</v>
      </c>
      <c r="B38" s="18">
        <v>499</v>
      </c>
      <c r="C38" s="19">
        <v>435</v>
      </c>
      <c r="D38" s="20" t="s">
        <v>45</v>
      </c>
      <c r="E38" s="21">
        <v>2141.41</v>
      </c>
      <c r="F38" s="36"/>
      <c r="G38" s="23"/>
    </row>
    <row r="39" spans="1:7" ht="12" customHeight="1" x14ac:dyDescent="0.2">
      <c r="A39" s="18">
        <v>8</v>
      </c>
      <c r="B39" s="18">
        <v>526</v>
      </c>
      <c r="C39" s="19">
        <v>456</v>
      </c>
      <c r="D39" s="20" t="s">
        <v>45</v>
      </c>
      <c r="E39" s="21">
        <v>2244.79</v>
      </c>
      <c r="F39" s="36"/>
      <c r="G39" s="23"/>
    </row>
    <row r="40" spans="1:7" ht="12" customHeight="1" x14ac:dyDescent="0.2">
      <c r="A40" s="25">
        <v>9</v>
      </c>
      <c r="B40" s="25">
        <v>562</v>
      </c>
      <c r="C40" s="26">
        <v>481</v>
      </c>
      <c r="D40" s="27" t="s">
        <v>47</v>
      </c>
      <c r="E40" s="28">
        <v>2367.86</v>
      </c>
      <c r="F40" s="36"/>
      <c r="G40" s="23"/>
    </row>
    <row r="41" spans="1:7" ht="6.2" customHeight="1" x14ac:dyDescent="0.2">
      <c r="A41" s="127"/>
      <c r="B41" s="127"/>
      <c r="C41" s="127"/>
      <c r="D41" s="127"/>
      <c r="E41" s="127"/>
      <c r="F41" s="127"/>
      <c r="G41" s="127"/>
    </row>
    <row r="42" spans="1:7" ht="12" customHeight="1" x14ac:dyDescent="0.2">
      <c r="A42" s="10" t="s">
        <v>28</v>
      </c>
      <c r="B42" s="10" t="s">
        <v>29</v>
      </c>
      <c r="C42" s="10" t="s">
        <v>30</v>
      </c>
      <c r="D42" s="10" t="s">
        <v>31</v>
      </c>
      <c r="E42" s="10" t="s">
        <v>32</v>
      </c>
      <c r="F42" s="36"/>
      <c r="G42" s="23"/>
    </row>
    <row r="43" spans="1:7" ht="14.25" customHeight="1" x14ac:dyDescent="0.2">
      <c r="A43" s="13">
        <v>1</v>
      </c>
      <c r="B43" s="13">
        <v>390</v>
      </c>
      <c r="C43" s="14">
        <v>373</v>
      </c>
      <c r="D43" s="15" t="s">
        <v>34</v>
      </c>
      <c r="E43" s="16">
        <v>1836.2</v>
      </c>
      <c r="F43" s="17" t="s">
        <v>87</v>
      </c>
      <c r="G43" s="12"/>
    </row>
    <row r="44" spans="1:7" ht="12" customHeight="1" x14ac:dyDescent="0.2">
      <c r="A44" s="18">
        <v>2</v>
      </c>
      <c r="B44" s="18">
        <v>400</v>
      </c>
      <c r="C44" s="19">
        <v>376</v>
      </c>
      <c r="D44" s="20" t="s">
        <v>34</v>
      </c>
      <c r="E44" s="21">
        <v>1850.97</v>
      </c>
      <c r="F44" s="36"/>
      <c r="G44" s="23"/>
    </row>
    <row r="45" spans="1:7" ht="12" customHeight="1" x14ac:dyDescent="0.2">
      <c r="A45" s="18">
        <v>3</v>
      </c>
      <c r="B45" s="18">
        <v>420</v>
      </c>
      <c r="C45" s="19">
        <v>378</v>
      </c>
      <c r="D45" s="20" t="s">
        <v>56</v>
      </c>
      <c r="E45" s="21">
        <v>1860.81</v>
      </c>
      <c r="F45" s="36"/>
      <c r="G45" s="23"/>
    </row>
    <row r="46" spans="1:7" ht="12" customHeight="1" x14ac:dyDescent="0.2">
      <c r="A46" s="18">
        <v>4</v>
      </c>
      <c r="B46" s="18">
        <v>446</v>
      </c>
      <c r="C46" s="19">
        <v>397</v>
      </c>
      <c r="D46" s="20" t="s">
        <v>56</v>
      </c>
      <c r="E46" s="21">
        <v>1954.34</v>
      </c>
      <c r="F46" s="22" t="s">
        <v>46</v>
      </c>
      <c r="G46" s="24">
        <v>2168.4899999999998</v>
      </c>
    </row>
    <row r="47" spans="1:7" ht="12" customHeight="1" x14ac:dyDescent="0.2">
      <c r="A47" s="18">
        <v>5</v>
      </c>
      <c r="B47" s="18">
        <v>468</v>
      </c>
      <c r="C47" s="19">
        <v>414</v>
      </c>
      <c r="D47" s="20" t="s">
        <v>56</v>
      </c>
      <c r="E47" s="21">
        <v>2038.03</v>
      </c>
      <c r="F47" s="22" t="s">
        <v>48</v>
      </c>
      <c r="G47" s="29">
        <v>14.3</v>
      </c>
    </row>
    <row r="48" spans="1:7" ht="12" customHeight="1" x14ac:dyDescent="0.2">
      <c r="A48" s="18">
        <v>6</v>
      </c>
      <c r="B48" s="18">
        <v>492</v>
      </c>
      <c r="C48" s="19">
        <v>430</v>
      </c>
      <c r="D48" s="20" t="s">
        <v>56</v>
      </c>
      <c r="E48" s="21">
        <v>2116.8000000000002</v>
      </c>
      <c r="F48" s="36"/>
      <c r="G48" s="23"/>
    </row>
    <row r="49" spans="1:7" ht="12" customHeight="1" x14ac:dyDescent="0.2">
      <c r="A49" s="18">
        <v>7</v>
      </c>
      <c r="B49" s="18">
        <v>505</v>
      </c>
      <c r="C49" s="19">
        <v>440</v>
      </c>
      <c r="D49" s="20" t="s">
        <v>41</v>
      </c>
      <c r="E49" s="21">
        <v>2166.02</v>
      </c>
      <c r="F49" s="36"/>
      <c r="G49" s="23"/>
    </row>
    <row r="50" spans="1:7" ht="12" customHeight="1" x14ac:dyDescent="0.2">
      <c r="A50" s="18">
        <v>8</v>
      </c>
      <c r="B50" s="18">
        <v>526</v>
      </c>
      <c r="C50" s="19">
        <v>456</v>
      </c>
      <c r="D50" s="20" t="s">
        <v>41</v>
      </c>
      <c r="E50" s="21">
        <v>2244.79</v>
      </c>
      <c r="F50" s="36"/>
      <c r="G50" s="23"/>
    </row>
    <row r="51" spans="1:7" ht="12" customHeight="1" x14ac:dyDescent="0.2">
      <c r="A51" s="18">
        <v>9</v>
      </c>
      <c r="B51" s="18">
        <v>563</v>
      </c>
      <c r="C51" s="19">
        <v>482</v>
      </c>
      <c r="D51" s="20" t="s">
        <v>45</v>
      </c>
      <c r="E51" s="21">
        <v>2372.7800000000002</v>
      </c>
      <c r="F51" s="36"/>
      <c r="G51" s="23"/>
    </row>
    <row r="52" spans="1:7" ht="12" customHeight="1" x14ac:dyDescent="0.2">
      <c r="A52" s="25">
        <v>10</v>
      </c>
      <c r="B52" s="25">
        <v>597</v>
      </c>
      <c r="C52" s="26">
        <v>508</v>
      </c>
      <c r="D52" s="27" t="s">
        <v>47</v>
      </c>
      <c r="E52" s="28">
        <v>2500.77</v>
      </c>
      <c r="F52" s="36"/>
      <c r="G52" s="23"/>
    </row>
  </sheetData>
  <mergeCells count="9">
    <mergeCell ref="A28:G28"/>
    <mergeCell ref="A29:G29"/>
    <mergeCell ref="A30:G30"/>
    <mergeCell ref="A41:G41"/>
    <mergeCell ref="A1:G1"/>
    <mergeCell ref="A2:G2"/>
    <mergeCell ref="A16:G16"/>
    <mergeCell ref="F17:G17"/>
    <mergeCell ref="F18:G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3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4" width="11.1640625" customWidth="1"/>
    <col min="5" max="5" width="11.33203125" customWidth="1"/>
    <col min="6" max="6" width="62.5" customWidth="1"/>
    <col min="7" max="7" width="8.83203125" customWidth="1"/>
  </cols>
  <sheetData>
    <row r="1" spans="1:7" ht="15" customHeight="1" x14ac:dyDescent="0.2">
      <c r="A1" s="123" t="s">
        <v>127</v>
      </c>
      <c r="B1" s="124"/>
      <c r="C1" s="124"/>
      <c r="D1" s="124"/>
      <c r="E1" s="124"/>
      <c r="F1" s="124"/>
      <c r="G1" s="12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128</v>
      </c>
      <c r="G3" s="12"/>
    </row>
    <row r="4" spans="1:7" ht="12" customHeight="1" x14ac:dyDescent="0.2">
      <c r="A4" s="13">
        <v>1</v>
      </c>
      <c r="B4" s="13">
        <v>389</v>
      </c>
      <c r="C4" s="14">
        <v>373</v>
      </c>
      <c r="D4" s="15" t="s">
        <v>56</v>
      </c>
      <c r="E4" s="16">
        <v>1836.2</v>
      </c>
      <c r="F4" s="163"/>
      <c r="G4" s="127"/>
    </row>
    <row r="5" spans="1:7" ht="14.25" customHeight="1" x14ac:dyDescent="0.2">
      <c r="A5" s="18">
        <v>2</v>
      </c>
      <c r="B5" s="18">
        <v>418</v>
      </c>
      <c r="C5" s="19">
        <v>377</v>
      </c>
      <c r="D5" s="20" t="s">
        <v>41</v>
      </c>
      <c r="E5" s="21">
        <v>1855.89</v>
      </c>
      <c r="F5" s="164" t="s">
        <v>129</v>
      </c>
      <c r="G5" s="165"/>
    </row>
    <row r="6" spans="1:7" ht="12" customHeight="1" x14ac:dyDescent="0.2">
      <c r="A6" s="18">
        <v>3</v>
      </c>
      <c r="B6" s="18">
        <v>442</v>
      </c>
      <c r="C6" s="19">
        <v>394</v>
      </c>
      <c r="D6" s="20" t="s">
        <v>41</v>
      </c>
      <c r="E6" s="21">
        <v>1939.58</v>
      </c>
      <c r="F6" s="36"/>
      <c r="G6" s="23"/>
    </row>
    <row r="7" spans="1:7" ht="12" customHeight="1" x14ac:dyDescent="0.2">
      <c r="A7" s="18">
        <v>4</v>
      </c>
      <c r="B7" s="18">
        <v>468</v>
      </c>
      <c r="C7" s="19">
        <v>414</v>
      </c>
      <c r="D7" s="20" t="s">
        <v>45</v>
      </c>
      <c r="E7" s="21">
        <v>2038.03</v>
      </c>
      <c r="F7" s="36"/>
      <c r="G7" s="23"/>
    </row>
    <row r="8" spans="1:7" ht="12" customHeight="1" x14ac:dyDescent="0.2">
      <c r="A8" s="18">
        <v>5</v>
      </c>
      <c r="B8" s="18">
        <v>498</v>
      </c>
      <c r="C8" s="19">
        <v>434</v>
      </c>
      <c r="D8" s="20" t="s">
        <v>45</v>
      </c>
      <c r="E8" s="21">
        <v>2136.4899999999998</v>
      </c>
      <c r="F8" s="22" t="s">
        <v>46</v>
      </c>
      <c r="G8" s="24">
        <v>2244.79</v>
      </c>
    </row>
    <row r="9" spans="1:7" ht="12" customHeight="1" x14ac:dyDescent="0.2">
      <c r="A9" s="18">
        <v>6</v>
      </c>
      <c r="B9" s="18">
        <v>543</v>
      </c>
      <c r="C9" s="19">
        <v>467</v>
      </c>
      <c r="D9" s="20" t="s">
        <v>45</v>
      </c>
      <c r="E9" s="21">
        <v>2298.94</v>
      </c>
      <c r="F9" s="22" t="s">
        <v>48</v>
      </c>
      <c r="G9" s="29">
        <v>14.8</v>
      </c>
    </row>
    <row r="10" spans="1:7" ht="12" customHeight="1" x14ac:dyDescent="0.2">
      <c r="A10" s="18">
        <v>7</v>
      </c>
      <c r="B10" s="18">
        <v>587</v>
      </c>
      <c r="C10" s="19">
        <v>500</v>
      </c>
      <c r="D10" s="20" t="s">
        <v>45</v>
      </c>
      <c r="E10" s="21">
        <v>2461.39</v>
      </c>
      <c r="F10" s="36"/>
      <c r="G10" s="23"/>
    </row>
    <row r="11" spans="1:7" ht="12" customHeight="1" x14ac:dyDescent="0.2">
      <c r="A11" s="25">
        <v>8</v>
      </c>
      <c r="B11" s="25">
        <v>638</v>
      </c>
      <c r="C11" s="26">
        <v>539</v>
      </c>
      <c r="D11" s="27" t="s">
        <v>47</v>
      </c>
      <c r="E11" s="28">
        <v>2653.38</v>
      </c>
      <c r="F11" s="36"/>
      <c r="G11" s="23"/>
    </row>
    <row r="12" spans="1:7" ht="6.2" customHeight="1" x14ac:dyDescent="0.2">
      <c r="A12" s="127"/>
      <c r="B12" s="127"/>
      <c r="C12" s="127"/>
      <c r="D12" s="127"/>
      <c r="E12" s="127"/>
      <c r="F12" s="127"/>
      <c r="G12" s="127"/>
    </row>
    <row r="13" spans="1:7" ht="12" customHeight="1" x14ac:dyDescent="0.2">
      <c r="A13" s="10" t="s">
        <v>28</v>
      </c>
      <c r="B13" s="10" t="s">
        <v>29</v>
      </c>
      <c r="C13" s="10" t="s">
        <v>30</v>
      </c>
      <c r="D13" s="10" t="s">
        <v>31</v>
      </c>
      <c r="E13" s="10" t="s">
        <v>32</v>
      </c>
      <c r="F13" s="163"/>
      <c r="G13" s="127"/>
    </row>
    <row r="14" spans="1:7" ht="14.25" customHeight="1" x14ac:dyDescent="0.2">
      <c r="A14" s="13">
        <v>1</v>
      </c>
      <c r="B14" s="13">
        <v>532</v>
      </c>
      <c r="C14" s="14">
        <v>460</v>
      </c>
      <c r="D14" s="15" t="s">
        <v>34</v>
      </c>
      <c r="E14" s="16">
        <v>2264.48</v>
      </c>
      <c r="F14" s="166" t="s">
        <v>130</v>
      </c>
      <c r="G14" s="167"/>
    </row>
    <row r="15" spans="1:7" ht="12" customHeight="1" x14ac:dyDescent="0.2">
      <c r="A15" s="18">
        <v>2</v>
      </c>
      <c r="B15" s="18">
        <v>553</v>
      </c>
      <c r="C15" s="19">
        <v>474</v>
      </c>
      <c r="D15" s="20" t="s">
        <v>56</v>
      </c>
      <c r="E15" s="21">
        <v>2333.4</v>
      </c>
      <c r="F15" s="36"/>
      <c r="G15" s="23"/>
    </row>
    <row r="16" spans="1:7" ht="12" customHeight="1" x14ac:dyDescent="0.2">
      <c r="A16" s="18">
        <v>3</v>
      </c>
      <c r="B16" s="18">
        <v>587</v>
      </c>
      <c r="C16" s="19">
        <v>500</v>
      </c>
      <c r="D16" s="20" t="s">
        <v>56</v>
      </c>
      <c r="E16" s="21">
        <v>2461.39</v>
      </c>
      <c r="F16" s="36"/>
      <c r="G16" s="23"/>
    </row>
    <row r="17" spans="1:7" ht="12" customHeight="1" x14ac:dyDescent="0.2">
      <c r="A17" s="18">
        <v>4</v>
      </c>
      <c r="B17" s="18">
        <v>621</v>
      </c>
      <c r="C17" s="19">
        <v>526</v>
      </c>
      <c r="D17" s="20" t="s">
        <v>83</v>
      </c>
      <c r="E17" s="21">
        <v>2589.38</v>
      </c>
      <c r="F17" s="22" t="s">
        <v>46</v>
      </c>
      <c r="G17" s="24">
        <v>2670.61</v>
      </c>
    </row>
    <row r="18" spans="1:7" ht="12" customHeight="1" x14ac:dyDescent="0.2">
      <c r="A18" s="18">
        <v>5</v>
      </c>
      <c r="B18" s="18">
        <v>652</v>
      </c>
      <c r="C18" s="19">
        <v>549</v>
      </c>
      <c r="D18" s="20" t="s">
        <v>83</v>
      </c>
      <c r="E18" s="21">
        <v>2702.61</v>
      </c>
      <c r="F18" s="22" t="s">
        <v>48</v>
      </c>
      <c r="G18" s="29">
        <v>17.61</v>
      </c>
    </row>
    <row r="19" spans="1:7" ht="12" customHeight="1" x14ac:dyDescent="0.2">
      <c r="A19" s="18">
        <v>6</v>
      </c>
      <c r="B19" s="18">
        <v>674</v>
      </c>
      <c r="C19" s="19">
        <v>566</v>
      </c>
      <c r="D19" s="20" t="s">
        <v>83</v>
      </c>
      <c r="E19" s="21">
        <v>2786.3</v>
      </c>
      <c r="F19" s="36"/>
      <c r="G19" s="23"/>
    </row>
    <row r="20" spans="1:7" ht="12" customHeight="1" x14ac:dyDescent="0.2">
      <c r="A20" s="18">
        <v>7</v>
      </c>
      <c r="B20" s="18">
        <v>693</v>
      </c>
      <c r="C20" s="19">
        <v>580</v>
      </c>
      <c r="D20" s="20" t="s">
        <v>83</v>
      </c>
      <c r="E20" s="21">
        <v>2855.21</v>
      </c>
      <c r="F20" s="36"/>
      <c r="G20" s="23"/>
    </row>
    <row r="21" spans="1:7" ht="12" customHeight="1" x14ac:dyDescent="0.2">
      <c r="A21" s="18">
        <v>8</v>
      </c>
      <c r="B21" s="18">
        <v>705</v>
      </c>
      <c r="C21" s="19">
        <v>590</v>
      </c>
      <c r="D21" s="20" t="s">
        <v>41</v>
      </c>
      <c r="E21" s="21">
        <v>2904.44</v>
      </c>
      <c r="F21" s="36"/>
      <c r="G21" s="23"/>
    </row>
    <row r="22" spans="1:7" ht="12" customHeight="1" x14ac:dyDescent="0.2">
      <c r="A22" s="18">
        <v>9</v>
      </c>
      <c r="B22" s="18">
        <v>725</v>
      </c>
      <c r="C22" s="19">
        <v>605</v>
      </c>
      <c r="D22" s="20" t="s">
        <v>41</v>
      </c>
      <c r="E22" s="21">
        <v>2978.28</v>
      </c>
      <c r="F22" s="36"/>
      <c r="G22" s="23"/>
    </row>
    <row r="23" spans="1:7" ht="12" customHeight="1" x14ac:dyDescent="0.2">
      <c r="A23" s="25">
        <v>10</v>
      </c>
      <c r="B23" s="25">
        <v>751</v>
      </c>
      <c r="C23" s="26">
        <v>625</v>
      </c>
      <c r="D23" s="27" t="s">
        <v>47</v>
      </c>
      <c r="E23" s="28">
        <v>3076.74</v>
      </c>
      <c r="F23" s="36"/>
      <c r="G23" s="23"/>
    </row>
  </sheetData>
  <mergeCells count="7">
    <mergeCell ref="F13:G13"/>
    <mergeCell ref="F14:G14"/>
    <mergeCell ref="A1:G1"/>
    <mergeCell ref="A2:G2"/>
    <mergeCell ref="F4:G4"/>
    <mergeCell ref="F5:G5"/>
    <mergeCell ref="A12:G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66"/>
  <sheetViews>
    <sheetView workbookViewId="0">
      <selection activeCell="A4" sqref="A4:C6"/>
    </sheetView>
  </sheetViews>
  <sheetFormatPr baseColWidth="10" defaultColWidth="9.33203125" defaultRowHeight="12.75" x14ac:dyDescent="0.2"/>
  <cols>
    <col min="1" max="1" width="7.83203125" customWidth="1"/>
    <col min="2" max="2" width="7.1640625" customWidth="1"/>
    <col min="3" max="3" width="3.83203125" customWidth="1"/>
    <col min="4" max="4" width="11.1640625" customWidth="1"/>
    <col min="5" max="5" width="11.33203125" customWidth="1"/>
    <col min="6" max="6" width="62.5" customWidth="1"/>
    <col min="7" max="7" width="8.83203125" customWidth="1"/>
  </cols>
  <sheetData>
    <row r="1" spans="1:7" ht="29.25" customHeight="1" x14ac:dyDescent="0.2">
      <c r="A1" s="133" t="s">
        <v>167</v>
      </c>
      <c r="B1" s="134"/>
      <c r="C1" s="134"/>
      <c r="D1" s="134"/>
      <c r="E1" s="134"/>
      <c r="F1" s="134"/>
      <c r="G1" s="13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43" t="s">
        <v>29</v>
      </c>
      <c r="C3" s="44" t="s">
        <v>30</v>
      </c>
      <c r="D3" s="10" t="s">
        <v>31</v>
      </c>
      <c r="E3" s="10" t="s">
        <v>32</v>
      </c>
      <c r="F3" s="11" t="s">
        <v>168</v>
      </c>
      <c r="G3" s="12"/>
    </row>
    <row r="4" spans="1:7" ht="12.75" customHeight="1" x14ac:dyDescent="0.2">
      <c r="A4" s="13">
        <v>1</v>
      </c>
      <c r="B4" s="45">
        <v>444</v>
      </c>
      <c r="C4" s="46">
        <v>395</v>
      </c>
      <c r="D4" s="15" t="s">
        <v>122</v>
      </c>
      <c r="E4" s="16">
        <v>1944.5</v>
      </c>
      <c r="F4" s="11" t="s">
        <v>169</v>
      </c>
      <c r="G4" s="12"/>
    </row>
    <row r="5" spans="1:7" ht="12.75" customHeight="1" x14ac:dyDescent="0.2">
      <c r="A5" s="18">
        <v>2</v>
      </c>
      <c r="B5" s="48">
        <v>469</v>
      </c>
      <c r="C5" s="49">
        <v>415</v>
      </c>
      <c r="D5" s="20" t="s">
        <v>56</v>
      </c>
      <c r="E5" s="21">
        <v>2042.96</v>
      </c>
      <c r="F5" s="11" t="s">
        <v>170</v>
      </c>
      <c r="G5" s="12"/>
    </row>
    <row r="6" spans="1:7" ht="12.75" customHeight="1" x14ac:dyDescent="0.2">
      <c r="A6" s="18">
        <v>3</v>
      </c>
      <c r="B6" s="48">
        <v>499</v>
      </c>
      <c r="C6" s="49">
        <v>435</v>
      </c>
      <c r="D6" s="20" t="s">
        <v>56</v>
      </c>
      <c r="E6" s="21">
        <v>2141.41</v>
      </c>
      <c r="F6" s="11" t="s">
        <v>171</v>
      </c>
      <c r="G6" s="12"/>
    </row>
    <row r="7" spans="1:7" ht="12" customHeight="1" x14ac:dyDescent="0.2">
      <c r="A7" s="18">
        <v>4</v>
      </c>
      <c r="B7" s="48">
        <v>525</v>
      </c>
      <c r="C7" s="49">
        <v>455</v>
      </c>
      <c r="D7" s="20" t="s">
        <v>56</v>
      </c>
      <c r="E7" s="21">
        <v>2239.87</v>
      </c>
      <c r="F7" s="36"/>
      <c r="G7" s="23"/>
    </row>
    <row r="8" spans="1:7" ht="14.25" customHeight="1" x14ac:dyDescent="0.2">
      <c r="A8" s="18">
        <v>5</v>
      </c>
      <c r="B8" s="48">
        <v>567</v>
      </c>
      <c r="C8" s="49">
        <v>485</v>
      </c>
      <c r="D8" s="20" t="s">
        <v>83</v>
      </c>
      <c r="E8" s="21">
        <v>2387.5500000000002</v>
      </c>
      <c r="F8" s="164" t="s">
        <v>172</v>
      </c>
      <c r="G8" s="165"/>
    </row>
    <row r="9" spans="1:7" ht="14.25" customHeight="1" x14ac:dyDescent="0.2">
      <c r="A9" s="18">
        <v>6</v>
      </c>
      <c r="B9" s="48">
        <v>611</v>
      </c>
      <c r="C9" s="49">
        <v>518</v>
      </c>
      <c r="D9" s="20" t="s">
        <v>41</v>
      </c>
      <c r="E9" s="21">
        <v>2550</v>
      </c>
      <c r="F9" s="17" t="s">
        <v>173</v>
      </c>
      <c r="G9" s="12"/>
    </row>
    <row r="10" spans="1:7" ht="12" customHeight="1" x14ac:dyDescent="0.2">
      <c r="A10" s="18">
        <v>7</v>
      </c>
      <c r="B10" s="48">
        <v>653</v>
      </c>
      <c r="C10" s="49">
        <v>550</v>
      </c>
      <c r="D10" s="20" t="s">
        <v>41</v>
      </c>
      <c r="E10" s="21">
        <v>2707.53</v>
      </c>
      <c r="F10" s="36"/>
      <c r="G10" s="23"/>
    </row>
    <row r="11" spans="1:7" ht="12" customHeight="1" x14ac:dyDescent="0.2">
      <c r="A11" s="18">
        <v>8</v>
      </c>
      <c r="B11" s="48">
        <v>693</v>
      </c>
      <c r="C11" s="49">
        <v>580</v>
      </c>
      <c r="D11" s="20" t="s">
        <v>41</v>
      </c>
      <c r="E11" s="21">
        <v>2855.21</v>
      </c>
      <c r="F11" s="22" t="s">
        <v>46</v>
      </c>
      <c r="G11" s="24">
        <v>2641.08</v>
      </c>
    </row>
    <row r="12" spans="1:7" ht="12" customHeight="1" x14ac:dyDescent="0.2">
      <c r="A12" s="18">
        <v>9</v>
      </c>
      <c r="B12" s="48">
        <v>732</v>
      </c>
      <c r="C12" s="49">
        <v>610</v>
      </c>
      <c r="D12" s="20" t="s">
        <v>41</v>
      </c>
      <c r="E12" s="21">
        <v>3002.9</v>
      </c>
      <c r="F12" s="22" t="s">
        <v>48</v>
      </c>
      <c r="G12" s="29">
        <v>17.41</v>
      </c>
    </row>
    <row r="13" spans="1:7" ht="12" customHeight="1" x14ac:dyDescent="0.2">
      <c r="A13" s="18">
        <v>10</v>
      </c>
      <c r="B13" s="48">
        <v>778</v>
      </c>
      <c r="C13" s="49">
        <v>645</v>
      </c>
      <c r="D13" s="20" t="s">
        <v>45</v>
      </c>
      <c r="E13" s="21">
        <v>3175.2</v>
      </c>
      <c r="F13" s="36"/>
      <c r="G13" s="23"/>
    </row>
    <row r="14" spans="1:7" ht="15" customHeight="1" x14ac:dyDescent="0.2">
      <c r="A14" s="25">
        <v>11</v>
      </c>
      <c r="B14" s="50">
        <v>821</v>
      </c>
      <c r="C14" s="51">
        <v>678</v>
      </c>
      <c r="D14" s="27" t="s">
        <v>47</v>
      </c>
      <c r="E14" s="28">
        <v>3337.65</v>
      </c>
      <c r="F14" s="38"/>
      <c r="G14" s="12"/>
    </row>
    <row r="15" spans="1:7" ht="6.2" customHeight="1" x14ac:dyDescent="0.2">
      <c r="A15" s="8"/>
      <c r="B15" s="8"/>
      <c r="C15" s="8"/>
      <c r="D15" s="8"/>
      <c r="E15" s="8"/>
      <c r="F15" s="23"/>
      <c r="G15" s="23"/>
    </row>
    <row r="16" spans="1:7" ht="12" customHeight="1" x14ac:dyDescent="0.2">
      <c r="A16" s="10" t="s">
        <v>28</v>
      </c>
      <c r="B16" s="43" t="s">
        <v>29</v>
      </c>
      <c r="C16" s="44" t="s">
        <v>30</v>
      </c>
      <c r="D16" s="10" t="s">
        <v>31</v>
      </c>
      <c r="E16" s="10" t="s">
        <v>32</v>
      </c>
      <c r="F16" s="36"/>
      <c r="G16" s="23"/>
    </row>
    <row r="17" spans="1:7" ht="14.25" customHeight="1" x14ac:dyDescent="0.2">
      <c r="A17" s="13">
        <v>1</v>
      </c>
      <c r="B17" s="45">
        <v>593</v>
      </c>
      <c r="C17" s="46">
        <v>505</v>
      </c>
      <c r="D17" s="15" t="s">
        <v>56</v>
      </c>
      <c r="E17" s="16">
        <v>2486.0100000000002</v>
      </c>
      <c r="F17" s="164" t="s">
        <v>174</v>
      </c>
      <c r="G17" s="165"/>
    </row>
    <row r="18" spans="1:7" ht="14.25" customHeight="1" x14ac:dyDescent="0.2">
      <c r="A18" s="18">
        <v>2</v>
      </c>
      <c r="B18" s="48">
        <v>639</v>
      </c>
      <c r="C18" s="49">
        <v>540</v>
      </c>
      <c r="D18" s="20" t="s">
        <v>56</v>
      </c>
      <c r="E18" s="21">
        <v>2658.3</v>
      </c>
      <c r="F18" s="17" t="s">
        <v>175</v>
      </c>
      <c r="G18" s="12"/>
    </row>
    <row r="19" spans="1:7" ht="12" customHeight="1" x14ac:dyDescent="0.2">
      <c r="A19" s="18">
        <v>3</v>
      </c>
      <c r="B19" s="48">
        <v>693</v>
      </c>
      <c r="C19" s="49">
        <v>580</v>
      </c>
      <c r="D19" s="20" t="s">
        <v>56</v>
      </c>
      <c r="E19" s="21">
        <v>2855.21</v>
      </c>
      <c r="F19" s="36"/>
      <c r="G19" s="23"/>
    </row>
    <row r="20" spans="1:7" ht="12" customHeight="1" x14ac:dyDescent="0.2">
      <c r="A20" s="18">
        <v>4</v>
      </c>
      <c r="B20" s="48">
        <v>732</v>
      </c>
      <c r="C20" s="49">
        <v>610</v>
      </c>
      <c r="D20" s="20" t="s">
        <v>56</v>
      </c>
      <c r="E20" s="21">
        <v>3002.9</v>
      </c>
      <c r="F20" s="22" t="s">
        <v>46</v>
      </c>
      <c r="G20" s="24">
        <v>3276.12</v>
      </c>
    </row>
    <row r="21" spans="1:7" ht="12" customHeight="1" x14ac:dyDescent="0.2">
      <c r="A21" s="18">
        <v>5</v>
      </c>
      <c r="B21" s="48">
        <v>791</v>
      </c>
      <c r="C21" s="49">
        <v>655</v>
      </c>
      <c r="D21" s="20" t="s">
        <v>56</v>
      </c>
      <c r="E21" s="21">
        <v>3224.42</v>
      </c>
      <c r="F21" s="22" t="s">
        <v>48</v>
      </c>
      <c r="G21" s="29">
        <v>21.6</v>
      </c>
    </row>
    <row r="22" spans="1:7" ht="12" customHeight="1" x14ac:dyDescent="0.2">
      <c r="A22" s="18">
        <v>6</v>
      </c>
      <c r="B22" s="48">
        <v>843</v>
      </c>
      <c r="C22" s="49">
        <v>695</v>
      </c>
      <c r="D22" s="20" t="s">
        <v>83</v>
      </c>
      <c r="E22" s="21">
        <v>3421.33</v>
      </c>
      <c r="F22" s="36"/>
      <c r="G22" s="23"/>
    </row>
    <row r="23" spans="1:7" ht="12" customHeight="1" x14ac:dyDescent="0.2">
      <c r="A23" s="18">
        <v>7</v>
      </c>
      <c r="B23" s="48">
        <v>896</v>
      </c>
      <c r="C23" s="49">
        <v>735</v>
      </c>
      <c r="D23" s="20" t="s">
        <v>83</v>
      </c>
      <c r="E23" s="21">
        <v>3618.25</v>
      </c>
      <c r="F23" s="36"/>
      <c r="G23" s="23"/>
    </row>
    <row r="24" spans="1:7" ht="12" customHeight="1" x14ac:dyDescent="0.2">
      <c r="A24" s="18">
        <v>8</v>
      </c>
      <c r="B24" s="48">
        <v>946</v>
      </c>
      <c r="C24" s="49">
        <v>773</v>
      </c>
      <c r="D24" s="20" t="s">
        <v>41</v>
      </c>
      <c r="E24" s="21">
        <v>3805.31</v>
      </c>
      <c r="F24" s="36"/>
      <c r="G24" s="23"/>
    </row>
    <row r="25" spans="1:7" ht="12" customHeight="1" x14ac:dyDescent="0.2">
      <c r="A25" s="18">
        <v>9</v>
      </c>
      <c r="B25" s="48">
        <v>995</v>
      </c>
      <c r="C25" s="49">
        <v>811</v>
      </c>
      <c r="D25" s="20" t="s">
        <v>41</v>
      </c>
      <c r="E25" s="21">
        <v>3992.38</v>
      </c>
      <c r="F25" s="36"/>
      <c r="G25" s="23"/>
    </row>
    <row r="26" spans="1:7" ht="12" customHeight="1" x14ac:dyDescent="0.2">
      <c r="A26" s="25">
        <v>10</v>
      </c>
      <c r="B26" s="50">
        <v>1015</v>
      </c>
      <c r="C26" s="51">
        <v>826</v>
      </c>
      <c r="D26" s="27" t="s">
        <v>47</v>
      </c>
      <c r="E26" s="28">
        <v>4066.22</v>
      </c>
      <c r="F26" s="36"/>
      <c r="G26" s="23"/>
    </row>
    <row r="27" spans="1:7" ht="6.2" customHeight="1" x14ac:dyDescent="0.2">
      <c r="A27" s="8"/>
      <c r="B27" s="8"/>
      <c r="C27" s="8"/>
      <c r="D27" s="8"/>
      <c r="E27" s="8"/>
      <c r="F27" s="33"/>
      <c r="G27" s="33"/>
    </row>
    <row r="28" spans="1:7" ht="14.25" customHeight="1" x14ac:dyDescent="0.2">
      <c r="A28" s="123" t="s">
        <v>176</v>
      </c>
      <c r="B28" s="124"/>
      <c r="C28" s="124"/>
      <c r="D28" s="124"/>
      <c r="E28" s="124"/>
      <c r="F28" s="124"/>
      <c r="G28" s="125"/>
    </row>
    <row r="29" spans="1:7" ht="6.2" customHeight="1" x14ac:dyDescent="0.2">
      <c r="A29" s="126"/>
      <c r="B29" s="126"/>
      <c r="C29" s="126"/>
      <c r="D29" s="126"/>
      <c r="E29" s="126"/>
      <c r="F29" s="126"/>
      <c r="G29" s="126"/>
    </row>
    <row r="30" spans="1:7" ht="12.75" customHeight="1" x14ac:dyDescent="0.2">
      <c r="A30" s="10" t="s">
        <v>28</v>
      </c>
      <c r="B30" s="43" t="s">
        <v>29</v>
      </c>
      <c r="C30" s="44" t="s">
        <v>30</v>
      </c>
      <c r="D30" s="10" t="s">
        <v>31</v>
      </c>
      <c r="E30" s="10" t="s">
        <v>32</v>
      </c>
      <c r="F30" s="11" t="s">
        <v>177</v>
      </c>
      <c r="G30" s="12"/>
    </row>
    <row r="31" spans="1:7" ht="12.75" customHeight="1" x14ac:dyDescent="0.2">
      <c r="A31" s="13">
        <v>1</v>
      </c>
      <c r="B31" s="45">
        <v>525</v>
      </c>
      <c r="C31" s="46">
        <v>455</v>
      </c>
      <c r="D31" s="15" t="s">
        <v>56</v>
      </c>
      <c r="E31" s="16">
        <v>2239.87</v>
      </c>
      <c r="F31" s="11" t="s">
        <v>178</v>
      </c>
      <c r="G31" s="12"/>
    </row>
    <row r="32" spans="1:7" ht="12" customHeight="1" x14ac:dyDescent="0.2">
      <c r="A32" s="18">
        <v>2</v>
      </c>
      <c r="B32" s="48">
        <v>566</v>
      </c>
      <c r="C32" s="49">
        <v>484</v>
      </c>
      <c r="D32" s="20" t="s">
        <v>56</v>
      </c>
      <c r="E32" s="21">
        <v>2382.63</v>
      </c>
      <c r="F32" s="36"/>
      <c r="G32" s="23"/>
    </row>
    <row r="33" spans="1:7" ht="14.25" customHeight="1" x14ac:dyDescent="0.2">
      <c r="A33" s="18">
        <v>3</v>
      </c>
      <c r="B33" s="48">
        <v>620</v>
      </c>
      <c r="C33" s="49">
        <v>525</v>
      </c>
      <c r="D33" s="20" t="s">
        <v>83</v>
      </c>
      <c r="E33" s="21">
        <v>2584.46</v>
      </c>
      <c r="F33" s="17" t="s">
        <v>179</v>
      </c>
      <c r="G33" s="12"/>
    </row>
    <row r="34" spans="1:7" ht="12" customHeight="1" x14ac:dyDescent="0.2">
      <c r="A34" s="18">
        <v>4</v>
      </c>
      <c r="B34" s="48">
        <v>674</v>
      </c>
      <c r="C34" s="49">
        <v>566</v>
      </c>
      <c r="D34" s="20" t="s">
        <v>83</v>
      </c>
      <c r="E34" s="21">
        <v>2786.3</v>
      </c>
      <c r="F34" s="36"/>
      <c r="G34" s="23"/>
    </row>
    <row r="35" spans="1:7" ht="12" customHeight="1" x14ac:dyDescent="0.2">
      <c r="A35" s="18">
        <v>5</v>
      </c>
      <c r="B35" s="48">
        <v>728</v>
      </c>
      <c r="C35" s="49">
        <v>607</v>
      </c>
      <c r="D35" s="20" t="s">
        <v>83</v>
      </c>
      <c r="E35" s="21">
        <v>2988.13</v>
      </c>
      <c r="F35" s="36"/>
      <c r="G35" s="23"/>
    </row>
    <row r="36" spans="1:7" ht="15" customHeight="1" x14ac:dyDescent="0.2">
      <c r="A36" s="18">
        <v>6</v>
      </c>
      <c r="B36" s="48">
        <v>803</v>
      </c>
      <c r="C36" s="49">
        <v>664</v>
      </c>
      <c r="D36" s="20" t="s">
        <v>41</v>
      </c>
      <c r="E36" s="21">
        <v>3268.73</v>
      </c>
      <c r="F36" s="22" t="s">
        <v>46</v>
      </c>
      <c r="G36" s="24">
        <v>2961.06</v>
      </c>
    </row>
    <row r="37" spans="1:7" ht="12" customHeight="1" x14ac:dyDescent="0.2">
      <c r="A37" s="18">
        <v>7</v>
      </c>
      <c r="B37" s="48">
        <v>878</v>
      </c>
      <c r="C37" s="49">
        <v>721</v>
      </c>
      <c r="D37" s="20" t="s">
        <v>41</v>
      </c>
      <c r="E37" s="21">
        <v>3549.33</v>
      </c>
      <c r="F37" s="22" t="s">
        <v>48</v>
      </c>
      <c r="G37" s="29">
        <v>19.52</v>
      </c>
    </row>
    <row r="38" spans="1:7" ht="12" customHeight="1" x14ac:dyDescent="0.2">
      <c r="A38" s="25">
        <v>8</v>
      </c>
      <c r="B38" s="50">
        <v>912</v>
      </c>
      <c r="C38" s="51">
        <v>748</v>
      </c>
      <c r="D38" s="27" t="s">
        <v>47</v>
      </c>
      <c r="E38" s="28">
        <v>3682.24</v>
      </c>
      <c r="F38" s="36"/>
      <c r="G38" s="23"/>
    </row>
    <row r="39" spans="1:7" ht="6.2" customHeight="1" x14ac:dyDescent="0.2">
      <c r="A39" s="8"/>
      <c r="B39" s="8"/>
      <c r="C39" s="8"/>
      <c r="D39" s="8"/>
      <c r="E39" s="8"/>
      <c r="F39" s="23"/>
      <c r="G39" s="23"/>
    </row>
    <row r="40" spans="1:7" ht="12" customHeight="1" x14ac:dyDescent="0.2">
      <c r="A40" s="10" t="s">
        <v>28</v>
      </c>
      <c r="B40" s="43" t="s">
        <v>29</v>
      </c>
      <c r="C40" s="44" t="s">
        <v>30</v>
      </c>
      <c r="D40" s="10" t="s">
        <v>31</v>
      </c>
      <c r="E40" s="10" t="s">
        <v>32</v>
      </c>
      <c r="F40" s="36"/>
      <c r="G40" s="23"/>
    </row>
    <row r="41" spans="1:7" ht="14.25" customHeight="1" x14ac:dyDescent="0.2">
      <c r="A41" s="13">
        <v>1</v>
      </c>
      <c r="B41" s="45">
        <v>747</v>
      </c>
      <c r="C41" s="46">
        <v>622</v>
      </c>
      <c r="D41" s="15" t="s">
        <v>34</v>
      </c>
      <c r="E41" s="16">
        <v>3061.97</v>
      </c>
      <c r="F41" s="17" t="s">
        <v>180</v>
      </c>
      <c r="G41" s="12"/>
    </row>
    <row r="42" spans="1:7" ht="12" customHeight="1" x14ac:dyDescent="0.2">
      <c r="A42" s="18">
        <v>2</v>
      </c>
      <c r="B42" s="48">
        <v>826</v>
      </c>
      <c r="C42" s="49">
        <v>682</v>
      </c>
      <c r="D42" s="20" t="s">
        <v>56</v>
      </c>
      <c r="E42" s="21">
        <v>3357.34</v>
      </c>
      <c r="F42" s="36"/>
      <c r="G42" s="23"/>
    </row>
    <row r="43" spans="1:7" ht="12" customHeight="1" x14ac:dyDescent="0.2">
      <c r="A43" s="18">
        <v>3</v>
      </c>
      <c r="B43" s="48">
        <v>924</v>
      </c>
      <c r="C43" s="49">
        <v>756</v>
      </c>
      <c r="D43" s="20" t="s">
        <v>56</v>
      </c>
      <c r="E43" s="21">
        <v>3721.62</v>
      </c>
      <c r="F43" s="36"/>
      <c r="G43" s="23"/>
    </row>
    <row r="44" spans="1:7" ht="12" customHeight="1" x14ac:dyDescent="0.2">
      <c r="A44" s="18">
        <v>4</v>
      </c>
      <c r="B44" s="48">
        <v>1015</v>
      </c>
      <c r="C44" s="49">
        <v>826</v>
      </c>
      <c r="D44" s="20" t="s">
        <v>56</v>
      </c>
      <c r="E44" s="21">
        <v>4066.22</v>
      </c>
      <c r="F44" s="22" t="s">
        <v>46</v>
      </c>
      <c r="G44" s="24">
        <v>3935.76</v>
      </c>
    </row>
    <row r="45" spans="1:7" ht="12" customHeight="1" x14ac:dyDescent="0.2">
      <c r="A45" s="18">
        <v>5</v>
      </c>
      <c r="B45" s="48">
        <v>1027</v>
      </c>
      <c r="C45" s="49">
        <v>835</v>
      </c>
      <c r="D45" s="20" t="s">
        <v>41</v>
      </c>
      <c r="E45" s="21">
        <v>4110.5200000000004</v>
      </c>
      <c r="F45" s="22" t="s">
        <v>48</v>
      </c>
      <c r="G45" s="29">
        <v>25.95</v>
      </c>
    </row>
    <row r="46" spans="1:7" ht="12" customHeight="1" x14ac:dyDescent="0.2">
      <c r="A46" s="18">
        <v>6</v>
      </c>
      <c r="B46" s="57" t="s">
        <v>139</v>
      </c>
      <c r="C46" s="58"/>
      <c r="D46" s="20" t="s">
        <v>45</v>
      </c>
      <c r="E46" s="21">
        <v>4405.8900000000003</v>
      </c>
      <c r="F46" s="36"/>
      <c r="G46" s="23"/>
    </row>
    <row r="47" spans="1:7" ht="12" customHeight="1" x14ac:dyDescent="0.2">
      <c r="A47" s="25">
        <v>7</v>
      </c>
      <c r="B47" s="55" t="s">
        <v>150</v>
      </c>
      <c r="C47" s="56"/>
      <c r="D47" s="27" t="s">
        <v>47</v>
      </c>
      <c r="E47" s="28">
        <v>4809.5600000000004</v>
      </c>
      <c r="F47" s="36"/>
      <c r="G47" s="23"/>
    </row>
    <row r="48" spans="1:7" ht="6.2" customHeight="1" x14ac:dyDescent="0.2">
      <c r="A48" s="8"/>
      <c r="B48" s="8"/>
      <c r="C48" s="8"/>
      <c r="D48" s="8"/>
      <c r="E48" s="8"/>
      <c r="F48" s="33"/>
      <c r="G48" s="33"/>
    </row>
    <row r="49" spans="1:7" ht="14.25" customHeight="1" x14ac:dyDescent="0.2">
      <c r="A49" s="123" t="s">
        <v>181</v>
      </c>
      <c r="B49" s="124"/>
      <c r="C49" s="124"/>
      <c r="D49" s="124"/>
      <c r="E49" s="124"/>
      <c r="F49" s="124"/>
      <c r="G49" s="125"/>
    </row>
    <row r="50" spans="1:7" ht="6.2" customHeight="1" x14ac:dyDescent="0.2">
      <c r="A50" s="126"/>
      <c r="B50" s="126"/>
      <c r="C50" s="126"/>
      <c r="D50" s="126"/>
      <c r="E50" s="126"/>
      <c r="F50" s="126"/>
      <c r="G50" s="126"/>
    </row>
    <row r="51" spans="1:7" ht="12.75" customHeight="1" x14ac:dyDescent="0.2">
      <c r="A51" s="10" t="s">
        <v>28</v>
      </c>
      <c r="B51" s="43" t="s">
        <v>29</v>
      </c>
      <c r="C51" s="44" t="s">
        <v>30</v>
      </c>
      <c r="D51" s="10" t="s">
        <v>31</v>
      </c>
      <c r="E51" s="10" t="s">
        <v>32</v>
      </c>
      <c r="F51" s="11" t="s">
        <v>182</v>
      </c>
      <c r="G51" s="12"/>
    </row>
    <row r="52" spans="1:7" ht="12.75" customHeight="1" x14ac:dyDescent="0.2">
      <c r="A52" s="13">
        <v>1</v>
      </c>
      <c r="B52" s="45">
        <v>510</v>
      </c>
      <c r="C52" s="46">
        <v>444</v>
      </c>
      <c r="D52" s="15" t="s">
        <v>56</v>
      </c>
      <c r="E52" s="16">
        <v>2185.7199999999998</v>
      </c>
      <c r="F52" s="11" t="s">
        <v>183</v>
      </c>
      <c r="G52" s="12"/>
    </row>
    <row r="53" spans="1:7" ht="12" customHeight="1" x14ac:dyDescent="0.2">
      <c r="A53" s="18">
        <v>2</v>
      </c>
      <c r="B53" s="48">
        <v>551</v>
      </c>
      <c r="C53" s="49">
        <v>473</v>
      </c>
      <c r="D53" s="20" t="s">
        <v>56</v>
      </c>
      <c r="E53" s="21">
        <v>2328.48</v>
      </c>
      <c r="F53" s="36"/>
      <c r="G53" s="23"/>
    </row>
    <row r="54" spans="1:7" ht="14.25" customHeight="1" x14ac:dyDescent="0.2">
      <c r="A54" s="18">
        <v>3</v>
      </c>
      <c r="B54" s="48">
        <v>605</v>
      </c>
      <c r="C54" s="49">
        <v>514</v>
      </c>
      <c r="D54" s="20" t="s">
        <v>83</v>
      </c>
      <c r="E54" s="21">
        <v>2530.31</v>
      </c>
      <c r="F54" s="17" t="s">
        <v>184</v>
      </c>
      <c r="G54" s="12"/>
    </row>
    <row r="55" spans="1:7" ht="12" customHeight="1" x14ac:dyDescent="0.2">
      <c r="A55" s="18">
        <v>4</v>
      </c>
      <c r="B55" s="48">
        <v>659</v>
      </c>
      <c r="C55" s="49">
        <v>555</v>
      </c>
      <c r="D55" s="20" t="s">
        <v>83</v>
      </c>
      <c r="E55" s="21">
        <v>2732.14</v>
      </c>
      <c r="F55" s="36"/>
      <c r="G55" s="23"/>
    </row>
    <row r="56" spans="1:7" ht="12" customHeight="1" x14ac:dyDescent="0.2">
      <c r="A56" s="18">
        <v>5</v>
      </c>
      <c r="B56" s="48">
        <v>713</v>
      </c>
      <c r="C56" s="49">
        <v>596</v>
      </c>
      <c r="D56" s="20" t="s">
        <v>83</v>
      </c>
      <c r="E56" s="21">
        <v>2933.98</v>
      </c>
      <c r="F56" s="36"/>
      <c r="G56" s="23"/>
    </row>
    <row r="57" spans="1:7" ht="12" customHeight="1" x14ac:dyDescent="0.2">
      <c r="A57" s="18">
        <v>6</v>
      </c>
      <c r="B57" s="48">
        <v>787</v>
      </c>
      <c r="C57" s="49">
        <v>653</v>
      </c>
      <c r="D57" s="20" t="s">
        <v>41</v>
      </c>
      <c r="E57" s="21">
        <v>3214.58</v>
      </c>
      <c r="F57" s="22" t="s">
        <v>46</v>
      </c>
      <c r="G57" s="24">
        <v>2840.45</v>
      </c>
    </row>
    <row r="58" spans="1:7" ht="12" customHeight="1" x14ac:dyDescent="0.2">
      <c r="A58" s="25">
        <v>7</v>
      </c>
      <c r="B58" s="50">
        <v>862</v>
      </c>
      <c r="C58" s="51">
        <v>710</v>
      </c>
      <c r="D58" s="27" t="s">
        <v>47</v>
      </c>
      <c r="E58" s="28">
        <v>3495.18</v>
      </c>
      <c r="F58" s="22" t="s">
        <v>48</v>
      </c>
      <c r="G58" s="29">
        <v>18.73</v>
      </c>
    </row>
    <row r="59" spans="1:7" ht="6.2" customHeight="1" x14ac:dyDescent="0.2">
      <c r="A59" s="8"/>
      <c r="B59" s="8"/>
      <c r="C59" s="8"/>
      <c r="D59" s="8"/>
      <c r="E59" s="8"/>
      <c r="F59" s="23"/>
      <c r="G59" s="23"/>
    </row>
    <row r="60" spans="1:7" ht="12" customHeight="1" x14ac:dyDescent="0.2">
      <c r="A60" s="10" t="s">
        <v>28</v>
      </c>
      <c r="B60" s="43" t="s">
        <v>29</v>
      </c>
      <c r="C60" s="44" t="s">
        <v>30</v>
      </c>
      <c r="D60" s="10" t="s">
        <v>31</v>
      </c>
      <c r="E60" s="10" t="s">
        <v>32</v>
      </c>
      <c r="F60" s="36"/>
      <c r="G60" s="23"/>
    </row>
    <row r="61" spans="1:7" ht="14.25" customHeight="1" x14ac:dyDescent="0.2">
      <c r="A61" s="13">
        <v>1</v>
      </c>
      <c r="B61" s="45">
        <v>713</v>
      </c>
      <c r="C61" s="46">
        <v>596</v>
      </c>
      <c r="D61" s="15" t="s">
        <v>34</v>
      </c>
      <c r="E61" s="16">
        <v>2933.98</v>
      </c>
      <c r="F61" s="17" t="s">
        <v>185</v>
      </c>
      <c r="G61" s="12"/>
    </row>
    <row r="62" spans="1:7" ht="12" customHeight="1" x14ac:dyDescent="0.2">
      <c r="A62" s="18">
        <v>2</v>
      </c>
      <c r="B62" s="48">
        <v>792</v>
      </c>
      <c r="C62" s="49">
        <v>656</v>
      </c>
      <c r="D62" s="20" t="s">
        <v>56</v>
      </c>
      <c r="E62" s="21">
        <v>3229.35</v>
      </c>
      <c r="F62" s="36"/>
      <c r="G62" s="23"/>
    </row>
    <row r="63" spans="1:7" ht="12" customHeight="1" x14ac:dyDescent="0.2">
      <c r="A63" s="18">
        <v>3</v>
      </c>
      <c r="B63" s="48">
        <v>883</v>
      </c>
      <c r="C63" s="49">
        <v>725</v>
      </c>
      <c r="D63" s="20" t="s">
        <v>56</v>
      </c>
      <c r="E63" s="21">
        <v>3569.02</v>
      </c>
      <c r="F63" s="36"/>
      <c r="G63" s="23"/>
    </row>
    <row r="64" spans="1:7" ht="12" customHeight="1" x14ac:dyDescent="0.2">
      <c r="A64" s="18">
        <v>4</v>
      </c>
      <c r="B64" s="48">
        <v>977</v>
      </c>
      <c r="C64" s="49">
        <v>797</v>
      </c>
      <c r="D64" s="20" t="s">
        <v>56</v>
      </c>
      <c r="E64" s="21">
        <v>3923.46</v>
      </c>
      <c r="F64" s="22" t="s">
        <v>46</v>
      </c>
      <c r="G64" s="24">
        <v>3669.94</v>
      </c>
    </row>
    <row r="65" spans="1:7" ht="12" customHeight="1" x14ac:dyDescent="0.2">
      <c r="A65" s="18">
        <v>5</v>
      </c>
      <c r="B65" s="48">
        <v>1027</v>
      </c>
      <c r="C65" s="49">
        <v>835</v>
      </c>
      <c r="D65" s="20" t="s">
        <v>41</v>
      </c>
      <c r="E65" s="21">
        <v>4110.5200000000004</v>
      </c>
      <c r="F65" s="22" t="s">
        <v>48</v>
      </c>
      <c r="G65" s="29">
        <v>24.2</v>
      </c>
    </row>
    <row r="66" spans="1:7" ht="12" customHeight="1" x14ac:dyDescent="0.2">
      <c r="A66" s="25">
        <v>6</v>
      </c>
      <c r="B66" s="55" t="s">
        <v>139</v>
      </c>
      <c r="C66" s="56"/>
      <c r="D66" s="27" t="s">
        <v>47</v>
      </c>
      <c r="E66" s="28">
        <v>4405.8900000000003</v>
      </c>
      <c r="F66" s="36"/>
      <c r="G66" s="23"/>
    </row>
  </sheetData>
  <mergeCells count="8">
    <mergeCell ref="A29:G29"/>
    <mergeCell ref="A49:G49"/>
    <mergeCell ref="A50:G50"/>
    <mergeCell ref="A1:G1"/>
    <mergeCell ref="A2:G2"/>
    <mergeCell ref="F8:G8"/>
    <mergeCell ref="F17:G17"/>
    <mergeCell ref="A28:G28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4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5" customHeight="1" x14ac:dyDescent="0.2">
      <c r="A1" s="123" t="s">
        <v>186</v>
      </c>
      <c r="B1" s="124"/>
      <c r="C1" s="124"/>
      <c r="D1" s="124"/>
      <c r="E1" s="124"/>
      <c r="F1" s="124"/>
      <c r="G1" s="12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187</v>
      </c>
      <c r="G3" s="12"/>
    </row>
    <row r="4" spans="1:7" ht="12.75" customHeight="1" x14ac:dyDescent="0.2">
      <c r="A4" s="13">
        <v>1</v>
      </c>
      <c r="B4" s="13">
        <v>450</v>
      </c>
      <c r="C4" s="14">
        <v>400</v>
      </c>
      <c r="D4" s="15" t="s">
        <v>122</v>
      </c>
      <c r="E4" s="16">
        <v>1969.11</v>
      </c>
      <c r="F4" s="11" t="s">
        <v>188</v>
      </c>
      <c r="G4" s="23"/>
    </row>
    <row r="5" spans="1:7" ht="12" customHeight="1" x14ac:dyDescent="0.2">
      <c r="A5" s="18">
        <v>2</v>
      </c>
      <c r="B5" s="18">
        <v>488</v>
      </c>
      <c r="C5" s="19">
        <v>427</v>
      </c>
      <c r="D5" s="20" t="s">
        <v>83</v>
      </c>
      <c r="E5" s="21">
        <v>2102.0300000000002</v>
      </c>
      <c r="F5" s="36"/>
      <c r="G5" s="23"/>
    </row>
    <row r="6" spans="1:7" ht="14.25" customHeight="1" x14ac:dyDescent="0.2">
      <c r="A6" s="18">
        <v>3</v>
      </c>
      <c r="B6" s="18">
        <v>519</v>
      </c>
      <c r="C6" s="19">
        <v>451</v>
      </c>
      <c r="D6" s="20" t="s">
        <v>41</v>
      </c>
      <c r="E6" s="21">
        <v>2220.1799999999998</v>
      </c>
      <c r="F6" s="17" t="s">
        <v>189</v>
      </c>
      <c r="G6" s="12"/>
    </row>
    <row r="7" spans="1:7" ht="12" customHeight="1" x14ac:dyDescent="0.2">
      <c r="A7" s="18">
        <v>4</v>
      </c>
      <c r="B7" s="18">
        <v>558</v>
      </c>
      <c r="C7" s="19">
        <v>478</v>
      </c>
      <c r="D7" s="20" t="s">
        <v>41</v>
      </c>
      <c r="E7" s="21">
        <v>2353.09</v>
      </c>
      <c r="F7" s="36"/>
      <c r="G7" s="23"/>
    </row>
    <row r="8" spans="1:7" ht="12" customHeight="1" x14ac:dyDescent="0.2">
      <c r="A8" s="18">
        <v>5</v>
      </c>
      <c r="B8" s="18">
        <v>608</v>
      </c>
      <c r="C8" s="19">
        <v>516</v>
      </c>
      <c r="D8" s="20" t="s">
        <v>41</v>
      </c>
      <c r="E8" s="21">
        <v>2540.16</v>
      </c>
      <c r="F8" s="36"/>
      <c r="G8" s="23"/>
    </row>
    <row r="9" spans="1:7" ht="12" customHeight="1" x14ac:dyDescent="0.2">
      <c r="A9" s="18">
        <v>6</v>
      </c>
      <c r="B9" s="18">
        <v>668</v>
      </c>
      <c r="C9" s="19">
        <v>562</v>
      </c>
      <c r="D9" s="20" t="s">
        <v>190</v>
      </c>
      <c r="E9" s="21">
        <v>2766.6</v>
      </c>
      <c r="F9" s="22" t="s">
        <v>46</v>
      </c>
      <c r="G9" s="24">
        <v>2653.38</v>
      </c>
    </row>
    <row r="10" spans="1:7" ht="12" customHeight="1" x14ac:dyDescent="0.2">
      <c r="A10" s="18">
        <v>7</v>
      </c>
      <c r="B10" s="18">
        <v>712</v>
      </c>
      <c r="C10" s="19">
        <v>595</v>
      </c>
      <c r="D10" s="20" t="s">
        <v>190</v>
      </c>
      <c r="E10" s="21">
        <v>2929.06</v>
      </c>
      <c r="F10" s="22" t="s">
        <v>48</v>
      </c>
      <c r="G10" s="29">
        <v>17.489999999999998</v>
      </c>
    </row>
    <row r="11" spans="1:7" ht="12" customHeight="1" x14ac:dyDescent="0.2">
      <c r="A11" s="18">
        <v>8</v>
      </c>
      <c r="B11" s="18">
        <v>763</v>
      </c>
      <c r="C11" s="19">
        <v>634</v>
      </c>
      <c r="D11" s="20" t="s">
        <v>190</v>
      </c>
      <c r="E11" s="21">
        <v>3121.04</v>
      </c>
      <c r="F11" s="36"/>
      <c r="G11" s="23"/>
    </row>
    <row r="12" spans="1:7" ht="15" customHeight="1" x14ac:dyDescent="0.2">
      <c r="A12" s="25">
        <v>9</v>
      </c>
      <c r="B12" s="25">
        <v>821</v>
      </c>
      <c r="C12" s="26">
        <v>678</v>
      </c>
      <c r="D12" s="27" t="s">
        <v>47</v>
      </c>
      <c r="E12" s="28">
        <v>3337.65</v>
      </c>
      <c r="F12" s="38"/>
      <c r="G12" s="12"/>
    </row>
    <row r="13" spans="1:7" ht="6.2" customHeight="1" x14ac:dyDescent="0.2">
      <c r="A13" s="127"/>
      <c r="B13" s="127"/>
      <c r="C13" s="127"/>
      <c r="D13" s="127"/>
      <c r="E13" s="127"/>
      <c r="F13" s="127"/>
      <c r="G13" s="127"/>
    </row>
    <row r="14" spans="1:7" ht="12" customHeight="1" x14ac:dyDescent="0.2">
      <c r="A14" s="10" t="s">
        <v>28</v>
      </c>
      <c r="B14" s="10" t="s">
        <v>29</v>
      </c>
      <c r="C14" s="10" t="s">
        <v>30</v>
      </c>
      <c r="D14" s="10" t="s">
        <v>31</v>
      </c>
      <c r="E14" s="10" t="s">
        <v>32</v>
      </c>
      <c r="F14" s="36"/>
      <c r="G14" s="23"/>
    </row>
    <row r="15" spans="1:7" ht="14.25" customHeight="1" x14ac:dyDescent="0.2">
      <c r="A15" s="13">
        <v>1</v>
      </c>
      <c r="B15" s="13">
        <v>620</v>
      </c>
      <c r="C15" s="14">
        <v>525</v>
      </c>
      <c r="D15" s="15" t="s">
        <v>83</v>
      </c>
      <c r="E15" s="16">
        <v>2584.46</v>
      </c>
      <c r="F15" s="17" t="s">
        <v>191</v>
      </c>
      <c r="G15" s="12"/>
    </row>
    <row r="16" spans="1:7" ht="12" customHeight="1" x14ac:dyDescent="0.2">
      <c r="A16" s="18">
        <v>2</v>
      </c>
      <c r="B16" s="18">
        <v>712</v>
      </c>
      <c r="C16" s="19">
        <v>595</v>
      </c>
      <c r="D16" s="20" t="s">
        <v>83</v>
      </c>
      <c r="E16" s="21">
        <v>2929.06</v>
      </c>
      <c r="F16" s="36"/>
      <c r="G16" s="23"/>
    </row>
    <row r="17" spans="1:7" ht="12" customHeight="1" x14ac:dyDescent="0.2">
      <c r="A17" s="18">
        <v>3</v>
      </c>
      <c r="B17" s="18">
        <v>757</v>
      </c>
      <c r="C17" s="19">
        <v>629</v>
      </c>
      <c r="D17" s="20" t="s">
        <v>83</v>
      </c>
      <c r="E17" s="21">
        <v>3096.43</v>
      </c>
      <c r="F17" s="36"/>
      <c r="G17" s="23"/>
    </row>
    <row r="18" spans="1:7" ht="12" customHeight="1" x14ac:dyDescent="0.2">
      <c r="A18" s="18">
        <v>4</v>
      </c>
      <c r="B18" s="18">
        <v>815</v>
      </c>
      <c r="C18" s="19">
        <v>673</v>
      </c>
      <c r="D18" s="20" t="s">
        <v>83</v>
      </c>
      <c r="E18" s="21">
        <v>3313.03</v>
      </c>
      <c r="F18" s="22" t="s">
        <v>46</v>
      </c>
      <c r="G18" s="24">
        <v>3325.34</v>
      </c>
    </row>
    <row r="19" spans="1:7" ht="12" customHeight="1" x14ac:dyDescent="0.2">
      <c r="A19" s="18">
        <v>5</v>
      </c>
      <c r="B19" s="18">
        <v>876</v>
      </c>
      <c r="C19" s="19">
        <v>720</v>
      </c>
      <c r="D19" s="20" t="s">
        <v>41</v>
      </c>
      <c r="E19" s="21">
        <v>3544.4</v>
      </c>
      <c r="F19" s="22" t="s">
        <v>48</v>
      </c>
      <c r="G19" s="29">
        <v>21.92</v>
      </c>
    </row>
    <row r="20" spans="1:7" ht="12" customHeight="1" x14ac:dyDescent="0.2">
      <c r="A20" s="18">
        <v>6</v>
      </c>
      <c r="B20" s="18">
        <v>939</v>
      </c>
      <c r="C20" s="19">
        <v>768</v>
      </c>
      <c r="D20" s="20" t="s">
        <v>41</v>
      </c>
      <c r="E20" s="21">
        <v>3780.7</v>
      </c>
      <c r="F20" s="36"/>
      <c r="G20" s="23"/>
    </row>
    <row r="21" spans="1:7" ht="12" customHeight="1" x14ac:dyDescent="0.2">
      <c r="A21" s="18">
        <v>7</v>
      </c>
      <c r="B21" s="18">
        <v>995</v>
      </c>
      <c r="C21" s="19">
        <v>811</v>
      </c>
      <c r="D21" s="20" t="s">
        <v>41</v>
      </c>
      <c r="E21" s="21">
        <v>3992.38</v>
      </c>
      <c r="F21" s="36"/>
      <c r="G21" s="23"/>
    </row>
    <row r="22" spans="1:7" ht="12" customHeight="1" x14ac:dyDescent="0.2">
      <c r="A22" s="25">
        <v>8</v>
      </c>
      <c r="B22" s="25">
        <v>1015</v>
      </c>
      <c r="C22" s="26">
        <v>826</v>
      </c>
      <c r="D22" s="27" t="s">
        <v>47</v>
      </c>
      <c r="E22" s="28">
        <v>4066.22</v>
      </c>
      <c r="F22" s="36"/>
      <c r="G22" s="23"/>
    </row>
    <row r="23" spans="1:7" ht="6.2" customHeight="1" x14ac:dyDescent="0.2">
      <c r="A23" s="132"/>
      <c r="B23" s="132"/>
      <c r="C23" s="132"/>
      <c r="D23" s="132"/>
      <c r="E23" s="132"/>
      <c r="F23" s="132"/>
      <c r="G23" s="132"/>
    </row>
    <row r="24" spans="1:7" ht="14.25" customHeight="1" x14ac:dyDescent="0.2">
      <c r="A24" s="123" t="s">
        <v>192</v>
      </c>
      <c r="B24" s="124"/>
      <c r="C24" s="124"/>
      <c r="D24" s="124"/>
      <c r="E24" s="124"/>
      <c r="F24" s="124"/>
      <c r="G24" s="125"/>
    </row>
    <row r="25" spans="1:7" ht="6.2" customHeight="1" x14ac:dyDescent="0.2">
      <c r="A25" s="126"/>
      <c r="B25" s="126"/>
      <c r="C25" s="126"/>
      <c r="D25" s="126"/>
      <c r="E25" s="126"/>
      <c r="F25" s="126"/>
      <c r="G25" s="126"/>
    </row>
    <row r="26" spans="1:7" ht="12.75" customHeight="1" x14ac:dyDescent="0.2">
      <c r="A26" s="10" t="s">
        <v>28</v>
      </c>
      <c r="B26" s="10" t="s">
        <v>29</v>
      </c>
      <c r="C26" s="10" t="s">
        <v>30</v>
      </c>
      <c r="D26" s="10" t="s">
        <v>31</v>
      </c>
      <c r="E26" s="10" t="s">
        <v>32</v>
      </c>
      <c r="F26" s="11" t="s">
        <v>193</v>
      </c>
      <c r="G26" s="12"/>
    </row>
    <row r="27" spans="1:7" ht="12.75" customHeight="1" x14ac:dyDescent="0.2">
      <c r="A27" s="13">
        <v>1</v>
      </c>
      <c r="B27" s="13">
        <v>588</v>
      </c>
      <c r="C27" s="14">
        <v>501</v>
      </c>
      <c r="D27" s="15" t="s">
        <v>122</v>
      </c>
      <c r="E27" s="16">
        <v>2466.31</v>
      </c>
      <c r="F27" s="11" t="s">
        <v>194</v>
      </c>
      <c r="G27" s="23"/>
    </row>
    <row r="28" spans="1:7" ht="12" customHeight="1" x14ac:dyDescent="0.2">
      <c r="A28" s="18">
        <v>2</v>
      </c>
      <c r="B28" s="18">
        <v>620</v>
      </c>
      <c r="C28" s="19">
        <v>525</v>
      </c>
      <c r="D28" s="20" t="s">
        <v>41</v>
      </c>
      <c r="E28" s="21">
        <v>2584.46</v>
      </c>
      <c r="F28" s="163"/>
      <c r="G28" s="127"/>
    </row>
    <row r="29" spans="1:7" ht="14.25" customHeight="1" x14ac:dyDescent="0.2">
      <c r="A29" s="18">
        <v>3</v>
      </c>
      <c r="B29" s="18">
        <v>668</v>
      </c>
      <c r="C29" s="19">
        <v>562</v>
      </c>
      <c r="D29" s="20" t="s">
        <v>41</v>
      </c>
      <c r="E29" s="21">
        <v>2766.6</v>
      </c>
      <c r="F29" s="166" t="s">
        <v>195</v>
      </c>
      <c r="G29" s="167"/>
    </row>
    <row r="30" spans="1:7" ht="12" customHeight="1" x14ac:dyDescent="0.2">
      <c r="A30" s="18">
        <v>4</v>
      </c>
      <c r="B30" s="18">
        <v>726</v>
      </c>
      <c r="C30" s="19">
        <v>606</v>
      </c>
      <c r="D30" s="20" t="s">
        <v>41</v>
      </c>
      <c r="E30" s="21">
        <v>2983.21</v>
      </c>
      <c r="F30" s="36"/>
      <c r="G30" s="23"/>
    </row>
    <row r="31" spans="1:7" ht="12" customHeight="1" x14ac:dyDescent="0.2">
      <c r="A31" s="18">
        <v>5</v>
      </c>
      <c r="B31" s="18">
        <v>767</v>
      </c>
      <c r="C31" s="19">
        <v>637</v>
      </c>
      <c r="D31" s="20" t="s">
        <v>190</v>
      </c>
      <c r="E31" s="21">
        <v>3135.81</v>
      </c>
      <c r="F31" s="36"/>
      <c r="G31" s="23"/>
    </row>
    <row r="32" spans="1:7" ht="12" customHeight="1" x14ac:dyDescent="0.2">
      <c r="A32" s="18">
        <v>6</v>
      </c>
      <c r="B32" s="18">
        <v>815</v>
      </c>
      <c r="C32" s="19">
        <v>673</v>
      </c>
      <c r="D32" s="20" t="s">
        <v>190</v>
      </c>
      <c r="E32" s="21">
        <v>3313.03</v>
      </c>
      <c r="F32" s="22" t="s">
        <v>46</v>
      </c>
      <c r="G32" s="24">
        <v>3273.65</v>
      </c>
    </row>
    <row r="33" spans="1:7" ht="12" customHeight="1" x14ac:dyDescent="0.2">
      <c r="A33" s="18">
        <v>7</v>
      </c>
      <c r="B33" s="18">
        <v>858</v>
      </c>
      <c r="C33" s="19">
        <v>706</v>
      </c>
      <c r="D33" s="20" t="s">
        <v>190</v>
      </c>
      <c r="E33" s="21">
        <v>3475.49</v>
      </c>
      <c r="F33" s="22" t="s">
        <v>48</v>
      </c>
      <c r="G33" s="29">
        <v>21.58</v>
      </c>
    </row>
    <row r="34" spans="1:7" ht="12" customHeight="1" x14ac:dyDescent="0.2">
      <c r="A34" s="18">
        <v>8</v>
      </c>
      <c r="B34" s="18">
        <v>899</v>
      </c>
      <c r="C34" s="19">
        <v>737</v>
      </c>
      <c r="D34" s="20" t="s">
        <v>190</v>
      </c>
      <c r="E34" s="21">
        <v>3628.09</v>
      </c>
      <c r="F34" s="36"/>
      <c r="G34" s="23"/>
    </row>
    <row r="35" spans="1:7" ht="12" customHeight="1" x14ac:dyDescent="0.2">
      <c r="A35" s="18">
        <v>9</v>
      </c>
      <c r="B35" s="18">
        <v>950</v>
      </c>
      <c r="C35" s="19">
        <v>776</v>
      </c>
      <c r="D35" s="20" t="s">
        <v>190</v>
      </c>
      <c r="E35" s="21">
        <v>3820.08</v>
      </c>
      <c r="F35" s="36"/>
      <c r="G35" s="23"/>
    </row>
    <row r="36" spans="1:7" ht="12" customHeight="1" x14ac:dyDescent="0.2">
      <c r="A36" s="25">
        <v>10</v>
      </c>
      <c r="B36" s="25">
        <v>1020</v>
      </c>
      <c r="C36" s="26">
        <v>829</v>
      </c>
      <c r="D36" s="27" t="s">
        <v>47</v>
      </c>
      <c r="E36" s="28">
        <v>4080.99</v>
      </c>
      <c r="F36" s="36"/>
      <c r="G36" s="23"/>
    </row>
    <row r="37" spans="1:7" ht="6.2" customHeight="1" x14ac:dyDescent="0.2">
      <c r="A37" s="127"/>
      <c r="B37" s="127"/>
      <c r="C37" s="127"/>
      <c r="D37" s="127"/>
      <c r="E37" s="127"/>
      <c r="F37" s="127"/>
      <c r="G37" s="127"/>
    </row>
    <row r="38" spans="1:7" ht="12" customHeight="1" x14ac:dyDescent="0.2">
      <c r="A38" s="10" t="s">
        <v>28</v>
      </c>
      <c r="B38" s="10" t="s">
        <v>29</v>
      </c>
      <c r="C38" s="10" t="s">
        <v>30</v>
      </c>
      <c r="D38" s="10" t="s">
        <v>31</v>
      </c>
      <c r="E38" s="10" t="s">
        <v>32</v>
      </c>
      <c r="F38" s="163"/>
      <c r="G38" s="127"/>
    </row>
    <row r="39" spans="1:7" ht="14.25" customHeight="1" x14ac:dyDescent="0.2">
      <c r="A39" s="13">
        <v>1</v>
      </c>
      <c r="B39" s="13">
        <v>601</v>
      </c>
      <c r="C39" s="14">
        <v>511</v>
      </c>
      <c r="D39" s="15" t="s">
        <v>122</v>
      </c>
      <c r="E39" s="16">
        <v>2515.54</v>
      </c>
      <c r="F39" s="166" t="s">
        <v>196</v>
      </c>
      <c r="G39" s="167"/>
    </row>
    <row r="40" spans="1:7" ht="15" customHeight="1" x14ac:dyDescent="0.2">
      <c r="A40" s="18">
        <v>2</v>
      </c>
      <c r="B40" s="18">
        <v>641</v>
      </c>
      <c r="C40" s="19">
        <v>541</v>
      </c>
      <c r="D40" s="20" t="s">
        <v>41</v>
      </c>
      <c r="E40" s="21">
        <v>2663.23</v>
      </c>
      <c r="F40" s="38"/>
      <c r="G40" s="12"/>
    </row>
    <row r="41" spans="1:7" ht="12" customHeight="1" x14ac:dyDescent="0.2">
      <c r="A41" s="18">
        <v>3</v>
      </c>
      <c r="B41" s="18">
        <v>690</v>
      </c>
      <c r="C41" s="19">
        <v>578</v>
      </c>
      <c r="D41" s="20" t="s">
        <v>41</v>
      </c>
      <c r="E41" s="21">
        <v>2845.37</v>
      </c>
      <c r="F41" s="36"/>
      <c r="G41" s="23"/>
    </row>
    <row r="42" spans="1:7" ht="12" customHeight="1" x14ac:dyDescent="0.2">
      <c r="A42" s="18">
        <v>4</v>
      </c>
      <c r="B42" s="18">
        <v>742</v>
      </c>
      <c r="C42" s="19">
        <v>618</v>
      </c>
      <c r="D42" s="20" t="s">
        <v>41</v>
      </c>
      <c r="E42" s="21">
        <v>3042.28</v>
      </c>
      <c r="F42" s="22" t="s">
        <v>46</v>
      </c>
      <c r="G42" s="24">
        <v>3313.03</v>
      </c>
    </row>
    <row r="43" spans="1:7" ht="12" customHeight="1" x14ac:dyDescent="0.2">
      <c r="A43" s="18">
        <v>5</v>
      </c>
      <c r="B43" s="18">
        <v>797</v>
      </c>
      <c r="C43" s="19">
        <v>660</v>
      </c>
      <c r="D43" s="20" t="s">
        <v>190</v>
      </c>
      <c r="E43" s="21">
        <v>3249.04</v>
      </c>
      <c r="F43" s="22" t="s">
        <v>48</v>
      </c>
      <c r="G43" s="29">
        <v>21.84</v>
      </c>
    </row>
    <row r="44" spans="1:7" ht="12" customHeight="1" x14ac:dyDescent="0.2">
      <c r="A44" s="18">
        <v>6</v>
      </c>
      <c r="B44" s="18">
        <v>862</v>
      </c>
      <c r="C44" s="19">
        <v>710</v>
      </c>
      <c r="D44" s="20" t="s">
        <v>190</v>
      </c>
      <c r="E44" s="21">
        <v>3495.18</v>
      </c>
      <c r="F44" s="36"/>
      <c r="G44" s="23"/>
    </row>
    <row r="45" spans="1:7" ht="12" customHeight="1" x14ac:dyDescent="0.2">
      <c r="A45" s="18">
        <v>7</v>
      </c>
      <c r="B45" s="18">
        <v>929</v>
      </c>
      <c r="C45" s="19">
        <v>760</v>
      </c>
      <c r="D45" s="20" t="s">
        <v>190</v>
      </c>
      <c r="E45" s="21">
        <v>3741.32</v>
      </c>
      <c r="F45" s="36"/>
      <c r="G45" s="23"/>
    </row>
    <row r="46" spans="1:7" ht="12" customHeight="1" x14ac:dyDescent="0.2">
      <c r="A46" s="18">
        <v>8</v>
      </c>
      <c r="B46" s="18">
        <v>979</v>
      </c>
      <c r="C46" s="19">
        <v>798</v>
      </c>
      <c r="D46" s="20" t="s">
        <v>190</v>
      </c>
      <c r="E46" s="21">
        <v>3928.38</v>
      </c>
      <c r="F46" s="36"/>
      <c r="G46" s="23"/>
    </row>
    <row r="47" spans="1:7" ht="12" customHeight="1" x14ac:dyDescent="0.2">
      <c r="A47" s="25">
        <v>9</v>
      </c>
      <c r="B47" s="25">
        <v>1027</v>
      </c>
      <c r="C47" s="26">
        <v>835</v>
      </c>
      <c r="D47" s="27" t="s">
        <v>47</v>
      </c>
      <c r="E47" s="28">
        <v>4110.5200000000004</v>
      </c>
      <c r="F47" s="36"/>
      <c r="G47" s="23"/>
    </row>
    <row r="48" spans="1:7" ht="6.2" customHeight="1" x14ac:dyDescent="0.2">
      <c r="A48" s="132"/>
      <c r="B48" s="132"/>
      <c r="C48" s="132"/>
      <c r="D48" s="132"/>
      <c r="E48" s="132"/>
      <c r="F48" s="132"/>
      <c r="G48" s="132"/>
    </row>
    <row r="49" spans="1:7" ht="14.25" customHeight="1" x14ac:dyDescent="0.2">
      <c r="A49" s="123" t="s">
        <v>197</v>
      </c>
      <c r="B49" s="124"/>
      <c r="C49" s="124"/>
      <c r="D49" s="124"/>
      <c r="E49" s="124"/>
      <c r="F49" s="124"/>
      <c r="G49" s="125"/>
    </row>
    <row r="50" spans="1:7" ht="6.2" customHeight="1" x14ac:dyDescent="0.2">
      <c r="A50" s="126"/>
      <c r="B50" s="126"/>
      <c r="C50" s="126"/>
      <c r="D50" s="126"/>
      <c r="E50" s="126"/>
      <c r="F50" s="126"/>
      <c r="G50" s="126"/>
    </row>
    <row r="51" spans="1:7" ht="12.75" customHeight="1" x14ac:dyDescent="0.2">
      <c r="A51" s="10" t="s">
        <v>28</v>
      </c>
      <c r="B51" s="10" t="s">
        <v>29</v>
      </c>
      <c r="C51" s="10" t="s">
        <v>30</v>
      </c>
      <c r="D51" s="10" t="s">
        <v>31</v>
      </c>
      <c r="E51" s="10" t="s">
        <v>32</v>
      </c>
      <c r="F51" s="11" t="s">
        <v>198</v>
      </c>
      <c r="G51" s="12"/>
    </row>
    <row r="52" spans="1:7" ht="12.75" customHeight="1" x14ac:dyDescent="0.2">
      <c r="A52" s="13">
        <v>1</v>
      </c>
      <c r="B52" s="13">
        <v>444</v>
      </c>
      <c r="C52" s="14">
        <v>395</v>
      </c>
      <c r="D52" s="15" t="s">
        <v>122</v>
      </c>
      <c r="E52" s="16">
        <v>1944.5</v>
      </c>
      <c r="F52" s="11" t="s">
        <v>199</v>
      </c>
      <c r="G52" s="23"/>
    </row>
    <row r="53" spans="1:7" ht="12" customHeight="1" x14ac:dyDescent="0.2">
      <c r="A53" s="18">
        <v>2</v>
      </c>
      <c r="B53" s="18">
        <v>469</v>
      </c>
      <c r="C53" s="19">
        <v>415</v>
      </c>
      <c r="D53" s="20" t="s">
        <v>56</v>
      </c>
      <c r="E53" s="21">
        <v>2042.96</v>
      </c>
      <c r="F53" s="36"/>
      <c r="G53" s="23"/>
    </row>
    <row r="54" spans="1:7" ht="14.25" customHeight="1" x14ac:dyDescent="0.2">
      <c r="A54" s="18">
        <v>3</v>
      </c>
      <c r="B54" s="18">
        <v>499</v>
      </c>
      <c r="C54" s="19">
        <v>435</v>
      </c>
      <c r="D54" s="20" t="s">
        <v>56</v>
      </c>
      <c r="E54" s="21">
        <v>2141.41</v>
      </c>
      <c r="F54" s="17" t="s">
        <v>200</v>
      </c>
      <c r="G54" s="12"/>
    </row>
    <row r="55" spans="1:7" ht="12" customHeight="1" x14ac:dyDescent="0.2">
      <c r="A55" s="18">
        <v>4</v>
      </c>
      <c r="B55" s="18">
        <v>525</v>
      </c>
      <c r="C55" s="19">
        <v>455</v>
      </c>
      <c r="D55" s="20" t="s">
        <v>56</v>
      </c>
      <c r="E55" s="21">
        <v>2239.87</v>
      </c>
      <c r="F55" s="36"/>
      <c r="G55" s="23"/>
    </row>
    <row r="56" spans="1:7" ht="12" customHeight="1" x14ac:dyDescent="0.2">
      <c r="A56" s="18">
        <v>5</v>
      </c>
      <c r="B56" s="18">
        <v>567</v>
      </c>
      <c r="C56" s="19">
        <v>485</v>
      </c>
      <c r="D56" s="20" t="s">
        <v>83</v>
      </c>
      <c r="E56" s="21">
        <v>2387.5500000000002</v>
      </c>
      <c r="F56" s="36"/>
      <c r="G56" s="23"/>
    </row>
    <row r="57" spans="1:7" ht="12" customHeight="1" x14ac:dyDescent="0.2">
      <c r="A57" s="18">
        <v>6</v>
      </c>
      <c r="B57" s="18">
        <v>611</v>
      </c>
      <c r="C57" s="19">
        <v>518</v>
      </c>
      <c r="D57" s="20" t="s">
        <v>41</v>
      </c>
      <c r="E57" s="21">
        <v>2550</v>
      </c>
      <c r="F57" s="22" t="s">
        <v>46</v>
      </c>
      <c r="G57" s="24">
        <v>2641.08</v>
      </c>
    </row>
    <row r="58" spans="1:7" ht="12" customHeight="1" x14ac:dyDescent="0.2">
      <c r="A58" s="18">
        <v>7</v>
      </c>
      <c r="B58" s="18">
        <v>653</v>
      </c>
      <c r="C58" s="19">
        <v>550</v>
      </c>
      <c r="D58" s="20" t="s">
        <v>41</v>
      </c>
      <c r="E58" s="21">
        <v>2707.53</v>
      </c>
      <c r="F58" s="22" t="s">
        <v>48</v>
      </c>
      <c r="G58" s="29">
        <v>17.41</v>
      </c>
    </row>
    <row r="59" spans="1:7" ht="12" customHeight="1" x14ac:dyDescent="0.2">
      <c r="A59" s="18">
        <v>8</v>
      </c>
      <c r="B59" s="18">
        <v>693</v>
      </c>
      <c r="C59" s="19">
        <v>580</v>
      </c>
      <c r="D59" s="20" t="s">
        <v>41</v>
      </c>
      <c r="E59" s="21">
        <v>2855.21</v>
      </c>
      <c r="F59" s="36"/>
      <c r="G59" s="23"/>
    </row>
    <row r="60" spans="1:7" ht="12" customHeight="1" x14ac:dyDescent="0.2">
      <c r="A60" s="18">
        <v>9</v>
      </c>
      <c r="B60" s="18">
        <v>732</v>
      </c>
      <c r="C60" s="19">
        <v>610</v>
      </c>
      <c r="D60" s="20" t="s">
        <v>41</v>
      </c>
      <c r="E60" s="21">
        <v>3002.9</v>
      </c>
      <c r="F60" s="36"/>
      <c r="G60" s="23"/>
    </row>
    <row r="61" spans="1:7" ht="12" customHeight="1" x14ac:dyDescent="0.2">
      <c r="A61" s="18">
        <v>10</v>
      </c>
      <c r="B61" s="18">
        <v>778</v>
      </c>
      <c r="C61" s="19">
        <v>645</v>
      </c>
      <c r="D61" s="20" t="s">
        <v>45</v>
      </c>
      <c r="E61" s="21">
        <v>3175.2</v>
      </c>
      <c r="F61" s="36"/>
      <c r="G61" s="23"/>
    </row>
    <row r="62" spans="1:7" ht="12" customHeight="1" x14ac:dyDescent="0.2">
      <c r="A62" s="25">
        <v>11</v>
      </c>
      <c r="B62" s="25">
        <v>821</v>
      </c>
      <c r="C62" s="26">
        <v>678</v>
      </c>
      <c r="D62" s="27" t="s">
        <v>47</v>
      </c>
      <c r="E62" s="28">
        <v>3337.65</v>
      </c>
      <c r="F62" s="36"/>
      <c r="G62" s="23"/>
    </row>
    <row r="63" spans="1:7" ht="6.2" customHeight="1" x14ac:dyDescent="0.2">
      <c r="A63" s="127"/>
      <c r="B63" s="127"/>
      <c r="C63" s="127"/>
      <c r="D63" s="127"/>
      <c r="E63" s="127"/>
      <c r="F63" s="127"/>
      <c r="G63" s="127"/>
    </row>
    <row r="64" spans="1:7" ht="12" customHeight="1" x14ac:dyDescent="0.2">
      <c r="A64" s="10" t="s">
        <v>28</v>
      </c>
      <c r="B64" s="10" t="s">
        <v>29</v>
      </c>
      <c r="C64" s="10" t="s">
        <v>30</v>
      </c>
      <c r="D64" s="10" t="s">
        <v>31</v>
      </c>
      <c r="E64" s="10" t="s">
        <v>32</v>
      </c>
      <c r="F64" s="36"/>
      <c r="G64" s="23"/>
    </row>
    <row r="65" spans="1:7" ht="14.25" customHeight="1" x14ac:dyDescent="0.2">
      <c r="A65" s="13">
        <v>1</v>
      </c>
      <c r="B65" s="13">
        <v>593</v>
      </c>
      <c r="C65" s="14">
        <v>505</v>
      </c>
      <c r="D65" s="15" t="s">
        <v>56</v>
      </c>
      <c r="E65" s="16">
        <v>2486.0100000000002</v>
      </c>
      <c r="F65" s="17" t="s">
        <v>201</v>
      </c>
      <c r="G65" s="12"/>
    </row>
    <row r="66" spans="1:7" ht="12" customHeight="1" x14ac:dyDescent="0.2">
      <c r="A66" s="18">
        <v>2</v>
      </c>
      <c r="B66" s="18">
        <v>639</v>
      </c>
      <c r="C66" s="19">
        <v>540</v>
      </c>
      <c r="D66" s="20" t="s">
        <v>56</v>
      </c>
      <c r="E66" s="21">
        <v>2658.3</v>
      </c>
      <c r="F66" s="36"/>
      <c r="G66" s="23"/>
    </row>
    <row r="67" spans="1:7" ht="12" customHeight="1" x14ac:dyDescent="0.2">
      <c r="A67" s="18">
        <v>3</v>
      </c>
      <c r="B67" s="18">
        <v>693</v>
      </c>
      <c r="C67" s="19">
        <v>580</v>
      </c>
      <c r="D67" s="20" t="s">
        <v>56</v>
      </c>
      <c r="E67" s="21">
        <v>2855.21</v>
      </c>
      <c r="F67" s="36"/>
      <c r="G67" s="23"/>
    </row>
    <row r="68" spans="1:7" ht="12" customHeight="1" x14ac:dyDescent="0.2">
      <c r="A68" s="18">
        <v>4</v>
      </c>
      <c r="B68" s="18">
        <v>732</v>
      </c>
      <c r="C68" s="19">
        <v>610</v>
      </c>
      <c r="D68" s="20" t="s">
        <v>56</v>
      </c>
      <c r="E68" s="21">
        <v>3002.9</v>
      </c>
      <c r="F68" s="22" t="s">
        <v>46</v>
      </c>
      <c r="G68" s="24">
        <v>3276.12</v>
      </c>
    </row>
    <row r="69" spans="1:7" ht="12" customHeight="1" x14ac:dyDescent="0.2">
      <c r="A69" s="18">
        <v>5</v>
      </c>
      <c r="B69" s="18">
        <v>791</v>
      </c>
      <c r="C69" s="19">
        <v>655</v>
      </c>
      <c r="D69" s="20" t="s">
        <v>56</v>
      </c>
      <c r="E69" s="21">
        <v>3224.42</v>
      </c>
      <c r="F69" s="22" t="s">
        <v>48</v>
      </c>
      <c r="G69" s="29">
        <v>21.6</v>
      </c>
    </row>
    <row r="70" spans="1:7" ht="12" customHeight="1" x14ac:dyDescent="0.2">
      <c r="A70" s="18">
        <v>6</v>
      </c>
      <c r="B70" s="18">
        <v>843</v>
      </c>
      <c r="C70" s="19">
        <v>695</v>
      </c>
      <c r="D70" s="20" t="s">
        <v>83</v>
      </c>
      <c r="E70" s="21">
        <v>3421.33</v>
      </c>
      <c r="F70" s="36"/>
      <c r="G70" s="23"/>
    </row>
    <row r="71" spans="1:7" ht="12" customHeight="1" x14ac:dyDescent="0.2">
      <c r="A71" s="18">
        <v>7</v>
      </c>
      <c r="B71" s="18">
        <v>896</v>
      </c>
      <c r="C71" s="19">
        <v>735</v>
      </c>
      <c r="D71" s="20" t="s">
        <v>83</v>
      </c>
      <c r="E71" s="21">
        <v>3618.25</v>
      </c>
      <c r="F71" s="36"/>
      <c r="G71" s="23"/>
    </row>
    <row r="72" spans="1:7" ht="12" customHeight="1" x14ac:dyDescent="0.2">
      <c r="A72" s="18">
        <v>8</v>
      </c>
      <c r="B72" s="18">
        <v>946</v>
      </c>
      <c r="C72" s="19">
        <v>773</v>
      </c>
      <c r="D72" s="20" t="s">
        <v>41</v>
      </c>
      <c r="E72" s="21">
        <v>3805.31</v>
      </c>
      <c r="F72" s="36"/>
      <c r="G72" s="23"/>
    </row>
    <row r="73" spans="1:7" ht="12" customHeight="1" x14ac:dyDescent="0.2">
      <c r="A73" s="18">
        <v>9</v>
      </c>
      <c r="B73" s="18">
        <v>995</v>
      </c>
      <c r="C73" s="19">
        <v>811</v>
      </c>
      <c r="D73" s="20" t="s">
        <v>41</v>
      </c>
      <c r="E73" s="21">
        <v>3992.38</v>
      </c>
      <c r="F73" s="36"/>
      <c r="G73" s="23"/>
    </row>
    <row r="74" spans="1:7" ht="12" customHeight="1" x14ac:dyDescent="0.2">
      <c r="A74" s="25">
        <v>10</v>
      </c>
      <c r="B74" s="25">
        <v>1015</v>
      </c>
      <c r="C74" s="26">
        <v>826</v>
      </c>
      <c r="D74" s="27" t="s">
        <v>47</v>
      </c>
      <c r="E74" s="28">
        <v>4066.22</v>
      </c>
      <c r="F74" s="36"/>
      <c r="G74" s="23"/>
    </row>
  </sheetData>
  <mergeCells count="15">
    <mergeCell ref="A1:G1"/>
    <mergeCell ref="A2:G2"/>
    <mergeCell ref="A13:G13"/>
    <mergeCell ref="A23:G23"/>
    <mergeCell ref="A24:G24"/>
    <mergeCell ref="A25:G25"/>
    <mergeCell ref="F28:G28"/>
    <mergeCell ref="F29:G29"/>
    <mergeCell ref="A37:G37"/>
    <mergeCell ref="F38:G38"/>
    <mergeCell ref="F39:G39"/>
    <mergeCell ref="A48:G48"/>
    <mergeCell ref="A49:G49"/>
    <mergeCell ref="A50:G50"/>
    <mergeCell ref="A63:G6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47"/>
  <sheetViews>
    <sheetView workbookViewId="0">
      <selection sqref="A1:H1"/>
    </sheetView>
  </sheetViews>
  <sheetFormatPr baseColWidth="10" defaultColWidth="9.33203125" defaultRowHeight="12.75" x14ac:dyDescent="0.2"/>
  <cols>
    <col min="1" max="1" width="7.83203125" customWidth="1"/>
    <col min="2" max="2" width="5.5" customWidth="1"/>
    <col min="3" max="3" width="1.5" customWidth="1"/>
    <col min="4" max="4" width="3.83203125" customWidth="1"/>
    <col min="5" max="5" width="11.1640625" customWidth="1"/>
    <col min="6" max="6" width="11.33203125" customWidth="1"/>
    <col min="7" max="7" width="62.5" customWidth="1"/>
    <col min="8" max="8" width="8.83203125" customWidth="1"/>
  </cols>
  <sheetData>
    <row r="1" spans="1:8" ht="15" customHeight="1" x14ac:dyDescent="0.2">
      <c r="A1" s="123" t="s">
        <v>202</v>
      </c>
      <c r="B1" s="124"/>
      <c r="C1" s="124"/>
      <c r="D1" s="124"/>
      <c r="E1" s="124"/>
      <c r="F1" s="124"/>
      <c r="G1" s="124"/>
      <c r="H1" s="125"/>
    </row>
    <row r="2" spans="1:8" ht="6.2" customHeight="1" x14ac:dyDescent="0.2">
      <c r="A2" s="126"/>
      <c r="B2" s="126"/>
      <c r="C2" s="126"/>
      <c r="D2" s="126"/>
      <c r="E2" s="126"/>
      <c r="F2" s="126"/>
      <c r="G2" s="126"/>
      <c r="H2" s="126"/>
    </row>
    <row r="3" spans="1:8" ht="12.75" customHeight="1" x14ac:dyDescent="0.2">
      <c r="A3" s="10" t="s">
        <v>28</v>
      </c>
      <c r="B3" s="10" t="s">
        <v>29</v>
      </c>
      <c r="C3" s="186" t="s">
        <v>30</v>
      </c>
      <c r="D3" s="187"/>
      <c r="E3" s="10" t="s">
        <v>31</v>
      </c>
      <c r="F3" s="10" t="s">
        <v>32</v>
      </c>
      <c r="G3" s="11" t="s">
        <v>203</v>
      </c>
      <c r="H3" s="12"/>
    </row>
    <row r="4" spans="1:8" ht="12.75" customHeight="1" x14ac:dyDescent="0.2">
      <c r="A4" s="13">
        <v>1</v>
      </c>
      <c r="B4" s="13">
        <v>444</v>
      </c>
      <c r="C4" s="188">
        <v>395</v>
      </c>
      <c r="D4" s="189"/>
      <c r="E4" s="15" t="s">
        <v>122</v>
      </c>
      <c r="F4" s="16">
        <v>1944.5</v>
      </c>
      <c r="G4" s="11" t="s">
        <v>204</v>
      </c>
      <c r="H4" s="23"/>
    </row>
    <row r="5" spans="1:8" ht="12" customHeight="1" x14ac:dyDescent="0.2">
      <c r="A5" s="18">
        <v>2</v>
      </c>
      <c r="B5" s="18">
        <v>469</v>
      </c>
      <c r="C5" s="182">
        <v>415</v>
      </c>
      <c r="D5" s="183"/>
      <c r="E5" s="20" t="s">
        <v>56</v>
      </c>
      <c r="F5" s="21">
        <v>2042.96</v>
      </c>
      <c r="G5" s="36"/>
      <c r="H5" s="23"/>
    </row>
    <row r="6" spans="1:8" ht="14.25" customHeight="1" x14ac:dyDescent="0.2">
      <c r="A6" s="18">
        <v>3</v>
      </c>
      <c r="B6" s="18">
        <v>499</v>
      </c>
      <c r="C6" s="182">
        <v>435</v>
      </c>
      <c r="D6" s="183"/>
      <c r="E6" s="20" t="s">
        <v>56</v>
      </c>
      <c r="F6" s="21">
        <v>2141.41</v>
      </c>
      <c r="G6" s="17" t="s">
        <v>205</v>
      </c>
      <c r="H6" s="12"/>
    </row>
    <row r="7" spans="1:8" ht="12" customHeight="1" x14ac:dyDescent="0.2">
      <c r="A7" s="18">
        <v>4</v>
      </c>
      <c r="B7" s="18">
        <v>525</v>
      </c>
      <c r="C7" s="182">
        <v>455</v>
      </c>
      <c r="D7" s="183"/>
      <c r="E7" s="20" t="s">
        <v>56</v>
      </c>
      <c r="F7" s="21">
        <v>2239.87</v>
      </c>
      <c r="G7" s="36"/>
      <c r="H7" s="23"/>
    </row>
    <row r="8" spans="1:8" ht="12" customHeight="1" x14ac:dyDescent="0.2">
      <c r="A8" s="18">
        <v>5</v>
      </c>
      <c r="B8" s="18">
        <v>567</v>
      </c>
      <c r="C8" s="182">
        <v>485</v>
      </c>
      <c r="D8" s="183"/>
      <c r="E8" s="20" t="s">
        <v>83</v>
      </c>
      <c r="F8" s="21">
        <v>2387.5500000000002</v>
      </c>
      <c r="G8" s="36"/>
      <c r="H8" s="23"/>
    </row>
    <row r="9" spans="1:8" ht="12" customHeight="1" x14ac:dyDescent="0.2">
      <c r="A9" s="18">
        <v>6</v>
      </c>
      <c r="B9" s="18">
        <v>611</v>
      </c>
      <c r="C9" s="182">
        <v>518</v>
      </c>
      <c r="D9" s="183"/>
      <c r="E9" s="20" t="s">
        <v>41</v>
      </c>
      <c r="F9" s="21">
        <v>2550</v>
      </c>
      <c r="G9" s="22" t="s">
        <v>46</v>
      </c>
      <c r="H9" s="24">
        <v>1710.67</v>
      </c>
    </row>
    <row r="10" spans="1:8" ht="12" customHeight="1" x14ac:dyDescent="0.2">
      <c r="A10" s="18">
        <v>7</v>
      </c>
      <c r="B10" s="18">
        <v>653</v>
      </c>
      <c r="C10" s="182">
        <v>550</v>
      </c>
      <c r="D10" s="183"/>
      <c r="E10" s="20" t="s">
        <v>41</v>
      </c>
      <c r="F10" s="21">
        <v>2707.53</v>
      </c>
      <c r="G10" s="22" t="s">
        <v>48</v>
      </c>
      <c r="H10" s="29">
        <v>11.28</v>
      </c>
    </row>
    <row r="11" spans="1:8" ht="12" customHeight="1" x14ac:dyDescent="0.2">
      <c r="A11" s="18">
        <v>8</v>
      </c>
      <c r="B11" s="18">
        <v>693</v>
      </c>
      <c r="C11" s="182">
        <v>580</v>
      </c>
      <c r="D11" s="183"/>
      <c r="E11" s="20" t="s">
        <v>41</v>
      </c>
      <c r="F11" s="21">
        <v>2855.21</v>
      </c>
      <c r="G11" s="36"/>
      <c r="H11" s="23"/>
    </row>
    <row r="12" spans="1:8" ht="12" customHeight="1" x14ac:dyDescent="0.2">
      <c r="A12" s="18">
        <v>9</v>
      </c>
      <c r="B12" s="18">
        <v>732</v>
      </c>
      <c r="C12" s="182">
        <v>610</v>
      </c>
      <c r="D12" s="183"/>
      <c r="E12" s="20" t="s">
        <v>41</v>
      </c>
      <c r="F12" s="21">
        <v>3002.9</v>
      </c>
      <c r="G12" s="36"/>
      <c r="H12" s="23"/>
    </row>
    <row r="13" spans="1:8" ht="12" customHeight="1" x14ac:dyDescent="0.2">
      <c r="A13" s="18">
        <v>10</v>
      </c>
      <c r="B13" s="18">
        <v>778</v>
      </c>
      <c r="C13" s="182">
        <v>632</v>
      </c>
      <c r="D13" s="183"/>
      <c r="E13" s="20" t="s">
        <v>45</v>
      </c>
      <c r="F13" s="21">
        <v>3111.2</v>
      </c>
      <c r="G13" s="36"/>
      <c r="H13" s="23"/>
    </row>
    <row r="14" spans="1:8" ht="12" customHeight="1" x14ac:dyDescent="0.2">
      <c r="A14" s="25">
        <v>11</v>
      </c>
      <c r="B14" s="25">
        <v>821</v>
      </c>
      <c r="C14" s="184">
        <v>300</v>
      </c>
      <c r="D14" s="185"/>
      <c r="E14" s="27" t="s">
        <v>47</v>
      </c>
      <c r="F14" s="21">
        <v>1476.84</v>
      </c>
      <c r="G14" s="36"/>
      <c r="H14" s="23"/>
    </row>
    <row r="15" spans="1:8" ht="6.2" customHeight="1" x14ac:dyDescent="0.2">
      <c r="A15" s="127"/>
      <c r="B15" s="127"/>
      <c r="C15" s="127"/>
      <c r="D15" s="127"/>
      <c r="E15" s="127"/>
      <c r="F15" s="127"/>
      <c r="G15" s="127"/>
      <c r="H15" s="127"/>
    </row>
    <row r="16" spans="1:8" ht="12" customHeight="1" x14ac:dyDescent="0.2">
      <c r="A16" s="10" t="s">
        <v>28</v>
      </c>
      <c r="B16" s="10" t="s">
        <v>29</v>
      </c>
      <c r="C16" s="186" t="s">
        <v>30</v>
      </c>
      <c r="D16" s="187"/>
      <c r="E16" s="10" t="s">
        <v>31</v>
      </c>
      <c r="F16" s="10" t="s">
        <v>32</v>
      </c>
      <c r="G16" s="36"/>
      <c r="H16" s="23"/>
    </row>
    <row r="17" spans="1:8" ht="14.25" customHeight="1" x14ac:dyDescent="0.2">
      <c r="A17" s="13">
        <v>1</v>
      </c>
      <c r="B17" s="13">
        <v>593</v>
      </c>
      <c r="C17" s="188">
        <v>505</v>
      </c>
      <c r="D17" s="189"/>
      <c r="E17" s="15" t="s">
        <v>56</v>
      </c>
      <c r="F17" s="16">
        <v>2486.0100000000002</v>
      </c>
      <c r="G17" s="17" t="s">
        <v>206</v>
      </c>
      <c r="H17" s="12"/>
    </row>
    <row r="18" spans="1:8" ht="12" customHeight="1" x14ac:dyDescent="0.2">
      <c r="A18" s="18">
        <v>2</v>
      </c>
      <c r="B18" s="18">
        <v>639</v>
      </c>
      <c r="C18" s="182">
        <v>540</v>
      </c>
      <c r="D18" s="183"/>
      <c r="E18" s="20" t="s">
        <v>56</v>
      </c>
      <c r="F18" s="21">
        <v>2658.3</v>
      </c>
      <c r="G18" s="36"/>
      <c r="H18" s="23"/>
    </row>
    <row r="19" spans="1:8" ht="12" customHeight="1" x14ac:dyDescent="0.2">
      <c r="A19" s="18">
        <v>3</v>
      </c>
      <c r="B19" s="18">
        <v>693</v>
      </c>
      <c r="C19" s="182">
        <v>580</v>
      </c>
      <c r="D19" s="183"/>
      <c r="E19" s="20" t="s">
        <v>56</v>
      </c>
      <c r="F19" s="21">
        <v>2855.21</v>
      </c>
      <c r="G19" s="36"/>
      <c r="H19" s="23"/>
    </row>
    <row r="20" spans="1:8" ht="12" customHeight="1" x14ac:dyDescent="0.2">
      <c r="A20" s="18">
        <v>4</v>
      </c>
      <c r="B20" s="18">
        <v>732</v>
      </c>
      <c r="C20" s="182">
        <v>610</v>
      </c>
      <c r="D20" s="183"/>
      <c r="E20" s="20" t="s">
        <v>56</v>
      </c>
      <c r="F20" s="21">
        <v>3002.9</v>
      </c>
      <c r="G20" s="22" t="s">
        <v>46</v>
      </c>
      <c r="H20" s="24">
        <v>1981.43</v>
      </c>
    </row>
    <row r="21" spans="1:8" ht="12" customHeight="1" x14ac:dyDescent="0.2">
      <c r="A21" s="18">
        <v>5</v>
      </c>
      <c r="B21" s="18">
        <v>791</v>
      </c>
      <c r="C21" s="182">
        <v>655</v>
      </c>
      <c r="D21" s="183"/>
      <c r="E21" s="20" t="s">
        <v>56</v>
      </c>
      <c r="F21" s="21">
        <v>3224.42</v>
      </c>
      <c r="G21" s="22" t="s">
        <v>48</v>
      </c>
      <c r="H21" s="29">
        <v>13.06</v>
      </c>
    </row>
    <row r="22" spans="1:8" ht="15" customHeight="1" x14ac:dyDescent="0.2">
      <c r="A22" s="18">
        <v>6</v>
      </c>
      <c r="B22" s="18">
        <v>843</v>
      </c>
      <c r="C22" s="182">
        <v>695</v>
      </c>
      <c r="D22" s="183"/>
      <c r="E22" s="20" t="s">
        <v>207</v>
      </c>
      <c r="F22" s="21">
        <v>3421.33</v>
      </c>
      <c r="G22" s="38"/>
      <c r="H22" s="12"/>
    </row>
    <row r="23" spans="1:8" ht="12" customHeight="1" x14ac:dyDescent="0.2">
      <c r="A23" s="18">
        <v>7</v>
      </c>
      <c r="B23" s="18">
        <v>896</v>
      </c>
      <c r="C23" s="182">
        <v>735</v>
      </c>
      <c r="D23" s="183"/>
      <c r="E23" s="20" t="s">
        <v>83</v>
      </c>
      <c r="F23" s="21">
        <v>3618.25</v>
      </c>
      <c r="G23" s="36"/>
      <c r="H23" s="23"/>
    </row>
    <row r="24" spans="1:8" ht="12" customHeight="1" x14ac:dyDescent="0.2">
      <c r="A24" s="18">
        <v>8</v>
      </c>
      <c r="B24" s="18">
        <v>946</v>
      </c>
      <c r="C24" s="182">
        <v>673</v>
      </c>
      <c r="D24" s="183"/>
      <c r="E24" s="20" t="s">
        <v>41</v>
      </c>
      <c r="F24" s="21">
        <v>3313.03</v>
      </c>
      <c r="G24" s="36"/>
      <c r="H24" s="23"/>
    </row>
    <row r="25" spans="1:8" ht="12" customHeight="1" x14ac:dyDescent="0.2">
      <c r="A25" s="18">
        <v>9</v>
      </c>
      <c r="B25" s="18">
        <v>995</v>
      </c>
      <c r="C25" s="182">
        <v>300</v>
      </c>
      <c r="D25" s="183"/>
      <c r="E25" s="20" t="s">
        <v>41</v>
      </c>
      <c r="F25" s="21">
        <v>1476.84</v>
      </c>
      <c r="G25" s="36"/>
      <c r="H25" s="23"/>
    </row>
    <row r="26" spans="1:8" ht="12" customHeight="1" x14ac:dyDescent="0.2">
      <c r="A26" s="25">
        <v>10</v>
      </c>
      <c r="B26" s="25">
        <v>1015</v>
      </c>
      <c r="C26" s="184">
        <v>300</v>
      </c>
      <c r="D26" s="185"/>
      <c r="E26" s="27" t="s">
        <v>47</v>
      </c>
      <c r="F26" s="28">
        <v>1476.84</v>
      </c>
      <c r="G26" s="36"/>
      <c r="H26" s="23"/>
    </row>
    <row r="27" spans="1:8" ht="6.2" customHeight="1" x14ac:dyDescent="0.2">
      <c r="A27" s="132"/>
      <c r="B27" s="132"/>
      <c r="C27" s="132"/>
      <c r="D27" s="132"/>
      <c r="E27" s="132"/>
      <c r="F27" s="132"/>
      <c r="G27" s="132"/>
      <c r="H27" s="132"/>
    </row>
    <row r="28" spans="1:8" ht="28.5" customHeight="1" x14ac:dyDescent="0.2">
      <c r="A28" s="133" t="s">
        <v>208</v>
      </c>
      <c r="B28" s="134"/>
      <c r="C28" s="134"/>
      <c r="D28" s="134"/>
      <c r="E28" s="134"/>
      <c r="F28" s="134"/>
      <c r="G28" s="134"/>
      <c r="H28" s="135"/>
    </row>
    <row r="29" spans="1:8" ht="6.2" customHeight="1" x14ac:dyDescent="0.2">
      <c r="A29" s="126"/>
      <c r="B29" s="126"/>
      <c r="C29" s="126"/>
      <c r="D29" s="126"/>
      <c r="E29" s="126"/>
      <c r="F29" s="126"/>
      <c r="G29" s="126"/>
      <c r="H29" s="126"/>
    </row>
    <row r="30" spans="1:8" ht="12.75" customHeight="1" x14ac:dyDescent="0.2">
      <c r="A30" s="10" t="s">
        <v>28</v>
      </c>
      <c r="B30" s="10" t="s">
        <v>29</v>
      </c>
      <c r="C30" s="186" t="s">
        <v>30</v>
      </c>
      <c r="D30" s="187"/>
      <c r="E30" s="10" t="s">
        <v>31</v>
      </c>
      <c r="F30" s="10" t="s">
        <v>32</v>
      </c>
      <c r="G30" s="11" t="s">
        <v>209</v>
      </c>
      <c r="H30" s="12"/>
    </row>
    <row r="31" spans="1:8" ht="12.75" customHeight="1" x14ac:dyDescent="0.2">
      <c r="A31" s="13">
        <v>1</v>
      </c>
      <c r="B31" s="13">
        <v>444</v>
      </c>
      <c r="C31" s="188">
        <v>395</v>
      </c>
      <c r="D31" s="189"/>
      <c r="E31" s="15" t="s">
        <v>56</v>
      </c>
      <c r="F31" s="16">
        <v>1944.5</v>
      </c>
      <c r="G31" s="11" t="s">
        <v>210</v>
      </c>
      <c r="H31" s="12"/>
    </row>
    <row r="32" spans="1:8" ht="12.75" customHeight="1" x14ac:dyDescent="0.2">
      <c r="A32" s="18">
        <v>2</v>
      </c>
      <c r="B32" s="18">
        <v>461</v>
      </c>
      <c r="C32" s="182">
        <v>409</v>
      </c>
      <c r="D32" s="183"/>
      <c r="E32" s="20" t="s">
        <v>56</v>
      </c>
      <c r="F32" s="21">
        <v>2013.42</v>
      </c>
      <c r="G32" s="11" t="s">
        <v>211</v>
      </c>
      <c r="H32" s="12"/>
    </row>
    <row r="33" spans="1:8" ht="12.75" customHeight="1" x14ac:dyDescent="0.2">
      <c r="A33" s="18">
        <v>3</v>
      </c>
      <c r="B33" s="18">
        <v>478</v>
      </c>
      <c r="C33" s="182">
        <v>420</v>
      </c>
      <c r="D33" s="183"/>
      <c r="E33" s="20" t="s">
        <v>56</v>
      </c>
      <c r="F33" s="21">
        <v>2067.5700000000002</v>
      </c>
      <c r="G33" s="11" t="s">
        <v>212</v>
      </c>
      <c r="H33" s="12"/>
    </row>
    <row r="34" spans="1:8" ht="12" customHeight="1" x14ac:dyDescent="0.2">
      <c r="A34" s="18">
        <v>4</v>
      </c>
      <c r="B34" s="18">
        <v>494</v>
      </c>
      <c r="C34" s="182">
        <v>431</v>
      </c>
      <c r="D34" s="183"/>
      <c r="E34" s="20" t="s">
        <v>56</v>
      </c>
      <c r="F34" s="21">
        <v>2121.7199999999998</v>
      </c>
      <c r="G34" s="36"/>
      <c r="H34" s="23"/>
    </row>
    <row r="35" spans="1:8" ht="14.25" customHeight="1" x14ac:dyDescent="0.2">
      <c r="A35" s="18">
        <v>5</v>
      </c>
      <c r="B35" s="18">
        <v>512</v>
      </c>
      <c r="C35" s="182">
        <v>445</v>
      </c>
      <c r="D35" s="183"/>
      <c r="E35" s="20" t="s">
        <v>56</v>
      </c>
      <c r="F35" s="21">
        <v>2190.64</v>
      </c>
      <c r="G35" s="17" t="s">
        <v>213</v>
      </c>
      <c r="H35" s="12"/>
    </row>
    <row r="36" spans="1:8" ht="14.25" customHeight="1" x14ac:dyDescent="0.2">
      <c r="A36" s="18">
        <v>6</v>
      </c>
      <c r="B36" s="18">
        <v>528</v>
      </c>
      <c r="C36" s="182">
        <v>457</v>
      </c>
      <c r="D36" s="183"/>
      <c r="E36" s="20" t="s">
        <v>56</v>
      </c>
      <c r="F36" s="21">
        <v>2249.71</v>
      </c>
      <c r="G36" s="17" t="s">
        <v>214</v>
      </c>
      <c r="H36" s="12"/>
    </row>
    <row r="37" spans="1:8" ht="12" customHeight="1" x14ac:dyDescent="0.2">
      <c r="A37" s="18">
        <v>7</v>
      </c>
      <c r="B37" s="18">
        <v>547</v>
      </c>
      <c r="C37" s="182">
        <v>470</v>
      </c>
      <c r="D37" s="183"/>
      <c r="E37" s="20" t="s">
        <v>56</v>
      </c>
      <c r="F37" s="21">
        <v>2313.71</v>
      </c>
      <c r="G37" s="36"/>
      <c r="H37" s="23"/>
    </row>
    <row r="38" spans="1:8" ht="12" customHeight="1" x14ac:dyDescent="0.2">
      <c r="A38" s="18">
        <v>8</v>
      </c>
      <c r="B38" s="18">
        <v>570</v>
      </c>
      <c r="C38" s="182">
        <v>487</v>
      </c>
      <c r="D38" s="183"/>
      <c r="E38" s="20" t="s">
        <v>56</v>
      </c>
      <c r="F38" s="21">
        <v>2397.4</v>
      </c>
      <c r="G38" s="22" t="s">
        <v>46</v>
      </c>
      <c r="H38" s="24">
        <v>2441.6999999999998</v>
      </c>
    </row>
    <row r="39" spans="1:8" ht="12" customHeight="1" x14ac:dyDescent="0.2">
      <c r="A39" s="18">
        <v>9</v>
      </c>
      <c r="B39" s="18">
        <v>596</v>
      </c>
      <c r="C39" s="182">
        <v>507</v>
      </c>
      <c r="D39" s="183"/>
      <c r="E39" s="20" t="s">
        <v>56</v>
      </c>
      <c r="F39" s="21">
        <v>2495.85</v>
      </c>
      <c r="G39" s="22" t="s">
        <v>48</v>
      </c>
      <c r="H39" s="29">
        <v>16.100000000000001</v>
      </c>
    </row>
    <row r="40" spans="1:8" ht="12" customHeight="1" x14ac:dyDescent="0.2">
      <c r="A40" s="18">
        <v>10</v>
      </c>
      <c r="B40" s="18">
        <v>623</v>
      </c>
      <c r="C40" s="182">
        <v>528</v>
      </c>
      <c r="D40" s="183"/>
      <c r="E40" s="20" t="s">
        <v>83</v>
      </c>
      <c r="F40" s="21">
        <v>2599.23</v>
      </c>
      <c r="G40" s="36"/>
      <c r="H40" s="23"/>
    </row>
    <row r="41" spans="1:8" ht="12" customHeight="1" x14ac:dyDescent="0.2">
      <c r="A41" s="18">
        <v>11</v>
      </c>
      <c r="B41" s="18">
        <v>655</v>
      </c>
      <c r="C41" s="182">
        <v>551</v>
      </c>
      <c r="D41" s="183"/>
      <c r="E41" s="20" t="s">
        <v>83</v>
      </c>
      <c r="F41" s="21">
        <v>2712.45</v>
      </c>
      <c r="G41" s="36"/>
      <c r="H41" s="23"/>
    </row>
    <row r="42" spans="1:8" ht="12" customHeight="1" x14ac:dyDescent="0.2">
      <c r="A42" s="18">
        <v>12</v>
      </c>
      <c r="B42" s="18">
        <v>680</v>
      </c>
      <c r="C42" s="182">
        <v>571</v>
      </c>
      <c r="D42" s="183"/>
      <c r="E42" s="20" t="s">
        <v>41</v>
      </c>
      <c r="F42" s="21">
        <v>2810.91</v>
      </c>
      <c r="G42" s="36"/>
      <c r="H42" s="23"/>
    </row>
    <row r="43" spans="1:8" ht="12" customHeight="1" x14ac:dyDescent="0.2">
      <c r="A43" s="18">
        <v>13</v>
      </c>
      <c r="B43" s="18">
        <v>694</v>
      </c>
      <c r="C43" s="182">
        <v>581</v>
      </c>
      <c r="D43" s="183"/>
      <c r="E43" s="20" t="s">
        <v>41</v>
      </c>
      <c r="F43" s="21">
        <v>2860.14</v>
      </c>
      <c r="G43" s="36"/>
      <c r="H43" s="23"/>
    </row>
    <row r="44" spans="1:8" ht="12" customHeight="1" x14ac:dyDescent="0.2">
      <c r="A44" s="25">
        <v>14</v>
      </c>
      <c r="B44" s="25">
        <v>714</v>
      </c>
      <c r="C44" s="184">
        <v>597</v>
      </c>
      <c r="D44" s="185"/>
      <c r="E44" s="27" t="s">
        <v>47</v>
      </c>
      <c r="F44" s="28">
        <v>2938.9</v>
      </c>
      <c r="G44" s="36"/>
      <c r="H44" s="23"/>
    </row>
    <row r="45" spans="1:8" ht="12" customHeight="1" x14ac:dyDescent="0.2">
      <c r="A45" s="10" t="s">
        <v>28</v>
      </c>
      <c r="B45" s="10" t="s">
        <v>29</v>
      </c>
      <c r="C45" s="186" t="s">
        <v>30</v>
      </c>
      <c r="D45" s="187"/>
      <c r="E45" s="10" t="s">
        <v>31</v>
      </c>
      <c r="F45" s="10" t="s">
        <v>32</v>
      </c>
      <c r="G45" s="163"/>
      <c r="H45" s="127"/>
    </row>
    <row r="46" spans="1:8" ht="14.25" customHeight="1" x14ac:dyDescent="0.2">
      <c r="A46" s="13">
        <v>1</v>
      </c>
      <c r="B46" s="13">
        <v>502</v>
      </c>
      <c r="C46" s="188">
        <v>438</v>
      </c>
      <c r="D46" s="189"/>
      <c r="E46" s="15" t="s">
        <v>34</v>
      </c>
      <c r="F46" s="16">
        <v>2156.1799999999998</v>
      </c>
      <c r="G46" s="166" t="s">
        <v>215</v>
      </c>
      <c r="H46" s="167"/>
    </row>
    <row r="47" spans="1:8" ht="14.25" customHeight="1" x14ac:dyDescent="0.2">
      <c r="A47" s="18">
        <v>2</v>
      </c>
      <c r="B47" s="18">
        <v>523</v>
      </c>
      <c r="C47" s="182">
        <v>453</v>
      </c>
      <c r="D47" s="183"/>
      <c r="E47" s="20" t="s">
        <v>56</v>
      </c>
      <c r="F47" s="21">
        <v>2230.02</v>
      </c>
      <c r="G47" s="164" t="s">
        <v>216</v>
      </c>
      <c r="H47" s="165"/>
    </row>
    <row r="48" spans="1:8" ht="12" customHeight="1" x14ac:dyDescent="0.2">
      <c r="A48" s="18">
        <v>3</v>
      </c>
      <c r="B48" s="18">
        <v>543</v>
      </c>
      <c r="C48" s="182">
        <v>467</v>
      </c>
      <c r="D48" s="183"/>
      <c r="E48" s="20" t="s">
        <v>56</v>
      </c>
      <c r="F48" s="21">
        <v>2298.94</v>
      </c>
      <c r="G48" s="36"/>
      <c r="H48" s="23"/>
    </row>
    <row r="49" spans="1:8" ht="12" customHeight="1" x14ac:dyDescent="0.2">
      <c r="A49" s="18">
        <v>4</v>
      </c>
      <c r="B49" s="18">
        <v>565</v>
      </c>
      <c r="C49" s="182">
        <v>483</v>
      </c>
      <c r="D49" s="183"/>
      <c r="E49" s="20" t="s">
        <v>56</v>
      </c>
      <c r="F49" s="21">
        <v>2377.6999999999998</v>
      </c>
      <c r="G49" s="22" t="s">
        <v>46</v>
      </c>
      <c r="H49" s="24">
        <v>2633.69</v>
      </c>
    </row>
    <row r="50" spans="1:8" ht="12" customHeight="1" x14ac:dyDescent="0.2">
      <c r="A50" s="18">
        <v>5</v>
      </c>
      <c r="B50" s="18">
        <v>589</v>
      </c>
      <c r="C50" s="182">
        <v>502</v>
      </c>
      <c r="D50" s="183"/>
      <c r="E50" s="20" t="s">
        <v>56</v>
      </c>
      <c r="F50" s="21">
        <v>2471.2399999999998</v>
      </c>
      <c r="G50" s="22" t="s">
        <v>48</v>
      </c>
      <c r="H50" s="29">
        <v>17.36</v>
      </c>
    </row>
    <row r="51" spans="1:8" ht="12" customHeight="1" x14ac:dyDescent="0.2">
      <c r="A51" s="18">
        <v>6</v>
      </c>
      <c r="B51" s="18">
        <v>622</v>
      </c>
      <c r="C51" s="182">
        <v>527</v>
      </c>
      <c r="D51" s="183"/>
      <c r="E51" s="20" t="s">
        <v>56</v>
      </c>
      <c r="F51" s="21">
        <v>2594.31</v>
      </c>
      <c r="G51" s="36"/>
      <c r="H51" s="23"/>
    </row>
    <row r="52" spans="1:8" ht="12" customHeight="1" x14ac:dyDescent="0.2">
      <c r="A52" s="18">
        <v>7</v>
      </c>
      <c r="B52" s="18">
        <v>653</v>
      </c>
      <c r="C52" s="182">
        <v>550</v>
      </c>
      <c r="D52" s="183"/>
      <c r="E52" s="20" t="s">
        <v>83</v>
      </c>
      <c r="F52" s="21">
        <v>2707.53</v>
      </c>
      <c r="G52" s="36"/>
      <c r="H52" s="23"/>
    </row>
    <row r="53" spans="1:8" ht="12" customHeight="1" x14ac:dyDescent="0.2">
      <c r="A53" s="18">
        <v>8</v>
      </c>
      <c r="B53" s="18">
        <v>680</v>
      </c>
      <c r="C53" s="182">
        <v>571</v>
      </c>
      <c r="D53" s="183"/>
      <c r="E53" s="20" t="s">
        <v>41</v>
      </c>
      <c r="F53" s="21">
        <v>2810.91</v>
      </c>
      <c r="G53" s="36"/>
      <c r="H53" s="23"/>
    </row>
    <row r="54" spans="1:8" ht="12" customHeight="1" x14ac:dyDescent="0.2">
      <c r="A54" s="18">
        <v>9</v>
      </c>
      <c r="B54" s="18">
        <v>705</v>
      </c>
      <c r="C54" s="182">
        <v>590</v>
      </c>
      <c r="D54" s="183"/>
      <c r="E54" s="20" t="s">
        <v>41</v>
      </c>
      <c r="F54" s="21">
        <v>2904.44</v>
      </c>
      <c r="G54" s="36"/>
      <c r="H54" s="23"/>
    </row>
    <row r="55" spans="1:8" ht="15" customHeight="1" x14ac:dyDescent="0.2">
      <c r="A55" s="18">
        <v>10</v>
      </c>
      <c r="B55" s="18">
        <v>732</v>
      </c>
      <c r="C55" s="182">
        <v>610</v>
      </c>
      <c r="D55" s="183"/>
      <c r="E55" s="20" t="s">
        <v>41</v>
      </c>
      <c r="F55" s="21">
        <v>3002.9</v>
      </c>
      <c r="G55" s="38"/>
      <c r="H55" s="12"/>
    </row>
    <row r="56" spans="1:8" ht="12" customHeight="1" x14ac:dyDescent="0.2">
      <c r="A56" s="25">
        <v>11</v>
      </c>
      <c r="B56" s="25">
        <v>761</v>
      </c>
      <c r="C56" s="184">
        <v>632</v>
      </c>
      <c r="D56" s="185"/>
      <c r="E56" s="27" t="s">
        <v>47</v>
      </c>
      <c r="F56" s="28">
        <v>3111.2</v>
      </c>
      <c r="G56" s="36"/>
      <c r="H56" s="23"/>
    </row>
    <row r="57" spans="1:8" ht="6.2" customHeight="1" x14ac:dyDescent="0.2">
      <c r="A57" s="132"/>
      <c r="B57" s="132"/>
      <c r="C57" s="132"/>
      <c r="D57" s="132"/>
      <c r="E57" s="132"/>
      <c r="F57" s="132"/>
      <c r="G57" s="132"/>
      <c r="H57" s="132"/>
    </row>
    <row r="58" spans="1:8" ht="14.25" customHeight="1" x14ac:dyDescent="0.2">
      <c r="A58" s="123" t="s">
        <v>217</v>
      </c>
      <c r="B58" s="124"/>
      <c r="C58" s="124"/>
      <c r="D58" s="124"/>
      <c r="E58" s="124"/>
      <c r="F58" s="124"/>
      <c r="G58" s="124"/>
      <c r="H58" s="125"/>
    </row>
    <row r="59" spans="1:8" ht="6.2" customHeight="1" x14ac:dyDescent="0.2">
      <c r="A59" s="126"/>
      <c r="B59" s="126"/>
      <c r="C59" s="126"/>
      <c r="D59" s="126"/>
      <c r="E59" s="126"/>
      <c r="F59" s="126"/>
      <c r="G59" s="126"/>
      <c r="H59" s="126"/>
    </row>
    <row r="60" spans="1:8" ht="12.75" customHeight="1" x14ac:dyDescent="0.2">
      <c r="A60" s="10" t="s">
        <v>28</v>
      </c>
      <c r="B60" s="10" t="s">
        <v>29</v>
      </c>
      <c r="C60" s="186" t="s">
        <v>30</v>
      </c>
      <c r="D60" s="187"/>
      <c r="E60" s="10" t="s">
        <v>31</v>
      </c>
      <c r="F60" s="10" t="s">
        <v>32</v>
      </c>
      <c r="G60" s="11" t="s">
        <v>218</v>
      </c>
      <c r="H60" s="12"/>
    </row>
    <row r="61" spans="1:8" ht="12.75" customHeight="1" x14ac:dyDescent="0.2">
      <c r="A61" s="13">
        <v>1</v>
      </c>
      <c r="B61" s="13">
        <v>509</v>
      </c>
      <c r="C61" s="188">
        <v>443</v>
      </c>
      <c r="D61" s="189"/>
      <c r="E61" s="15" t="s">
        <v>122</v>
      </c>
      <c r="F61" s="16">
        <v>2180.79</v>
      </c>
      <c r="G61" s="11" t="s">
        <v>219</v>
      </c>
      <c r="H61" s="23"/>
    </row>
    <row r="62" spans="1:8" ht="12" customHeight="1" x14ac:dyDescent="0.2">
      <c r="A62" s="18">
        <v>2</v>
      </c>
      <c r="B62" s="18">
        <v>532</v>
      </c>
      <c r="C62" s="182">
        <v>460</v>
      </c>
      <c r="D62" s="183"/>
      <c r="E62" s="20" t="s">
        <v>122</v>
      </c>
      <c r="F62" s="21">
        <v>2264.48</v>
      </c>
      <c r="G62" s="36"/>
      <c r="H62" s="23"/>
    </row>
    <row r="63" spans="1:8" ht="14.25" customHeight="1" x14ac:dyDescent="0.2">
      <c r="A63" s="18">
        <v>3</v>
      </c>
      <c r="B63" s="18">
        <v>555</v>
      </c>
      <c r="C63" s="182">
        <v>476</v>
      </c>
      <c r="D63" s="183"/>
      <c r="E63" s="20" t="s">
        <v>56</v>
      </c>
      <c r="F63" s="21">
        <v>2343.2399999999998</v>
      </c>
      <c r="G63" s="17" t="s">
        <v>220</v>
      </c>
      <c r="H63" s="12"/>
    </row>
    <row r="64" spans="1:8" ht="12" customHeight="1" x14ac:dyDescent="0.2">
      <c r="A64" s="18">
        <v>4</v>
      </c>
      <c r="B64" s="18">
        <v>578</v>
      </c>
      <c r="C64" s="182">
        <v>493</v>
      </c>
      <c r="D64" s="183"/>
      <c r="E64" s="20" t="s">
        <v>56</v>
      </c>
      <c r="F64" s="21">
        <v>2426.9299999999998</v>
      </c>
      <c r="G64" s="36"/>
      <c r="H64" s="23"/>
    </row>
    <row r="65" spans="1:8" ht="12" customHeight="1" x14ac:dyDescent="0.2">
      <c r="A65" s="18">
        <v>5</v>
      </c>
      <c r="B65" s="18">
        <v>600</v>
      </c>
      <c r="C65" s="182">
        <v>510</v>
      </c>
      <c r="D65" s="183"/>
      <c r="E65" s="20" t="s">
        <v>56</v>
      </c>
      <c r="F65" s="21">
        <v>2510.62</v>
      </c>
      <c r="G65" s="36"/>
      <c r="H65" s="23"/>
    </row>
    <row r="66" spans="1:8" ht="12" customHeight="1" x14ac:dyDescent="0.2">
      <c r="A66" s="18">
        <v>6</v>
      </c>
      <c r="B66" s="18">
        <v>631</v>
      </c>
      <c r="C66" s="182">
        <v>534</v>
      </c>
      <c r="D66" s="183"/>
      <c r="E66" s="20" t="s">
        <v>56</v>
      </c>
      <c r="F66" s="21">
        <v>2628.77</v>
      </c>
      <c r="G66" s="22" t="s">
        <v>46</v>
      </c>
      <c r="H66" s="24">
        <v>2722.3</v>
      </c>
    </row>
    <row r="67" spans="1:8" ht="12" customHeight="1" x14ac:dyDescent="0.2">
      <c r="A67" s="18">
        <v>7</v>
      </c>
      <c r="B67" s="18">
        <v>657</v>
      </c>
      <c r="C67" s="182">
        <v>553</v>
      </c>
      <c r="D67" s="183"/>
      <c r="E67" s="20" t="s">
        <v>56</v>
      </c>
      <c r="F67" s="21">
        <v>2722.3</v>
      </c>
      <c r="G67" s="22" t="s">
        <v>48</v>
      </c>
      <c r="H67" s="29">
        <v>17.95</v>
      </c>
    </row>
    <row r="68" spans="1:8" ht="12" customHeight="1" x14ac:dyDescent="0.2">
      <c r="A68" s="18">
        <v>8</v>
      </c>
      <c r="B68" s="18">
        <v>680</v>
      </c>
      <c r="C68" s="182">
        <v>571</v>
      </c>
      <c r="D68" s="183"/>
      <c r="E68" s="20" t="s">
        <v>56</v>
      </c>
      <c r="F68" s="21">
        <v>2810.91</v>
      </c>
      <c r="G68" s="36"/>
      <c r="H68" s="23"/>
    </row>
    <row r="69" spans="1:8" ht="12" customHeight="1" x14ac:dyDescent="0.2">
      <c r="A69" s="18">
        <v>9</v>
      </c>
      <c r="B69" s="18">
        <v>712</v>
      </c>
      <c r="C69" s="182">
        <v>595</v>
      </c>
      <c r="D69" s="183"/>
      <c r="E69" s="20" t="s">
        <v>83</v>
      </c>
      <c r="F69" s="21">
        <v>2929.06</v>
      </c>
      <c r="G69" s="36"/>
      <c r="H69" s="23"/>
    </row>
    <row r="70" spans="1:8" ht="12" customHeight="1" x14ac:dyDescent="0.2">
      <c r="A70" s="18">
        <v>10</v>
      </c>
      <c r="B70" s="18">
        <v>740</v>
      </c>
      <c r="C70" s="182">
        <v>616</v>
      </c>
      <c r="D70" s="183"/>
      <c r="E70" s="20" t="s">
        <v>83</v>
      </c>
      <c r="F70" s="21">
        <v>3032.43</v>
      </c>
      <c r="G70" s="36"/>
      <c r="H70" s="23"/>
    </row>
    <row r="71" spans="1:8" ht="12" customHeight="1" x14ac:dyDescent="0.2">
      <c r="A71" s="18">
        <v>11</v>
      </c>
      <c r="B71" s="18">
        <v>778</v>
      </c>
      <c r="C71" s="182">
        <v>645</v>
      </c>
      <c r="D71" s="183"/>
      <c r="E71" s="20" t="s">
        <v>41</v>
      </c>
      <c r="F71" s="21">
        <v>3175.2</v>
      </c>
      <c r="G71" s="36"/>
      <c r="H71" s="23"/>
    </row>
    <row r="72" spans="1:8" ht="12" customHeight="1" x14ac:dyDescent="0.2">
      <c r="A72" s="25">
        <v>12</v>
      </c>
      <c r="B72" s="25">
        <v>801</v>
      </c>
      <c r="C72" s="184">
        <v>663</v>
      </c>
      <c r="D72" s="185"/>
      <c r="E72" s="27" t="s">
        <v>47</v>
      </c>
      <c r="F72" s="28">
        <v>3263.81</v>
      </c>
      <c r="G72" s="36"/>
      <c r="H72" s="23"/>
    </row>
    <row r="73" spans="1:8" ht="6.2" customHeight="1" x14ac:dyDescent="0.2">
      <c r="A73" s="127"/>
      <c r="B73" s="127"/>
      <c r="C73" s="127"/>
      <c r="D73" s="127"/>
      <c r="E73" s="127"/>
      <c r="F73" s="127"/>
      <c r="G73" s="127"/>
      <c r="H73" s="127"/>
    </row>
    <row r="74" spans="1:8" ht="12" customHeight="1" x14ac:dyDescent="0.2">
      <c r="A74" s="10" t="s">
        <v>28</v>
      </c>
      <c r="B74" s="10" t="s">
        <v>29</v>
      </c>
      <c r="C74" s="186" t="s">
        <v>30</v>
      </c>
      <c r="D74" s="187"/>
      <c r="E74" s="10" t="s">
        <v>31</v>
      </c>
      <c r="F74" s="10" t="s">
        <v>32</v>
      </c>
      <c r="G74" s="36"/>
      <c r="H74" s="23"/>
    </row>
    <row r="75" spans="1:8" ht="14.25" customHeight="1" x14ac:dyDescent="0.2">
      <c r="A75" s="13">
        <v>1</v>
      </c>
      <c r="B75" s="13">
        <v>641</v>
      </c>
      <c r="C75" s="188">
        <v>541</v>
      </c>
      <c r="D75" s="189"/>
      <c r="E75" s="15" t="s">
        <v>56</v>
      </c>
      <c r="F75" s="16">
        <v>2663.23</v>
      </c>
      <c r="G75" s="17" t="s">
        <v>221</v>
      </c>
      <c r="H75" s="12"/>
    </row>
    <row r="76" spans="1:8" ht="12" customHeight="1" x14ac:dyDescent="0.2">
      <c r="A76" s="18">
        <v>2</v>
      </c>
      <c r="B76" s="18">
        <v>674</v>
      </c>
      <c r="C76" s="182">
        <v>566</v>
      </c>
      <c r="D76" s="183"/>
      <c r="E76" s="20" t="s">
        <v>56</v>
      </c>
      <c r="F76" s="21">
        <v>2786.3</v>
      </c>
      <c r="G76" s="36"/>
      <c r="H76" s="23"/>
    </row>
    <row r="77" spans="1:8" ht="12" customHeight="1" x14ac:dyDescent="0.2">
      <c r="A77" s="18">
        <v>3</v>
      </c>
      <c r="B77" s="18">
        <v>698</v>
      </c>
      <c r="C77" s="182">
        <v>584</v>
      </c>
      <c r="D77" s="183"/>
      <c r="E77" s="20" t="s">
        <v>83</v>
      </c>
      <c r="F77" s="21">
        <v>2874.91</v>
      </c>
      <c r="G77" s="36"/>
      <c r="H77" s="23"/>
    </row>
    <row r="78" spans="1:8" ht="12" customHeight="1" x14ac:dyDescent="0.2">
      <c r="A78" s="18">
        <v>4</v>
      </c>
      <c r="B78" s="18">
        <v>729</v>
      </c>
      <c r="C78" s="182">
        <v>608</v>
      </c>
      <c r="D78" s="183"/>
      <c r="E78" s="20" t="s">
        <v>83</v>
      </c>
      <c r="F78" s="21">
        <v>2993.05</v>
      </c>
      <c r="G78" s="22" t="s">
        <v>46</v>
      </c>
      <c r="H78" s="24">
        <v>3017.67</v>
      </c>
    </row>
    <row r="79" spans="1:8" ht="12" customHeight="1" x14ac:dyDescent="0.2">
      <c r="A79" s="18">
        <v>5</v>
      </c>
      <c r="B79" s="18">
        <v>751</v>
      </c>
      <c r="C79" s="182">
        <v>625</v>
      </c>
      <c r="D79" s="183"/>
      <c r="E79" s="20" t="s">
        <v>41</v>
      </c>
      <c r="F79" s="21">
        <v>3076.74</v>
      </c>
      <c r="G79" s="22" t="s">
        <v>48</v>
      </c>
      <c r="H79" s="29">
        <v>19.899999999999999</v>
      </c>
    </row>
    <row r="80" spans="1:8" ht="12" customHeight="1" x14ac:dyDescent="0.2">
      <c r="A80" s="18">
        <v>6</v>
      </c>
      <c r="B80" s="168">
        <v>784</v>
      </c>
      <c r="C80" s="169"/>
      <c r="D80" s="49">
        <v>650</v>
      </c>
      <c r="E80" s="20" t="s">
        <v>41</v>
      </c>
      <c r="F80" s="21">
        <v>3199.81</v>
      </c>
      <c r="G80" s="36"/>
      <c r="H80" s="23"/>
    </row>
    <row r="81" spans="1:8" ht="12" customHeight="1" x14ac:dyDescent="0.2">
      <c r="A81" s="18">
        <v>7</v>
      </c>
      <c r="B81" s="168">
        <v>816</v>
      </c>
      <c r="C81" s="169"/>
      <c r="D81" s="49">
        <v>674</v>
      </c>
      <c r="E81" s="20" t="s">
        <v>41</v>
      </c>
      <c r="F81" s="21">
        <v>3317.96</v>
      </c>
      <c r="G81" s="36"/>
      <c r="H81" s="23"/>
    </row>
    <row r="82" spans="1:8" ht="15" customHeight="1" x14ac:dyDescent="0.2">
      <c r="A82" s="25">
        <v>8</v>
      </c>
      <c r="B82" s="170">
        <v>830</v>
      </c>
      <c r="C82" s="171"/>
      <c r="D82" s="51">
        <v>685</v>
      </c>
      <c r="E82" s="27" t="s">
        <v>47</v>
      </c>
      <c r="F82" s="28">
        <v>3372.11</v>
      </c>
      <c r="G82" s="38"/>
      <c r="H82" s="12"/>
    </row>
    <row r="83" spans="1:8" ht="6.2" customHeight="1" x14ac:dyDescent="0.2">
      <c r="A83" s="8"/>
      <c r="B83" s="131"/>
      <c r="C83" s="131"/>
      <c r="D83" s="8"/>
      <c r="E83" s="8"/>
      <c r="F83" s="8"/>
      <c r="G83" s="23"/>
      <c r="H83" s="23"/>
    </row>
    <row r="84" spans="1:8" ht="12" customHeight="1" x14ac:dyDescent="0.2">
      <c r="A84" s="10" t="s">
        <v>28</v>
      </c>
      <c r="B84" s="172" t="s">
        <v>29</v>
      </c>
      <c r="C84" s="173"/>
      <c r="D84" s="44" t="s">
        <v>30</v>
      </c>
      <c r="E84" s="10" t="s">
        <v>31</v>
      </c>
      <c r="F84" s="10" t="s">
        <v>32</v>
      </c>
      <c r="G84" s="36"/>
      <c r="H84" s="23"/>
    </row>
    <row r="85" spans="1:8" ht="14.25" customHeight="1" x14ac:dyDescent="0.2">
      <c r="A85" s="13">
        <v>1</v>
      </c>
      <c r="B85" s="174">
        <v>729</v>
      </c>
      <c r="C85" s="175"/>
      <c r="D85" s="46">
        <v>608</v>
      </c>
      <c r="E85" s="15" t="s">
        <v>56</v>
      </c>
      <c r="F85" s="16">
        <v>2993.05</v>
      </c>
      <c r="G85" s="17" t="s">
        <v>222</v>
      </c>
      <c r="H85" s="12"/>
    </row>
    <row r="86" spans="1:8" ht="12" customHeight="1" x14ac:dyDescent="0.2">
      <c r="A86" s="18">
        <v>2</v>
      </c>
      <c r="B86" s="168">
        <v>751</v>
      </c>
      <c r="C86" s="169"/>
      <c r="D86" s="49">
        <v>625</v>
      </c>
      <c r="E86" s="20" t="s">
        <v>41</v>
      </c>
      <c r="F86" s="21">
        <v>3076.74</v>
      </c>
      <c r="G86" s="36"/>
      <c r="H86" s="23"/>
    </row>
    <row r="87" spans="1:8" ht="12" customHeight="1" x14ac:dyDescent="0.2">
      <c r="A87" s="18">
        <v>3</v>
      </c>
      <c r="B87" s="168">
        <v>791</v>
      </c>
      <c r="C87" s="169"/>
      <c r="D87" s="49">
        <v>655</v>
      </c>
      <c r="E87" s="20" t="s">
        <v>41</v>
      </c>
      <c r="F87" s="21">
        <v>3224.42</v>
      </c>
      <c r="G87" s="36"/>
      <c r="H87" s="23"/>
    </row>
    <row r="88" spans="1:8" ht="12" customHeight="1" x14ac:dyDescent="0.2">
      <c r="A88" s="18">
        <v>4</v>
      </c>
      <c r="B88" s="168">
        <v>835</v>
      </c>
      <c r="C88" s="169"/>
      <c r="D88" s="49">
        <v>689</v>
      </c>
      <c r="E88" s="20" t="s">
        <v>41</v>
      </c>
      <c r="F88" s="21">
        <v>3391.8</v>
      </c>
      <c r="G88" s="22" t="s">
        <v>46</v>
      </c>
      <c r="H88" s="24">
        <v>3389.34</v>
      </c>
    </row>
    <row r="89" spans="1:8" ht="12" customHeight="1" x14ac:dyDescent="0.2">
      <c r="A89" s="18">
        <v>5</v>
      </c>
      <c r="B89" s="168">
        <v>883</v>
      </c>
      <c r="C89" s="169"/>
      <c r="D89" s="49">
        <v>725</v>
      </c>
      <c r="E89" s="20" t="s">
        <v>41</v>
      </c>
      <c r="F89" s="21">
        <v>3569.02</v>
      </c>
      <c r="G89" s="22" t="s">
        <v>48</v>
      </c>
      <c r="H89" s="29">
        <v>22.35</v>
      </c>
    </row>
    <row r="90" spans="1:8" ht="12" customHeight="1" x14ac:dyDescent="0.2">
      <c r="A90" s="25">
        <v>6</v>
      </c>
      <c r="B90" s="170">
        <v>940</v>
      </c>
      <c r="C90" s="171"/>
      <c r="D90" s="51">
        <v>769</v>
      </c>
      <c r="E90" s="27" t="s">
        <v>47</v>
      </c>
      <c r="F90" s="28">
        <v>3785.62</v>
      </c>
      <c r="G90" s="36"/>
      <c r="H90" s="23"/>
    </row>
    <row r="91" spans="1:8" ht="6.2" customHeight="1" x14ac:dyDescent="0.2">
      <c r="A91" s="8"/>
      <c r="B91" s="131"/>
      <c r="C91" s="131"/>
      <c r="D91" s="8"/>
      <c r="E91" s="8"/>
      <c r="F91" s="8"/>
      <c r="G91" s="33"/>
      <c r="H91" s="33"/>
    </row>
    <row r="92" spans="1:8" ht="14.25" customHeight="1" x14ac:dyDescent="0.2">
      <c r="A92" s="123" t="s">
        <v>223</v>
      </c>
      <c r="B92" s="124"/>
      <c r="C92" s="124"/>
      <c r="D92" s="124"/>
      <c r="E92" s="124"/>
      <c r="F92" s="124"/>
      <c r="G92" s="124"/>
      <c r="H92" s="125"/>
    </row>
    <row r="93" spans="1:8" ht="5.25" customHeight="1" x14ac:dyDescent="0.2">
      <c r="A93" s="126"/>
      <c r="B93" s="126"/>
      <c r="C93" s="126"/>
      <c r="D93" s="126"/>
      <c r="E93" s="126"/>
      <c r="F93" s="126"/>
      <c r="G93" s="126"/>
      <c r="H93" s="126"/>
    </row>
    <row r="94" spans="1:8" ht="12.75" customHeight="1" x14ac:dyDescent="0.2">
      <c r="A94" s="10" t="s">
        <v>28</v>
      </c>
      <c r="B94" s="172" t="s">
        <v>29</v>
      </c>
      <c r="C94" s="173"/>
      <c r="D94" s="44" t="s">
        <v>30</v>
      </c>
      <c r="E94" s="10" t="s">
        <v>31</v>
      </c>
      <c r="F94" s="10" t="s">
        <v>32</v>
      </c>
      <c r="G94" s="11" t="s">
        <v>224</v>
      </c>
      <c r="H94" s="12"/>
    </row>
    <row r="95" spans="1:8" ht="12.75" customHeight="1" x14ac:dyDescent="0.2">
      <c r="A95" s="13">
        <v>1</v>
      </c>
      <c r="B95" s="174">
        <v>542</v>
      </c>
      <c r="C95" s="175"/>
      <c r="D95" s="46">
        <v>466</v>
      </c>
      <c r="E95" s="15" t="s">
        <v>34</v>
      </c>
      <c r="F95" s="16">
        <v>2294.02</v>
      </c>
      <c r="G95" s="11" t="s">
        <v>225</v>
      </c>
      <c r="H95" s="12"/>
    </row>
    <row r="96" spans="1:8" ht="12" customHeight="1" x14ac:dyDescent="0.2">
      <c r="A96" s="18">
        <v>2</v>
      </c>
      <c r="B96" s="168">
        <v>600</v>
      </c>
      <c r="C96" s="169"/>
      <c r="D96" s="49">
        <v>510</v>
      </c>
      <c r="E96" s="20" t="s">
        <v>34</v>
      </c>
      <c r="F96" s="21">
        <v>2510.62</v>
      </c>
      <c r="G96" s="36"/>
      <c r="H96" s="23"/>
    </row>
    <row r="97" spans="1:8" ht="14.25" customHeight="1" x14ac:dyDescent="0.2">
      <c r="A97" s="18">
        <v>3</v>
      </c>
      <c r="B97" s="168">
        <v>665</v>
      </c>
      <c r="C97" s="169"/>
      <c r="D97" s="49">
        <v>560</v>
      </c>
      <c r="E97" s="20" t="s">
        <v>56</v>
      </c>
      <c r="F97" s="21">
        <v>2756.76</v>
      </c>
      <c r="G97" s="17" t="s">
        <v>226</v>
      </c>
      <c r="H97" s="12"/>
    </row>
    <row r="98" spans="1:8" ht="12" customHeight="1" x14ac:dyDescent="0.2">
      <c r="A98" s="18">
        <v>4</v>
      </c>
      <c r="B98" s="168">
        <v>713</v>
      </c>
      <c r="C98" s="169"/>
      <c r="D98" s="49">
        <v>596</v>
      </c>
      <c r="E98" s="20" t="s">
        <v>56</v>
      </c>
      <c r="F98" s="21">
        <v>2933.98</v>
      </c>
      <c r="G98" s="36"/>
      <c r="H98" s="23"/>
    </row>
    <row r="99" spans="1:8" ht="12" customHeight="1" x14ac:dyDescent="0.2">
      <c r="A99" s="18">
        <v>5</v>
      </c>
      <c r="B99" s="168">
        <v>762</v>
      </c>
      <c r="C99" s="169"/>
      <c r="D99" s="49">
        <v>633</v>
      </c>
      <c r="E99" s="20" t="s">
        <v>56</v>
      </c>
      <c r="F99" s="21">
        <v>3116.12</v>
      </c>
      <c r="G99" s="36"/>
      <c r="H99" s="23"/>
    </row>
    <row r="100" spans="1:8" ht="12" customHeight="1" x14ac:dyDescent="0.2">
      <c r="A100" s="18">
        <v>6</v>
      </c>
      <c r="B100" s="168">
        <v>813</v>
      </c>
      <c r="C100" s="169"/>
      <c r="D100" s="49">
        <v>672</v>
      </c>
      <c r="E100" s="20" t="s">
        <v>83</v>
      </c>
      <c r="F100" s="21">
        <v>3308.11</v>
      </c>
      <c r="G100" s="22" t="s">
        <v>46</v>
      </c>
      <c r="H100" s="24">
        <v>3108.74</v>
      </c>
    </row>
    <row r="101" spans="1:8" ht="12" customHeight="1" x14ac:dyDescent="0.2">
      <c r="A101" s="18">
        <v>7</v>
      </c>
      <c r="B101" s="168">
        <v>862</v>
      </c>
      <c r="C101" s="169"/>
      <c r="D101" s="49">
        <v>710</v>
      </c>
      <c r="E101" s="20" t="s">
        <v>83</v>
      </c>
      <c r="F101" s="21">
        <v>3495.18</v>
      </c>
      <c r="G101" s="22" t="s">
        <v>48</v>
      </c>
      <c r="H101" s="29">
        <v>20.5</v>
      </c>
    </row>
    <row r="102" spans="1:8" ht="12" customHeight="1" x14ac:dyDescent="0.2">
      <c r="A102" s="18">
        <v>8</v>
      </c>
      <c r="B102" s="168">
        <v>912</v>
      </c>
      <c r="C102" s="169"/>
      <c r="D102" s="49">
        <v>748</v>
      </c>
      <c r="E102" s="20" t="s">
        <v>83</v>
      </c>
      <c r="F102" s="21">
        <v>3682.24</v>
      </c>
      <c r="G102" s="36"/>
      <c r="H102" s="23"/>
    </row>
    <row r="103" spans="1:8" ht="12" customHeight="1" x14ac:dyDescent="0.2">
      <c r="A103" s="25">
        <v>9</v>
      </c>
      <c r="B103" s="170">
        <v>977</v>
      </c>
      <c r="C103" s="171"/>
      <c r="D103" s="51">
        <v>797</v>
      </c>
      <c r="E103" s="27" t="s">
        <v>47</v>
      </c>
      <c r="F103" s="28">
        <v>3923.46</v>
      </c>
      <c r="G103" s="36"/>
      <c r="H103" s="23"/>
    </row>
    <row r="104" spans="1:8" ht="5.25" customHeight="1" x14ac:dyDescent="0.2">
      <c r="A104" s="59"/>
      <c r="B104" s="181"/>
      <c r="C104" s="181"/>
      <c r="D104" s="59"/>
      <c r="E104" s="59"/>
      <c r="F104" s="59"/>
      <c r="G104" s="23"/>
      <c r="H104" s="23"/>
    </row>
    <row r="105" spans="1:8" ht="12" customHeight="1" x14ac:dyDescent="0.2">
      <c r="A105" s="10" t="s">
        <v>28</v>
      </c>
      <c r="B105" s="172" t="s">
        <v>29</v>
      </c>
      <c r="C105" s="173"/>
      <c r="D105" s="44" t="s">
        <v>30</v>
      </c>
      <c r="E105" s="10" t="s">
        <v>31</v>
      </c>
      <c r="F105" s="10" t="s">
        <v>32</v>
      </c>
      <c r="G105" s="36"/>
      <c r="H105" s="23"/>
    </row>
    <row r="106" spans="1:8" ht="14.25" customHeight="1" x14ac:dyDescent="0.2">
      <c r="A106" s="13">
        <v>1</v>
      </c>
      <c r="B106" s="174">
        <v>813</v>
      </c>
      <c r="C106" s="175"/>
      <c r="D106" s="46">
        <v>672</v>
      </c>
      <c r="E106" s="15" t="s">
        <v>56</v>
      </c>
      <c r="F106" s="16">
        <v>3308.11</v>
      </c>
      <c r="G106" s="17" t="s">
        <v>227</v>
      </c>
      <c r="H106" s="12"/>
    </row>
    <row r="107" spans="1:8" ht="12" customHeight="1" x14ac:dyDescent="0.2">
      <c r="A107" s="18">
        <v>2</v>
      </c>
      <c r="B107" s="168">
        <v>862</v>
      </c>
      <c r="C107" s="169"/>
      <c r="D107" s="49">
        <v>710</v>
      </c>
      <c r="E107" s="20" t="s">
        <v>56</v>
      </c>
      <c r="F107" s="21">
        <v>3495.18</v>
      </c>
      <c r="G107" s="36"/>
      <c r="H107" s="23"/>
    </row>
    <row r="108" spans="1:8" ht="12" customHeight="1" x14ac:dyDescent="0.2">
      <c r="A108" s="18">
        <v>3</v>
      </c>
      <c r="B108" s="168">
        <v>912</v>
      </c>
      <c r="C108" s="169"/>
      <c r="D108" s="49">
        <v>748</v>
      </c>
      <c r="E108" s="20" t="s">
        <v>56</v>
      </c>
      <c r="F108" s="21">
        <v>3682.24</v>
      </c>
      <c r="G108" s="36"/>
      <c r="H108" s="23"/>
    </row>
    <row r="109" spans="1:8" ht="12" customHeight="1" x14ac:dyDescent="0.2">
      <c r="A109" s="18">
        <v>4</v>
      </c>
      <c r="B109" s="168">
        <v>977</v>
      </c>
      <c r="C109" s="169"/>
      <c r="D109" s="49">
        <v>797</v>
      </c>
      <c r="E109" s="20" t="s">
        <v>56</v>
      </c>
      <c r="F109" s="21">
        <v>3923.46</v>
      </c>
      <c r="G109" s="22" t="s">
        <v>46</v>
      </c>
      <c r="H109" s="24">
        <v>3857</v>
      </c>
    </row>
    <row r="110" spans="1:8" ht="12" customHeight="1" x14ac:dyDescent="0.2">
      <c r="A110" s="18">
        <v>5</v>
      </c>
      <c r="B110" s="168">
        <v>1027</v>
      </c>
      <c r="C110" s="169"/>
      <c r="D110" s="49">
        <v>835</v>
      </c>
      <c r="E110" s="20" t="s">
        <v>41</v>
      </c>
      <c r="F110" s="21">
        <v>4110.5200000000004</v>
      </c>
      <c r="G110" s="22" t="s">
        <v>48</v>
      </c>
      <c r="H110" s="29">
        <v>25.43</v>
      </c>
    </row>
    <row r="111" spans="1:8" ht="12" customHeight="1" x14ac:dyDescent="0.2">
      <c r="A111" s="25">
        <v>6</v>
      </c>
      <c r="B111" s="179" t="s">
        <v>139</v>
      </c>
      <c r="C111" s="180"/>
      <c r="D111" s="56"/>
      <c r="E111" s="27" t="s">
        <v>47</v>
      </c>
      <c r="F111" s="28">
        <v>4405.8900000000003</v>
      </c>
      <c r="G111" s="36"/>
      <c r="H111" s="23"/>
    </row>
    <row r="112" spans="1:8" ht="5.25" customHeight="1" x14ac:dyDescent="0.2">
      <c r="A112" s="59"/>
      <c r="B112" s="181"/>
      <c r="C112" s="181"/>
      <c r="D112" s="59"/>
      <c r="E112" s="59"/>
      <c r="F112" s="59"/>
      <c r="G112" s="23"/>
      <c r="H112" s="23"/>
    </row>
    <row r="113" spans="1:8" ht="12" customHeight="1" x14ac:dyDescent="0.2">
      <c r="A113" s="10" t="s">
        <v>28</v>
      </c>
      <c r="B113" s="172" t="s">
        <v>29</v>
      </c>
      <c r="C113" s="173"/>
      <c r="D113" s="44" t="s">
        <v>30</v>
      </c>
      <c r="E113" s="10" t="s">
        <v>31</v>
      </c>
      <c r="F113" s="10" t="s">
        <v>32</v>
      </c>
      <c r="G113" s="36"/>
      <c r="H113" s="23"/>
    </row>
    <row r="114" spans="1:8" ht="15" customHeight="1" x14ac:dyDescent="0.2">
      <c r="A114" s="13">
        <v>1</v>
      </c>
      <c r="B114" s="174">
        <v>912</v>
      </c>
      <c r="C114" s="175"/>
      <c r="D114" s="46">
        <v>748</v>
      </c>
      <c r="E114" s="15" t="s">
        <v>56</v>
      </c>
      <c r="F114" s="16">
        <v>3682.24</v>
      </c>
      <c r="G114" s="17" t="s">
        <v>228</v>
      </c>
      <c r="H114" s="12"/>
    </row>
    <row r="115" spans="1:8" ht="12" customHeight="1" x14ac:dyDescent="0.2">
      <c r="A115" s="18">
        <v>2</v>
      </c>
      <c r="B115" s="168">
        <v>977</v>
      </c>
      <c r="C115" s="169"/>
      <c r="D115" s="49">
        <v>797</v>
      </c>
      <c r="E115" s="20" t="s">
        <v>56</v>
      </c>
      <c r="F115" s="21">
        <v>3923.46</v>
      </c>
      <c r="G115" s="36"/>
      <c r="H115" s="23"/>
    </row>
    <row r="116" spans="1:8" ht="12" customHeight="1" x14ac:dyDescent="0.2">
      <c r="A116" s="18">
        <v>3</v>
      </c>
      <c r="B116" s="168">
        <v>1027</v>
      </c>
      <c r="C116" s="169"/>
      <c r="D116" s="49">
        <v>835</v>
      </c>
      <c r="E116" s="20" t="s">
        <v>41</v>
      </c>
      <c r="F116" s="21">
        <v>4110.5200000000004</v>
      </c>
      <c r="G116" s="36"/>
      <c r="H116" s="23"/>
    </row>
    <row r="117" spans="1:8" ht="12" customHeight="1" x14ac:dyDescent="0.2">
      <c r="A117" s="18">
        <v>4</v>
      </c>
      <c r="B117" s="176" t="s">
        <v>139</v>
      </c>
      <c r="C117" s="177"/>
      <c r="D117" s="58"/>
      <c r="E117" s="20" t="s">
        <v>41</v>
      </c>
      <c r="F117" s="21">
        <v>4405.8900000000003</v>
      </c>
      <c r="G117" s="22" t="s">
        <v>46</v>
      </c>
      <c r="H117" s="24">
        <v>4479.7299999999996</v>
      </c>
    </row>
    <row r="118" spans="1:8" ht="12" customHeight="1" x14ac:dyDescent="0.2">
      <c r="A118" s="18">
        <v>5</v>
      </c>
      <c r="B118" s="176" t="s">
        <v>150</v>
      </c>
      <c r="C118" s="177"/>
      <c r="D118" s="58"/>
      <c r="E118" s="53" t="s">
        <v>47</v>
      </c>
      <c r="F118" s="21">
        <v>4809.5600000000004</v>
      </c>
      <c r="G118" s="22" t="s">
        <v>48</v>
      </c>
      <c r="H118" s="29">
        <v>29.54</v>
      </c>
    </row>
    <row r="119" spans="1:8" ht="12" customHeight="1" x14ac:dyDescent="0.2">
      <c r="A119" s="54" t="s">
        <v>138</v>
      </c>
      <c r="B119" s="138" t="s">
        <v>151</v>
      </c>
      <c r="C119" s="178"/>
      <c r="D119" s="139"/>
      <c r="E119" s="27" t="s">
        <v>47</v>
      </c>
      <c r="F119" s="28">
        <v>5277.22</v>
      </c>
      <c r="G119" s="36"/>
      <c r="H119" s="23"/>
    </row>
    <row r="120" spans="1:8" ht="5.25" customHeight="1" x14ac:dyDescent="0.2">
      <c r="A120" s="8"/>
      <c r="B120" s="131"/>
      <c r="C120" s="131"/>
      <c r="D120" s="131"/>
      <c r="E120" s="59"/>
      <c r="F120" s="8"/>
      <c r="G120" s="33"/>
      <c r="H120" s="33"/>
    </row>
    <row r="121" spans="1:8" ht="14.25" customHeight="1" x14ac:dyDescent="0.2">
      <c r="A121" s="123" t="s">
        <v>229</v>
      </c>
      <c r="B121" s="124"/>
      <c r="C121" s="124"/>
      <c r="D121" s="124"/>
      <c r="E121" s="124"/>
      <c r="F121" s="124"/>
      <c r="G121" s="124"/>
      <c r="H121" s="125"/>
    </row>
    <row r="122" spans="1:8" ht="6.2" customHeight="1" x14ac:dyDescent="0.2">
      <c r="A122" s="126"/>
      <c r="B122" s="126"/>
      <c r="C122" s="126"/>
      <c r="D122" s="126"/>
      <c r="E122" s="126"/>
      <c r="F122" s="126"/>
      <c r="G122" s="126"/>
      <c r="H122" s="126"/>
    </row>
    <row r="123" spans="1:8" ht="12.75" customHeight="1" x14ac:dyDescent="0.2">
      <c r="A123" s="10" t="s">
        <v>28</v>
      </c>
      <c r="B123" s="172" t="s">
        <v>29</v>
      </c>
      <c r="C123" s="173"/>
      <c r="D123" s="44" t="s">
        <v>30</v>
      </c>
      <c r="E123" s="10" t="s">
        <v>31</v>
      </c>
      <c r="F123" s="10" t="s">
        <v>32</v>
      </c>
      <c r="G123" s="11" t="s">
        <v>230</v>
      </c>
      <c r="H123" s="12"/>
    </row>
    <row r="124" spans="1:8" ht="12.75" customHeight="1" x14ac:dyDescent="0.2">
      <c r="A124" s="13">
        <v>1</v>
      </c>
      <c r="B124" s="174">
        <v>444</v>
      </c>
      <c r="C124" s="175"/>
      <c r="D124" s="46">
        <v>395</v>
      </c>
      <c r="E124" s="15" t="s">
        <v>34</v>
      </c>
      <c r="F124" s="16">
        <v>1944.5</v>
      </c>
      <c r="G124" s="11" t="s">
        <v>231</v>
      </c>
      <c r="H124" s="12"/>
    </row>
    <row r="125" spans="1:8" ht="12" customHeight="1" x14ac:dyDescent="0.2">
      <c r="A125" s="18">
        <v>2</v>
      </c>
      <c r="B125" s="168">
        <v>484</v>
      </c>
      <c r="C125" s="169"/>
      <c r="D125" s="49">
        <v>424</v>
      </c>
      <c r="E125" s="20" t="s">
        <v>122</v>
      </c>
      <c r="F125" s="21">
        <v>2087.2600000000002</v>
      </c>
      <c r="G125" s="36"/>
      <c r="H125" s="23"/>
    </row>
    <row r="126" spans="1:8" ht="14.25" customHeight="1" x14ac:dyDescent="0.2">
      <c r="A126" s="18">
        <v>3</v>
      </c>
      <c r="B126" s="168">
        <v>514</v>
      </c>
      <c r="C126" s="169"/>
      <c r="D126" s="49">
        <v>447</v>
      </c>
      <c r="E126" s="20" t="s">
        <v>56</v>
      </c>
      <c r="F126" s="21">
        <v>2200.48</v>
      </c>
      <c r="G126" s="17" t="s">
        <v>232</v>
      </c>
      <c r="H126" s="12"/>
    </row>
    <row r="127" spans="1:8" ht="12" customHeight="1" x14ac:dyDescent="0.2">
      <c r="A127" s="18">
        <v>4</v>
      </c>
      <c r="B127" s="168">
        <v>544</v>
      </c>
      <c r="C127" s="169"/>
      <c r="D127" s="49">
        <v>468</v>
      </c>
      <c r="E127" s="20" t="s">
        <v>56</v>
      </c>
      <c r="F127" s="21">
        <v>2303.86</v>
      </c>
      <c r="G127" s="36"/>
      <c r="H127" s="23"/>
    </row>
    <row r="128" spans="1:8" ht="12" customHeight="1" x14ac:dyDescent="0.2">
      <c r="A128" s="18">
        <v>5</v>
      </c>
      <c r="B128" s="168">
        <v>576</v>
      </c>
      <c r="C128" s="169"/>
      <c r="D128" s="49">
        <v>491</v>
      </c>
      <c r="E128" s="20" t="s">
        <v>83</v>
      </c>
      <c r="F128" s="21">
        <v>2417.09</v>
      </c>
      <c r="G128" s="36"/>
      <c r="H128" s="23"/>
    </row>
    <row r="129" spans="1:8" ht="12" customHeight="1" x14ac:dyDescent="0.2">
      <c r="A129" s="18">
        <v>6</v>
      </c>
      <c r="B129" s="168">
        <v>611</v>
      </c>
      <c r="C129" s="169"/>
      <c r="D129" s="49">
        <v>518</v>
      </c>
      <c r="E129" s="20" t="s">
        <v>41</v>
      </c>
      <c r="F129" s="21">
        <v>2550</v>
      </c>
      <c r="G129" s="22" t="s">
        <v>46</v>
      </c>
      <c r="H129" s="24">
        <v>2641.08</v>
      </c>
    </row>
    <row r="130" spans="1:8" ht="12" customHeight="1" x14ac:dyDescent="0.2">
      <c r="A130" s="18">
        <v>7</v>
      </c>
      <c r="B130" s="168">
        <v>653</v>
      </c>
      <c r="C130" s="169"/>
      <c r="D130" s="49">
        <v>550</v>
      </c>
      <c r="E130" s="20" t="s">
        <v>41</v>
      </c>
      <c r="F130" s="21">
        <v>2707.53</v>
      </c>
      <c r="G130" s="22" t="s">
        <v>48</v>
      </c>
      <c r="H130" s="29">
        <v>17.41</v>
      </c>
    </row>
    <row r="131" spans="1:8" ht="12" customHeight="1" x14ac:dyDescent="0.2">
      <c r="A131" s="18">
        <v>8</v>
      </c>
      <c r="B131" s="168">
        <v>693</v>
      </c>
      <c r="C131" s="169"/>
      <c r="D131" s="49">
        <v>580</v>
      </c>
      <c r="E131" s="20" t="s">
        <v>41</v>
      </c>
      <c r="F131" s="21">
        <v>2855.21</v>
      </c>
      <c r="G131" s="36"/>
      <c r="H131" s="23"/>
    </row>
    <row r="132" spans="1:8" ht="12" customHeight="1" x14ac:dyDescent="0.2">
      <c r="A132" s="18">
        <v>9</v>
      </c>
      <c r="B132" s="168">
        <v>732</v>
      </c>
      <c r="C132" s="169"/>
      <c r="D132" s="49">
        <v>610</v>
      </c>
      <c r="E132" s="20" t="s">
        <v>45</v>
      </c>
      <c r="F132" s="21">
        <v>3002.9</v>
      </c>
      <c r="G132" s="36"/>
      <c r="H132" s="23"/>
    </row>
    <row r="133" spans="1:8" ht="12" customHeight="1" x14ac:dyDescent="0.2">
      <c r="A133" s="18">
        <v>10</v>
      </c>
      <c r="B133" s="168">
        <v>778</v>
      </c>
      <c r="C133" s="169"/>
      <c r="D133" s="49">
        <v>645</v>
      </c>
      <c r="E133" s="20" t="s">
        <v>45</v>
      </c>
      <c r="F133" s="21">
        <v>3175.2</v>
      </c>
      <c r="G133" s="36"/>
      <c r="H133" s="23"/>
    </row>
    <row r="134" spans="1:8" ht="12" customHeight="1" x14ac:dyDescent="0.2">
      <c r="A134" s="25">
        <v>11</v>
      </c>
      <c r="B134" s="170">
        <v>821</v>
      </c>
      <c r="C134" s="171"/>
      <c r="D134" s="51">
        <v>678</v>
      </c>
      <c r="E134" s="27" t="s">
        <v>47</v>
      </c>
      <c r="F134" s="28">
        <v>3337.65</v>
      </c>
      <c r="G134" s="36"/>
      <c r="H134" s="23"/>
    </row>
    <row r="135" spans="1:8" ht="6.2" customHeight="1" x14ac:dyDescent="0.2">
      <c r="A135" s="8"/>
      <c r="B135" s="131"/>
      <c r="C135" s="131"/>
      <c r="D135" s="8"/>
      <c r="E135" s="8"/>
      <c r="F135" s="8"/>
      <c r="G135" s="23"/>
      <c r="H135" s="23"/>
    </row>
    <row r="136" spans="1:8" ht="12" customHeight="1" x14ac:dyDescent="0.2">
      <c r="A136" s="10" t="s">
        <v>28</v>
      </c>
      <c r="B136" s="172" t="s">
        <v>29</v>
      </c>
      <c r="C136" s="173"/>
      <c r="D136" s="44" t="s">
        <v>30</v>
      </c>
      <c r="E136" s="10" t="s">
        <v>31</v>
      </c>
      <c r="F136" s="10" t="s">
        <v>32</v>
      </c>
      <c r="G136" s="36"/>
      <c r="H136" s="23"/>
    </row>
    <row r="137" spans="1:8" ht="14.25" customHeight="1" x14ac:dyDescent="0.2">
      <c r="A137" s="13">
        <v>1</v>
      </c>
      <c r="B137" s="174">
        <v>489</v>
      </c>
      <c r="C137" s="175"/>
      <c r="D137" s="46">
        <v>427</v>
      </c>
      <c r="E137" s="15" t="s">
        <v>122</v>
      </c>
      <c r="F137" s="16">
        <v>2102.0300000000002</v>
      </c>
      <c r="G137" s="17" t="s">
        <v>233</v>
      </c>
      <c r="H137" s="12"/>
    </row>
    <row r="138" spans="1:8" ht="12" customHeight="1" x14ac:dyDescent="0.2">
      <c r="A138" s="18">
        <v>2</v>
      </c>
      <c r="B138" s="168">
        <v>518</v>
      </c>
      <c r="C138" s="169"/>
      <c r="D138" s="49">
        <v>450</v>
      </c>
      <c r="E138" s="20" t="s">
        <v>56</v>
      </c>
      <c r="F138" s="21">
        <v>2215.25</v>
      </c>
      <c r="G138" s="36"/>
      <c r="H138" s="23"/>
    </row>
    <row r="139" spans="1:8" ht="12" customHeight="1" x14ac:dyDescent="0.2">
      <c r="A139" s="18">
        <v>3</v>
      </c>
      <c r="B139" s="168">
        <v>558</v>
      </c>
      <c r="C139" s="169"/>
      <c r="D139" s="49">
        <v>478</v>
      </c>
      <c r="E139" s="20" t="s">
        <v>56</v>
      </c>
      <c r="F139" s="21">
        <v>2353.09</v>
      </c>
      <c r="G139" s="36"/>
      <c r="H139" s="23"/>
    </row>
    <row r="140" spans="1:8" ht="12" customHeight="1" x14ac:dyDescent="0.2">
      <c r="A140" s="18">
        <v>4</v>
      </c>
      <c r="B140" s="168">
        <v>595</v>
      </c>
      <c r="C140" s="169"/>
      <c r="D140" s="49">
        <v>506</v>
      </c>
      <c r="E140" s="20" t="s">
        <v>56</v>
      </c>
      <c r="F140" s="21">
        <v>2490.9299999999998</v>
      </c>
      <c r="G140" s="22" t="s">
        <v>46</v>
      </c>
      <c r="H140" s="24">
        <v>2840.45</v>
      </c>
    </row>
    <row r="141" spans="1:8" ht="12" customHeight="1" x14ac:dyDescent="0.2">
      <c r="A141" s="18">
        <v>5</v>
      </c>
      <c r="B141" s="168">
        <v>631</v>
      </c>
      <c r="C141" s="169"/>
      <c r="D141" s="49">
        <v>534</v>
      </c>
      <c r="E141" s="20" t="s">
        <v>56</v>
      </c>
      <c r="F141" s="21">
        <v>2628.77</v>
      </c>
      <c r="G141" s="22" t="s">
        <v>48</v>
      </c>
      <c r="H141" s="29">
        <v>18.73</v>
      </c>
    </row>
    <row r="142" spans="1:8" ht="12" customHeight="1" x14ac:dyDescent="0.2">
      <c r="A142" s="18">
        <v>6</v>
      </c>
      <c r="B142" s="168">
        <v>669</v>
      </c>
      <c r="C142" s="169"/>
      <c r="D142" s="49">
        <v>563</v>
      </c>
      <c r="E142" s="20" t="s">
        <v>83</v>
      </c>
      <c r="F142" s="21">
        <v>2771.53</v>
      </c>
      <c r="G142" s="36"/>
      <c r="H142" s="23"/>
    </row>
    <row r="143" spans="1:8" ht="12" customHeight="1" x14ac:dyDescent="0.2">
      <c r="A143" s="18">
        <v>7</v>
      </c>
      <c r="B143" s="168">
        <v>709</v>
      </c>
      <c r="C143" s="169"/>
      <c r="D143" s="49">
        <v>593</v>
      </c>
      <c r="E143" s="20" t="s">
        <v>41</v>
      </c>
      <c r="F143" s="21">
        <v>2919.21</v>
      </c>
      <c r="G143" s="36"/>
      <c r="H143" s="23"/>
    </row>
    <row r="144" spans="1:8" ht="12" customHeight="1" x14ac:dyDescent="0.2">
      <c r="A144" s="18">
        <v>8</v>
      </c>
      <c r="B144" s="168">
        <v>750</v>
      </c>
      <c r="C144" s="169"/>
      <c r="D144" s="49">
        <v>624</v>
      </c>
      <c r="E144" s="20" t="s">
        <v>41</v>
      </c>
      <c r="F144" s="21">
        <v>3071.82</v>
      </c>
      <c r="G144" s="36"/>
      <c r="H144" s="23"/>
    </row>
    <row r="145" spans="1:8" ht="12" customHeight="1" x14ac:dyDescent="0.2">
      <c r="A145" s="18">
        <v>9</v>
      </c>
      <c r="B145" s="168">
        <v>792</v>
      </c>
      <c r="C145" s="169"/>
      <c r="D145" s="49">
        <v>656</v>
      </c>
      <c r="E145" s="20" t="s">
        <v>45</v>
      </c>
      <c r="F145" s="21">
        <v>3229.35</v>
      </c>
      <c r="G145" s="36"/>
      <c r="H145" s="23"/>
    </row>
    <row r="146" spans="1:8" ht="12" customHeight="1" x14ac:dyDescent="0.2">
      <c r="A146" s="18">
        <v>10</v>
      </c>
      <c r="B146" s="168">
        <v>836</v>
      </c>
      <c r="C146" s="169"/>
      <c r="D146" s="49">
        <v>690</v>
      </c>
      <c r="E146" s="20" t="s">
        <v>45</v>
      </c>
      <c r="F146" s="21">
        <v>3396.72</v>
      </c>
      <c r="G146" s="36"/>
      <c r="H146" s="23"/>
    </row>
    <row r="147" spans="1:8" ht="12" customHeight="1" x14ac:dyDescent="0.2">
      <c r="A147" s="25">
        <v>11</v>
      </c>
      <c r="B147" s="170">
        <v>886</v>
      </c>
      <c r="C147" s="171"/>
      <c r="D147" s="51">
        <v>727</v>
      </c>
      <c r="E147" s="27" t="s">
        <v>47</v>
      </c>
      <c r="F147" s="28">
        <v>3578.86</v>
      </c>
      <c r="G147" s="36"/>
      <c r="H147" s="23"/>
    </row>
  </sheetData>
  <mergeCells count="150">
    <mergeCell ref="A1:H1"/>
    <mergeCell ref="A2:H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A15:H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A27:H27"/>
    <mergeCell ref="A28:H28"/>
    <mergeCell ref="A29:H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G45:H45"/>
    <mergeCell ref="C46:D46"/>
    <mergeCell ref="G46:H46"/>
    <mergeCell ref="C47:D47"/>
    <mergeCell ref="G47:H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A57:H57"/>
    <mergeCell ref="A58:H58"/>
    <mergeCell ref="A59:H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A73:H73"/>
    <mergeCell ref="C74:D74"/>
    <mergeCell ref="C75:D75"/>
    <mergeCell ref="C76:D76"/>
    <mergeCell ref="C77:D77"/>
    <mergeCell ref="C78:D78"/>
    <mergeCell ref="C79:D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A92:H92"/>
    <mergeCell ref="A93:H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D119"/>
    <mergeCell ref="B120:D120"/>
    <mergeCell ref="A121:H121"/>
    <mergeCell ref="A122:H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42:C142"/>
    <mergeCell ref="B143:C143"/>
    <mergeCell ref="B144:C144"/>
    <mergeCell ref="B145:C145"/>
    <mergeCell ref="B146:C146"/>
    <mergeCell ref="B147:C147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76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5" customHeight="1" x14ac:dyDescent="0.2">
      <c r="A1" s="123" t="s">
        <v>234</v>
      </c>
      <c r="B1" s="124"/>
      <c r="C1" s="124"/>
      <c r="D1" s="124"/>
      <c r="E1" s="124"/>
      <c r="F1" s="124"/>
      <c r="G1" s="12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235</v>
      </c>
      <c r="G3" s="12"/>
    </row>
    <row r="4" spans="1:7" ht="12.75" customHeight="1" x14ac:dyDescent="0.2">
      <c r="A4" s="13">
        <v>1</v>
      </c>
      <c r="B4" s="13">
        <v>489</v>
      </c>
      <c r="C4" s="14">
        <v>427</v>
      </c>
      <c r="D4" s="15" t="s">
        <v>122</v>
      </c>
      <c r="E4" s="16">
        <v>2102.0300000000002</v>
      </c>
      <c r="F4" s="11" t="s">
        <v>236</v>
      </c>
      <c r="G4" s="23"/>
    </row>
    <row r="5" spans="1:7" ht="12" customHeight="1" x14ac:dyDescent="0.2">
      <c r="A5" s="18">
        <v>2</v>
      </c>
      <c r="B5" s="18">
        <v>518</v>
      </c>
      <c r="C5" s="19">
        <v>450</v>
      </c>
      <c r="D5" s="20" t="s">
        <v>56</v>
      </c>
      <c r="E5" s="21">
        <v>2215.25</v>
      </c>
      <c r="F5" s="36"/>
      <c r="G5" s="23"/>
    </row>
    <row r="6" spans="1:7" ht="14.25" customHeight="1" x14ac:dyDescent="0.2">
      <c r="A6" s="18">
        <v>3</v>
      </c>
      <c r="B6" s="18">
        <v>558</v>
      </c>
      <c r="C6" s="19">
        <v>478</v>
      </c>
      <c r="D6" s="20" t="s">
        <v>56</v>
      </c>
      <c r="E6" s="21">
        <v>2353.09</v>
      </c>
      <c r="F6" s="17" t="s">
        <v>237</v>
      </c>
      <c r="G6" s="12"/>
    </row>
    <row r="7" spans="1:7" ht="12" customHeight="1" x14ac:dyDescent="0.2">
      <c r="A7" s="18">
        <v>4</v>
      </c>
      <c r="B7" s="18">
        <v>595</v>
      </c>
      <c r="C7" s="19">
        <v>506</v>
      </c>
      <c r="D7" s="20" t="s">
        <v>56</v>
      </c>
      <c r="E7" s="21">
        <v>2490.9299999999998</v>
      </c>
      <c r="F7" s="36"/>
      <c r="G7" s="23"/>
    </row>
    <row r="8" spans="1:7" ht="12" customHeight="1" x14ac:dyDescent="0.2">
      <c r="A8" s="18">
        <v>5</v>
      </c>
      <c r="B8" s="18">
        <v>631</v>
      </c>
      <c r="C8" s="19">
        <v>534</v>
      </c>
      <c r="D8" s="20" t="s">
        <v>56</v>
      </c>
      <c r="E8" s="21">
        <v>2628.77</v>
      </c>
      <c r="F8" s="36"/>
      <c r="G8" s="23"/>
    </row>
    <row r="9" spans="1:7" ht="12" customHeight="1" x14ac:dyDescent="0.2">
      <c r="A9" s="18">
        <v>6</v>
      </c>
      <c r="B9" s="18">
        <v>669</v>
      </c>
      <c r="C9" s="19">
        <v>563</v>
      </c>
      <c r="D9" s="20" t="s">
        <v>83</v>
      </c>
      <c r="E9" s="21">
        <v>2771.53</v>
      </c>
      <c r="F9" s="22" t="s">
        <v>46</v>
      </c>
      <c r="G9" s="24">
        <v>2840.45</v>
      </c>
    </row>
    <row r="10" spans="1:7" ht="12" customHeight="1" x14ac:dyDescent="0.2">
      <c r="A10" s="18">
        <v>7</v>
      </c>
      <c r="B10" s="18">
        <v>709</v>
      </c>
      <c r="C10" s="19">
        <v>593</v>
      </c>
      <c r="D10" s="20" t="s">
        <v>41</v>
      </c>
      <c r="E10" s="21">
        <v>2919.21</v>
      </c>
      <c r="F10" s="22" t="s">
        <v>48</v>
      </c>
      <c r="G10" s="29">
        <v>18.73</v>
      </c>
    </row>
    <row r="11" spans="1:7" ht="12" customHeight="1" x14ac:dyDescent="0.2">
      <c r="A11" s="18">
        <v>8</v>
      </c>
      <c r="B11" s="18">
        <v>750</v>
      </c>
      <c r="C11" s="19">
        <v>624</v>
      </c>
      <c r="D11" s="20" t="s">
        <v>41</v>
      </c>
      <c r="E11" s="21">
        <v>3071.82</v>
      </c>
      <c r="F11" s="36"/>
      <c r="G11" s="23"/>
    </row>
    <row r="12" spans="1:7" ht="12" customHeight="1" x14ac:dyDescent="0.2">
      <c r="A12" s="18">
        <v>9</v>
      </c>
      <c r="B12" s="18">
        <v>792</v>
      </c>
      <c r="C12" s="19">
        <v>656</v>
      </c>
      <c r="D12" s="20" t="s">
        <v>45</v>
      </c>
      <c r="E12" s="21">
        <v>3229.35</v>
      </c>
      <c r="F12" s="36"/>
      <c r="G12" s="23"/>
    </row>
    <row r="13" spans="1:7" ht="12" customHeight="1" x14ac:dyDescent="0.2">
      <c r="A13" s="18">
        <v>10</v>
      </c>
      <c r="B13" s="18">
        <v>836</v>
      </c>
      <c r="C13" s="19">
        <v>690</v>
      </c>
      <c r="D13" s="20" t="s">
        <v>45</v>
      </c>
      <c r="E13" s="21">
        <v>3396.72</v>
      </c>
      <c r="F13" s="36"/>
      <c r="G13" s="23"/>
    </row>
    <row r="14" spans="1:7" ht="12" customHeight="1" x14ac:dyDescent="0.2">
      <c r="A14" s="25">
        <v>11</v>
      </c>
      <c r="B14" s="25">
        <v>886</v>
      </c>
      <c r="C14" s="26">
        <v>727</v>
      </c>
      <c r="D14" s="27" t="s">
        <v>47</v>
      </c>
      <c r="E14" s="28">
        <v>3578.86</v>
      </c>
      <c r="F14" s="36"/>
      <c r="G14" s="23"/>
    </row>
    <row r="15" spans="1:7" ht="6.2" customHeight="1" x14ac:dyDescent="0.2">
      <c r="A15" s="127"/>
      <c r="B15" s="127"/>
      <c r="C15" s="127"/>
      <c r="D15" s="127"/>
      <c r="E15" s="127"/>
      <c r="F15" s="127"/>
      <c r="G15" s="127"/>
    </row>
    <row r="16" spans="1:7" ht="12" customHeight="1" x14ac:dyDescent="0.2">
      <c r="A16" s="10" t="s">
        <v>28</v>
      </c>
      <c r="B16" s="10" t="s">
        <v>29</v>
      </c>
      <c r="C16" s="10" t="s">
        <v>30</v>
      </c>
      <c r="D16" s="10" t="s">
        <v>31</v>
      </c>
      <c r="E16" s="10" t="s">
        <v>32</v>
      </c>
      <c r="F16" s="36"/>
      <c r="G16" s="23"/>
    </row>
    <row r="17" spans="1:7" ht="14.25" customHeight="1" x14ac:dyDescent="0.2">
      <c r="A17" s="13">
        <v>1</v>
      </c>
      <c r="B17" s="13">
        <v>614</v>
      </c>
      <c r="C17" s="14">
        <v>520</v>
      </c>
      <c r="D17" s="15" t="s">
        <v>56</v>
      </c>
      <c r="E17" s="16">
        <v>2559.85</v>
      </c>
      <c r="F17" s="17" t="s">
        <v>238</v>
      </c>
      <c r="G17" s="12"/>
    </row>
    <row r="18" spans="1:7" ht="12" customHeight="1" x14ac:dyDescent="0.2">
      <c r="A18" s="18">
        <v>2</v>
      </c>
      <c r="B18" s="18">
        <v>663</v>
      </c>
      <c r="C18" s="19">
        <v>558</v>
      </c>
      <c r="D18" s="20" t="s">
        <v>56</v>
      </c>
      <c r="E18" s="21">
        <v>2746.91</v>
      </c>
      <c r="F18" s="36"/>
      <c r="G18" s="23"/>
    </row>
    <row r="19" spans="1:7" ht="15" customHeight="1" x14ac:dyDescent="0.2">
      <c r="A19" s="18">
        <v>3</v>
      </c>
      <c r="B19" s="18">
        <v>695</v>
      </c>
      <c r="C19" s="19">
        <v>582</v>
      </c>
      <c r="D19" s="20" t="s">
        <v>56</v>
      </c>
      <c r="E19" s="21">
        <v>2865.06</v>
      </c>
      <c r="F19" s="38"/>
      <c r="G19" s="12"/>
    </row>
    <row r="20" spans="1:7" ht="12" customHeight="1" x14ac:dyDescent="0.2">
      <c r="A20" s="18">
        <v>4</v>
      </c>
      <c r="B20" s="18">
        <v>739</v>
      </c>
      <c r="C20" s="19">
        <v>615</v>
      </c>
      <c r="D20" s="20" t="s">
        <v>83</v>
      </c>
      <c r="E20" s="21">
        <v>3027.51</v>
      </c>
      <c r="F20" s="22" t="s">
        <v>46</v>
      </c>
      <c r="G20" s="24">
        <v>3172.74</v>
      </c>
    </row>
    <row r="21" spans="1:7" ht="12" customHeight="1" x14ac:dyDescent="0.2">
      <c r="A21" s="18">
        <v>5</v>
      </c>
      <c r="B21" s="18">
        <v>781</v>
      </c>
      <c r="C21" s="19">
        <v>648</v>
      </c>
      <c r="D21" s="20" t="s">
        <v>41</v>
      </c>
      <c r="E21" s="21">
        <v>3189.96</v>
      </c>
      <c r="F21" s="22" t="s">
        <v>48</v>
      </c>
      <c r="G21" s="29">
        <v>20.92</v>
      </c>
    </row>
    <row r="22" spans="1:7" ht="12" customHeight="1" x14ac:dyDescent="0.2">
      <c r="A22" s="18">
        <v>6</v>
      </c>
      <c r="B22" s="18">
        <v>825</v>
      </c>
      <c r="C22" s="19">
        <v>681</v>
      </c>
      <c r="D22" s="20" t="s">
        <v>41</v>
      </c>
      <c r="E22" s="21">
        <v>3352.42</v>
      </c>
      <c r="F22" s="36"/>
      <c r="G22" s="23"/>
    </row>
    <row r="23" spans="1:7" ht="12" customHeight="1" x14ac:dyDescent="0.2">
      <c r="A23" s="18">
        <v>7</v>
      </c>
      <c r="B23" s="18">
        <v>868</v>
      </c>
      <c r="C23" s="19">
        <v>714</v>
      </c>
      <c r="D23" s="20" t="s">
        <v>45</v>
      </c>
      <c r="E23" s="21">
        <v>3514.87</v>
      </c>
      <c r="F23" s="36"/>
      <c r="G23" s="23"/>
    </row>
    <row r="24" spans="1:7" ht="12" customHeight="1" x14ac:dyDescent="0.2">
      <c r="A24" s="18">
        <v>8</v>
      </c>
      <c r="B24" s="18">
        <v>906</v>
      </c>
      <c r="C24" s="19">
        <v>743</v>
      </c>
      <c r="D24" s="20" t="s">
        <v>45</v>
      </c>
      <c r="E24" s="21">
        <v>3657.63</v>
      </c>
      <c r="F24" s="36"/>
      <c r="G24" s="23"/>
    </row>
    <row r="25" spans="1:7" ht="12" customHeight="1" x14ac:dyDescent="0.2">
      <c r="A25" s="25">
        <v>9</v>
      </c>
      <c r="B25" s="25">
        <v>940</v>
      </c>
      <c r="C25" s="26">
        <v>769</v>
      </c>
      <c r="D25" s="27" t="s">
        <v>47</v>
      </c>
      <c r="E25" s="28">
        <v>3785.62</v>
      </c>
      <c r="F25" s="36"/>
      <c r="G25" s="23"/>
    </row>
    <row r="26" spans="1:7" ht="6.2" customHeight="1" x14ac:dyDescent="0.2">
      <c r="A26" s="132"/>
      <c r="B26" s="132"/>
      <c r="C26" s="132"/>
      <c r="D26" s="132"/>
      <c r="E26" s="132"/>
      <c r="F26" s="132"/>
      <c r="G26" s="132"/>
    </row>
    <row r="27" spans="1:7" ht="14.25" customHeight="1" x14ac:dyDescent="0.2">
      <c r="A27" s="123" t="s">
        <v>239</v>
      </c>
      <c r="B27" s="124"/>
      <c r="C27" s="124"/>
      <c r="D27" s="124"/>
      <c r="E27" s="124"/>
      <c r="F27" s="124"/>
      <c r="G27" s="125"/>
    </row>
    <row r="28" spans="1:7" ht="6.2" customHeight="1" x14ac:dyDescent="0.2">
      <c r="A28" s="126"/>
      <c r="B28" s="126"/>
      <c r="C28" s="126"/>
      <c r="D28" s="126"/>
      <c r="E28" s="126"/>
      <c r="F28" s="126"/>
      <c r="G28" s="126"/>
    </row>
    <row r="29" spans="1:7" ht="12.75" customHeight="1" x14ac:dyDescent="0.2">
      <c r="A29" s="10" t="s">
        <v>28</v>
      </c>
      <c r="B29" s="10" t="s">
        <v>29</v>
      </c>
      <c r="C29" s="10" t="s">
        <v>30</v>
      </c>
      <c r="D29" s="10" t="s">
        <v>31</v>
      </c>
      <c r="E29" s="10" t="s">
        <v>32</v>
      </c>
      <c r="F29" s="11" t="s">
        <v>240</v>
      </c>
      <c r="G29" s="12"/>
    </row>
    <row r="30" spans="1:7" ht="12.75" customHeight="1" x14ac:dyDescent="0.2">
      <c r="A30" s="13">
        <v>1</v>
      </c>
      <c r="B30" s="13">
        <v>444</v>
      </c>
      <c r="C30" s="14">
        <v>395</v>
      </c>
      <c r="D30" s="15" t="s">
        <v>34</v>
      </c>
      <c r="E30" s="16">
        <v>1944.5</v>
      </c>
      <c r="F30" s="11" t="s">
        <v>241</v>
      </c>
      <c r="G30" s="23"/>
    </row>
    <row r="31" spans="1:7" ht="12" customHeight="1" x14ac:dyDescent="0.2">
      <c r="A31" s="18">
        <v>2</v>
      </c>
      <c r="B31" s="18">
        <v>457</v>
      </c>
      <c r="C31" s="19">
        <v>405</v>
      </c>
      <c r="D31" s="20" t="s">
        <v>34</v>
      </c>
      <c r="E31" s="21">
        <v>1993.73</v>
      </c>
      <c r="F31" s="36"/>
      <c r="G31" s="23"/>
    </row>
    <row r="32" spans="1:7" ht="14.25" customHeight="1" x14ac:dyDescent="0.2">
      <c r="A32" s="18">
        <v>3</v>
      </c>
      <c r="B32" s="18">
        <v>471</v>
      </c>
      <c r="C32" s="19">
        <v>416</v>
      </c>
      <c r="D32" s="20" t="s">
        <v>56</v>
      </c>
      <c r="E32" s="21">
        <v>2047.88</v>
      </c>
      <c r="F32" s="17" t="s">
        <v>242</v>
      </c>
      <c r="G32" s="12"/>
    </row>
    <row r="33" spans="1:7" ht="12" customHeight="1" x14ac:dyDescent="0.2">
      <c r="A33" s="18">
        <v>4</v>
      </c>
      <c r="B33" s="18">
        <v>500</v>
      </c>
      <c r="C33" s="19">
        <v>436</v>
      </c>
      <c r="D33" s="20" t="s">
        <v>56</v>
      </c>
      <c r="E33" s="21">
        <v>2146.33</v>
      </c>
      <c r="F33" s="36"/>
      <c r="G33" s="23"/>
    </row>
    <row r="34" spans="1:7" ht="12" customHeight="1" x14ac:dyDescent="0.2">
      <c r="A34" s="18">
        <v>5</v>
      </c>
      <c r="B34" s="18">
        <v>538</v>
      </c>
      <c r="C34" s="19">
        <v>462</v>
      </c>
      <c r="D34" s="20" t="s">
        <v>83</v>
      </c>
      <c r="E34" s="21">
        <v>2274.33</v>
      </c>
      <c r="F34" s="36"/>
      <c r="G34" s="23"/>
    </row>
    <row r="35" spans="1:7" ht="12" customHeight="1" x14ac:dyDescent="0.2">
      <c r="A35" s="18">
        <v>6</v>
      </c>
      <c r="B35" s="18">
        <v>582</v>
      </c>
      <c r="C35" s="19">
        <v>497</v>
      </c>
      <c r="D35" s="20" t="s">
        <v>41</v>
      </c>
      <c r="E35" s="21">
        <v>2446.62</v>
      </c>
      <c r="F35" s="22" t="s">
        <v>46</v>
      </c>
      <c r="G35" s="24">
        <v>2641.08</v>
      </c>
    </row>
    <row r="36" spans="1:7" ht="12" customHeight="1" x14ac:dyDescent="0.2">
      <c r="A36" s="18">
        <v>7</v>
      </c>
      <c r="B36" s="18">
        <v>619</v>
      </c>
      <c r="C36" s="19">
        <v>524</v>
      </c>
      <c r="D36" s="20" t="s">
        <v>41</v>
      </c>
      <c r="E36" s="21">
        <v>2579.54</v>
      </c>
      <c r="F36" s="22" t="s">
        <v>48</v>
      </c>
      <c r="G36" s="29">
        <v>17.41</v>
      </c>
    </row>
    <row r="37" spans="1:7" ht="12" customHeight="1" x14ac:dyDescent="0.2">
      <c r="A37" s="18">
        <v>8</v>
      </c>
      <c r="B37" s="18">
        <v>668</v>
      </c>
      <c r="C37" s="19">
        <v>562</v>
      </c>
      <c r="D37" s="20" t="s">
        <v>190</v>
      </c>
      <c r="E37" s="21">
        <v>2766.6</v>
      </c>
      <c r="F37" s="36"/>
      <c r="G37" s="23"/>
    </row>
    <row r="38" spans="1:7" ht="12" customHeight="1" x14ac:dyDescent="0.2">
      <c r="A38" s="18">
        <v>9</v>
      </c>
      <c r="B38" s="18">
        <v>712</v>
      </c>
      <c r="C38" s="19">
        <v>595</v>
      </c>
      <c r="D38" s="20" t="s">
        <v>45</v>
      </c>
      <c r="E38" s="21">
        <v>2929.06</v>
      </c>
      <c r="F38" s="36"/>
      <c r="G38" s="23"/>
    </row>
    <row r="39" spans="1:7" ht="12" customHeight="1" x14ac:dyDescent="0.2">
      <c r="A39" s="18">
        <v>10</v>
      </c>
      <c r="B39" s="18">
        <v>763</v>
      </c>
      <c r="C39" s="19">
        <v>634</v>
      </c>
      <c r="D39" s="20" t="s">
        <v>45</v>
      </c>
      <c r="E39" s="21">
        <v>3121.04</v>
      </c>
      <c r="F39" s="36"/>
      <c r="G39" s="23"/>
    </row>
    <row r="40" spans="1:7" ht="12" customHeight="1" x14ac:dyDescent="0.2">
      <c r="A40" s="25">
        <v>11</v>
      </c>
      <c r="B40" s="25">
        <v>821</v>
      </c>
      <c r="C40" s="26">
        <v>678</v>
      </c>
      <c r="D40" s="27" t="s">
        <v>47</v>
      </c>
      <c r="E40" s="28">
        <v>3337.65</v>
      </c>
      <c r="F40" s="36"/>
      <c r="G40" s="23"/>
    </row>
    <row r="41" spans="1:7" ht="6.2" customHeight="1" x14ac:dyDescent="0.2">
      <c r="A41" s="127"/>
      <c r="B41" s="127"/>
      <c r="C41" s="127"/>
      <c r="D41" s="127"/>
      <c r="E41" s="127"/>
      <c r="F41" s="127"/>
      <c r="G41" s="127"/>
    </row>
    <row r="42" spans="1:7" ht="12" customHeight="1" x14ac:dyDescent="0.2">
      <c r="A42" s="10" t="s">
        <v>28</v>
      </c>
      <c r="B42" s="10" t="s">
        <v>29</v>
      </c>
      <c r="C42" s="10" t="s">
        <v>30</v>
      </c>
      <c r="D42" s="10" t="s">
        <v>31</v>
      </c>
      <c r="E42" s="10" t="s">
        <v>32</v>
      </c>
      <c r="F42" s="36"/>
      <c r="G42" s="23"/>
    </row>
    <row r="43" spans="1:7" ht="15" customHeight="1" x14ac:dyDescent="0.2">
      <c r="A43" s="13">
        <v>1</v>
      </c>
      <c r="B43" s="13">
        <v>620</v>
      </c>
      <c r="C43" s="14">
        <v>525</v>
      </c>
      <c r="D43" s="15" t="s">
        <v>56</v>
      </c>
      <c r="E43" s="16">
        <v>2584.46</v>
      </c>
      <c r="F43" s="17" t="s">
        <v>243</v>
      </c>
      <c r="G43" s="12"/>
    </row>
    <row r="44" spans="1:7" ht="12" customHeight="1" x14ac:dyDescent="0.2">
      <c r="A44" s="18">
        <v>2</v>
      </c>
      <c r="B44" s="18">
        <v>712</v>
      </c>
      <c r="C44" s="19">
        <v>595</v>
      </c>
      <c r="D44" s="20" t="s">
        <v>83</v>
      </c>
      <c r="E44" s="21">
        <v>2929.06</v>
      </c>
      <c r="F44" s="36"/>
      <c r="G44" s="23"/>
    </row>
    <row r="45" spans="1:7" ht="12" customHeight="1" x14ac:dyDescent="0.2">
      <c r="A45" s="18">
        <v>3</v>
      </c>
      <c r="B45" s="18">
        <v>757</v>
      </c>
      <c r="C45" s="19">
        <v>629</v>
      </c>
      <c r="D45" s="20" t="s">
        <v>83</v>
      </c>
      <c r="E45" s="21">
        <v>3096.43</v>
      </c>
      <c r="F45" s="36"/>
      <c r="G45" s="23"/>
    </row>
    <row r="46" spans="1:7" ht="12" customHeight="1" x14ac:dyDescent="0.2">
      <c r="A46" s="18">
        <v>4</v>
      </c>
      <c r="B46" s="18">
        <v>815</v>
      </c>
      <c r="C46" s="19">
        <v>673</v>
      </c>
      <c r="D46" s="20" t="s">
        <v>83</v>
      </c>
      <c r="E46" s="21">
        <v>3313.03</v>
      </c>
      <c r="F46" s="22" t="s">
        <v>46</v>
      </c>
      <c r="G46" s="24">
        <v>3325.34</v>
      </c>
    </row>
    <row r="47" spans="1:7" ht="12" customHeight="1" x14ac:dyDescent="0.2">
      <c r="A47" s="18">
        <v>5</v>
      </c>
      <c r="B47" s="18">
        <v>876</v>
      </c>
      <c r="C47" s="19">
        <v>720</v>
      </c>
      <c r="D47" s="20" t="s">
        <v>83</v>
      </c>
      <c r="E47" s="21">
        <v>3544.4</v>
      </c>
      <c r="F47" s="22" t="s">
        <v>48</v>
      </c>
      <c r="G47" s="29">
        <v>21.92</v>
      </c>
    </row>
    <row r="48" spans="1:7" ht="12" customHeight="1" x14ac:dyDescent="0.2">
      <c r="A48" s="18">
        <v>6</v>
      </c>
      <c r="B48" s="18">
        <v>939</v>
      </c>
      <c r="C48" s="19">
        <v>768</v>
      </c>
      <c r="D48" s="20" t="s">
        <v>41</v>
      </c>
      <c r="E48" s="21">
        <v>3780.7</v>
      </c>
      <c r="F48" s="36"/>
      <c r="G48" s="23"/>
    </row>
    <row r="49" spans="1:7" ht="12" customHeight="1" x14ac:dyDescent="0.2">
      <c r="A49" s="18">
        <v>7</v>
      </c>
      <c r="B49" s="18">
        <v>995</v>
      </c>
      <c r="C49" s="19">
        <v>811</v>
      </c>
      <c r="D49" s="20" t="s">
        <v>41</v>
      </c>
      <c r="E49" s="21">
        <v>3992.38</v>
      </c>
      <c r="F49" s="36"/>
      <c r="G49" s="23"/>
    </row>
    <row r="50" spans="1:7" ht="12" customHeight="1" x14ac:dyDescent="0.2">
      <c r="A50" s="25">
        <v>8</v>
      </c>
      <c r="B50" s="25">
        <v>1015</v>
      </c>
      <c r="C50" s="26">
        <v>826</v>
      </c>
      <c r="D50" s="27" t="s">
        <v>47</v>
      </c>
      <c r="E50" s="28">
        <v>4066.22</v>
      </c>
      <c r="F50" s="36"/>
      <c r="G50" s="23"/>
    </row>
    <row r="51" spans="1:7" ht="6.2" customHeight="1" x14ac:dyDescent="0.2">
      <c r="A51" s="132"/>
      <c r="B51" s="132"/>
      <c r="C51" s="132"/>
      <c r="D51" s="132"/>
      <c r="E51" s="132"/>
      <c r="F51" s="132"/>
      <c r="G51" s="132"/>
    </row>
    <row r="52" spans="1:7" ht="14.25" customHeight="1" x14ac:dyDescent="0.2">
      <c r="A52" s="123" t="s">
        <v>244</v>
      </c>
      <c r="B52" s="124"/>
      <c r="C52" s="124"/>
      <c r="D52" s="124"/>
      <c r="E52" s="124"/>
      <c r="F52" s="124"/>
      <c r="G52" s="125"/>
    </row>
    <row r="53" spans="1:7" ht="6.2" customHeight="1" x14ac:dyDescent="0.2">
      <c r="A53" s="126"/>
      <c r="B53" s="126"/>
      <c r="C53" s="126"/>
      <c r="D53" s="126"/>
      <c r="E53" s="126"/>
      <c r="F53" s="126"/>
      <c r="G53" s="126"/>
    </row>
    <row r="54" spans="1:7" ht="12.75" customHeight="1" x14ac:dyDescent="0.2">
      <c r="A54" s="10" t="s">
        <v>28</v>
      </c>
      <c r="B54" s="10" t="s">
        <v>29</v>
      </c>
      <c r="C54" s="10" t="s">
        <v>30</v>
      </c>
      <c r="D54" s="10" t="s">
        <v>31</v>
      </c>
      <c r="E54" s="10" t="s">
        <v>32</v>
      </c>
      <c r="F54" s="11" t="s">
        <v>245</v>
      </c>
      <c r="G54" s="12"/>
    </row>
    <row r="55" spans="1:7" ht="12.75" customHeight="1" x14ac:dyDescent="0.2">
      <c r="A55" s="13">
        <v>1</v>
      </c>
      <c r="B55" s="13">
        <v>541</v>
      </c>
      <c r="C55" s="14">
        <v>465</v>
      </c>
      <c r="D55" s="15" t="s">
        <v>122</v>
      </c>
      <c r="E55" s="16">
        <v>2289.09</v>
      </c>
      <c r="F55" s="11" t="s">
        <v>246</v>
      </c>
      <c r="G55" s="23"/>
    </row>
    <row r="56" spans="1:7" ht="12" customHeight="1" x14ac:dyDescent="0.2">
      <c r="A56" s="18">
        <v>2</v>
      </c>
      <c r="B56" s="18">
        <v>577</v>
      </c>
      <c r="C56" s="19">
        <v>492</v>
      </c>
      <c r="D56" s="20" t="s">
        <v>56</v>
      </c>
      <c r="E56" s="21">
        <v>2422.0100000000002</v>
      </c>
      <c r="F56" s="36"/>
      <c r="G56" s="23"/>
    </row>
    <row r="57" spans="1:7" ht="14.25" customHeight="1" x14ac:dyDescent="0.2">
      <c r="A57" s="18">
        <v>3</v>
      </c>
      <c r="B57" s="18">
        <v>607</v>
      </c>
      <c r="C57" s="19">
        <v>515</v>
      </c>
      <c r="D57" s="20" t="s">
        <v>56</v>
      </c>
      <c r="E57" s="21">
        <v>2535.23</v>
      </c>
      <c r="F57" s="17" t="s">
        <v>247</v>
      </c>
      <c r="G57" s="12"/>
    </row>
    <row r="58" spans="1:7" ht="12" customHeight="1" x14ac:dyDescent="0.2">
      <c r="A58" s="18">
        <v>4</v>
      </c>
      <c r="B58" s="18">
        <v>631</v>
      </c>
      <c r="C58" s="19">
        <v>534</v>
      </c>
      <c r="D58" s="20" t="s">
        <v>56</v>
      </c>
      <c r="E58" s="21">
        <v>2628.77</v>
      </c>
      <c r="F58" s="36"/>
      <c r="G58" s="23"/>
    </row>
    <row r="59" spans="1:7" ht="12" customHeight="1" x14ac:dyDescent="0.2">
      <c r="A59" s="18">
        <v>5</v>
      </c>
      <c r="B59" s="18">
        <v>660</v>
      </c>
      <c r="C59" s="19">
        <v>556</v>
      </c>
      <c r="D59" s="20" t="s">
        <v>41</v>
      </c>
      <c r="E59" s="21">
        <v>2737.07</v>
      </c>
      <c r="F59" s="36"/>
      <c r="G59" s="23"/>
    </row>
    <row r="60" spans="1:7" ht="12" customHeight="1" x14ac:dyDescent="0.2">
      <c r="A60" s="18">
        <v>6</v>
      </c>
      <c r="B60" s="18">
        <v>694</v>
      </c>
      <c r="C60" s="19">
        <v>581</v>
      </c>
      <c r="D60" s="20" t="s">
        <v>41</v>
      </c>
      <c r="E60" s="21">
        <v>2860.14</v>
      </c>
      <c r="F60" s="22" t="s">
        <v>46</v>
      </c>
      <c r="G60" s="24">
        <v>2924.13</v>
      </c>
    </row>
    <row r="61" spans="1:7" ht="12" customHeight="1" x14ac:dyDescent="0.2">
      <c r="A61" s="18">
        <v>7</v>
      </c>
      <c r="B61" s="18">
        <v>732</v>
      </c>
      <c r="C61" s="19">
        <v>610</v>
      </c>
      <c r="D61" s="20" t="s">
        <v>41</v>
      </c>
      <c r="E61" s="21">
        <v>3002.9</v>
      </c>
      <c r="F61" s="22" t="s">
        <v>48</v>
      </c>
      <c r="G61" s="29">
        <v>19.28</v>
      </c>
    </row>
    <row r="62" spans="1:7" ht="12" customHeight="1" x14ac:dyDescent="0.2">
      <c r="A62" s="18">
        <v>8</v>
      </c>
      <c r="B62" s="18">
        <v>780</v>
      </c>
      <c r="C62" s="19">
        <v>647</v>
      </c>
      <c r="D62" s="20" t="s">
        <v>45</v>
      </c>
      <c r="E62" s="21">
        <v>3185.04</v>
      </c>
      <c r="F62" s="36"/>
      <c r="G62" s="23"/>
    </row>
    <row r="63" spans="1:7" ht="12" customHeight="1" x14ac:dyDescent="0.2">
      <c r="A63" s="18">
        <v>9</v>
      </c>
      <c r="B63" s="18">
        <v>824</v>
      </c>
      <c r="C63" s="19">
        <v>681</v>
      </c>
      <c r="D63" s="20" t="s">
        <v>45</v>
      </c>
      <c r="E63" s="21">
        <v>3352.42</v>
      </c>
      <c r="F63" s="36"/>
      <c r="G63" s="23"/>
    </row>
    <row r="64" spans="1:7" ht="12" customHeight="1" x14ac:dyDescent="0.2">
      <c r="A64" s="25">
        <v>10</v>
      </c>
      <c r="B64" s="25">
        <v>880</v>
      </c>
      <c r="C64" s="26">
        <v>723</v>
      </c>
      <c r="D64" s="27" t="s">
        <v>47</v>
      </c>
      <c r="E64" s="28">
        <v>3559.17</v>
      </c>
      <c r="F64" s="36"/>
      <c r="G64" s="23"/>
    </row>
    <row r="65" spans="1:7" ht="6.2" customHeight="1" x14ac:dyDescent="0.2">
      <c r="A65" s="127"/>
      <c r="B65" s="127"/>
      <c r="C65" s="127"/>
      <c r="D65" s="127"/>
      <c r="E65" s="127"/>
      <c r="F65" s="127"/>
      <c r="G65" s="127"/>
    </row>
    <row r="66" spans="1:7" ht="12" customHeight="1" x14ac:dyDescent="0.2">
      <c r="A66" s="10" t="s">
        <v>28</v>
      </c>
      <c r="B66" s="10" t="s">
        <v>29</v>
      </c>
      <c r="C66" s="10" t="s">
        <v>30</v>
      </c>
      <c r="D66" s="10" t="s">
        <v>31</v>
      </c>
      <c r="E66" s="10" t="s">
        <v>32</v>
      </c>
      <c r="F66" s="36"/>
      <c r="G66" s="23"/>
    </row>
    <row r="67" spans="1:7" ht="14.25" customHeight="1" x14ac:dyDescent="0.2">
      <c r="A67" s="13">
        <v>1</v>
      </c>
      <c r="B67" s="13">
        <v>676</v>
      </c>
      <c r="C67" s="14">
        <v>568</v>
      </c>
      <c r="D67" s="15" t="s">
        <v>122</v>
      </c>
      <c r="E67" s="16">
        <v>2796.14</v>
      </c>
      <c r="F67" s="17" t="s">
        <v>248</v>
      </c>
      <c r="G67" s="12"/>
    </row>
    <row r="68" spans="1:7" ht="12" customHeight="1" x14ac:dyDescent="0.2">
      <c r="A68" s="18">
        <v>2</v>
      </c>
      <c r="B68" s="18">
        <v>716</v>
      </c>
      <c r="C68" s="19">
        <v>598</v>
      </c>
      <c r="D68" s="20" t="s">
        <v>56</v>
      </c>
      <c r="E68" s="21">
        <v>2943.82</v>
      </c>
      <c r="F68" s="36"/>
      <c r="G68" s="23"/>
    </row>
    <row r="69" spans="1:7" ht="12" customHeight="1" x14ac:dyDescent="0.2">
      <c r="A69" s="18">
        <v>3</v>
      </c>
      <c r="B69" s="18">
        <v>755</v>
      </c>
      <c r="C69" s="19">
        <v>628</v>
      </c>
      <c r="D69" s="20" t="s">
        <v>41</v>
      </c>
      <c r="E69" s="21">
        <v>3091.51</v>
      </c>
      <c r="F69" s="36"/>
      <c r="G69" s="23"/>
    </row>
    <row r="70" spans="1:7" ht="12" customHeight="1" x14ac:dyDescent="0.2">
      <c r="A70" s="18">
        <v>4</v>
      </c>
      <c r="B70" s="18">
        <v>795</v>
      </c>
      <c r="C70" s="19">
        <v>658</v>
      </c>
      <c r="D70" s="20" t="s">
        <v>41</v>
      </c>
      <c r="E70" s="21">
        <v>3239.19</v>
      </c>
      <c r="F70" s="22" t="s">
        <v>46</v>
      </c>
      <c r="G70" s="24">
        <v>3453.33</v>
      </c>
    </row>
    <row r="71" spans="1:7" ht="12" customHeight="1" x14ac:dyDescent="0.2">
      <c r="A71" s="18">
        <v>5</v>
      </c>
      <c r="B71" s="18">
        <v>841</v>
      </c>
      <c r="C71" s="19">
        <v>693</v>
      </c>
      <c r="D71" s="20" t="s">
        <v>41</v>
      </c>
      <c r="E71" s="21">
        <v>3411.49</v>
      </c>
      <c r="F71" s="22" t="s">
        <v>48</v>
      </c>
      <c r="G71" s="29">
        <v>22.77</v>
      </c>
    </row>
    <row r="72" spans="1:7" ht="12" customHeight="1" x14ac:dyDescent="0.2">
      <c r="A72" s="18">
        <v>6</v>
      </c>
      <c r="B72" s="18">
        <v>887</v>
      </c>
      <c r="C72" s="19">
        <v>728</v>
      </c>
      <c r="D72" s="20" t="s">
        <v>41</v>
      </c>
      <c r="E72" s="21">
        <v>3583.79</v>
      </c>
      <c r="F72" s="36"/>
      <c r="G72" s="23"/>
    </row>
    <row r="73" spans="1:7" ht="12" customHeight="1" x14ac:dyDescent="0.2">
      <c r="A73" s="18">
        <v>7</v>
      </c>
      <c r="B73" s="18">
        <v>929</v>
      </c>
      <c r="C73" s="19">
        <v>760</v>
      </c>
      <c r="D73" s="20" t="s">
        <v>45</v>
      </c>
      <c r="E73" s="21">
        <v>3741.32</v>
      </c>
      <c r="F73" s="36"/>
      <c r="G73" s="23"/>
    </row>
    <row r="74" spans="1:7" ht="12" customHeight="1" x14ac:dyDescent="0.2">
      <c r="A74" s="18">
        <v>8</v>
      </c>
      <c r="B74" s="18">
        <v>974</v>
      </c>
      <c r="C74" s="19">
        <v>794</v>
      </c>
      <c r="D74" s="20" t="s">
        <v>45</v>
      </c>
      <c r="E74" s="21">
        <v>3908.69</v>
      </c>
      <c r="F74" s="36"/>
      <c r="G74" s="23"/>
    </row>
    <row r="75" spans="1:7" ht="12" customHeight="1" x14ac:dyDescent="0.2">
      <c r="A75" s="18">
        <v>9</v>
      </c>
      <c r="B75" s="18">
        <v>1024</v>
      </c>
      <c r="C75" s="19">
        <v>832</v>
      </c>
      <c r="D75" s="20" t="s">
        <v>45</v>
      </c>
      <c r="E75" s="21">
        <v>4095.76</v>
      </c>
      <c r="F75" s="36"/>
      <c r="G75" s="23"/>
    </row>
    <row r="76" spans="1:7" ht="12" customHeight="1" x14ac:dyDescent="0.2">
      <c r="A76" s="25">
        <v>10</v>
      </c>
      <c r="B76" s="25">
        <v>1027</v>
      </c>
      <c r="C76" s="26">
        <v>835</v>
      </c>
      <c r="D76" s="27" t="s">
        <v>47</v>
      </c>
      <c r="E76" s="28">
        <v>4110.5200000000004</v>
      </c>
      <c r="F76" s="36"/>
      <c r="G76" s="23"/>
    </row>
  </sheetData>
  <mergeCells count="11">
    <mergeCell ref="A1:G1"/>
    <mergeCell ref="A2:G2"/>
    <mergeCell ref="A15:G15"/>
    <mergeCell ref="A26:G26"/>
    <mergeCell ref="A27:G27"/>
    <mergeCell ref="A65:G65"/>
    <mergeCell ref="A28:G28"/>
    <mergeCell ref="A41:G41"/>
    <mergeCell ref="A51:G51"/>
    <mergeCell ref="A52:G52"/>
    <mergeCell ref="A53:G53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7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5" customHeight="1" x14ac:dyDescent="0.2">
      <c r="A1" s="123" t="s">
        <v>249</v>
      </c>
      <c r="B1" s="124"/>
      <c r="C1" s="124"/>
      <c r="D1" s="124"/>
      <c r="E1" s="124"/>
      <c r="F1" s="124"/>
      <c r="G1" s="12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250</v>
      </c>
      <c r="G3" s="12"/>
    </row>
    <row r="4" spans="1:7" ht="12.75" customHeight="1" x14ac:dyDescent="0.2">
      <c r="A4" s="13">
        <v>1</v>
      </c>
      <c r="B4" s="13">
        <v>541</v>
      </c>
      <c r="C4" s="14">
        <v>465</v>
      </c>
      <c r="D4" s="15" t="s">
        <v>122</v>
      </c>
      <c r="E4" s="16">
        <v>2289.09</v>
      </c>
      <c r="F4" s="11" t="s">
        <v>251</v>
      </c>
      <c r="G4" s="23"/>
    </row>
    <row r="5" spans="1:7" ht="12" customHeight="1" x14ac:dyDescent="0.2">
      <c r="A5" s="18">
        <v>2</v>
      </c>
      <c r="B5" s="18">
        <v>577</v>
      </c>
      <c r="C5" s="19">
        <v>492</v>
      </c>
      <c r="D5" s="20" t="s">
        <v>56</v>
      </c>
      <c r="E5" s="21">
        <v>2422.0100000000002</v>
      </c>
      <c r="F5" s="36"/>
      <c r="G5" s="23"/>
    </row>
    <row r="6" spans="1:7" ht="14.25" customHeight="1" x14ac:dyDescent="0.2">
      <c r="A6" s="18">
        <v>3</v>
      </c>
      <c r="B6" s="18">
        <v>614</v>
      </c>
      <c r="C6" s="19">
        <v>520</v>
      </c>
      <c r="D6" s="20" t="s">
        <v>56</v>
      </c>
      <c r="E6" s="21">
        <v>2559.85</v>
      </c>
      <c r="F6" s="17" t="s">
        <v>252</v>
      </c>
      <c r="G6" s="12"/>
    </row>
    <row r="7" spans="1:7" ht="12" customHeight="1" x14ac:dyDescent="0.2">
      <c r="A7" s="18">
        <v>4</v>
      </c>
      <c r="B7" s="18">
        <v>663</v>
      </c>
      <c r="C7" s="19">
        <v>558</v>
      </c>
      <c r="D7" s="20" t="s">
        <v>56</v>
      </c>
      <c r="E7" s="21">
        <v>2746.91</v>
      </c>
      <c r="F7" s="36"/>
      <c r="G7" s="23"/>
    </row>
    <row r="8" spans="1:7" ht="12" customHeight="1" x14ac:dyDescent="0.2">
      <c r="A8" s="18">
        <v>5</v>
      </c>
      <c r="B8" s="18">
        <v>695</v>
      </c>
      <c r="C8" s="19">
        <v>582</v>
      </c>
      <c r="D8" s="20" t="s">
        <v>56</v>
      </c>
      <c r="E8" s="21">
        <v>2865.06</v>
      </c>
      <c r="F8" s="36"/>
      <c r="G8" s="23"/>
    </row>
    <row r="9" spans="1:7" ht="12" customHeight="1" x14ac:dyDescent="0.2">
      <c r="A9" s="18">
        <v>6</v>
      </c>
      <c r="B9" s="18">
        <v>739</v>
      </c>
      <c r="C9" s="19">
        <v>615</v>
      </c>
      <c r="D9" s="20" t="s">
        <v>83</v>
      </c>
      <c r="E9" s="21">
        <v>3027.51</v>
      </c>
      <c r="F9" s="22" t="s">
        <v>46</v>
      </c>
      <c r="G9" s="24">
        <v>3037.36</v>
      </c>
    </row>
    <row r="10" spans="1:7" ht="12" customHeight="1" x14ac:dyDescent="0.2">
      <c r="A10" s="18">
        <v>7</v>
      </c>
      <c r="B10" s="18">
        <v>781</v>
      </c>
      <c r="C10" s="19">
        <v>648</v>
      </c>
      <c r="D10" s="20" t="s">
        <v>41</v>
      </c>
      <c r="E10" s="21">
        <v>3189.96</v>
      </c>
      <c r="F10" s="22" t="s">
        <v>48</v>
      </c>
      <c r="G10" s="29">
        <v>20.03</v>
      </c>
    </row>
    <row r="11" spans="1:7" ht="12" customHeight="1" x14ac:dyDescent="0.2">
      <c r="A11" s="18">
        <v>8</v>
      </c>
      <c r="B11" s="18">
        <v>825</v>
      </c>
      <c r="C11" s="19">
        <v>681</v>
      </c>
      <c r="D11" s="20" t="s">
        <v>41</v>
      </c>
      <c r="E11" s="21">
        <v>3352.42</v>
      </c>
      <c r="F11" s="36"/>
      <c r="G11" s="23"/>
    </row>
    <row r="12" spans="1:7" ht="12" customHeight="1" x14ac:dyDescent="0.2">
      <c r="A12" s="18">
        <v>9</v>
      </c>
      <c r="B12" s="18">
        <v>868</v>
      </c>
      <c r="C12" s="19">
        <v>714</v>
      </c>
      <c r="D12" s="20" t="s">
        <v>45</v>
      </c>
      <c r="E12" s="21">
        <v>3514.87</v>
      </c>
      <c r="F12" s="36"/>
      <c r="G12" s="23"/>
    </row>
    <row r="13" spans="1:7" ht="12" customHeight="1" x14ac:dyDescent="0.2">
      <c r="A13" s="18">
        <v>10</v>
      </c>
      <c r="B13" s="18">
        <v>906</v>
      </c>
      <c r="C13" s="19">
        <v>743</v>
      </c>
      <c r="D13" s="20" t="s">
        <v>45</v>
      </c>
      <c r="E13" s="21">
        <v>3657.63</v>
      </c>
      <c r="F13" s="36"/>
      <c r="G13" s="23"/>
    </row>
    <row r="14" spans="1:7" ht="12" customHeight="1" x14ac:dyDescent="0.2">
      <c r="A14" s="25">
        <v>11</v>
      </c>
      <c r="B14" s="25">
        <v>940</v>
      </c>
      <c r="C14" s="26">
        <v>769</v>
      </c>
      <c r="D14" s="27" t="s">
        <v>47</v>
      </c>
      <c r="E14" s="28">
        <v>3785.62</v>
      </c>
      <c r="F14" s="36"/>
      <c r="G14" s="23"/>
    </row>
    <row r="15" spans="1:7" ht="6.2" customHeight="1" x14ac:dyDescent="0.2">
      <c r="A15" s="127"/>
      <c r="B15" s="127"/>
      <c r="C15" s="127"/>
      <c r="D15" s="127"/>
      <c r="E15" s="127"/>
      <c r="F15" s="127"/>
      <c r="G15" s="127"/>
    </row>
    <row r="16" spans="1:7" ht="12" customHeight="1" x14ac:dyDescent="0.2">
      <c r="A16" s="10" t="s">
        <v>28</v>
      </c>
      <c r="B16" s="10" t="s">
        <v>29</v>
      </c>
      <c r="C16" s="10" t="s">
        <v>30</v>
      </c>
      <c r="D16" s="10" t="s">
        <v>31</v>
      </c>
      <c r="E16" s="10" t="s">
        <v>32</v>
      </c>
      <c r="F16" s="36"/>
      <c r="G16" s="23"/>
    </row>
    <row r="17" spans="1:7" ht="14.25" customHeight="1" x14ac:dyDescent="0.2">
      <c r="A17" s="13">
        <v>1</v>
      </c>
      <c r="B17" s="13">
        <v>699</v>
      </c>
      <c r="C17" s="14">
        <v>585</v>
      </c>
      <c r="D17" s="15" t="s">
        <v>56</v>
      </c>
      <c r="E17" s="16">
        <v>2879.83</v>
      </c>
      <c r="F17" s="17" t="s">
        <v>253</v>
      </c>
      <c r="G17" s="12"/>
    </row>
    <row r="18" spans="1:7" ht="15" customHeight="1" x14ac:dyDescent="0.2">
      <c r="A18" s="18">
        <v>2</v>
      </c>
      <c r="B18" s="18">
        <v>744</v>
      </c>
      <c r="C18" s="19">
        <v>620</v>
      </c>
      <c r="D18" s="20" t="s">
        <v>56</v>
      </c>
      <c r="E18" s="21">
        <v>3052.13</v>
      </c>
      <c r="F18" s="38"/>
      <c r="G18" s="12"/>
    </row>
    <row r="19" spans="1:7" ht="12" customHeight="1" x14ac:dyDescent="0.2">
      <c r="A19" s="18">
        <v>3</v>
      </c>
      <c r="B19" s="18">
        <v>791</v>
      </c>
      <c r="C19" s="19">
        <v>655</v>
      </c>
      <c r="D19" s="20" t="s">
        <v>56</v>
      </c>
      <c r="E19" s="21">
        <v>3224.42</v>
      </c>
      <c r="F19" s="36"/>
      <c r="G19" s="23"/>
    </row>
    <row r="20" spans="1:7" ht="12" customHeight="1" x14ac:dyDescent="0.2">
      <c r="A20" s="18">
        <v>4</v>
      </c>
      <c r="B20" s="18">
        <v>843</v>
      </c>
      <c r="C20" s="19">
        <v>695</v>
      </c>
      <c r="D20" s="20" t="s">
        <v>83</v>
      </c>
      <c r="E20" s="21">
        <v>3421.33</v>
      </c>
      <c r="F20" s="22" t="s">
        <v>46</v>
      </c>
      <c r="G20" s="24">
        <v>3473.03</v>
      </c>
    </row>
    <row r="21" spans="1:7" ht="12" customHeight="1" x14ac:dyDescent="0.2">
      <c r="A21" s="18">
        <v>5</v>
      </c>
      <c r="B21" s="18">
        <v>896</v>
      </c>
      <c r="C21" s="19">
        <v>735</v>
      </c>
      <c r="D21" s="20" t="s">
        <v>83</v>
      </c>
      <c r="E21" s="21">
        <v>3618.25</v>
      </c>
      <c r="F21" s="22" t="s">
        <v>48</v>
      </c>
      <c r="G21" s="29">
        <v>22.9</v>
      </c>
    </row>
    <row r="22" spans="1:7" ht="12" customHeight="1" x14ac:dyDescent="0.2">
      <c r="A22" s="18">
        <v>6</v>
      </c>
      <c r="B22" s="18">
        <v>946</v>
      </c>
      <c r="C22" s="19">
        <v>773</v>
      </c>
      <c r="D22" s="20" t="s">
        <v>41</v>
      </c>
      <c r="E22" s="21">
        <v>3805.31</v>
      </c>
      <c r="F22" s="36"/>
      <c r="G22" s="23"/>
    </row>
    <row r="23" spans="1:7" ht="12" customHeight="1" x14ac:dyDescent="0.2">
      <c r="A23" s="18">
        <v>7</v>
      </c>
      <c r="B23" s="18">
        <v>995</v>
      </c>
      <c r="C23" s="19">
        <v>811</v>
      </c>
      <c r="D23" s="20" t="s">
        <v>41</v>
      </c>
      <c r="E23" s="21">
        <v>3992.38</v>
      </c>
      <c r="F23" s="36"/>
      <c r="G23" s="23"/>
    </row>
    <row r="24" spans="1:7" ht="12" customHeight="1" x14ac:dyDescent="0.2">
      <c r="A24" s="25">
        <v>8</v>
      </c>
      <c r="B24" s="25">
        <v>1015</v>
      </c>
      <c r="C24" s="26">
        <v>826</v>
      </c>
      <c r="D24" s="27" t="s">
        <v>47</v>
      </c>
      <c r="E24" s="28">
        <v>4066.22</v>
      </c>
      <c r="F24" s="36"/>
      <c r="G24" s="23"/>
    </row>
    <row r="25" spans="1:7" ht="6.2" customHeight="1" x14ac:dyDescent="0.2">
      <c r="A25" s="132"/>
      <c r="B25" s="132"/>
      <c r="C25" s="132"/>
      <c r="D25" s="132"/>
      <c r="E25" s="132"/>
      <c r="F25" s="132"/>
      <c r="G25" s="132"/>
    </row>
    <row r="26" spans="1:7" ht="34.700000000000003" customHeight="1" x14ac:dyDescent="0.2">
      <c r="A26" s="133" t="s">
        <v>254</v>
      </c>
      <c r="B26" s="134"/>
      <c r="C26" s="134"/>
      <c r="D26" s="134"/>
      <c r="E26" s="134"/>
      <c r="F26" s="134"/>
      <c r="G26" s="135"/>
    </row>
    <row r="27" spans="1:7" ht="6.2" customHeight="1" x14ac:dyDescent="0.2">
      <c r="A27" s="126"/>
      <c r="B27" s="126"/>
      <c r="C27" s="126"/>
      <c r="D27" s="126"/>
      <c r="E27" s="126"/>
      <c r="F27" s="126"/>
      <c r="G27" s="126"/>
    </row>
    <row r="28" spans="1:7" ht="12.75" customHeight="1" x14ac:dyDescent="0.2">
      <c r="A28" s="10" t="s">
        <v>28</v>
      </c>
      <c r="B28" s="10" t="s">
        <v>29</v>
      </c>
      <c r="C28" s="10" t="s">
        <v>30</v>
      </c>
      <c r="D28" s="10" t="s">
        <v>31</v>
      </c>
      <c r="E28" s="10" t="s">
        <v>32</v>
      </c>
      <c r="F28" s="11" t="s">
        <v>255</v>
      </c>
      <c r="G28" s="12"/>
    </row>
    <row r="29" spans="1:7" ht="12.75" customHeight="1" x14ac:dyDescent="0.2">
      <c r="A29" s="13">
        <v>1</v>
      </c>
      <c r="B29" s="13">
        <v>444</v>
      </c>
      <c r="C29" s="14">
        <v>395</v>
      </c>
      <c r="D29" s="15" t="s">
        <v>34</v>
      </c>
      <c r="E29" s="16">
        <v>1944.5</v>
      </c>
      <c r="F29" s="11" t="s">
        <v>256</v>
      </c>
      <c r="G29" s="23"/>
    </row>
    <row r="30" spans="1:7" ht="12" customHeight="1" x14ac:dyDescent="0.2">
      <c r="A30" s="18">
        <v>2</v>
      </c>
      <c r="B30" s="18">
        <v>484</v>
      </c>
      <c r="C30" s="19">
        <v>424</v>
      </c>
      <c r="D30" s="20" t="s">
        <v>122</v>
      </c>
      <c r="E30" s="21">
        <v>2087.2600000000002</v>
      </c>
      <c r="F30" s="163"/>
      <c r="G30" s="127"/>
    </row>
    <row r="31" spans="1:7" ht="14.25" customHeight="1" x14ac:dyDescent="0.2">
      <c r="A31" s="18">
        <v>3</v>
      </c>
      <c r="B31" s="18">
        <v>514</v>
      </c>
      <c r="C31" s="19">
        <v>447</v>
      </c>
      <c r="D31" s="20" t="s">
        <v>56</v>
      </c>
      <c r="E31" s="21">
        <v>2200.48</v>
      </c>
      <c r="F31" s="166" t="s">
        <v>257</v>
      </c>
      <c r="G31" s="167"/>
    </row>
    <row r="32" spans="1:7" ht="14.25" customHeight="1" x14ac:dyDescent="0.2">
      <c r="A32" s="18">
        <v>4</v>
      </c>
      <c r="B32" s="18">
        <v>544</v>
      </c>
      <c r="C32" s="19">
        <v>468</v>
      </c>
      <c r="D32" s="20" t="s">
        <v>56</v>
      </c>
      <c r="E32" s="21">
        <v>2303.86</v>
      </c>
      <c r="F32" s="164" t="s">
        <v>258</v>
      </c>
      <c r="G32" s="165"/>
    </row>
    <row r="33" spans="1:7" ht="14.25" customHeight="1" x14ac:dyDescent="0.2">
      <c r="A33" s="18">
        <v>5</v>
      </c>
      <c r="B33" s="18">
        <v>576</v>
      </c>
      <c r="C33" s="19">
        <v>491</v>
      </c>
      <c r="D33" s="20" t="s">
        <v>83</v>
      </c>
      <c r="E33" s="21">
        <v>2417.09</v>
      </c>
      <c r="F33" s="164" t="s">
        <v>259</v>
      </c>
      <c r="G33" s="165"/>
    </row>
    <row r="34" spans="1:7" ht="14.25" customHeight="1" x14ac:dyDescent="0.2">
      <c r="A34" s="18">
        <v>6</v>
      </c>
      <c r="B34" s="18">
        <v>611</v>
      </c>
      <c r="C34" s="19">
        <v>518</v>
      </c>
      <c r="D34" s="20" t="s">
        <v>41</v>
      </c>
      <c r="E34" s="21">
        <v>2550</v>
      </c>
      <c r="F34" s="17" t="s">
        <v>260</v>
      </c>
      <c r="G34" s="12"/>
    </row>
    <row r="35" spans="1:7" ht="12" customHeight="1" x14ac:dyDescent="0.2">
      <c r="A35" s="18">
        <v>7</v>
      </c>
      <c r="B35" s="18">
        <v>653</v>
      </c>
      <c r="C35" s="19">
        <v>550</v>
      </c>
      <c r="D35" s="20" t="s">
        <v>41</v>
      </c>
      <c r="E35" s="21">
        <v>2707.53</v>
      </c>
      <c r="F35" s="36"/>
      <c r="G35" s="23"/>
    </row>
    <row r="36" spans="1:7" ht="12" customHeight="1" x14ac:dyDescent="0.2">
      <c r="A36" s="18">
        <v>8</v>
      </c>
      <c r="B36" s="18">
        <v>693</v>
      </c>
      <c r="C36" s="19">
        <v>580</v>
      </c>
      <c r="D36" s="20" t="s">
        <v>41</v>
      </c>
      <c r="E36" s="21">
        <v>2855.21</v>
      </c>
      <c r="F36" s="22" t="s">
        <v>46</v>
      </c>
      <c r="G36" s="24">
        <v>2641.08</v>
      </c>
    </row>
    <row r="37" spans="1:7" ht="12" customHeight="1" x14ac:dyDescent="0.2">
      <c r="A37" s="18">
        <v>9</v>
      </c>
      <c r="B37" s="18">
        <v>732</v>
      </c>
      <c r="C37" s="19">
        <v>610</v>
      </c>
      <c r="D37" s="20" t="s">
        <v>45</v>
      </c>
      <c r="E37" s="21">
        <v>3002.9</v>
      </c>
      <c r="F37" s="22" t="s">
        <v>48</v>
      </c>
      <c r="G37" s="29">
        <v>17.41</v>
      </c>
    </row>
    <row r="38" spans="1:7" ht="12" customHeight="1" x14ac:dyDescent="0.2">
      <c r="A38" s="18">
        <v>10</v>
      </c>
      <c r="B38" s="18">
        <v>778</v>
      </c>
      <c r="C38" s="19">
        <v>645</v>
      </c>
      <c r="D38" s="20" t="s">
        <v>45</v>
      </c>
      <c r="E38" s="21">
        <v>3175.2</v>
      </c>
      <c r="F38" s="36"/>
      <c r="G38" s="23"/>
    </row>
    <row r="39" spans="1:7" ht="12" customHeight="1" x14ac:dyDescent="0.2">
      <c r="A39" s="25">
        <v>11</v>
      </c>
      <c r="B39" s="25">
        <v>821</v>
      </c>
      <c r="C39" s="26">
        <v>678</v>
      </c>
      <c r="D39" s="27" t="s">
        <v>47</v>
      </c>
      <c r="E39" s="28">
        <v>3337.65</v>
      </c>
      <c r="F39" s="36"/>
      <c r="G39" s="23"/>
    </row>
    <row r="40" spans="1:7" ht="6.2" customHeight="1" x14ac:dyDescent="0.2">
      <c r="A40" s="127"/>
      <c r="B40" s="127"/>
      <c r="C40" s="127"/>
      <c r="D40" s="127"/>
      <c r="E40" s="127"/>
      <c r="F40" s="127"/>
      <c r="G40" s="127"/>
    </row>
    <row r="41" spans="1:7" ht="12" customHeight="1" x14ac:dyDescent="0.2">
      <c r="A41" s="10" t="s">
        <v>28</v>
      </c>
      <c r="B41" s="10" t="s">
        <v>29</v>
      </c>
      <c r="C41" s="10" t="s">
        <v>30</v>
      </c>
      <c r="D41" s="10" t="s">
        <v>31</v>
      </c>
      <c r="E41" s="10" t="s">
        <v>32</v>
      </c>
      <c r="F41" s="163"/>
      <c r="G41" s="127"/>
    </row>
    <row r="42" spans="1:7" ht="14.25" customHeight="1" x14ac:dyDescent="0.2">
      <c r="A42" s="13">
        <v>1</v>
      </c>
      <c r="B42" s="13">
        <v>518</v>
      </c>
      <c r="C42" s="14">
        <v>450</v>
      </c>
      <c r="D42" s="15" t="s">
        <v>56</v>
      </c>
      <c r="E42" s="16">
        <v>2215.25</v>
      </c>
      <c r="F42" s="166" t="s">
        <v>257</v>
      </c>
      <c r="G42" s="167"/>
    </row>
    <row r="43" spans="1:7" ht="15" customHeight="1" x14ac:dyDescent="0.2">
      <c r="A43" s="18">
        <v>2</v>
      </c>
      <c r="B43" s="18">
        <v>558</v>
      </c>
      <c r="C43" s="19">
        <v>478</v>
      </c>
      <c r="D43" s="20" t="s">
        <v>56</v>
      </c>
      <c r="E43" s="21">
        <v>2353.09</v>
      </c>
      <c r="F43" s="164" t="s">
        <v>258</v>
      </c>
      <c r="G43" s="165"/>
    </row>
    <row r="44" spans="1:7" ht="14.25" customHeight="1" x14ac:dyDescent="0.2">
      <c r="A44" s="18">
        <v>3</v>
      </c>
      <c r="B44" s="18">
        <v>595</v>
      </c>
      <c r="C44" s="19">
        <v>506</v>
      </c>
      <c r="D44" s="20" t="s">
        <v>56</v>
      </c>
      <c r="E44" s="21">
        <v>2490.9299999999998</v>
      </c>
      <c r="F44" s="164" t="s">
        <v>259</v>
      </c>
      <c r="G44" s="165"/>
    </row>
    <row r="45" spans="1:7" ht="14.25" customHeight="1" x14ac:dyDescent="0.2">
      <c r="A45" s="18">
        <v>4</v>
      </c>
      <c r="B45" s="18">
        <v>631</v>
      </c>
      <c r="C45" s="19">
        <v>534</v>
      </c>
      <c r="D45" s="20" t="s">
        <v>56</v>
      </c>
      <c r="E45" s="21">
        <v>2628.77</v>
      </c>
      <c r="F45" s="17" t="s">
        <v>261</v>
      </c>
      <c r="G45" s="12"/>
    </row>
    <row r="46" spans="1:7" ht="12" customHeight="1" x14ac:dyDescent="0.2">
      <c r="A46" s="18">
        <v>5</v>
      </c>
      <c r="B46" s="18">
        <v>669</v>
      </c>
      <c r="C46" s="19">
        <v>563</v>
      </c>
      <c r="D46" s="20" t="s">
        <v>83</v>
      </c>
      <c r="E46" s="21">
        <v>2771.53</v>
      </c>
      <c r="F46" s="36"/>
      <c r="G46" s="23"/>
    </row>
    <row r="47" spans="1:7" ht="12" customHeight="1" x14ac:dyDescent="0.2">
      <c r="A47" s="18">
        <v>6</v>
      </c>
      <c r="B47" s="18">
        <v>709</v>
      </c>
      <c r="C47" s="19">
        <v>593</v>
      </c>
      <c r="D47" s="20" t="s">
        <v>41</v>
      </c>
      <c r="E47" s="21">
        <v>2919.21</v>
      </c>
      <c r="F47" s="22" t="s">
        <v>46</v>
      </c>
      <c r="G47" s="24">
        <v>2897.06</v>
      </c>
    </row>
    <row r="48" spans="1:7" ht="12" customHeight="1" x14ac:dyDescent="0.2">
      <c r="A48" s="18">
        <v>7</v>
      </c>
      <c r="B48" s="18">
        <v>750</v>
      </c>
      <c r="C48" s="19">
        <v>624</v>
      </c>
      <c r="D48" s="20" t="s">
        <v>41</v>
      </c>
      <c r="E48" s="21">
        <v>3071.82</v>
      </c>
      <c r="F48" s="22" t="s">
        <v>48</v>
      </c>
      <c r="G48" s="29">
        <v>19.100000000000001</v>
      </c>
    </row>
    <row r="49" spans="1:7" ht="12" customHeight="1" x14ac:dyDescent="0.2">
      <c r="A49" s="18">
        <v>8</v>
      </c>
      <c r="B49" s="18">
        <v>792</v>
      </c>
      <c r="C49" s="19">
        <v>656</v>
      </c>
      <c r="D49" s="20" t="s">
        <v>45</v>
      </c>
      <c r="E49" s="21">
        <v>3229.35</v>
      </c>
      <c r="F49" s="36"/>
      <c r="G49" s="23"/>
    </row>
    <row r="50" spans="1:7" ht="12" customHeight="1" x14ac:dyDescent="0.2">
      <c r="A50" s="18">
        <v>9</v>
      </c>
      <c r="B50" s="18">
        <v>836</v>
      </c>
      <c r="C50" s="19">
        <v>690</v>
      </c>
      <c r="D50" s="20" t="s">
        <v>45</v>
      </c>
      <c r="E50" s="21">
        <v>3396.72</v>
      </c>
      <c r="F50" s="36"/>
      <c r="G50" s="23"/>
    </row>
    <row r="51" spans="1:7" ht="12" customHeight="1" x14ac:dyDescent="0.2">
      <c r="A51" s="25">
        <v>10</v>
      </c>
      <c r="B51" s="25">
        <v>886</v>
      </c>
      <c r="C51" s="26">
        <v>727</v>
      </c>
      <c r="D51" s="27" t="s">
        <v>47</v>
      </c>
      <c r="E51" s="28">
        <v>3578.86</v>
      </c>
      <c r="F51" s="36"/>
      <c r="G51" s="23"/>
    </row>
    <row r="52" spans="1:7" ht="6.2" customHeight="1" x14ac:dyDescent="0.2">
      <c r="A52" s="132"/>
      <c r="B52" s="132"/>
      <c r="C52" s="132"/>
      <c r="D52" s="132"/>
      <c r="E52" s="132"/>
      <c r="F52" s="132"/>
      <c r="G52" s="132"/>
    </row>
    <row r="53" spans="1:7" ht="14.25" customHeight="1" x14ac:dyDescent="0.2">
      <c r="A53" s="123" t="s">
        <v>262</v>
      </c>
      <c r="B53" s="124"/>
      <c r="C53" s="124"/>
      <c r="D53" s="124"/>
      <c r="E53" s="124"/>
      <c r="F53" s="124"/>
      <c r="G53" s="125"/>
    </row>
    <row r="54" spans="1:7" ht="6.2" customHeight="1" x14ac:dyDescent="0.2">
      <c r="A54" s="126"/>
      <c r="B54" s="126"/>
      <c r="C54" s="126"/>
      <c r="D54" s="126"/>
      <c r="E54" s="126"/>
      <c r="F54" s="126"/>
      <c r="G54" s="126"/>
    </row>
    <row r="55" spans="1:7" ht="12.75" customHeight="1" x14ac:dyDescent="0.2">
      <c r="A55" s="10" t="s">
        <v>28</v>
      </c>
      <c r="B55" s="10" t="s">
        <v>29</v>
      </c>
      <c r="C55" s="10" t="s">
        <v>30</v>
      </c>
      <c r="D55" s="10" t="s">
        <v>31</v>
      </c>
      <c r="E55" s="10" t="s">
        <v>32</v>
      </c>
      <c r="F55" s="11" t="s">
        <v>263</v>
      </c>
      <c r="G55" s="12"/>
    </row>
    <row r="56" spans="1:7" ht="12.75" customHeight="1" x14ac:dyDescent="0.2">
      <c r="A56" s="13">
        <v>1</v>
      </c>
      <c r="B56" s="13">
        <v>489</v>
      </c>
      <c r="C56" s="14">
        <v>427</v>
      </c>
      <c r="D56" s="15" t="s">
        <v>122</v>
      </c>
      <c r="E56" s="16">
        <v>2102.0300000000002</v>
      </c>
      <c r="F56" s="11" t="s">
        <v>264</v>
      </c>
      <c r="G56" s="23"/>
    </row>
    <row r="57" spans="1:7" ht="12" customHeight="1" x14ac:dyDescent="0.2">
      <c r="A57" s="18">
        <v>2</v>
      </c>
      <c r="B57" s="18">
        <v>518</v>
      </c>
      <c r="C57" s="19">
        <v>450</v>
      </c>
      <c r="D57" s="20" t="s">
        <v>56</v>
      </c>
      <c r="E57" s="21">
        <v>2215.25</v>
      </c>
      <c r="F57" s="163"/>
      <c r="G57" s="127"/>
    </row>
    <row r="58" spans="1:7" ht="14.25" customHeight="1" x14ac:dyDescent="0.2">
      <c r="A58" s="18">
        <v>3</v>
      </c>
      <c r="B58" s="18">
        <v>558</v>
      </c>
      <c r="C58" s="19">
        <v>478</v>
      </c>
      <c r="D58" s="20" t="s">
        <v>56</v>
      </c>
      <c r="E58" s="21">
        <v>2353.09</v>
      </c>
      <c r="F58" s="166" t="s">
        <v>265</v>
      </c>
      <c r="G58" s="167"/>
    </row>
    <row r="59" spans="1:7" ht="14.25" customHeight="1" x14ac:dyDescent="0.2">
      <c r="A59" s="18">
        <v>4</v>
      </c>
      <c r="B59" s="18">
        <v>595</v>
      </c>
      <c r="C59" s="19">
        <v>506</v>
      </c>
      <c r="D59" s="20" t="s">
        <v>56</v>
      </c>
      <c r="E59" s="21">
        <v>2490.9299999999998</v>
      </c>
      <c r="F59" s="17" t="s">
        <v>266</v>
      </c>
      <c r="G59" s="12"/>
    </row>
    <row r="60" spans="1:7" ht="12" customHeight="1" x14ac:dyDescent="0.2">
      <c r="A60" s="18">
        <v>5</v>
      </c>
      <c r="B60" s="18">
        <v>631</v>
      </c>
      <c r="C60" s="19">
        <v>534</v>
      </c>
      <c r="D60" s="20" t="s">
        <v>56</v>
      </c>
      <c r="E60" s="21">
        <v>2628.77</v>
      </c>
      <c r="F60" s="36"/>
      <c r="G60" s="23"/>
    </row>
    <row r="61" spans="1:7" ht="12" customHeight="1" x14ac:dyDescent="0.2">
      <c r="A61" s="18">
        <v>6</v>
      </c>
      <c r="B61" s="18">
        <v>669</v>
      </c>
      <c r="C61" s="19">
        <v>563</v>
      </c>
      <c r="D61" s="20" t="s">
        <v>83</v>
      </c>
      <c r="E61" s="21">
        <v>2771.53</v>
      </c>
      <c r="F61" s="22" t="s">
        <v>46</v>
      </c>
      <c r="G61" s="24">
        <v>2840.45</v>
      </c>
    </row>
    <row r="62" spans="1:7" ht="12" customHeight="1" x14ac:dyDescent="0.2">
      <c r="A62" s="18">
        <v>7</v>
      </c>
      <c r="B62" s="18">
        <v>709</v>
      </c>
      <c r="C62" s="19">
        <v>593</v>
      </c>
      <c r="D62" s="20" t="s">
        <v>41</v>
      </c>
      <c r="E62" s="21">
        <v>2919.21</v>
      </c>
      <c r="F62" s="22" t="s">
        <v>48</v>
      </c>
      <c r="G62" s="29">
        <v>18.73</v>
      </c>
    </row>
    <row r="63" spans="1:7" ht="12" customHeight="1" x14ac:dyDescent="0.2">
      <c r="A63" s="18">
        <v>8</v>
      </c>
      <c r="B63" s="18">
        <v>750</v>
      </c>
      <c r="C63" s="19">
        <v>624</v>
      </c>
      <c r="D63" s="20" t="s">
        <v>41</v>
      </c>
      <c r="E63" s="21">
        <v>3071.82</v>
      </c>
      <c r="F63" s="36"/>
      <c r="G63" s="23"/>
    </row>
    <row r="64" spans="1:7" ht="12" customHeight="1" x14ac:dyDescent="0.2">
      <c r="A64" s="18">
        <v>9</v>
      </c>
      <c r="B64" s="18">
        <v>792</v>
      </c>
      <c r="C64" s="19">
        <v>656</v>
      </c>
      <c r="D64" s="20" t="s">
        <v>45</v>
      </c>
      <c r="E64" s="21">
        <v>3229.35</v>
      </c>
      <c r="F64" s="36"/>
      <c r="G64" s="23"/>
    </row>
    <row r="65" spans="1:7" ht="12" customHeight="1" x14ac:dyDescent="0.2">
      <c r="A65" s="18">
        <v>10</v>
      </c>
      <c r="B65" s="18">
        <v>836</v>
      </c>
      <c r="C65" s="19">
        <v>690</v>
      </c>
      <c r="D65" s="20" t="s">
        <v>45</v>
      </c>
      <c r="E65" s="21">
        <v>3396.72</v>
      </c>
      <c r="F65" s="36"/>
      <c r="G65" s="23"/>
    </row>
    <row r="66" spans="1:7" ht="12" customHeight="1" x14ac:dyDescent="0.2">
      <c r="A66" s="25">
        <v>11</v>
      </c>
      <c r="B66" s="25">
        <v>886</v>
      </c>
      <c r="C66" s="26">
        <v>727</v>
      </c>
      <c r="D66" s="27" t="s">
        <v>47</v>
      </c>
      <c r="E66" s="28">
        <v>3578.86</v>
      </c>
      <c r="F66" s="36"/>
      <c r="G66" s="23"/>
    </row>
    <row r="67" spans="1:7" ht="6.2" customHeight="1" x14ac:dyDescent="0.2">
      <c r="A67" s="127"/>
      <c r="B67" s="127"/>
      <c r="C67" s="127"/>
      <c r="D67" s="127"/>
      <c r="E67" s="127"/>
      <c r="F67" s="127"/>
      <c r="G67" s="127"/>
    </row>
    <row r="68" spans="1:7" ht="12" customHeight="1" x14ac:dyDescent="0.2">
      <c r="A68" s="10" t="s">
        <v>28</v>
      </c>
      <c r="B68" s="10" t="s">
        <v>29</v>
      </c>
      <c r="C68" s="10" t="s">
        <v>30</v>
      </c>
      <c r="D68" s="10" t="s">
        <v>31</v>
      </c>
      <c r="E68" s="10" t="s">
        <v>32</v>
      </c>
      <c r="F68" s="163"/>
      <c r="G68" s="127"/>
    </row>
    <row r="69" spans="1:7" ht="14.25" customHeight="1" x14ac:dyDescent="0.2">
      <c r="A69" s="13">
        <v>1</v>
      </c>
      <c r="B69" s="13">
        <v>614</v>
      </c>
      <c r="C69" s="14">
        <v>520</v>
      </c>
      <c r="D69" s="15" t="s">
        <v>56</v>
      </c>
      <c r="E69" s="16">
        <v>2559.85</v>
      </c>
      <c r="F69" s="166" t="s">
        <v>265</v>
      </c>
      <c r="G69" s="167"/>
    </row>
    <row r="70" spans="1:7" ht="14.25" customHeight="1" x14ac:dyDescent="0.2">
      <c r="A70" s="18">
        <v>2</v>
      </c>
      <c r="B70" s="18">
        <v>663</v>
      </c>
      <c r="C70" s="19">
        <v>558</v>
      </c>
      <c r="D70" s="20" t="s">
        <v>56</v>
      </c>
      <c r="E70" s="21">
        <v>2746.91</v>
      </c>
      <c r="F70" s="17" t="s">
        <v>267</v>
      </c>
      <c r="G70" s="12"/>
    </row>
    <row r="71" spans="1:7" ht="12" customHeight="1" x14ac:dyDescent="0.2">
      <c r="A71" s="18">
        <v>3</v>
      </c>
      <c r="B71" s="18">
        <v>695</v>
      </c>
      <c r="C71" s="19">
        <v>582</v>
      </c>
      <c r="D71" s="20" t="s">
        <v>56</v>
      </c>
      <c r="E71" s="21">
        <v>2865.06</v>
      </c>
      <c r="F71" s="36"/>
      <c r="G71" s="23"/>
    </row>
    <row r="72" spans="1:7" ht="12" customHeight="1" x14ac:dyDescent="0.2">
      <c r="A72" s="18">
        <v>4</v>
      </c>
      <c r="B72" s="18">
        <v>739</v>
      </c>
      <c r="C72" s="19">
        <v>615</v>
      </c>
      <c r="D72" s="20" t="s">
        <v>83</v>
      </c>
      <c r="E72" s="21">
        <v>3027.51</v>
      </c>
      <c r="F72" s="22" t="s">
        <v>46</v>
      </c>
      <c r="G72" s="24">
        <v>3172.74</v>
      </c>
    </row>
    <row r="73" spans="1:7" ht="12" customHeight="1" x14ac:dyDescent="0.2">
      <c r="A73" s="18">
        <v>5</v>
      </c>
      <c r="B73" s="18">
        <v>781</v>
      </c>
      <c r="C73" s="19">
        <v>648</v>
      </c>
      <c r="D73" s="20" t="s">
        <v>41</v>
      </c>
      <c r="E73" s="21">
        <v>3189.96</v>
      </c>
      <c r="F73" s="22" t="s">
        <v>48</v>
      </c>
      <c r="G73" s="29">
        <v>20.92</v>
      </c>
    </row>
    <row r="74" spans="1:7" ht="12" customHeight="1" x14ac:dyDescent="0.2">
      <c r="A74" s="18">
        <v>6</v>
      </c>
      <c r="B74" s="18">
        <v>825</v>
      </c>
      <c r="C74" s="19">
        <v>681</v>
      </c>
      <c r="D74" s="20" t="s">
        <v>41</v>
      </c>
      <c r="E74" s="21">
        <v>3352.42</v>
      </c>
      <c r="F74" s="36"/>
      <c r="G74" s="23"/>
    </row>
    <row r="75" spans="1:7" ht="12" customHeight="1" x14ac:dyDescent="0.2">
      <c r="A75" s="18">
        <v>7</v>
      </c>
      <c r="B75" s="18">
        <v>868</v>
      </c>
      <c r="C75" s="19">
        <v>714</v>
      </c>
      <c r="D75" s="20" t="s">
        <v>45</v>
      </c>
      <c r="E75" s="21">
        <v>3514.87</v>
      </c>
      <c r="F75" s="36"/>
      <c r="G75" s="23"/>
    </row>
    <row r="76" spans="1:7" ht="12" customHeight="1" x14ac:dyDescent="0.2">
      <c r="A76" s="18">
        <v>8</v>
      </c>
      <c r="B76" s="18">
        <v>906</v>
      </c>
      <c r="C76" s="19">
        <v>743</v>
      </c>
      <c r="D76" s="20" t="s">
        <v>45</v>
      </c>
      <c r="E76" s="21">
        <v>3657.63</v>
      </c>
      <c r="F76" s="36"/>
      <c r="G76" s="23"/>
    </row>
    <row r="77" spans="1:7" ht="12" customHeight="1" x14ac:dyDescent="0.2">
      <c r="A77" s="25">
        <v>9</v>
      </c>
      <c r="B77" s="25">
        <v>940</v>
      </c>
      <c r="C77" s="26">
        <v>769</v>
      </c>
      <c r="D77" s="27" t="s">
        <v>47</v>
      </c>
      <c r="E77" s="28">
        <v>3785.62</v>
      </c>
      <c r="F77" s="36"/>
      <c r="G77" s="23"/>
    </row>
  </sheetData>
  <mergeCells count="23">
    <mergeCell ref="A1:G1"/>
    <mergeCell ref="A2:G2"/>
    <mergeCell ref="A15:G15"/>
    <mergeCell ref="A25:G25"/>
    <mergeCell ref="A26:G26"/>
    <mergeCell ref="A27:G27"/>
    <mergeCell ref="F30:G30"/>
    <mergeCell ref="F31:G31"/>
    <mergeCell ref="F32:G32"/>
    <mergeCell ref="F33:G33"/>
    <mergeCell ref="A40:G40"/>
    <mergeCell ref="F41:G41"/>
    <mergeCell ref="F42:G42"/>
    <mergeCell ref="F43:G43"/>
    <mergeCell ref="F44:G44"/>
    <mergeCell ref="A67:G67"/>
    <mergeCell ref="F68:G68"/>
    <mergeCell ref="F69:G69"/>
    <mergeCell ref="A52:G52"/>
    <mergeCell ref="A53:G53"/>
    <mergeCell ref="A54:G54"/>
    <mergeCell ref="F57:G57"/>
    <mergeCell ref="F58:G5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67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5" customHeight="1" x14ac:dyDescent="0.2">
      <c r="A1" s="123" t="s">
        <v>268</v>
      </c>
      <c r="B1" s="124"/>
      <c r="C1" s="124"/>
      <c r="D1" s="124"/>
      <c r="E1" s="124"/>
      <c r="F1" s="124"/>
      <c r="G1" s="125"/>
    </row>
    <row r="2" spans="1:7" ht="6.2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269</v>
      </c>
      <c r="G3" s="12"/>
    </row>
    <row r="4" spans="1:7" ht="12.75" customHeight="1" x14ac:dyDescent="0.2">
      <c r="A4" s="13">
        <v>1</v>
      </c>
      <c r="B4" s="13">
        <v>419</v>
      </c>
      <c r="C4" s="14">
        <v>377</v>
      </c>
      <c r="D4" s="15" t="s">
        <v>34</v>
      </c>
      <c r="E4" s="16">
        <v>1855.89</v>
      </c>
      <c r="F4" s="11" t="s">
        <v>270</v>
      </c>
      <c r="G4" s="23"/>
    </row>
    <row r="5" spans="1:7" ht="12" customHeight="1" x14ac:dyDescent="0.2">
      <c r="A5" s="18">
        <v>2</v>
      </c>
      <c r="B5" s="18">
        <v>485</v>
      </c>
      <c r="C5" s="19">
        <v>425</v>
      </c>
      <c r="D5" s="20" t="s">
        <v>34</v>
      </c>
      <c r="E5" s="21">
        <v>2092.1799999999998</v>
      </c>
      <c r="F5" s="163"/>
      <c r="G5" s="127"/>
    </row>
    <row r="6" spans="1:7" ht="14.25" customHeight="1" x14ac:dyDescent="0.2">
      <c r="A6" s="18">
        <v>3</v>
      </c>
      <c r="B6" s="18">
        <v>519</v>
      </c>
      <c r="C6" s="19">
        <v>451</v>
      </c>
      <c r="D6" s="20" t="s">
        <v>271</v>
      </c>
      <c r="E6" s="21">
        <v>2220.1799999999998</v>
      </c>
      <c r="F6" s="166" t="s">
        <v>272</v>
      </c>
      <c r="G6" s="167"/>
    </row>
    <row r="7" spans="1:7" ht="12" customHeight="1" x14ac:dyDescent="0.2">
      <c r="A7" s="18">
        <v>4</v>
      </c>
      <c r="B7" s="18">
        <v>570</v>
      </c>
      <c r="C7" s="19">
        <v>487</v>
      </c>
      <c r="D7" s="20" t="s">
        <v>273</v>
      </c>
      <c r="E7" s="21">
        <v>2397.4</v>
      </c>
      <c r="F7" s="36"/>
      <c r="G7" s="23"/>
    </row>
    <row r="8" spans="1:7" ht="12" customHeight="1" x14ac:dyDescent="0.2">
      <c r="A8" s="18">
        <v>5</v>
      </c>
      <c r="B8" s="18">
        <v>623</v>
      </c>
      <c r="C8" s="19">
        <v>528</v>
      </c>
      <c r="D8" s="20" t="s">
        <v>273</v>
      </c>
      <c r="E8" s="21">
        <v>2599.23</v>
      </c>
      <c r="F8" s="36"/>
      <c r="G8" s="23"/>
    </row>
    <row r="9" spans="1:7" ht="12" customHeight="1" x14ac:dyDescent="0.2">
      <c r="A9" s="18">
        <v>6</v>
      </c>
      <c r="B9" s="18">
        <v>665</v>
      </c>
      <c r="C9" s="19">
        <v>560</v>
      </c>
      <c r="D9" s="20" t="s">
        <v>273</v>
      </c>
      <c r="E9" s="21">
        <v>2756.76</v>
      </c>
      <c r="F9" s="22" t="s">
        <v>46</v>
      </c>
      <c r="G9" s="24">
        <v>2675.54</v>
      </c>
    </row>
    <row r="10" spans="1:7" ht="12" customHeight="1" x14ac:dyDescent="0.2">
      <c r="A10" s="18">
        <v>7</v>
      </c>
      <c r="B10" s="18">
        <v>713</v>
      </c>
      <c r="C10" s="19">
        <v>596</v>
      </c>
      <c r="D10" s="20" t="s">
        <v>273</v>
      </c>
      <c r="E10" s="21">
        <v>2933.98</v>
      </c>
      <c r="F10" s="22" t="s">
        <v>48</v>
      </c>
      <c r="G10" s="29">
        <v>17.64</v>
      </c>
    </row>
    <row r="11" spans="1:7" ht="12" customHeight="1" x14ac:dyDescent="0.2">
      <c r="A11" s="18">
        <v>8</v>
      </c>
      <c r="B11" s="18">
        <v>762</v>
      </c>
      <c r="C11" s="19">
        <v>633</v>
      </c>
      <c r="D11" s="20" t="s">
        <v>273</v>
      </c>
      <c r="E11" s="21">
        <v>3116.12</v>
      </c>
      <c r="F11" s="36"/>
      <c r="G11" s="23"/>
    </row>
    <row r="12" spans="1:7" ht="12" customHeight="1" x14ac:dyDescent="0.2">
      <c r="A12" s="18">
        <v>9</v>
      </c>
      <c r="B12" s="18">
        <v>782</v>
      </c>
      <c r="C12" s="19">
        <v>649</v>
      </c>
      <c r="D12" s="20" t="s">
        <v>273</v>
      </c>
      <c r="E12" s="21">
        <v>3194.89</v>
      </c>
      <c r="F12" s="36"/>
      <c r="G12" s="23"/>
    </row>
    <row r="13" spans="1:7" ht="12" customHeight="1" x14ac:dyDescent="0.2">
      <c r="A13" s="18">
        <v>10</v>
      </c>
      <c r="B13" s="18">
        <v>832</v>
      </c>
      <c r="C13" s="19">
        <v>687</v>
      </c>
      <c r="D13" s="20" t="s">
        <v>273</v>
      </c>
      <c r="E13" s="21">
        <v>3381.95</v>
      </c>
      <c r="F13" s="36"/>
      <c r="G13" s="23"/>
    </row>
    <row r="14" spans="1:7" ht="12" customHeight="1" x14ac:dyDescent="0.2">
      <c r="A14" s="25">
        <v>11</v>
      </c>
      <c r="B14" s="25">
        <v>862</v>
      </c>
      <c r="C14" s="26">
        <v>710</v>
      </c>
      <c r="D14" s="27" t="s">
        <v>47</v>
      </c>
      <c r="E14" s="28">
        <v>3495.18</v>
      </c>
      <c r="F14" s="36"/>
      <c r="G14" s="23"/>
    </row>
    <row r="15" spans="1:7" ht="6.2" customHeight="1" x14ac:dyDescent="0.2">
      <c r="A15" s="127"/>
      <c r="B15" s="127"/>
      <c r="C15" s="127"/>
      <c r="D15" s="127"/>
      <c r="E15" s="127"/>
      <c r="F15" s="127"/>
      <c r="G15" s="127"/>
    </row>
    <row r="16" spans="1:7" ht="12" customHeight="1" x14ac:dyDescent="0.2">
      <c r="A16" s="10" t="s">
        <v>28</v>
      </c>
      <c r="B16" s="10" t="s">
        <v>29</v>
      </c>
      <c r="C16" s="10" t="s">
        <v>30</v>
      </c>
      <c r="D16" s="10" t="s">
        <v>31</v>
      </c>
      <c r="E16" s="10" t="s">
        <v>32</v>
      </c>
      <c r="F16" s="36"/>
      <c r="G16" s="23"/>
    </row>
    <row r="17" spans="1:7" ht="14.25" customHeight="1" x14ac:dyDescent="0.2">
      <c r="A17" s="13">
        <v>1</v>
      </c>
      <c r="B17" s="13">
        <v>762</v>
      </c>
      <c r="C17" s="14">
        <v>633</v>
      </c>
      <c r="D17" s="15" t="s">
        <v>273</v>
      </c>
      <c r="E17" s="16">
        <v>3116.12</v>
      </c>
      <c r="F17" s="17" t="s">
        <v>274</v>
      </c>
      <c r="G17" s="12"/>
    </row>
    <row r="18" spans="1:7" ht="12" customHeight="1" x14ac:dyDescent="0.2">
      <c r="A18" s="18">
        <v>2</v>
      </c>
      <c r="B18" s="18">
        <v>813</v>
      </c>
      <c r="C18" s="19">
        <v>672</v>
      </c>
      <c r="D18" s="20" t="s">
        <v>273</v>
      </c>
      <c r="E18" s="21">
        <v>3308.11</v>
      </c>
      <c r="F18" s="36"/>
      <c r="G18" s="23"/>
    </row>
    <row r="19" spans="1:7" ht="12" customHeight="1" x14ac:dyDescent="0.2">
      <c r="A19" s="18">
        <v>3</v>
      </c>
      <c r="B19" s="18">
        <v>862</v>
      </c>
      <c r="C19" s="19">
        <v>710</v>
      </c>
      <c r="D19" s="20" t="s">
        <v>273</v>
      </c>
      <c r="E19" s="21">
        <v>3495.18</v>
      </c>
      <c r="F19" s="36"/>
      <c r="G19" s="23"/>
    </row>
    <row r="20" spans="1:7" ht="12" customHeight="1" x14ac:dyDescent="0.2">
      <c r="A20" s="18">
        <v>4</v>
      </c>
      <c r="B20" s="18">
        <v>912</v>
      </c>
      <c r="C20" s="19">
        <v>748</v>
      </c>
      <c r="D20" s="20" t="s">
        <v>275</v>
      </c>
      <c r="E20" s="21">
        <v>3682.24</v>
      </c>
      <c r="F20" s="22" t="s">
        <v>46</v>
      </c>
      <c r="G20" s="24">
        <v>3613.32</v>
      </c>
    </row>
    <row r="21" spans="1:7" ht="12" customHeight="1" x14ac:dyDescent="0.2">
      <c r="A21" s="18">
        <v>5</v>
      </c>
      <c r="B21" s="18">
        <v>977</v>
      </c>
      <c r="C21" s="19">
        <v>797</v>
      </c>
      <c r="D21" s="20" t="s">
        <v>275</v>
      </c>
      <c r="E21" s="21">
        <v>3923.46</v>
      </c>
      <c r="F21" s="22" t="s">
        <v>48</v>
      </c>
      <c r="G21" s="29">
        <v>23.82</v>
      </c>
    </row>
    <row r="22" spans="1:7" ht="12" customHeight="1" x14ac:dyDescent="0.2">
      <c r="A22" s="25">
        <v>6</v>
      </c>
      <c r="B22" s="25">
        <v>1027</v>
      </c>
      <c r="C22" s="26">
        <v>835</v>
      </c>
      <c r="D22" s="27" t="s">
        <v>47</v>
      </c>
      <c r="E22" s="28">
        <v>4110.5200000000004</v>
      </c>
      <c r="F22" s="36"/>
      <c r="G22" s="23"/>
    </row>
    <row r="23" spans="1:7" ht="6.2" customHeight="1" x14ac:dyDescent="0.2">
      <c r="A23" s="127"/>
      <c r="B23" s="127"/>
      <c r="C23" s="127"/>
      <c r="D23" s="127"/>
      <c r="E23" s="127"/>
      <c r="F23" s="127"/>
      <c r="G23" s="127"/>
    </row>
    <row r="24" spans="1:7" ht="12" customHeight="1" x14ac:dyDescent="0.2">
      <c r="A24" s="10" t="s">
        <v>28</v>
      </c>
      <c r="B24" s="10" t="s">
        <v>29</v>
      </c>
      <c r="C24" s="10" t="s">
        <v>30</v>
      </c>
      <c r="D24" s="10" t="s">
        <v>31</v>
      </c>
      <c r="E24" s="10" t="s">
        <v>32</v>
      </c>
      <c r="F24" s="163"/>
      <c r="G24" s="127"/>
    </row>
    <row r="25" spans="1:7" ht="14.25" customHeight="1" x14ac:dyDescent="0.2">
      <c r="A25" s="13">
        <v>1</v>
      </c>
      <c r="B25" s="13">
        <v>694</v>
      </c>
      <c r="C25" s="14">
        <v>581</v>
      </c>
      <c r="D25" s="15" t="s">
        <v>56</v>
      </c>
      <c r="E25" s="16">
        <v>2860.14</v>
      </c>
      <c r="F25" s="164" t="s">
        <v>276</v>
      </c>
      <c r="G25" s="165"/>
    </row>
    <row r="26" spans="1:7" ht="12" customHeight="1" x14ac:dyDescent="0.2">
      <c r="A26" s="18">
        <v>2</v>
      </c>
      <c r="B26" s="18">
        <v>743</v>
      </c>
      <c r="C26" s="19">
        <v>619</v>
      </c>
      <c r="D26" s="20" t="s">
        <v>83</v>
      </c>
      <c r="E26" s="21">
        <v>3047.2</v>
      </c>
      <c r="F26" s="36"/>
      <c r="G26" s="23"/>
    </row>
    <row r="27" spans="1:7" ht="12" customHeight="1" x14ac:dyDescent="0.2">
      <c r="A27" s="18">
        <v>3</v>
      </c>
      <c r="B27" s="18">
        <v>782</v>
      </c>
      <c r="C27" s="19">
        <v>649</v>
      </c>
      <c r="D27" s="20" t="s">
        <v>83</v>
      </c>
      <c r="E27" s="21">
        <v>3194.89</v>
      </c>
      <c r="F27" s="36"/>
      <c r="G27" s="23"/>
    </row>
    <row r="28" spans="1:7" ht="12" customHeight="1" x14ac:dyDescent="0.2">
      <c r="A28" s="18">
        <v>4</v>
      </c>
      <c r="B28" s="18">
        <v>842</v>
      </c>
      <c r="C28" s="19">
        <v>694</v>
      </c>
      <c r="D28" s="20" t="s">
        <v>83</v>
      </c>
      <c r="E28" s="21">
        <v>3416.41</v>
      </c>
      <c r="F28" s="22" t="s">
        <v>46</v>
      </c>
      <c r="G28" s="24">
        <v>3633.02</v>
      </c>
    </row>
    <row r="29" spans="1:7" ht="15" customHeight="1" x14ac:dyDescent="0.2">
      <c r="A29" s="18">
        <v>5</v>
      </c>
      <c r="B29" s="18">
        <v>912</v>
      </c>
      <c r="C29" s="19">
        <v>748</v>
      </c>
      <c r="D29" s="20" t="s">
        <v>190</v>
      </c>
      <c r="E29" s="21">
        <v>3682.24</v>
      </c>
      <c r="F29" s="22" t="s">
        <v>48</v>
      </c>
      <c r="G29" s="29">
        <v>23.95</v>
      </c>
    </row>
    <row r="30" spans="1:7" ht="12" customHeight="1" x14ac:dyDescent="0.2">
      <c r="A30" s="18">
        <v>6</v>
      </c>
      <c r="B30" s="18">
        <v>977</v>
      </c>
      <c r="C30" s="19">
        <v>797</v>
      </c>
      <c r="D30" s="20" t="s">
        <v>190</v>
      </c>
      <c r="E30" s="21">
        <v>3923.46</v>
      </c>
      <c r="F30" s="36"/>
      <c r="G30" s="23"/>
    </row>
    <row r="31" spans="1:7" ht="12" customHeight="1" x14ac:dyDescent="0.2">
      <c r="A31" s="18">
        <v>7</v>
      </c>
      <c r="B31" s="18">
        <v>1027</v>
      </c>
      <c r="C31" s="19">
        <v>835</v>
      </c>
      <c r="D31" s="20" t="s">
        <v>45</v>
      </c>
      <c r="E31" s="21">
        <v>4110.5200000000004</v>
      </c>
      <c r="F31" s="36"/>
      <c r="G31" s="23"/>
    </row>
    <row r="32" spans="1:7" ht="12" customHeight="1" x14ac:dyDescent="0.2">
      <c r="A32" s="25">
        <v>8</v>
      </c>
      <c r="B32" s="190" t="s">
        <v>139</v>
      </c>
      <c r="C32" s="191"/>
      <c r="D32" s="27" t="s">
        <v>47</v>
      </c>
      <c r="E32" s="28">
        <v>4405.8900000000003</v>
      </c>
      <c r="F32" s="36"/>
      <c r="G32" s="23"/>
    </row>
    <row r="33" spans="1:7" ht="6.2" customHeight="1" x14ac:dyDescent="0.2">
      <c r="A33" s="132"/>
      <c r="B33" s="132"/>
      <c r="C33" s="132"/>
      <c r="D33" s="132"/>
      <c r="E33" s="132"/>
      <c r="F33" s="132"/>
      <c r="G33" s="132"/>
    </row>
    <row r="34" spans="1:7" ht="14.25" customHeight="1" x14ac:dyDescent="0.2">
      <c r="A34" s="123" t="s">
        <v>277</v>
      </c>
      <c r="B34" s="124"/>
      <c r="C34" s="124"/>
      <c r="D34" s="124"/>
      <c r="E34" s="124"/>
      <c r="F34" s="124"/>
      <c r="G34" s="125"/>
    </row>
    <row r="35" spans="1:7" ht="5.85" customHeight="1" x14ac:dyDescent="0.2">
      <c r="A35" s="126"/>
      <c r="B35" s="126"/>
      <c r="C35" s="126"/>
      <c r="D35" s="126"/>
      <c r="E35" s="126"/>
      <c r="F35" s="126"/>
      <c r="G35" s="126"/>
    </row>
    <row r="36" spans="1:7" ht="12.75" customHeight="1" x14ac:dyDescent="0.2">
      <c r="A36" s="10" t="s">
        <v>28</v>
      </c>
      <c r="B36" s="10" t="s">
        <v>29</v>
      </c>
      <c r="C36" s="10" t="s">
        <v>30</v>
      </c>
      <c r="D36" s="10" t="s">
        <v>31</v>
      </c>
      <c r="E36" s="10" t="s">
        <v>32</v>
      </c>
      <c r="F36" s="11" t="s">
        <v>278</v>
      </c>
      <c r="G36" s="12"/>
    </row>
    <row r="37" spans="1:7" ht="12.75" customHeight="1" x14ac:dyDescent="0.2">
      <c r="A37" s="13">
        <v>1</v>
      </c>
      <c r="B37" s="13">
        <v>444</v>
      </c>
      <c r="C37" s="14">
        <v>395</v>
      </c>
      <c r="D37" s="15" t="s">
        <v>122</v>
      </c>
      <c r="E37" s="16">
        <v>1944.5</v>
      </c>
      <c r="F37" s="11" t="s">
        <v>279</v>
      </c>
      <c r="G37" s="23"/>
    </row>
    <row r="38" spans="1:7" ht="12" customHeight="1" x14ac:dyDescent="0.2">
      <c r="A38" s="18">
        <v>2</v>
      </c>
      <c r="B38" s="18">
        <v>484</v>
      </c>
      <c r="C38" s="19">
        <v>424</v>
      </c>
      <c r="D38" s="20" t="s">
        <v>56</v>
      </c>
      <c r="E38" s="21">
        <v>2087.2600000000002</v>
      </c>
      <c r="F38" s="36"/>
      <c r="G38" s="23"/>
    </row>
    <row r="39" spans="1:7" ht="14.25" customHeight="1" x14ac:dyDescent="0.2">
      <c r="A39" s="18">
        <v>3</v>
      </c>
      <c r="B39" s="18">
        <v>518</v>
      </c>
      <c r="C39" s="19">
        <v>450</v>
      </c>
      <c r="D39" s="20" t="s">
        <v>56</v>
      </c>
      <c r="E39" s="21">
        <v>2215.25</v>
      </c>
      <c r="F39" s="17" t="s">
        <v>280</v>
      </c>
      <c r="G39" s="12"/>
    </row>
    <row r="40" spans="1:7" ht="12" customHeight="1" x14ac:dyDescent="0.2">
      <c r="A40" s="18">
        <v>4</v>
      </c>
      <c r="B40" s="18">
        <v>565</v>
      </c>
      <c r="C40" s="19">
        <v>483</v>
      </c>
      <c r="D40" s="20" t="s">
        <v>83</v>
      </c>
      <c r="E40" s="21">
        <v>2377.6999999999998</v>
      </c>
      <c r="F40" s="36"/>
      <c r="G40" s="23"/>
    </row>
    <row r="41" spans="1:7" ht="12" customHeight="1" x14ac:dyDescent="0.2">
      <c r="A41" s="18">
        <v>5</v>
      </c>
      <c r="B41" s="18">
        <v>611</v>
      </c>
      <c r="C41" s="19">
        <v>518</v>
      </c>
      <c r="D41" s="20" t="s">
        <v>41</v>
      </c>
      <c r="E41" s="21">
        <v>2550</v>
      </c>
      <c r="F41" s="36"/>
      <c r="G41" s="23"/>
    </row>
    <row r="42" spans="1:7" ht="12" customHeight="1" x14ac:dyDescent="0.2">
      <c r="A42" s="18">
        <v>6</v>
      </c>
      <c r="B42" s="18">
        <v>646</v>
      </c>
      <c r="C42" s="19">
        <v>545</v>
      </c>
      <c r="D42" s="20" t="s">
        <v>45</v>
      </c>
      <c r="E42" s="21">
        <v>2682.92</v>
      </c>
      <c r="F42" s="22" t="s">
        <v>46</v>
      </c>
      <c r="G42" s="24">
        <v>2641.08</v>
      </c>
    </row>
    <row r="43" spans="1:7" ht="12" customHeight="1" x14ac:dyDescent="0.2">
      <c r="A43" s="18">
        <v>7</v>
      </c>
      <c r="B43" s="18">
        <v>697</v>
      </c>
      <c r="C43" s="19">
        <v>583</v>
      </c>
      <c r="D43" s="20" t="s">
        <v>45</v>
      </c>
      <c r="E43" s="21">
        <v>2869.98</v>
      </c>
      <c r="F43" s="22" t="s">
        <v>48</v>
      </c>
      <c r="G43" s="29">
        <v>17.41</v>
      </c>
    </row>
    <row r="44" spans="1:7" ht="12" customHeight="1" x14ac:dyDescent="0.2">
      <c r="A44" s="18">
        <v>8</v>
      </c>
      <c r="B44" s="18">
        <v>739</v>
      </c>
      <c r="C44" s="19">
        <v>615</v>
      </c>
      <c r="D44" s="20" t="s">
        <v>45</v>
      </c>
      <c r="E44" s="21">
        <v>3027.51</v>
      </c>
      <c r="F44" s="36"/>
      <c r="G44" s="23"/>
    </row>
    <row r="45" spans="1:7" ht="12" customHeight="1" x14ac:dyDescent="0.2">
      <c r="A45" s="18">
        <v>9</v>
      </c>
      <c r="B45" s="18">
        <v>774</v>
      </c>
      <c r="C45" s="19">
        <v>642</v>
      </c>
      <c r="D45" s="20" t="s">
        <v>45</v>
      </c>
      <c r="E45" s="21">
        <v>3160.43</v>
      </c>
      <c r="F45" s="36"/>
      <c r="G45" s="23"/>
    </row>
    <row r="46" spans="1:7" ht="12" customHeight="1" x14ac:dyDescent="0.2">
      <c r="A46" s="25">
        <v>10</v>
      </c>
      <c r="B46" s="25">
        <v>821</v>
      </c>
      <c r="C46" s="26">
        <v>678</v>
      </c>
      <c r="D46" s="27" t="s">
        <v>47</v>
      </c>
      <c r="E46" s="28">
        <v>3337.65</v>
      </c>
      <c r="F46" s="36"/>
      <c r="G46" s="23"/>
    </row>
    <row r="47" spans="1:7" ht="5.85" customHeight="1" x14ac:dyDescent="0.2">
      <c r="A47" s="127"/>
      <c r="B47" s="127"/>
      <c r="C47" s="127"/>
      <c r="D47" s="127"/>
      <c r="E47" s="127"/>
      <c r="F47" s="127"/>
      <c r="G47" s="127"/>
    </row>
    <row r="48" spans="1:7" ht="12" customHeight="1" x14ac:dyDescent="0.2">
      <c r="A48" s="10" t="s">
        <v>28</v>
      </c>
      <c r="B48" s="10" t="s">
        <v>29</v>
      </c>
      <c r="C48" s="10" t="s">
        <v>30</v>
      </c>
      <c r="D48" s="10" t="s">
        <v>31</v>
      </c>
      <c r="E48" s="10" t="s">
        <v>32</v>
      </c>
      <c r="F48" s="36"/>
      <c r="G48" s="23"/>
    </row>
    <row r="49" spans="1:7" ht="14.25" customHeight="1" x14ac:dyDescent="0.2">
      <c r="A49" s="13">
        <v>1</v>
      </c>
      <c r="B49" s="13">
        <v>547</v>
      </c>
      <c r="C49" s="14">
        <v>470</v>
      </c>
      <c r="D49" s="15" t="s">
        <v>56</v>
      </c>
      <c r="E49" s="16">
        <v>2313.71</v>
      </c>
      <c r="F49" s="17" t="s">
        <v>281</v>
      </c>
      <c r="G49" s="12"/>
    </row>
    <row r="50" spans="1:7" ht="12" customHeight="1" x14ac:dyDescent="0.2">
      <c r="A50" s="18">
        <v>2</v>
      </c>
      <c r="B50" s="18">
        <v>600</v>
      </c>
      <c r="C50" s="19">
        <v>510</v>
      </c>
      <c r="D50" s="20" t="s">
        <v>56</v>
      </c>
      <c r="E50" s="21">
        <v>2510.62</v>
      </c>
      <c r="F50" s="36"/>
      <c r="G50" s="23"/>
    </row>
    <row r="51" spans="1:7" ht="12" customHeight="1" x14ac:dyDescent="0.2">
      <c r="A51" s="18">
        <v>3</v>
      </c>
      <c r="B51" s="18">
        <v>640</v>
      </c>
      <c r="C51" s="19">
        <v>540</v>
      </c>
      <c r="D51" s="20" t="s">
        <v>83</v>
      </c>
      <c r="E51" s="21">
        <v>2658.3</v>
      </c>
      <c r="F51" s="36"/>
      <c r="G51" s="23"/>
    </row>
    <row r="52" spans="1:7" ht="12" customHeight="1" x14ac:dyDescent="0.2">
      <c r="A52" s="18">
        <v>4</v>
      </c>
      <c r="B52" s="18">
        <v>714</v>
      </c>
      <c r="C52" s="19">
        <v>597</v>
      </c>
      <c r="D52" s="20" t="s">
        <v>83</v>
      </c>
      <c r="E52" s="21">
        <v>2938.9</v>
      </c>
      <c r="F52" s="22" t="s">
        <v>46</v>
      </c>
      <c r="G52" s="24">
        <v>3096.43</v>
      </c>
    </row>
    <row r="53" spans="1:7" ht="12" customHeight="1" x14ac:dyDescent="0.2">
      <c r="A53" s="18">
        <v>5</v>
      </c>
      <c r="B53" s="18">
        <v>784</v>
      </c>
      <c r="C53" s="19">
        <v>650</v>
      </c>
      <c r="D53" s="20" t="s">
        <v>275</v>
      </c>
      <c r="E53" s="21">
        <v>3199.81</v>
      </c>
      <c r="F53" s="22" t="s">
        <v>48</v>
      </c>
      <c r="G53" s="29">
        <v>20.420000000000002</v>
      </c>
    </row>
    <row r="54" spans="1:7" ht="12" customHeight="1" x14ac:dyDescent="0.2">
      <c r="A54" s="18">
        <v>6</v>
      </c>
      <c r="B54" s="18">
        <v>844</v>
      </c>
      <c r="C54" s="19">
        <v>695</v>
      </c>
      <c r="D54" s="20" t="s">
        <v>275</v>
      </c>
      <c r="E54" s="21">
        <v>3421.33</v>
      </c>
      <c r="F54" s="36"/>
      <c r="G54" s="23"/>
    </row>
    <row r="55" spans="1:7" ht="12" customHeight="1" x14ac:dyDescent="0.2">
      <c r="A55" s="18">
        <v>7</v>
      </c>
      <c r="B55" s="18">
        <v>904</v>
      </c>
      <c r="C55" s="19">
        <v>741</v>
      </c>
      <c r="D55" s="20" t="s">
        <v>275</v>
      </c>
      <c r="E55" s="21">
        <v>3647.78</v>
      </c>
      <c r="F55" s="36"/>
      <c r="G55" s="23"/>
    </row>
    <row r="56" spans="1:7" ht="12" customHeight="1" x14ac:dyDescent="0.2">
      <c r="A56" s="18">
        <v>8</v>
      </c>
      <c r="B56" s="18">
        <v>930</v>
      </c>
      <c r="C56" s="19">
        <v>761</v>
      </c>
      <c r="D56" s="20" t="s">
        <v>190</v>
      </c>
      <c r="E56" s="21">
        <v>3746.24</v>
      </c>
      <c r="F56" s="36"/>
      <c r="G56" s="23"/>
    </row>
    <row r="57" spans="1:7" ht="12" customHeight="1" x14ac:dyDescent="0.2">
      <c r="A57" s="25">
        <v>9</v>
      </c>
      <c r="B57" s="25">
        <v>966</v>
      </c>
      <c r="C57" s="26">
        <v>788</v>
      </c>
      <c r="D57" s="27" t="s">
        <v>47</v>
      </c>
      <c r="E57" s="28">
        <v>3879.15</v>
      </c>
      <c r="F57" s="36"/>
      <c r="G57" s="23"/>
    </row>
    <row r="58" spans="1:7" ht="5.85" customHeight="1" x14ac:dyDescent="0.2">
      <c r="A58" s="127"/>
      <c r="B58" s="127"/>
      <c r="C58" s="127"/>
      <c r="D58" s="127"/>
      <c r="E58" s="127"/>
      <c r="F58" s="127"/>
      <c r="G58" s="127"/>
    </row>
    <row r="59" spans="1:7" ht="12" customHeight="1" x14ac:dyDescent="0.2">
      <c r="A59" s="10" t="s">
        <v>28</v>
      </c>
      <c r="B59" s="10" t="s">
        <v>29</v>
      </c>
      <c r="C59" s="10" t="s">
        <v>30</v>
      </c>
      <c r="D59" s="10" t="s">
        <v>31</v>
      </c>
      <c r="E59" s="10" t="s">
        <v>32</v>
      </c>
      <c r="F59" s="36"/>
      <c r="G59" s="23"/>
    </row>
    <row r="60" spans="1:7" ht="14.25" customHeight="1" x14ac:dyDescent="0.2">
      <c r="A60" s="13">
        <v>1</v>
      </c>
      <c r="B60" s="13">
        <v>596</v>
      </c>
      <c r="C60" s="14">
        <v>507</v>
      </c>
      <c r="D60" s="15" t="s">
        <v>56</v>
      </c>
      <c r="E60" s="16">
        <v>2495.85</v>
      </c>
      <c r="F60" s="17" t="s">
        <v>282</v>
      </c>
      <c r="G60" s="12"/>
    </row>
    <row r="61" spans="1:7" ht="12" customHeight="1" x14ac:dyDescent="0.2">
      <c r="A61" s="18">
        <v>2</v>
      </c>
      <c r="B61" s="18">
        <v>644</v>
      </c>
      <c r="C61" s="19">
        <v>543</v>
      </c>
      <c r="D61" s="20" t="s">
        <v>56</v>
      </c>
      <c r="E61" s="21">
        <v>2673.07</v>
      </c>
      <c r="F61" s="36"/>
      <c r="G61" s="23"/>
    </row>
    <row r="62" spans="1:7" ht="12" customHeight="1" x14ac:dyDescent="0.2">
      <c r="A62" s="18">
        <v>3</v>
      </c>
      <c r="B62" s="18">
        <v>731</v>
      </c>
      <c r="C62" s="19">
        <v>609</v>
      </c>
      <c r="D62" s="20" t="s">
        <v>83</v>
      </c>
      <c r="E62" s="21">
        <v>2997.98</v>
      </c>
      <c r="F62" s="36"/>
      <c r="G62" s="23"/>
    </row>
    <row r="63" spans="1:7" ht="12" customHeight="1" x14ac:dyDescent="0.2">
      <c r="A63" s="18">
        <v>4</v>
      </c>
      <c r="B63" s="18">
        <v>799</v>
      </c>
      <c r="C63" s="19">
        <v>661</v>
      </c>
      <c r="D63" s="20" t="s">
        <v>83</v>
      </c>
      <c r="E63" s="21">
        <v>3253.96</v>
      </c>
      <c r="F63" s="22" t="s">
        <v>46</v>
      </c>
      <c r="G63" s="24">
        <v>3281.04</v>
      </c>
    </row>
    <row r="64" spans="1:7" ht="12" customHeight="1" x14ac:dyDescent="0.2">
      <c r="A64" s="18">
        <v>5</v>
      </c>
      <c r="B64" s="18">
        <v>849</v>
      </c>
      <c r="C64" s="19">
        <v>699</v>
      </c>
      <c r="D64" s="20" t="s">
        <v>275</v>
      </c>
      <c r="E64" s="21">
        <v>3441.03</v>
      </c>
      <c r="F64" s="22" t="s">
        <v>48</v>
      </c>
      <c r="G64" s="29">
        <v>21.63</v>
      </c>
    </row>
    <row r="65" spans="1:7" ht="12" customHeight="1" x14ac:dyDescent="0.2">
      <c r="A65" s="18">
        <v>6</v>
      </c>
      <c r="B65" s="18">
        <v>930</v>
      </c>
      <c r="C65" s="19">
        <v>761</v>
      </c>
      <c r="D65" s="20" t="s">
        <v>275</v>
      </c>
      <c r="E65" s="21">
        <v>3746.24</v>
      </c>
      <c r="F65" s="36"/>
      <c r="G65" s="23"/>
    </row>
    <row r="66" spans="1:7" ht="12" customHeight="1" x14ac:dyDescent="0.2">
      <c r="A66" s="18">
        <v>7</v>
      </c>
      <c r="B66" s="18">
        <v>995</v>
      </c>
      <c r="C66" s="19">
        <v>811</v>
      </c>
      <c r="D66" s="20" t="s">
        <v>190</v>
      </c>
      <c r="E66" s="21">
        <v>3992.38</v>
      </c>
      <c r="F66" s="36"/>
      <c r="G66" s="23"/>
    </row>
    <row r="67" spans="1:7" ht="12" customHeight="1" x14ac:dyDescent="0.2">
      <c r="A67" s="25">
        <v>8</v>
      </c>
      <c r="B67" s="25">
        <v>1015</v>
      </c>
      <c r="C67" s="26">
        <v>826</v>
      </c>
      <c r="D67" s="27" t="s">
        <v>47</v>
      </c>
      <c r="E67" s="28">
        <v>4066.22</v>
      </c>
      <c r="F67" s="36"/>
      <c r="G67" s="23"/>
    </row>
  </sheetData>
  <mergeCells count="14">
    <mergeCell ref="A1:G1"/>
    <mergeCell ref="A2:G2"/>
    <mergeCell ref="F5:G5"/>
    <mergeCell ref="F6:G6"/>
    <mergeCell ref="A15:G15"/>
    <mergeCell ref="A34:G34"/>
    <mergeCell ref="A35:G35"/>
    <mergeCell ref="A47:G47"/>
    <mergeCell ref="A58:G58"/>
    <mergeCell ref="A23:G23"/>
    <mergeCell ref="F24:G24"/>
    <mergeCell ref="F25:G25"/>
    <mergeCell ref="B32:C32"/>
    <mergeCell ref="A33:G3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63"/>
  <sheetViews>
    <sheetView workbookViewId="0">
      <selection sqref="A1:H1"/>
    </sheetView>
  </sheetViews>
  <sheetFormatPr baseColWidth="10" defaultColWidth="9.33203125" defaultRowHeight="12.75" x14ac:dyDescent="0.2"/>
  <cols>
    <col min="1" max="1" width="7.83203125" customWidth="1"/>
    <col min="2" max="2" width="5.5" customWidth="1"/>
    <col min="3" max="3" width="1.5" customWidth="1"/>
    <col min="4" max="4" width="3.83203125" customWidth="1"/>
    <col min="5" max="5" width="11.1640625" customWidth="1"/>
    <col min="6" max="6" width="11.33203125" customWidth="1"/>
    <col min="7" max="7" width="62.5" customWidth="1"/>
    <col min="8" max="8" width="8.6640625" customWidth="1"/>
    <col min="9" max="9" width="2.83203125" customWidth="1"/>
  </cols>
  <sheetData>
    <row r="1" spans="1:8" ht="15" customHeight="1" x14ac:dyDescent="0.2">
      <c r="A1" s="123" t="s">
        <v>283</v>
      </c>
      <c r="B1" s="124"/>
      <c r="C1" s="124"/>
      <c r="D1" s="124"/>
      <c r="E1" s="124"/>
      <c r="F1" s="124"/>
      <c r="G1" s="124"/>
      <c r="H1" s="125"/>
    </row>
    <row r="2" spans="1:8" ht="5.85" customHeight="1" x14ac:dyDescent="0.2">
      <c r="A2" s="126"/>
      <c r="B2" s="126"/>
      <c r="C2" s="126"/>
      <c r="D2" s="126"/>
      <c r="E2" s="126"/>
      <c r="F2" s="126"/>
      <c r="G2" s="126"/>
      <c r="H2" s="126"/>
    </row>
    <row r="3" spans="1:8" ht="12.75" customHeight="1" x14ac:dyDescent="0.2">
      <c r="A3" s="10" t="s">
        <v>28</v>
      </c>
      <c r="B3" s="10" t="s">
        <v>29</v>
      </c>
      <c r="C3" s="186" t="s">
        <v>30</v>
      </c>
      <c r="D3" s="187"/>
      <c r="E3" s="10" t="s">
        <v>31</v>
      </c>
      <c r="F3" s="10" t="s">
        <v>32</v>
      </c>
      <c r="G3" s="11" t="s">
        <v>284</v>
      </c>
      <c r="H3" s="12"/>
    </row>
    <row r="4" spans="1:8" ht="12.75" customHeight="1" x14ac:dyDescent="0.2">
      <c r="A4" s="13">
        <v>1</v>
      </c>
      <c r="B4" s="13">
        <v>542</v>
      </c>
      <c r="C4" s="188">
        <v>466</v>
      </c>
      <c r="D4" s="189"/>
      <c r="E4" s="15" t="s">
        <v>34</v>
      </c>
      <c r="F4" s="16">
        <v>2294.02</v>
      </c>
      <c r="G4" s="11" t="s">
        <v>285</v>
      </c>
      <c r="H4" s="23"/>
    </row>
    <row r="5" spans="1:8" ht="12" customHeight="1" x14ac:dyDescent="0.2">
      <c r="A5" s="18">
        <v>2</v>
      </c>
      <c r="B5" s="18">
        <v>600</v>
      </c>
      <c r="C5" s="182">
        <v>510</v>
      </c>
      <c r="D5" s="183"/>
      <c r="E5" s="20" t="s">
        <v>122</v>
      </c>
      <c r="F5" s="21">
        <v>2510.62</v>
      </c>
      <c r="G5" s="36"/>
      <c r="H5" s="23"/>
    </row>
    <row r="6" spans="1:8" ht="14.25" customHeight="1" x14ac:dyDescent="0.2">
      <c r="A6" s="18">
        <v>3</v>
      </c>
      <c r="B6" s="18">
        <v>665</v>
      </c>
      <c r="C6" s="182">
        <v>560</v>
      </c>
      <c r="D6" s="183"/>
      <c r="E6" s="20" t="s">
        <v>122</v>
      </c>
      <c r="F6" s="21">
        <v>2756.76</v>
      </c>
      <c r="G6" s="17" t="s">
        <v>286</v>
      </c>
      <c r="H6" s="12"/>
    </row>
    <row r="7" spans="1:8" ht="12" customHeight="1" x14ac:dyDescent="0.2">
      <c r="A7" s="18">
        <v>4</v>
      </c>
      <c r="B7" s="18">
        <v>714</v>
      </c>
      <c r="C7" s="182">
        <v>597</v>
      </c>
      <c r="D7" s="183"/>
      <c r="E7" s="20" t="s">
        <v>122</v>
      </c>
      <c r="F7" s="21">
        <v>2938.9</v>
      </c>
      <c r="G7" s="36"/>
      <c r="H7" s="23"/>
    </row>
    <row r="8" spans="1:8" ht="12" customHeight="1" x14ac:dyDescent="0.2">
      <c r="A8" s="18">
        <v>5</v>
      </c>
      <c r="B8" s="18">
        <v>762</v>
      </c>
      <c r="C8" s="182">
        <v>633</v>
      </c>
      <c r="D8" s="183"/>
      <c r="E8" s="20" t="s">
        <v>56</v>
      </c>
      <c r="F8" s="21">
        <v>3116.12</v>
      </c>
      <c r="G8" s="36"/>
      <c r="H8" s="23"/>
    </row>
    <row r="9" spans="1:8" ht="12" customHeight="1" x14ac:dyDescent="0.2">
      <c r="A9" s="18">
        <v>6</v>
      </c>
      <c r="B9" s="18">
        <v>814</v>
      </c>
      <c r="C9" s="182">
        <v>672</v>
      </c>
      <c r="D9" s="183"/>
      <c r="E9" s="20" t="s">
        <v>41</v>
      </c>
      <c r="F9" s="21">
        <v>3308.11</v>
      </c>
      <c r="G9" s="22" t="s">
        <v>46</v>
      </c>
      <c r="H9" s="24">
        <v>3123.51</v>
      </c>
    </row>
    <row r="10" spans="1:8" ht="12" customHeight="1" x14ac:dyDescent="0.2">
      <c r="A10" s="18">
        <v>7</v>
      </c>
      <c r="B10" s="18">
        <v>863</v>
      </c>
      <c r="C10" s="182">
        <v>710</v>
      </c>
      <c r="D10" s="183"/>
      <c r="E10" s="20" t="s">
        <v>41</v>
      </c>
      <c r="F10" s="21">
        <v>3495.18</v>
      </c>
      <c r="G10" s="22" t="s">
        <v>48</v>
      </c>
      <c r="H10" s="29">
        <v>20.59</v>
      </c>
    </row>
    <row r="11" spans="1:8" ht="12" customHeight="1" x14ac:dyDescent="0.2">
      <c r="A11" s="18">
        <v>8</v>
      </c>
      <c r="B11" s="18">
        <v>924</v>
      </c>
      <c r="C11" s="182">
        <v>756</v>
      </c>
      <c r="D11" s="183"/>
      <c r="E11" s="20" t="s">
        <v>41</v>
      </c>
      <c r="F11" s="21">
        <v>3721.62</v>
      </c>
      <c r="G11" s="36"/>
      <c r="H11" s="23"/>
    </row>
    <row r="12" spans="1:8" ht="12" customHeight="1" x14ac:dyDescent="0.2">
      <c r="A12" s="25">
        <v>9</v>
      </c>
      <c r="B12" s="25">
        <v>985</v>
      </c>
      <c r="C12" s="184">
        <v>803</v>
      </c>
      <c r="D12" s="185"/>
      <c r="E12" s="27" t="s">
        <v>47</v>
      </c>
      <c r="F12" s="28">
        <v>3953</v>
      </c>
      <c r="G12" s="36"/>
      <c r="H12" s="23"/>
    </row>
    <row r="13" spans="1:8" ht="12" customHeight="1" x14ac:dyDescent="0.2">
      <c r="A13" s="10" t="s">
        <v>28</v>
      </c>
      <c r="B13" s="10" t="s">
        <v>29</v>
      </c>
      <c r="C13" s="186" t="s">
        <v>30</v>
      </c>
      <c r="D13" s="187"/>
      <c r="E13" s="10" t="s">
        <v>31</v>
      </c>
      <c r="F13" s="10" t="s">
        <v>32</v>
      </c>
    </row>
    <row r="14" spans="1:8" ht="12" customHeight="1" x14ac:dyDescent="0.2">
      <c r="A14" s="13">
        <v>1</v>
      </c>
      <c r="B14" s="13">
        <v>814</v>
      </c>
      <c r="C14" s="188">
        <v>672</v>
      </c>
      <c r="D14" s="189"/>
      <c r="E14" s="15" t="s">
        <v>83</v>
      </c>
      <c r="F14" s="16">
        <v>3308.11</v>
      </c>
    </row>
    <row r="15" spans="1:8" ht="12" customHeight="1" x14ac:dyDescent="0.2">
      <c r="A15" s="18">
        <v>2</v>
      </c>
      <c r="B15" s="18">
        <v>863</v>
      </c>
      <c r="C15" s="182">
        <v>710</v>
      </c>
      <c r="D15" s="183"/>
      <c r="E15" s="20" t="s">
        <v>41</v>
      </c>
      <c r="F15" s="21">
        <v>3495.18</v>
      </c>
    </row>
    <row r="16" spans="1:8" ht="12" customHeight="1" x14ac:dyDescent="0.2">
      <c r="A16" s="18">
        <v>3</v>
      </c>
      <c r="B16" s="18">
        <v>924</v>
      </c>
      <c r="C16" s="182">
        <v>756</v>
      </c>
      <c r="D16" s="183"/>
      <c r="E16" s="20" t="s">
        <v>41</v>
      </c>
      <c r="F16" s="21">
        <v>3721.62</v>
      </c>
    </row>
    <row r="17" spans="1:9" ht="12" customHeight="1" x14ac:dyDescent="0.2">
      <c r="A17" s="18">
        <v>4</v>
      </c>
      <c r="B17" s="18">
        <v>991</v>
      </c>
      <c r="C17" s="182">
        <v>808</v>
      </c>
      <c r="D17" s="183"/>
      <c r="E17" s="20" t="s">
        <v>41</v>
      </c>
      <c r="F17" s="21">
        <v>3977.61</v>
      </c>
    </row>
    <row r="18" spans="1:9" ht="12" customHeight="1" x14ac:dyDescent="0.2">
      <c r="A18" s="18">
        <v>5</v>
      </c>
      <c r="B18" s="18">
        <v>1027</v>
      </c>
      <c r="C18" s="182">
        <v>835</v>
      </c>
      <c r="D18" s="183"/>
      <c r="E18" s="20" t="s">
        <v>275</v>
      </c>
      <c r="F18" s="21">
        <v>4110.5200000000004</v>
      </c>
    </row>
    <row r="19" spans="1:9" ht="12" customHeight="1" x14ac:dyDescent="0.2">
      <c r="A19" s="25">
        <v>6</v>
      </c>
      <c r="B19" s="190" t="s">
        <v>146</v>
      </c>
      <c r="C19" s="194"/>
      <c r="D19" s="191"/>
      <c r="E19" s="27" t="s">
        <v>47</v>
      </c>
      <c r="F19" s="28">
        <v>4405.8900000000003</v>
      </c>
    </row>
    <row r="20" spans="1:9" ht="14.25" customHeight="1" x14ac:dyDescent="0.2">
      <c r="A20" s="167" t="s">
        <v>287</v>
      </c>
      <c r="B20" s="167"/>
      <c r="C20" s="167"/>
      <c r="D20" s="167"/>
      <c r="E20" s="167"/>
      <c r="F20" s="167"/>
      <c r="G20" s="167"/>
      <c r="H20" s="167"/>
      <c r="I20" s="167"/>
    </row>
    <row r="21" spans="1:9" ht="12" customHeight="1" x14ac:dyDescent="0.2">
      <c r="A21" s="193" t="s">
        <v>46</v>
      </c>
      <c r="B21" s="193"/>
      <c r="C21" s="193"/>
      <c r="D21" s="193"/>
      <c r="E21" s="193"/>
      <c r="F21" s="193"/>
      <c r="G21" s="193"/>
      <c r="H21" s="24">
        <v>3857</v>
      </c>
    </row>
    <row r="22" spans="1:9" ht="12" customHeight="1" x14ac:dyDescent="0.2">
      <c r="A22" s="193" t="s">
        <v>48</v>
      </c>
      <c r="B22" s="193"/>
      <c r="C22" s="193"/>
      <c r="D22" s="193"/>
      <c r="E22" s="193"/>
      <c r="F22" s="193"/>
      <c r="G22" s="193"/>
      <c r="H22" s="29">
        <v>25.43</v>
      </c>
    </row>
    <row r="23" spans="1:9" ht="15" customHeight="1" x14ac:dyDescent="0.2">
      <c r="A23" s="10" t="s">
        <v>28</v>
      </c>
      <c r="B23" s="172" t="s">
        <v>29</v>
      </c>
      <c r="C23" s="173"/>
      <c r="D23" s="44" t="s">
        <v>30</v>
      </c>
      <c r="E23" s="10" t="s">
        <v>31</v>
      </c>
      <c r="F23" s="10" t="s">
        <v>32</v>
      </c>
    </row>
    <row r="24" spans="1:9" ht="12" customHeight="1" x14ac:dyDescent="0.2">
      <c r="A24" s="13">
        <v>1</v>
      </c>
      <c r="B24" s="174">
        <v>1027</v>
      </c>
      <c r="C24" s="175"/>
      <c r="D24" s="46">
        <v>835</v>
      </c>
      <c r="E24" s="15" t="s">
        <v>275</v>
      </c>
      <c r="F24" s="16">
        <v>4110.5200000000004</v>
      </c>
    </row>
    <row r="25" spans="1:9" ht="12" customHeight="1" x14ac:dyDescent="0.2">
      <c r="A25" s="18">
        <v>2</v>
      </c>
      <c r="B25" s="176" t="s">
        <v>139</v>
      </c>
      <c r="C25" s="177"/>
      <c r="D25" s="58"/>
      <c r="E25" s="20" t="s">
        <v>45</v>
      </c>
      <c r="F25" s="21">
        <v>4405.8900000000003</v>
      </c>
    </row>
    <row r="26" spans="1:9" ht="12" customHeight="1" x14ac:dyDescent="0.2">
      <c r="A26" s="18">
        <v>3</v>
      </c>
      <c r="B26" s="176" t="s">
        <v>150</v>
      </c>
      <c r="C26" s="177"/>
      <c r="D26" s="58"/>
      <c r="E26" s="53" t="s">
        <v>47</v>
      </c>
      <c r="F26" s="21">
        <v>4809.5600000000004</v>
      </c>
    </row>
    <row r="27" spans="1:9" ht="12" customHeight="1" x14ac:dyDescent="0.2">
      <c r="A27" s="54" t="s">
        <v>288</v>
      </c>
      <c r="B27" s="138" t="s">
        <v>151</v>
      </c>
      <c r="C27" s="178"/>
      <c r="D27" s="139"/>
      <c r="E27" s="27" t="s">
        <v>47</v>
      </c>
      <c r="F27" s="28">
        <v>5277.22</v>
      </c>
    </row>
    <row r="28" spans="1:9" ht="14.25" customHeight="1" x14ac:dyDescent="0.2">
      <c r="A28" s="192" t="s">
        <v>289</v>
      </c>
      <c r="B28" s="192"/>
      <c r="C28" s="192"/>
      <c r="D28" s="192"/>
      <c r="E28" s="192"/>
      <c r="F28" s="192"/>
      <c r="G28" s="192"/>
      <c r="H28" s="192"/>
      <c r="I28" s="192"/>
    </row>
    <row r="29" spans="1:9" ht="24" customHeight="1" x14ac:dyDescent="0.2">
      <c r="A29" s="196" t="s">
        <v>290</v>
      </c>
      <c r="B29" s="196"/>
      <c r="C29" s="196"/>
      <c r="D29" s="196"/>
      <c r="E29" s="196"/>
      <c r="F29" s="196"/>
      <c r="G29" s="196"/>
      <c r="H29" s="196"/>
      <c r="I29" s="196"/>
    </row>
    <row r="30" spans="1:9" ht="14.25" customHeight="1" x14ac:dyDescent="0.2">
      <c r="A30" s="123" t="s">
        <v>291</v>
      </c>
      <c r="B30" s="124"/>
      <c r="C30" s="124"/>
      <c r="D30" s="124"/>
      <c r="E30" s="124"/>
      <c r="F30" s="124"/>
      <c r="G30" s="124"/>
      <c r="H30" s="125"/>
    </row>
    <row r="31" spans="1:9" ht="12" customHeight="1" x14ac:dyDescent="0.2">
      <c r="A31" s="10" t="s">
        <v>28</v>
      </c>
      <c r="B31" s="10" t="s">
        <v>29</v>
      </c>
      <c r="C31" s="186" t="s">
        <v>30</v>
      </c>
      <c r="D31" s="187"/>
      <c r="E31" s="10" t="s">
        <v>31</v>
      </c>
      <c r="F31" s="10" t="s">
        <v>32</v>
      </c>
    </row>
    <row r="32" spans="1:9" ht="12" customHeight="1" x14ac:dyDescent="0.2">
      <c r="A32" s="13">
        <v>1</v>
      </c>
      <c r="B32" s="13">
        <v>542</v>
      </c>
      <c r="C32" s="188">
        <v>466</v>
      </c>
      <c r="D32" s="189"/>
      <c r="E32" s="15" t="s">
        <v>34</v>
      </c>
      <c r="F32" s="16">
        <v>2294.02</v>
      </c>
    </row>
    <row r="33" spans="1:8" ht="12" customHeight="1" x14ac:dyDescent="0.2">
      <c r="A33" s="18">
        <v>2</v>
      </c>
      <c r="B33" s="18">
        <v>600</v>
      </c>
      <c r="C33" s="182">
        <v>510</v>
      </c>
      <c r="D33" s="183"/>
      <c r="E33" s="20" t="s">
        <v>34</v>
      </c>
      <c r="F33" s="21">
        <v>2510.62</v>
      </c>
    </row>
    <row r="34" spans="1:8" ht="12" customHeight="1" x14ac:dyDescent="0.2">
      <c r="A34" s="18">
        <v>3</v>
      </c>
      <c r="B34" s="18">
        <v>665</v>
      </c>
      <c r="C34" s="182">
        <v>560</v>
      </c>
      <c r="D34" s="183"/>
      <c r="E34" s="20" t="s">
        <v>56</v>
      </c>
      <c r="F34" s="21">
        <v>2756.76</v>
      </c>
    </row>
    <row r="35" spans="1:8" ht="12" customHeight="1" x14ac:dyDescent="0.2">
      <c r="A35" s="18">
        <v>4</v>
      </c>
      <c r="B35" s="18">
        <v>713</v>
      </c>
      <c r="C35" s="182">
        <v>596</v>
      </c>
      <c r="D35" s="183"/>
      <c r="E35" s="20" t="s">
        <v>56</v>
      </c>
      <c r="F35" s="21">
        <v>2933.98</v>
      </c>
    </row>
    <row r="36" spans="1:8" ht="12" customHeight="1" x14ac:dyDescent="0.2">
      <c r="A36" s="18">
        <v>5</v>
      </c>
      <c r="B36" s="18">
        <v>762</v>
      </c>
      <c r="C36" s="182">
        <v>633</v>
      </c>
      <c r="D36" s="183"/>
      <c r="E36" s="20" t="s">
        <v>56</v>
      </c>
      <c r="F36" s="21">
        <v>3116.12</v>
      </c>
    </row>
    <row r="37" spans="1:8" ht="12" customHeight="1" x14ac:dyDescent="0.2">
      <c r="A37" s="18">
        <v>6</v>
      </c>
      <c r="B37" s="18">
        <v>813</v>
      </c>
      <c r="C37" s="182">
        <v>672</v>
      </c>
      <c r="D37" s="183"/>
      <c r="E37" s="20" t="s">
        <v>83</v>
      </c>
      <c r="F37" s="21">
        <v>3308.11</v>
      </c>
    </row>
    <row r="38" spans="1:8" ht="12" customHeight="1" x14ac:dyDescent="0.2">
      <c r="A38" s="18">
        <v>7</v>
      </c>
      <c r="B38" s="18">
        <v>862</v>
      </c>
      <c r="C38" s="182">
        <v>710</v>
      </c>
      <c r="D38" s="183"/>
      <c r="E38" s="20" t="s">
        <v>83</v>
      </c>
      <c r="F38" s="21">
        <v>3495.18</v>
      </c>
    </row>
    <row r="39" spans="1:8" ht="12" customHeight="1" x14ac:dyDescent="0.2">
      <c r="A39" s="18">
        <v>8</v>
      </c>
      <c r="B39" s="18">
        <v>912</v>
      </c>
      <c r="C39" s="182">
        <v>748</v>
      </c>
      <c r="D39" s="183"/>
      <c r="E39" s="20" t="s">
        <v>83</v>
      </c>
      <c r="F39" s="21">
        <v>3682.24</v>
      </c>
    </row>
    <row r="40" spans="1:8" ht="12" customHeight="1" x14ac:dyDescent="0.2">
      <c r="A40" s="25">
        <v>9</v>
      </c>
      <c r="B40" s="25">
        <v>977</v>
      </c>
      <c r="C40" s="184">
        <v>797</v>
      </c>
      <c r="D40" s="185"/>
      <c r="E40" s="27" t="s">
        <v>47</v>
      </c>
      <c r="F40" s="28">
        <v>3923.46</v>
      </c>
    </row>
    <row r="41" spans="1:8" ht="46.35" customHeight="1" x14ac:dyDescent="0.2">
      <c r="A41" s="195" t="s">
        <v>292</v>
      </c>
      <c r="B41" s="195"/>
      <c r="C41" s="195"/>
      <c r="D41" s="195"/>
      <c r="E41" s="195"/>
      <c r="F41" s="195"/>
      <c r="G41" s="195"/>
      <c r="H41" s="1"/>
    </row>
    <row r="42" spans="1:8" ht="18" customHeight="1" x14ac:dyDescent="0.2">
      <c r="A42" s="193" t="s">
        <v>46</v>
      </c>
      <c r="B42" s="193"/>
      <c r="C42" s="193"/>
      <c r="D42" s="193"/>
      <c r="E42" s="193"/>
      <c r="F42" s="193"/>
      <c r="G42" s="193"/>
      <c r="H42" s="24">
        <v>3108.74</v>
      </c>
    </row>
    <row r="43" spans="1:8" ht="12" customHeight="1" x14ac:dyDescent="0.2">
      <c r="A43" s="193" t="s">
        <v>48</v>
      </c>
      <c r="B43" s="193"/>
      <c r="C43" s="193"/>
      <c r="D43" s="193"/>
      <c r="E43" s="193"/>
      <c r="F43" s="193"/>
      <c r="G43" s="193"/>
      <c r="H43" s="29">
        <v>20.5</v>
      </c>
    </row>
    <row r="44" spans="1:8" ht="12" customHeight="1" x14ac:dyDescent="0.2">
      <c r="A44" s="10" t="s">
        <v>28</v>
      </c>
      <c r="B44" s="10" t="s">
        <v>29</v>
      </c>
      <c r="C44" s="186" t="s">
        <v>30</v>
      </c>
      <c r="D44" s="187"/>
      <c r="E44" s="10" t="s">
        <v>31</v>
      </c>
      <c r="F44" s="10" t="s">
        <v>32</v>
      </c>
    </row>
    <row r="45" spans="1:8" ht="12" customHeight="1" x14ac:dyDescent="0.2">
      <c r="A45" s="13">
        <v>1</v>
      </c>
      <c r="B45" s="13">
        <v>813</v>
      </c>
      <c r="C45" s="188">
        <v>672</v>
      </c>
      <c r="D45" s="189"/>
      <c r="E45" s="15" t="s">
        <v>56</v>
      </c>
      <c r="F45" s="16">
        <v>3308.11</v>
      </c>
    </row>
    <row r="46" spans="1:8" ht="12" customHeight="1" x14ac:dyDescent="0.2">
      <c r="A46" s="18">
        <v>2</v>
      </c>
      <c r="B46" s="18">
        <v>862</v>
      </c>
      <c r="C46" s="182">
        <v>710</v>
      </c>
      <c r="D46" s="183"/>
      <c r="E46" s="20" t="s">
        <v>56</v>
      </c>
      <c r="F46" s="21">
        <v>3495.18</v>
      </c>
    </row>
    <row r="47" spans="1:8" ht="12" customHeight="1" x14ac:dyDescent="0.2">
      <c r="A47" s="18">
        <v>3</v>
      </c>
      <c r="B47" s="18">
        <v>912</v>
      </c>
      <c r="C47" s="182">
        <v>748</v>
      </c>
      <c r="D47" s="183"/>
      <c r="E47" s="20" t="s">
        <v>56</v>
      </c>
      <c r="F47" s="21">
        <v>3682.24</v>
      </c>
    </row>
    <row r="48" spans="1:8" ht="12" customHeight="1" x14ac:dyDescent="0.2">
      <c r="A48" s="18">
        <v>4</v>
      </c>
      <c r="B48" s="18">
        <v>977</v>
      </c>
      <c r="C48" s="182">
        <v>797</v>
      </c>
      <c r="D48" s="183"/>
      <c r="E48" s="20" t="s">
        <v>56</v>
      </c>
      <c r="F48" s="21">
        <v>3923.46</v>
      </c>
    </row>
    <row r="49" spans="1:9" ht="12" customHeight="1" x14ac:dyDescent="0.2">
      <c r="A49" s="18">
        <v>5</v>
      </c>
      <c r="B49" s="18">
        <v>1027</v>
      </c>
      <c r="C49" s="182">
        <v>835</v>
      </c>
      <c r="D49" s="183"/>
      <c r="E49" s="20" t="s">
        <v>41</v>
      </c>
      <c r="F49" s="21">
        <v>4110.5200000000004</v>
      </c>
    </row>
    <row r="50" spans="1:9" ht="12" customHeight="1" x14ac:dyDescent="0.2">
      <c r="A50" s="25">
        <v>6</v>
      </c>
      <c r="B50" s="190" t="s">
        <v>139</v>
      </c>
      <c r="C50" s="194"/>
      <c r="D50" s="191"/>
      <c r="E50" s="27" t="s">
        <v>47</v>
      </c>
      <c r="F50" s="28">
        <v>4405.8900000000003</v>
      </c>
    </row>
    <row r="51" spans="1:9" ht="14.25" customHeight="1" x14ac:dyDescent="0.2">
      <c r="A51" s="192" t="s">
        <v>293</v>
      </c>
      <c r="B51" s="192"/>
      <c r="C51" s="192"/>
      <c r="D51" s="192"/>
      <c r="E51" s="192"/>
      <c r="F51" s="192"/>
      <c r="G51" s="192"/>
      <c r="H51" s="192"/>
      <c r="I51" s="192"/>
    </row>
    <row r="52" spans="1:9" ht="12" customHeight="1" x14ac:dyDescent="0.2">
      <c r="A52" s="193" t="s">
        <v>46</v>
      </c>
      <c r="B52" s="193"/>
      <c r="C52" s="193"/>
      <c r="D52" s="193"/>
      <c r="E52" s="193"/>
      <c r="F52" s="193"/>
      <c r="G52" s="193"/>
      <c r="H52" s="24">
        <v>3857</v>
      </c>
    </row>
    <row r="53" spans="1:9" ht="12" customHeight="1" x14ac:dyDescent="0.2">
      <c r="A53" s="193" t="s">
        <v>48</v>
      </c>
      <c r="B53" s="193"/>
      <c r="C53" s="193"/>
      <c r="D53" s="193"/>
      <c r="E53" s="193"/>
      <c r="F53" s="193"/>
      <c r="G53" s="193"/>
      <c r="H53" s="29">
        <v>25.43</v>
      </c>
    </row>
    <row r="54" spans="1:9" ht="12" customHeight="1" x14ac:dyDescent="0.2">
      <c r="A54" s="10" t="s">
        <v>28</v>
      </c>
      <c r="B54" s="172" t="s">
        <v>29</v>
      </c>
      <c r="C54" s="173"/>
      <c r="D54" s="44" t="s">
        <v>30</v>
      </c>
      <c r="E54" s="10" t="s">
        <v>31</v>
      </c>
      <c r="F54" s="10" t="s">
        <v>32</v>
      </c>
    </row>
    <row r="55" spans="1:9" ht="12" customHeight="1" x14ac:dyDescent="0.2">
      <c r="A55" s="13">
        <v>1</v>
      </c>
      <c r="B55" s="174">
        <v>912</v>
      </c>
      <c r="C55" s="175"/>
      <c r="D55" s="46">
        <v>748</v>
      </c>
      <c r="E55" s="15" t="s">
        <v>56</v>
      </c>
      <c r="F55" s="16">
        <v>3682.24</v>
      </c>
    </row>
    <row r="56" spans="1:9" ht="12" customHeight="1" x14ac:dyDescent="0.2">
      <c r="A56" s="18">
        <v>2</v>
      </c>
      <c r="B56" s="168">
        <v>977</v>
      </c>
      <c r="C56" s="169"/>
      <c r="D56" s="49">
        <v>797</v>
      </c>
      <c r="E56" s="20" t="s">
        <v>56</v>
      </c>
      <c r="F56" s="21">
        <v>3923.46</v>
      </c>
    </row>
    <row r="57" spans="1:9" ht="12" customHeight="1" x14ac:dyDescent="0.2">
      <c r="A57" s="18">
        <v>3</v>
      </c>
      <c r="B57" s="168">
        <v>1027</v>
      </c>
      <c r="C57" s="169"/>
      <c r="D57" s="49">
        <v>835</v>
      </c>
      <c r="E57" s="20" t="s">
        <v>41</v>
      </c>
      <c r="F57" s="21">
        <v>4110.5200000000004</v>
      </c>
    </row>
    <row r="58" spans="1:9" ht="12" customHeight="1" x14ac:dyDescent="0.2">
      <c r="A58" s="18">
        <v>4</v>
      </c>
      <c r="B58" s="176" t="s">
        <v>139</v>
      </c>
      <c r="C58" s="177"/>
      <c r="D58" s="58"/>
      <c r="E58" s="20" t="s">
        <v>41</v>
      </c>
      <c r="F58" s="21">
        <v>4405.8900000000003</v>
      </c>
    </row>
    <row r="59" spans="1:9" ht="12" customHeight="1" x14ac:dyDescent="0.2">
      <c r="A59" s="18">
        <v>5</v>
      </c>
      <c r="B59" s="176" t="s">
        <v>150</v>
      </c>
      <c r="C59" s="177"/>
      <c r="D59" s="58"/>
      <c r="E59" s="53" t="s">
        <v>47</v>
      </c>
      <c r="F59" s="21">
        <v>4809.5600000000004</v>
      </c>
    </row>
    <row r="60" spans="1:9" ht="12" customHeight="1" x14ac:dyDescent="0.2">
      <c r="A60" s="54" t="s">
        <v>138</v>
      </c>
      <c r="B60" s="138" t="s">
        <v>151</v>
      </c>
      <c r="C60" s="178"/>
      <c r="D60" s="139"/>
      <c r="E60" s="27" t="s">
        <v>47</v>
      </c>
      <c r="F60" s="28">
        <v>5277.22</v>
      </c>
    </row>
    <row r="61" spans="1:9" ht="14.25" customHeight="1" x14ac:dyDescent="0.2">
      <c r="A61" s="192" t="s">
        <v>294</v>
      </c>
      <c r="B61" s="192"/>
      <c r="C61" s="192"/>
      <c r="D61" s="192"/>
      <c r="E61" s="192"/>
      <c r="F61" s="192"/>
      <c r="G61" s="192"/>
      <c r="H61" s="192"/>
      <c r="I61" s="192"/>
    </row>
    <row r="62" spans="1:9" ht="12" customHeight="1" x14ac:dyDescent="0.2">
      <c r="A62" s="193" t="s">
        <v>46</v>
      </c>
      <c r="B62" s="193"/>
      <c r="C62" s="193"/>
      <c r="D62" s="193"/>
      <c r="E62" s="193"/>
      <c r="F62" s="193"/>
      <c r="G62" s="193"/>
      <c r="H62" s="24">
        <v>4479.7299999999996</v>
      </c>
    </row>
    <row r="63" spans="1:9" ht="12" customHeight="1" x14ac:dyDescent="0.2">
      <c r="A63" s="193" t="s">
        <v>48</v>
      </c>
      <c r="B63" s="193"/>
      <c r="C63" s="193"/>
      <c r="D63" s="193"/>
      <c r="E63" s="193"/>
      <c r="F63" s="193"/>
      <c r="G63" s="193"/>
      <c r="H63" s="29">
        <v>29.54</v>
      </c>
    </row>
  </sheetData>
  <mergeCells count="63">
    <mergeCell ref="A1:H1"/>
    <mergeCell ref="A2:H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B19:D19"/>
    <mergeCell ref="A20:I20"/>
    <mergeCell ref="A21:G21"/>
    <mergeCell ref="A22:G22"/>
    <mergeCell ref="B23:C23"/>
    <mergeCell ref="B24:C24"/>
    <mergeCell ref="B25:C25"/>
    <mergeCell ref="B26:C26"/>
    <mergeCell ref="B27:D27"/>
    <mergeCell ref="A28:I28"/>
    <mergeCell ref="A29:I29"/>
    <mergeCell ref="A30:H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A41:G41"/>
    <mergeCell ref="A42:G42"/>
    <mergeCell ref="A43:G43"/>
    <mergeCell ref="C44:D44"/>
    <mergeCell ref="C45:D45"/>
    <mergeCell ref="C46:D46"/>
    <mergeCell ref="C47:D47"/>
    <mergeCell ref="C48:D48"/>
    <mergeCell ref="C49:D49"/>
    <mergeCell ref="B50:D50"/>
    <mergeCell ref="A51:I51"/>
    <mergeCell ref="A52:G52"/>
    <mergeCell ref="A53:G53"/>
    <mergeCell ref="B54:C54"/>
    <mergeCell ref="B55:C55"/>
    <mergeCell ref="A61:I61"/>
    <mergeCell ref="A62:G62"/>
    <mergeCell ref="A63:G63"/>
    <mergeCell ref="B56:C56"/>
    <mergeCell ref="B57:C57"/>
    <mergeCell ref="B58:C58"/>
    <mergeCell ref="B59:C59"/>
    <mergeCell ref="B60:D60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52"/>
  <sheetViews>
    <sheetView workbookViewId="0">
      <selection sqref="A1:G1"/>
    </sheetView>
  </sheetViews>
  <sheetFormatPr baseColWidth="10" defaultColWidth="9.33203125" defaultRowHeight="12.75" x14ac:dyDescent="0.2"/>
  <cols>
    <col min="1" max="1" width="7.83203125" customWidth="1"/>
    <col min="2" max="3" width="5.5" customWidth="1"/>
    <col min="4" max="5" width="11.1640625" customWidth="1"/>
    <col min="6" max="6" width="62.6640625" customWidth="1"/>
    <col min="7" max="7" width="8.83203125" customWidth="1"/>
  </cols>
  <sheetData>
    <row r="1" spans="1:7" ht="15" customHeight="1" x14ac:dyDescent="0.2">
      <c r="A1" s="123" t="s">
        <v>295</v>
      </c>
      <c r="B1" s="124"/>
      <c r="C1" s="124"/>
      <c r="D1" s="124"/>
      <c r="E1" s="124"/>
      <c r="F1" s="124"/>
      <c r="G1" s="125"/>
    </row>
    <row r="2" spans="1:7" ht="5.85" customHeight="1" x14ac:dyDescent="0.2">
      <c r="A2" s="126"/>
      <c r="B2" s="126"/>
      <c r="C2" s="126"/>
      <c r="D2" s="126"/>
      <c r="E2" s="126"/>
      <c r="F2" s="126"/>
      <c r="G2" s="126"/>
    </row>
    <row r="3" spans="1:7" ht="12.75" customHeight="1" x14ac:dyDescent="0.2">
      <c r="A3" s="10" t="s">
        <v>28</v>
      </c>
      <c r="B3" s="10" t="s">
        <v>29</v>
      </c>
      <c r="C3" s="10" t="s">
        <v>30</v>
      </c>
      <c r="D3" s="10" t="s">
        <v>31</v>
      </c>
      <c r="E3" s="10" t="s">
        <v>32</v>
      </c>
      <c r="F3" s="11" t="s">
        <v>296</v>
      </c>
      <c r="G3" s="12"/>
    </row>
    <row r="4" spans="1:7" ht="12.75" customHeight="1" x14ac:dyDescent="0.2">
      <c r="A4" s="13">
        <v>1</v>
      </c>
      <c r="B4" s="13">
        <v>444</v>
      </c>
      <c r="C4" s="14">
        <v>395</v>
      </c>
      <c r="D4" s="15" t="s">
        <v>34</v>
      </c>
      <c r="E4" s="16">
        <v>1944.5</v>
      </c>
      <c r="F4" s="11" t="s">
        <v>297</v>
      </c>
      <c r="G4" s="23"/>
    </row>
    <row r="5" spans="1:7" ht="12" customHeight="1" x14ac:dyDescent="0.2">
      <c r="A5" s="18">
        <v>2</v>
      </c>
      <c r="B5" s="18">
        <v>484</v>
      </c>
      <c r="C5" s="19">
        <v>424</v>
      </c>
      <c r="D5" s="20" t="s">
        <v>122</v>
      </c>
      <c r="E5" s="21">
        <v>2087.2600000000002</v>
      </c>
      <c r="F5" s="36"/>
      <c r="G5" s="23"/>
    </row>
    <row r="6" spans="1:7" ht="14.25" customHeight="1" x14ac:dyDescent="0.2">
      <c r="A6" s="18">
        <v>3</v>
      </c>
      <c r="B6" s="18">
        <v>514</v>
      </c>
      <c r="C6" s="19">
        <v>447</v>
      </c>
      <c r="D6" s="20" t="s">
        <v>56</v>
      </c>
      <c r="E6" s="21">
        <v>2200.48</v>
      </c>
      <c r="F6" s="17" t="s">
        <v>298</v>
      </c>
      <c r="G6" s="12"/>
    </row>
    <row r="7" spans="1:7" ht="12" customHeight="1" x14ac:dyDescent="0.2">
      <c r="A7" s="18">
        <v>4</v>
      </c>
      <c r="B7" s="18">
        <v>544</v>
      </c>
      <c r="C7" s="19">
        <v>468</v>
      </c>
      <c r="D7" s="20" t="s">
        <v>56</v>
      </c>
      <c r="E7" s="21">
        <v>2303.86</v>
      </c>
      <c r="F7" s="36"/>
      <c r="G7" s="23"/>
    </row>
    <row r="8" spans="1:7" ht="12" customHeight="1" x14ac:dyDescent="0.2">
      <c r="A8" s="18">
        <v>5</v>
      </c>
      <c r="B8" s="18">
        <v>576</v>
      </c>
      <c r="C8" s="19">
        <v>491</v>
      </c>
      <c r="D8" s="20" t="s">
        <v>83</v>
      </c>
      <c r="E8" s="21">
        <v>2417.09</v>
      </c>
      <c r="F8" s="36"/>
      <c r="G8" s="23"/>
    </row>
    <row r="9" spans="1:7" ht="12" customHeight="1" x14ac:dyDescent="0.2">
      <c r="A9" s="18">
        <v>6</v>
      </c>
      <c r="B9" s="18">
        <v>611</v>
      </c>
      <c r="C9" s="19">
        <v>518</v>
      </c>
      <c r="D9" s="20" t="s">
        <v>41</v>
      </c>
      <c r="E9" s="21">
        <v>2550</v>
      </c>
      <c r="F9" s="22" t="s">
        <v>46</v>
      </c>
      <c r="G9" s="24">
        <v>2641.08</v>
      </c>
    </row>
    <row r="10" spans="1:7" ht="12" customHeight="1" x14ac:dyDescent="0.2">
      <c r="A10" s="18">
        <v>7</v>
      </c>
      <c r="B10" s="18">
        <v>653</v>
      </c>
      <c r="C10" s="19">
        <v>550</v>
      </c>
      <c r="D10" s="20" t="s">
        <v>41</v>
      </c>
      <c r="E10" s="21">
        <v>2707.53</v>
      </c>
      <c r="F10" s="22" t="s">
        <v>48</v>
      </c>
      <c r="G10" s="29">
        <v>17.41</v>
      </c>
    </row>
    <row r="11" spans="1:7" ht="12" customHeight="1" x14ac:dyDescent="0.2">
      <c r="A11" s="18">
        <v>8</v>
      </c>
      <c r="B11" s="18">
        <v>693</v>
      </c>
      <c r="C11" s="19">
        <v>580</v>
      </c>
      <c r="D11" s="20" t="s">
        <v>41</v>
      </c>
      <c r="E11" s="21">
        <v>2855.21</v>
      </c>
      <c r="F11" s="36"/>
      <c r="G11" s="23"/>
    </row>
    <row r="12" spans="1:7" ht="12" customHeight="1" x14ac:dyDescent="0.2">
      <c r="A12" s="18">
        <v>9</v>
      </c>
      <c r="B12" s="18">
        <v>732</v>
      </c>
      <c r="C12" s="19">
        <v>610</v>
      </c>
      <c r="D12" s="20" t="s">
        <v>45</v>
      </c>
      <c r="E12" s="21">
        <v>3002.9</v>
      </c>
      <c r="F12" s="36"/>
      <c r="G12" s="23"/>
    </row>
    <row r="13" spans="1:7" ht="12" customHeight="1" x14ac:dyDescent="0.2">
      <c r="A13" s="18">
        <v>10</v>
      </c>
      <c r="B13" s="18">
        <v>778</v>
      </c>
      <c r="C13" s="19">
        <v>645</v>
      </c>
      <c r="D13" s="20" t="s">
        <v>45</v>
      </c>
      <c r="E13" s="21">
        <v>3175.2</v>
      </c>
      <c r="F13" s="36"/>
      <c r="G13" s="23"/>
    </row>
    <row r="14" spans="1:7" ht="12" customHeight="1" x14ac:dyDescent="0.2">
      <c r="A14" s="25">
        <v>11</v>
      </c>
      <c r="B14" s="25">
        <v>821</v>
      </c>
      <c r="C14" s="26">
        <v>678</v>
      </c>
      <c r="D14" s="27" t="s">
        <v>47</v>
      </c>
      <c r="E14" s="28">
        <v>3337.65</v>
      </c>
      <c r="F14" s="36"/>
      <c r="G14" s="23"/>
    </row>
    <row r="15" spans="1:7" ht="5.85" customHeight="1" x14ac:dyDescent="0.2">
      <c r="A15" s="127"/>
      <c r="B15" s="127"/>
      <c r="C15" s="127"/>
      <c r="D15" s="127"/>
      <c r="E15" s="127"/>
      <c r="F15" s="127"/>
      <c r="G15" s="127"/>
    </row>
    <row r="16" spans="1:7" ht="12" customHeight="1" x14ac:dyDescent="0.2">
      <c r="A16" s="10" t="s">
        <v>28</v>
      </c>
      <c r="B16" s="10" t="s">
        <v>29</v>
      </c>
      <c r="C16" s="10" t="s">
        <v>30</v>
      </c>
      <c r="D16" s="10" t="s">
        <v>31</v>
      </c>
      <c r="E16" s="10" t="s">
        <v>32</v>
      </c>
      <c r="F16" s="36"/>
      <c r="G16" s="23"/>
    </row>
    <row r="17" spans="1:7" ht="14.25" customHeight="1" x14ac:dyDescent="0.2">
      <c r="A17" s="13">
        <v>1</v>
      </c>
      <c r="B17" s="13">
        <v>489</v>
      </c>
      <c r="C17" s="14">
        <v>427</v>
      </c>
      <c r="D17" s="15" t="s">
        <v>122</v>
      </c>
      <c r="E17" s="16">
        <v>2102.0300000000002</v>
      </c>
      <c r="F17" s="17" t="s">
        <v>299</v>
      </c>
      <c r="G17" s="12"/>
    </row>
    <row r="18" spans="1:7" ht="12" customHeight="1" x14ac:dyDescent="0.2">
      <c r="A18" s="18">
        <v>2</v>
      </c>
      <c r="B18" s="18">
        <v>518</v>
      </c>
      <c r="C18" s="19">
        <v>450</v>
      </c>
      <c r="D18" s="20" t="s">
        <v>56</v>
      </c>
      <c r="E18" s="21">
        <v>2215.25</v>
      </c>
      <c r="F18" s="36"/>
      <c r="G18" s="23"/>
    </row>
    <row r="19" spans="1:7" ht="15" customHeight="1" x14ac:dyDescent="0.2">
      <c r="A19" s="18">
        <v>3</v>
      </c>
      <c r="B19" s="18">
        <v>558</v>
      </c>
      <c r="C19" s="19">
        <v>478</v>
      </c>
      <c r="D19" s="20" t="s">
        <v>56</v>
      </c>
      <c r="E19" s="21">
        <v>2353.09</v>
      </c>
      <c r="F19" s="38"/>
      <c r="G19" s="12"/>
    </row>
    <row r="20" spans="1:7" ht="12" customHeight="1" x14ac:dyDescent="0.2">
      <c r="A20" s="18">
        <v>4</v>
      </c>
      <c r="B20" s="18">
        <v>595</v>
      </c>
      <c r="C20" s="19">
        <v>506</v>
      </c>
      <c r="D20" s="20" t="s">
        <v>56</v>
      </c>
      <c r="E20" s="21">
        <v>2490.9299999999998</v>
      </c>
      <c r="F20" s="22" t="s">
        <v>46</v>
      </c>
      <c r="G20" s="24">
        <v>2840.45</v>
      </c>
    </row>
    <row r="21" spans="1:7" ht="12" customHeight="1" x14ac:dyDescent="0.2">
      <c r="A21" s="18">
        <v>5</v>
      </c>
      <c r="B21" s="18">
        <v>631</v>
      </c>
      <c r="C21" s="19">
        <v>534</v>
      </c>
      <c r="D21" s="20" t="s">
        <v>56</v>
      </c>
      <c r="E21" s="21">
        <v>2628.77</v>
      </c>
      <c r="F21" s="22" t="s">
        <v>48</v>
      </c>
      <c r="G21" s="29">
        <v>18.73</v>
      </c>
    </row>
    <row r="22" spans="1:7" ht="12" customHeight="1" x14ac:dyDescent="0.2">
      <c r="A22" s="18">
        <v>6</v>
      </c>
      <c r="B22" s="18">
        <v>669</v>
      </c>
      <c r="C22" s="19">
        <v>563</v>
      </c>
      <c r="D22" s="20" t="s">
        <v>83</v>
      </c>
      <c r="E22" s="21">
        <v>2771.53</v>
      </c>
      <c r="F22" s="36"/>
      <c r="G22" s="23"/>
    </row>
    <row r="23" spans="1:7" ht="12" customHeight="1" x14ac:dyDescent="0.2">
      <c r="A23" s="18">
        <v>7</v>
      </c>
      <c r="B23" s="18">
        <v>709</v>
      </c>
      <c r="C23" s="19">
        <v>593</v>
      </c>
      <c r="D23" s="20" t="s">
        <v>41</v>
      </c>
      <c r="E23" s="21">
        <v>2919.21</v>
      </c>
      <c r="F23" s="36"/>
      <c r="G23" s="23"/>
    </row>
    <row r="24" spans="1:7" ht="12" customHeight="1" x14ac:dyDescent="0.2">
      <c r="A24" s="18">
        <v>8</v>
      </c>
      <c r="B24" s="18">
        <v>750</v>
      </c>
      <c r="C24" s="19">
        <v>624</v>
      </c>
      <c r="D24" s="20" t="s">
        <v>41</v>
      </c>
      <c r="E24" s="21">
        <v>3071.82</v>
      </c>
      <c r="F24" s="36"/>
      <c r="G24" s="23"/>
    </row>
    <row r="25" spans="1:7" ht="12" customHeight="1" x14ac:dyDescent="0.2">
      <c r="A25" s="18">
        <v>9</v>
      </c>
      <c r="B25" s="18">
        <v>792</v>
      </c>
      <c r="C25" s="19">
        <v>656</v>
      </c>
      <c r="D25" s="20" t="s">
        <v>45</v>
      </c>
      <c r="E25" s="21">
        <v>3229.35</v>
      </c>
      <c r="F25" s="36"/>
      <c r="G25" s="23"/>
    </row>
    <row r="26" spans="1:7" ht="12" customHeight="1" x14ac:dyDescent="0.2">
      <c r="A26" s="18">
        <v>10</v>
      </c>
      <c r="B26" s="18">
        <v>836</v>
      </c>
      <c r="C26" s="19">
        <v>690</v>
      </c>
      <c r="D26" s="20" t="s">
        <v>45</v>
      </c>
      <c r="E26" s="21">
        <v>3396.72</v>
      </c>
      <c r="F26" s="36"/>
      <c r="G26" s="23"/>
    </row>
    <row r="27" spans="1:7" ht="12" customHeight="1" x14ac:dyDescent="0.2">
      <c r="A27" s="25">
        <v>11</v>
      </c>
      <c r="B27" s="25">
        <v>886</v>
      </c>
      <c r="C27" s="26">
        <v>727</v>
      </c>
      <c r="D27" s="27" t="s">
        <v>47</v>
      </c>
      <c r="E27" s="28">
        <v>3578.86</v>
      </c>
      <c r="F27" s="36"/>
      <c r="G27" s="23"/>
    </row>
    <row r="28" spans="1:7" ht="5.85" customHeight="1" x14ac:dyDescent="0.2">
      <c r="A28" s="132"/>
      <c r="B28" s="132"/>
      <c r="C28" s="132"/>
      <c r="D28" s="132"/>
      <c r="E28" s="132"/>
      <c r="F28" s="132"/>
      <c r="G28" s="132"/>
    </row>
    <row r="29" spans="1:7" ht="14.25" customHeight="1" x14ac:dyDescent="0.2">
      <c r="A29" s="123" t="s">
        <v>300</v>
      </c>
      <c r="B29" s="124"/>
      <c r="C29" s="124"/>
      <c r="D29" s="124"/>
      <c r="E29" s="124"/>
      <c r="F29" s="124"/>
      <c r="G29" s="125"/>
    </row>
    <row r="30" spans="1:7" ht="5.85" customHeight="1" x14ac:dyDescent="0.2">
      <c r="A30" s="126"/>
      <c r="B30" s="126"/>
      <c r="C30" s="126"/>
      <c r="D30" s="126"/>
      <c r="E30" s="126"/>
      <c r="F30" s="126"/>
      <c r="G30" s="126"/>
    </row>
    <row r="31" spans="1:7" ht="12.75" customHeight="1" x14ac:dyDescent="0.2">
      <c r="A31" s="10" t="s">
        <v>28</v>
      </c>
      <c r="B31" s="10" t="s">
        <v>29</v>
      </c>
      <c r="C31" s="10" t="s">
        <v>30</v>
      </c>
      <c r="D31" s="10" t="s">
        <v>31</v>
      </c>
      <c r="E31" s="10" t="s">
        <v>32</v>
      </c>
      <c r="F31" s="11" t="s">
        <v>301</v>
      </c>
      <c r="G31" s="12"/>
    </row>
    <row r="32" spans="1:7" ht="12.75" customHeight="1" x14ac:dyDescent="0.2">
      <c r="A32" s="13">
        <v>1</v>
      </c>
      <c r="B32" s="13">
        <v>541</v>
      </c>
      <c r="C32" s="14">
        <v>465</v>
      </c>
      <c r="D32" s="15" t="s">
        <v>122</v>
      </c>
      <c r="E32" s="16">
        <v>2289.09</v>
      </c>
      <c r="F32" s="11" t="s">
        <v>302</v>
      </c>
      <c r="G32" s="23"/>
    </row>
    <row r="33" spans="1:7" ht="12" customHeight="1" x14ac:dyDescent="0.2">
      <c r="A33" s="18">
        <v>2</v>
      </c>
      <c r="B33" s="18">
        <v>577</v>
      </c>
      <c r="C33" s="19">
        <v>492</v>
      </c>
      <c r="D33" s="20" t="s">
        <v>56</v>
      </c>
      <c r="E33" s="21">
        <v>2422.0100000000002</v>
      </c>
      <c r="F33" s="36"/>
      <c r="G33" s="23"/>
    </row>
    <row r="34" spans="1:7" ht="14.25" customHeight="1" x14ac:dyDescent="0.2">
      <c r="A34" s="18">
        <v>3</v>
      </c>
      <c r="B34" s="18">
        <v>614</v>
      </c>
      <c r="C34" s="19">
        <v>520</v>
      </c>
      <c r="D34" s="20" t="s">
        <v>56</v>
      </c>
      <c r="E34" s="21">
        <v>2559.85</v>
      </c>
      <c r="F34" s="17" t="s">
        <v>303</v>
      </c>
      <c r="G34" s="12"/>
    </row>
    <row r="35" spans="1:7" ht="12" customHeight="1" x14ac:dyDescent="0.2">
      <c r="A35" s="18">
        <v>4</v>
      </c>
      <c r="B35" s="18">
        <v>663</v>
      </c>
      <c r="C35" s="19">
        <v>558</v>
      </c>
      <c r="D35" s="20" t="s">
        <v>56</v>
      </c>
      <c r="E35" s="21">
        <v>2746.91</v>
      </c>
      <c r="F35" s="36"/>
      <c r="G35" s="23"/>
    </row>
    <row r="36" spans="1:7" ht="12" customHeight="1" x14ac:dyDescent="0.2">
      <c r="A36" s="18">
        <v>5</v>
      </c>
      <c r="B36" s="18">
        <v>695</v>
      </c>
      <c r="C36" s="19">
        <v>582</v>
      </c>
      <c r="D36" s="20" t="s">
        <v>56</v>
      </c>
      <c r="E36" s="21">
        <v>2865.06</v>
      </c>
      <c r="F36" s="36"/>
      <c r="G36" s="23"/>
    </row>
    <row r="37" spans="1:7" ht="12" customHeight="1" x14ac:dyDescent="0.2">
      <c r="A37" s="18">
        <v>6</v>
      </c>
      <c r="B37" s="18">
        <v>739</v>
      </c>
      <c r="C37" s="19">
        <v>615</v>
      </c>
      <c r="D37" s="20" t="s">
        <v>83</v>
      </c>
      <c r="E37" s="21">
        <v>3027.51</v>
      </c>
      <c r="F37" s="22" t="s">
        <v>46</v>
      </c>
      <c r="G37" s="24">
        <v>3037.36</v>
      </c>
    </row>
    <row r="38" spans="1:7" ht="12" customHeight="1" x14ac:dyDescent="0.2">
      <c r="A38" s="18">
        <v>7</v>
      </c>
      <c r="B38" s="18">
        <v>781</v>
      </c>
      <c r="C38" s="19">
        <v>648</v>
      </c>
      <c r="D38" s="20" t="s">
        <v>41</v>
      </c>
      <c r="E38" s="21">
        <v>3189.96</v>
      </c>
      <c r="F38" s="22" t="s">
        <v>48</v>
      </c>
      <c r="G38" s="29">
        <v>20.03</v>
      </c>
    </row>
    <row r="39" spans="1:7" ht="12" customHeight="1" x14ac:dyDescent="0.2">
      <c r="A39" s="18">
        <v>8</v>
      </c>
      <c r="B39" s="18">
        <v>825</v>
      </c>
      <c r="C39" s="19">
        <v>681</v>
      </c>
      <c r="D39" s="20" t="s">
        <v>41</v>
      </c>
      <c r="E39" s="21">
        <v>3352.42</v>
      </c>
      <c r="F39" s="36"/>
      <c r="G39" s="23"/>
    </row>
    <row r="40" spans="1:7" ht="12" customHeight="1" x14ac:dyDescent="0.2">
      <c r="A40" s="18">
        <v>9</v>
      </c>
      <c r="B40" s="18">
        <v>868</v>
      </c>
      <c r="C40" s="19">
        <v>714</v>
      </c>
      <c r="D40" s="20" t="s">
        <v>45</v>
      </c>
      <c r="E40" s="21">
        <v>3514.87</v>
      </c>
      <c r="F40" s="36"/>
      <c r="G40" s="23"/>
    </row>
    <row r="41" spans="1:7" ht="12" customHeight="1" x14ac:dyDescent="0.2">
      <c r="A41" s="18">
        <v>10</v>
      </c>
      <c r="B41" s="18">
        <v>906</v>
      </c>
      <c r="C41" s="19">
        <v>743</v>
      </c>
      <c r="D41" s="20" t="s">
        <v>45</v>
      </c>
      <c r="E41" s="21">
        <v>3657.63</v>
      </c>
      <c r="F41" s="36"/>
      <c r="G41" s="23"/>
    </row>
    <row r="42" spans="1:7" ht="12" customHeight="1" x14ac:dyDescent="0.2">
      <c r="A42" s="25">
        <v>11</v>
      </c>
      <c r="B42" s="25">
        <v>940</v>
      </c>
      <c r="C42" s="26">
        <v>769</v>
      </c>
      <c r="D42" s="27" t="s">
        <v>47</v>
      </c>
      <c r="E42" s="28">
        <v>3785.62</v>
      </c>
      <c r="F42" s="36"/>
      <c r="G42" s="23"/>
    </row>
    <row r="43" spans="1:7" ht="5.85" customHeight="1" x14ac:dyDescent="0.2">
      <c r="A43" s="127"/>
      <c r="B43" s="127"/>
      <c r="C43" s="127"/>
      <c r="D43" s="127"/>
      <c r="E43" s="127"/>
      <c r="F43" s="127"/>
      <c r="G43" s="127"/>
    </row>
    <row r="44" spans="1:7" ht="12" customHeight="1" x14ac:dyDescent="0.2">
      <c r="A44" s="10" t="s">
        <v>28</v>
      </c>
      <c r="B44" s="10" t="s">
        <v>29</v>
      </c>
      <c r="C44" s="10" t="s">
        <v>30</v>
      </c>
      <c r="D44" s="10" t="s">
        <v>31</v>
      </c>
      <c r="E44" s="10" t="s">
        <v>32</v>
      </c>
      <c r="F44" s="36"/>
      <c r="G44" s="23"/>
    </row>
    <row r="45" spans="1:7" ht="14.25" customHeight="1" x14ac:dyDescent="0.2">
      <c r="A45" s="13">
        <v>1</v>
      </c>
      <c r="B45" s="13">
        <v>699</v>
      </c>
      <c r="C45" s="14">
        <v>585</v>
      </c>
      <c r="D45" s="15" t="s">
        <v>56</v>
      </c>
      <c r="E45" s="16">
        <v>2879.83</v>
      </c>
      <c r="F45" s="17" t="s">
        <v>304</v>
      </c>
      <c r="G45" s="12"/>
    </row>
    <row r="46" spans="1:7" ht="12" customHeight="1" x14ac:dyDescent="0.2">
      <c r="A46" s="18">
        <v>2</v>
      </c>
      <c r="B46" s="18">
        <v>744</v>
      </c>
      <c r="C46" s="19">
        <v>620</v>
      </c>
      <c r="D46" s="20" t="s">
        <v>56</v>
      </c>
      <c r="E46" s="21">
        <v>3052.13</v>
      </c>
      <c r="F46" s="36"/>
      <c r="G46" s="23"/>
    </row>
    <row r="47" spans="1:7" ht="12" customHeight="1" x14ac:dyDescent="0.2">
      <c r="A47" s="18">
        <v>3</v>
      </c>
      <c r="B47" s="18">
        <v>791</v>
      </c>
      <c r="C47" s="19">
        <v>655</v>
      </c>
      <c r="D47" s="20" t="s">
        <v>56</v>
      </c>
      <c r="E47" s="21">
        <v>3224.42</v>
      </c>
      <c r="F47" s="36"/>
      <c r="G47" s="23"/>
    </row>
    <row r="48" spans="1:7" ht="12" customHeight="1" x14ac:dyDescent="0.2">
      <c r="A48" s="18">
        <v>4</v>
      </c>
      <c r="B48" s="18">
        <v>843</v>
      </c>
      <c r="C48" s="19">
        <v>695</v>
      </c>
      <c r="D48" s="20" t="s">
        <v>83</v>
      </c>
      <c r="E48" s="21">
        <v>3421.33</v>
      </c>
      <c r="F48" s="22" t="s">
        <v>46</v>
      </c>
      <c r="G48" s="24">
        <v>3473.03</v>
      </c>
    </row>
    <row r="49" spans="1:7" ht="12" customHeight="1" x14ac:dyDescent="0.2">
      <c r="A49" s="18">
        <v>5</v>
      </c>
      <c r="B49" s="18">
        <v>896</v>
      </c>
      <c r="C49" s="19">
        <v>735</v>
      </c>
      <c r="D49" s="20" t="s">
        <v>83</v>
      </c>
      <c r="E49" s="21">
        <v>3618.25</v>
      </c>
      <c r="F49" s="22" t="s">
        <v>48</v>
      </c>
      <c r="G49" s="29">
        <v>22.9</v>
      </c>
    </row>
    <row r="50" spans="1:7" ht="12" customHeight="1" x14ac:dyDescent="0.2">
      <c r="A50" s="18">
        <v>6</v>
      </c>
      <c r="B50" s="18">
        <v>946</v>
      </c>
      <c r="C50" s="19">
        <v>773</v>
      </c>
      <c r="D50" s="20" t="s">
        <v>41</v>
      </c>
      <c r="E50" s="21">
        <v>3805.31</v>
      </c>
      <c r="F50" s="36"/>
      <c r="G50" s="23"/>
    </row>
    <row r="51" spans="1:7" ht="12" customHeight="1" x14ac:dyDescent="0.2">
      <c r="A51" s="18">
        <v>7</v>
      </c>
      <c r="B51" s="18">
        <v>995</v>
      </c>
      <c r="C51" s="19">
        <v>811</v>
      </c>
      <c r="D51" s="20" t="s">
        <v>41</v>
      </c>
      <c r="E51" s="21">
        <v>3992.38</v>
      </c>
      <c r="F51" s="36"/>
      <c r="G51" s="23"/>
    </row>
    <row r="52" spans="1:7" ht="12" customHeight="1" x14ac:dyDescent="0.2">
      <c r="A52" s="25">
        <v>8</v>
      </c>
      <c r="B52" s="25">
        <v>1015</v>
      </c>
      <c r="C52" s="26">
        <v>826</v>
      </c>
      <c r="D52" s="27" t="s">
        <v>47</v>
      </c>
      <c r="E52" s="28">
        <v>4066.22</v>
      </c>
      <c r="F52" s="36"/>
      <c r="G52" s="23"/>
    </row>
  </sheetData>
  <mergeCells count="7">
    <mergeCell ref="A30:G30"/>
    <mergeCell ref="A43:G43"/>
    <mergeCell ref="A1:G1"/>
    <mergeCell ref="A2:G2"/>
    <mergeCell ref="A15:G15"/>
    <mergeCell ref="A28:G28"/>
    <mergeCell ref="A29:G29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48"/>
  <sheetViews>
    <sheetView topLeftCell="A13" workbookViewId="0">
      <selection sqref="A1:H1"/>
    </sheetView>
  </sheetViews>
  <sheetFormatPr baseColWidth="10" defaultColWidth="9.33203125" defaultRowHeight="12.75" x14ac:dyDescent="0.2"/>
  <cols>
    <col min="1" max="1" width="7.83203125" customWidth="1"/>
    <col min="2" max="2" width="5.5" customWidth="1"/>
    <col min="3" max="3" width="1.5" customWidth="1"/>
    <col min="4" max="4" width="3.83203125" customWidth="1"/>
    <col min="5" max="5" width="11.1640625" customWidth="1"/>
    <col min="6" max="6" width="11.33203125" customWidth="1"/>
    <col min="7" max="7" width="62.5" customWidth="1"/>
    <col min="8" max="8" width="8.83203125" customWidth="1"/>
    <col min="9" max="9" width="26.1640625" customWidth="1"/>
  </cols>
  <sheetData>
    <row r="1" spans="1:8" ht="18.75" customHeight="1" x14ac:dyDescent="0.2">
      <c r="A1" s="128" t="s">
        <v>305</v>
      </c>
      <c r="B1" s="129"/>
      <c r="C1" s="129"/>
      <c r="D1" s="129"/>
      <c r="E1" s="129"/>
      <c r="F1" s="129"/>
      <c r="G1" s="129"/>
      <c r="H1" s="130"/>
    </row>
    <row r="2" spans="1:8" ht="5.85" customHeight="1" x14ac:dyDescent="0.2">
      <c r="A2" s="131"/>
      <c r="B2" s="131"/>
      <c r="C2" s="131"/>
      <c r="D2" s="131"/>
      <c r="E2" s="131"/>
      <c r="F2" s="131"/>
      <c r="G2" s="131"/>
      <c r="H2" s="131"/>
    </row>
    <row r="3" spans="1:8" ht="14.25" customHeight="1" x14ac:dyDescent="0.2">
      <c r="A3" s="123" t="s">
        <v>306</v>
      </c>
      <c r="B3" s="124"/>
      <c r="C3" s="124"/>
      <c r="D3" s="124"/>
      <c r="E3" s="124"/>
      <c r="F3" s="124"/>
      <c r="G3" s="124"/>
      <c r="H3" s="125"/>
    </row>
    <row r="4" spans="1:8" ht="5.85" customHeight="1" x14ac:dyDescent="0.2">
      <c r="A4" s="126"/>
      <c r="B4" s="126"/>
      <c r="C4" s="126"/>
      <c r="D4" s="126"/>
      <c r="E4" s="126"/>
      <c r="F4" s="126"/>
      <c r="G4" s="126"/>
      <c r="H4" s="126"/>
    </row>
    <row r="5" spans="1:8" ht="12.75" customHeight="1" x14ac:dyDescent="0.2">
      <c r="A5" s="10" t="s">
        <v>28</v>
      </c>
      <c r="B5" s="172" t="s">
        <v>29</v>
      </c>
      <c r="C5" s="173"/>
      <c r="D5" s="44" t="s">
        <v>30</v>
      </c>
      <c r="E5" s="10" t="s">
        <v>31</v>
      </c>
      <c r="F5" s="10" t="s">
        <v>32</v>
      </c>
      <c r="G5" s="11" t="s">
        <v>307</v>
      </c>
      <c r="H5" s="12"/>
    </row>
    <row r="6" spans="1:8" ht="12.75" customHeight="1" x14ac:dyDescent="0.2">
      <c r="A6" s="13">
        <v>1</v>
      </c>
      <c r="B6" s="174">
        <v>485</v>
      </c>
      <c r="C6" s="175"/>
      <c r="D6" s="46">
        <v>425</v>
      </c>
      <c r="E6" s="15" t="s">
        <v>34</v>
      </c>
      <c r="F6" s="16">
        <v>2092.1799999999998</v>
      </c>
      <c r="G6" s="11" t="s">
        <v>308</v>
      </c>
      <c r="H6" s="12"/>
    </row>
    <row r="7" spans="1:8" ht="12" customHeight="1" x14ac:dyDescent="0.2">
      <c r="A7" s="18">
        <v>2</v>
      </c>
      <c r="B7" s="168">
        <v>528</v>
      </c>
      <c r="C7" s="169"/>
      <c r="D7" s="49">
        <v>457</v>
      </c>
      <c r="E7" s="20" t="s">
        <v>309</v>
      </c>
      <c r="F7" s="21">
        <v>2249.71</v>
      </c>
      <c r="G7" s="36"/>
      <c r="H7" s="23"/>
    </row>
    <row r="8" spans="1:8" ht="14.25" customHeight="1" x14ac:dyDescent="0.2">
      <c r="A8" s="18">
        <v>3</v>
      </c>
      <c r="B8" s="168">
        <v>567</v>
      </c>
      <c r="C8" s="169"/>
      <c r="D8" s="49">
        <v>485</v>
      </c>
      <c r="E8" s="20" t="s">
        <v>309</v>
      </c>
      <c r="F8" s="21">
        <v>2387.5500000000002</v>
      </c>
      <c r="G8" s="17" t="s">
        <v>310</v>
      </c>
      <c r="H8" s="12"/>
    </row>
    <row r="9" spans="1:8" ht="12" customHeight="1" x14ac:dyDescent="0.2">
      <c r="A9" s="18">
        <v>4</v>
      </c>
      <c r="B9" s="168">
        <v>612</v>
      </c>
      <c r="C9" s="169"/>
      <c r="D9" s="49">
        <v>519</v>
      </c>
      <c r="E9" s="20" t="s">
        <v>271</v>
      </c>
      <c r="F9" s="21">
        <v>2554.92</v>
      </c>
      <c r="G9" s="36"/>
      <c r="H9" s="23"/>
    </row>
    <row r="10" spans="1:8" ht="12" customHeight="1" x14ac:dyDescent="0.2">
      <c r="A10" s="18">
        <v>5</v>
      </c>
      <c r="B10" s="168">
        <v>657</v>
      </c>
      <c r="C10" s="169"/>
      <c r="D10" s="49">
        <v>553</v>
      </c>
      <c r="E10" s="20" t="s">
        <v>271</v>
      </c>
      <c r="F10" s="21">
        <v>2722.3</v>
      </c>
      <c r="G10" s="36"/>
      <c r="H10" s="23"/>
    </row>
    <row r="11" spans="1:8" ht="12" customHeight="1" x14ac:dyDescent="0.2">
      <c r="A11" s="18">
        <v>6</v>
      </c>
      <c r="B11" s="168">
        <v>701</v>
      </c>
      <c r="C11" s="169"/>
      <c r="D11" s="49">
        <v>587</v>
      </c>
      <c r="E11" s="20" t="s">
        <v>271</v>
      </c>
      <c r="F11" s="21">
        <v>2889.67</v>
      </c>
      <c r="G11" s="22" t="s">
        <v>46</v>
      </c>
      <c r="H11" s="24">
        <v>2737.07</v>
      </c>
    </row>
    <row r="12" spans="1:8" ht="12" customHeight="1" x14ac:dyDescent="0.2">
      <c r="A12" s="18">
        <v>7</v>
      </c>
      <c r="B12" s="168">
        <v>745</v>
      </c>
      <c r="C12" s="169"/>
      <c r="D12" s="49">
        <v>621</v>
      </c>
      <c r="E12" s="20" t="s">
        <v>56</v>
      </c>
      <c r="F12" s="21">
        <v>3057.05</v>
      </c>
      <c r="G12" s="22" t="s">
        <v>48</v>
      </c>
      <c r="H12" s="29">
        <v>18.05</v>
      </c>
    </row>
    <row r="13" spans="1:8" ht="12" customHeight="1" x14ac:dyDescent="0.2">
      <c r="A13" s="18">
        <v>8</v>
      </c>
      <c r="B13" s="168">
        <v>792</v>
      </c>
      <c r="C13" s="169"/>
      <c r="D13" s="49">
        <v>656</v>
      </c>
      <c r="E13" s="20" t="s">
        <v>311</v>
      </c>
      <c r="F13" s="21">
        <v>3229.35</v>
      </c>
      <c r="G13" s="36"/>
      <c r="H13" s="23"/>
    </row>
    <row r="14" spans="1:8" ht="12" customHeight="1" x14ac:dyDescent="0.2">
      <c r="A14" s="25">
        <v>9</v>
      </c>
      <c r="B14" s="170">
        <v>832</v>
      </c>
      <c r="C14" s="171"/>
      <c r="D14" s="51">
        <v>687</v>
      </c>
      <c r="E14" s="27" t="s">
        <v>47</v>
      </c>
      <c r="F14" s="28">
        <v>3381.95</v>
      </c>
      <c r="G14" s="36"/>
      <c r="H14" s="23"/>
    </row>
    <row r="15" spans="1:8" ht="6" customHeight="1" x14ac:dyDescent="0.2">
      <c r="A15" s="8"/>
      <c r="B15" s="131"/>
      <c r="C15" s="131"/>
      <c r="D15" s="8"/>
      <c r="E15" s="8"/>
      <c r="F15" s="8"/>
      <c r="G15" s="23"/>
      <c r="H15" s="23"/>
    </row>
    <row r="16" spans="1:8" ht="12" customHeight="1" x14ac:dyDescent="0.2">
      <c r="A16" s="10" t="s">
        <v>28</v>
      </c>
      <c r="B16" s="172" t="s">
        <v>29</v>
      </c>
      <c r="C16" s="173"/>
      <c r="D16" s="44" t="s">
        <v>30</v>
      </c>
      <c r="E16" s="10" t="s">
        <v>31</v>
      </c>
      <c r="F16" s="10" t="s">
        <v>32</v>
      </c>
      <c r="G16" s="36"/>
      <c r="H16" s="23"/>
    </row>
    <row r="17" spans="1:8" ht="14.25" customHeight="1" x14ac:dyDescent="0.2">
      <c r="A17" s="13">
        <v>1</v>
      </c>
      <c r="B17" s="174">
        <v>631</v>
      </c>
      <c r="C17" s="175"/>
      <c r="D17" s="46">
        <v>534</v>
      </c>
      <c r="E17" s="15" t="s">
        <v>34</v>
      </c>
      <c r="F17" s="16">
        <v>2628.77</v>
      </c>
      <c r="G17" s="17" t="s">
        <v>312</v>
      </c>
      <c r="H17" s="12"/>
    </row>
    <row r="18" spans="1:8" ht="12" customHeight="1" x14ac:dyDescent="0.2">
      <c r="A18" s="18">
        <v>2</v>
      </c>
      <c r="B18" s="168">
        <v>683</v>
      </c>
      <c r="C18" s="169"/>
      <c r="D18" s="49">
        <v>573</v>
      </c>
      <c r="E18" s="20" t="s">
        <v>309</v>
      </c>
      <c r="F18" s="21">
        <v>2820.75</v>
      </c>
      <c r="G18" s="36"/>
      <c r="H18" s="23"/>
    </row>
    <row r="19" spans="1:8" ht="12" customHeight="1" x14ac:dyDescent="0.2">
      <c r="A19" s="18">
        <v>3</v>
      </c>
      <c r="B19" s="168">
        <v>732</v>
      </c>
      <c r="C19" s="169"/>
      <c r="D19" s="49">
        <v>610</v>
      </c>
      <c r="E19" s="20" t="s">
        <v>309</v>
      </c>
      <c r="F19" s="21">
        <v>3002.9</v>
      </c>
      <c r="G19" s="36"/>
      <c r="H19" s="23"/>
    </row>
    <row r="20" spans="1:8" ht="12" customHeight="1" x14ac:dyDescent="0.2">
      <c r="A20" s="18">
        <v>4</v>
      </c>
      <c r="B20" s="168">
        <v>782</v>
      </c>
      <c r="C20" s="169"/>
      <c r="D20" s="49">
        <v>649</v>
      </c>
      <c r="E20" s="20" t="s">
        <v>271</v>
      </c>
      <c r="F20" s="21">
        <v>3194.89</v>
      </c>
      <c r="G20" s="22" t="s">
        <v>46</v>
      </c>
      <c r="H20" s="24">
        <v>3313.04</v>
      </c>
    </row>
    <row r="21" spans="1:8" ht="12" customHeight="1" x14ac:dyDescent="0.2">
      <c r="A21" s="18">
        <v>5</v>
      </c>
      <c r="B21" s="168">
        <v>832</v>
      </c>
      <c r="C21" s="169"/>
      <c r="D21" s="49">
        <v>687</v>
      </c>
      <c r="E21" s="20" t="s">
        <v>271</v>
      </c>
      <c r="F21" s="21">
        <v>3381.95</v>
      </c>
      <c r="G21" s="22" t="s">
        <v>48</v>
      </c>
      <c r="H21" s="29">
        <v>21.84</v>
      </c>
    </row>
    <row r="22" spans="1:8" ht="12" customHeight="1" x14ac:dyDescent="0.2">
      <c r="A22" s="18">
        <v>6</v>
      </c>
      <c r="B22" s="168">
        <v>883</v>
      </c>
      <c r="C22" s="169"/>
      <c r="D22" s="49">
        <v>725</v>
      </c>
      <c r="E22" s="20" t="s">
        <v>271</v>
      </c>
      <c r="F22" s="21">
        <v>3569.02</v>
      </c>
      <c r="G22" s="36"/>
      <c r="H22" s="23"/>
    </row>
    <row r="23" spans="1:8" ht="12" customHeight="1" x14ac:dyDescent="0.2">
      <c r="A23" s="18">
        <v>7</v>
      </c>
      <c r="B23" s="168">
        <v>932</v>
      </c>
      <c r="C23" s="169"/>
      <c r="D23" s="49">
        <v>763</v>
      </c>
      <c r="E23" s="20" t="s">
        <v>56</v>
      </c>
      <c r="F23" s="21">
        <v>3756.08</v>
      </c>
      <c r="G23" s="36"/>
      <c r="H23" s="23"/>
    </row>
    <row r="24" spans="1:8" ht="12" customHeight="1" x14ac:dyDescent="0.2">
      <c r="A24" s="18">
        <v>8</v>
      </c>
      <c r="B24" s="168">
        <v>977</v>
      </c>
      <c r="C24" s="169"/>
      <c r="D24" s="49">
        <v>797</v>
      </c>
      <c r="E24" s="20" t="s">
        <v>311</v>
      </c>
      <c r="F24" s="21">
        <v>3923.46</v>
      </c>
      <c r="G24" s="36"/>
      <c r="H24" s="23"/>
    </row>
    <row r="25" spans="1:8" ht="12" customHeight="1" x14ac:dyDescent="0.2">
      <c r="A25" s="25">
        <v>9</v>
      </c>
      <c r="B25" s="170">
        <v>996</v>
      </c>
      <c r="C25" s="171"/>
      <c r="D25" s="51">
        <v>812</v>
      </c>
      <c r="E25" s="27" t="s">
        <v>47</v>
      </c>
      <c r="F25" s="28">
        <v>3997.3</v>
      </c>
      <c r="G25" s="36"/>
      <c r="H25" s="23"/>
    </row>
    <row r="26" spans="1:8" ht="6" customHeight="1" x14ac:dyDescent="0.2">
      <c r="A26" s="8"/>
      <c r="B26" s="131"/>
      <c r="C26" s="131"/>
      <c r="D26" s="8"/>
      <c r="E26" s="8"/>
      <c r="F26" s="8"/>
      <c r="G26" s="23"/>
      <c r="H26" s="23"/>
    </row>
    <row r="27" spans="1:8" ht="12" customHeight="1" x14ac:dyDescent="0.2">
      <c r="A27" s="10" t="s">
        <v>28</v>
      </c>
      <c r="B27" s="172" t="s">
        <v>29</v>
      </c>
      <c r="C27" s="173"/>
      <c r="D27" s="44" t="s">
        <v>30</v>
      </c>
      <c r="E27" s="10" t="s">
        <v>31</v>
      </c>
      <c r="F27" s="10" t="s">
        <v>32</v>
      </c>
      <c r="G27" s="36"/>
      <c r="H27" s="23"/>
    </row>
    <row r="28" spans="1:8" ht="14.25" customHeight="1" x14ac:dyDescent="0.2">
      <c r="A28" s="13">
        <v>1</v>
      </c>
      <c r="B28" s="174">
        <v>661</v>
      </c>
      <c r="C28" s="175"/>
      <c r="D28" s="46">
        <v>557</v>
      </c>
      <c r="E28" s="15" t="s">
        <v>34</v>
      </c>
      <c r="F28" s="16">
        <v>2741.99</v>
      </c>
      <c r="G28" s="17" t="s">
        <v>313</v>
      </c>
      <c r="H28" s="12"/>
    </row>
    <row r="29" spans="1:8" ht="12" customHeight="1" x14ac:dyDescent="0.2">
      <c r="A29" s="18">
        <v>2</v>
      </c>
      <c r="B29" s="168">
        <v>711</v>
      </c>
      <c r="C29" s="169"/>
      <c r="D29" s="49">
        <v>595</v>
      </c>
      <c r="E29" s="20" t="s">
        <v>309</v>
      </c>
      <c r="F29" s="21">
        <v>2929.06</v>
      </c>
      <c r="G29" s="36"/>
      <c r="H29" s="23"/>
    </row>
    <row r="30" spans="1:8" ht="12" customHeight="1" x14ac:dyDescent="0.2">
      <c r="A30" s="18">
        <v>3</v>
      </c>
      <c r="B30" s="168">
        <v>758</v>
      </c>
      <c r="C30" s="169"/>
      <c r="D30" s="49">
        <v>630</v>
      </c>
      <c r="E30" s="20" t="s">
        <v>309</v>
      </c>
      <c r="F30" s="21">
        <v>3101.35</v>
      </c>
      <c r="G30" s="36"/>
      <c r="H30" s="23"/>
    </row>
    <row r="31" spans="1:8" ht="12" customHeight="1" x14ac:dyDescent="0.2">
      <c r="A31" s="18">
        <v>4</v>
      </c>
      <c r="B31" s="168">
        <v>802</v>
      </c>
      <c r="C31" s="169"/>
      <c r="D31" s="49">
        <v>664</v>
      </c>
      <c r="E31" s="20" t="s">
        <v>271</v>
      </c>
      <c r="F31" s="21">
        <v>3268.73</v>
      </c>
      <c r="G31" s="22" t="s">
        <v>46</v>
      </c>
      <c r="H31" s="24">
        <v>3426.26</v>
      </c>
    </row>
    <row r="32" spans="1:8" ht="12" customHeight="1" x14ac:dyDescent="0.2">
      <c r="A32" s="18">
        <v>5</v>
      </c>
      <c r="B32" s="168">
        <v>851</v>
      </c>
      <c r="C32" s="169"/>
      <c r="D32" s="49">
        <v>701</v>
      </c>
      <c r="E32" s="20" t="s">
        <v>271</v>
      </c>
      <c r="F32" s="21">
        <v>3450.87</v>
      </c>
      <c r="G32" s="22" t="s">
        <v>48</v>
      </c>
      <c r="H32" s="29">
        <v>22.59</v>
      </c>
    </row>
    <row r="33" spans="1:8" ht="12" customHeight="1" x14ac:dyDescent="0.2">
      <c r="A33" s="18">
        <v>6</v>
      </c>
      <c r="B33" s="168">
        <v>901</v>
      </c>
      <c r="C33" s="169"/>
      <c r="D33" s="49">
        <v>739</v>
      </c>
      <c r="E33" s="20" t="s">
        <v>271</v>
      </c>
      <c r="F33" s="21">
        <v>3637.94</v>
      </c>
      <c r="G33" s="36"/>
      <c r="H33" s="23"/>
    </row>
    <row r="34" spans="1:8" ht="12" customHeight="1" x14ac:dyDescent="0.2">
      <c r="A34" s="18">
        <v>7</v>
      </c>
      <c r="B34" s="168">
        <v>953</v>
      </c>
      <c r="C34" s="169"/>
      <c r="D34" s="49">
        <v>778</v>
      </c>
      <c r="E34" s="20" t="s">
        <v>56</v>
      </c>
      <c r="F34" s="21">
        <v>3829.93</v>
      </c>
      <c r="G34" s="36"/>
      <c r="H34" s="23"/>
    </row>
    <row r="35" spans="1:8" ht="12" customHeight="1" x14ac:dyDescent="0.2">
      <c r="A35" s="18">
        <v>8</v>
      </c>
      <c r="B35" s="168">
        <v>996</v>
      </c>
      <c r="C35" s="169"/>
      <c r="D35" s="49">
        <v>812</v>
      </c>
      <c r="E35" s="20" t="s">
        <v>311</v>
      </c>
      <c r="F35" s="21">
        <v>3997.3</v>
      </c>
      <c r="G35" s="36"/>
      <c r="H35" s="23"/>
    </row>
    <row r="36" spans="1:8" ht="12" customHeight="1" x14ac:dyDescent="0.2">
      <c r="A36" s="25">
        <v>9</v>
      </c>
      <c r="B36" s="170">
        <v>1027</v>
      </c>
      <c r="C36" s="171"/>
      <c r="D36" s="51">
        <v>835</v>
      </c>
      <c r="E36" s="27" t="s">
        <v>47</v>
      </c>
      <c r="F36" s="28">
        <v>4110.5200000000004</v>
      </c>
      <c r="G36" s="36"/>
      <c r="H36" s="23"/>
    </row>
    <row r="37" spans="1:8" ht="6" customHeight="1" x14ac:dyDescent="0.2">
      <c r="A37" s="8"/>
      <c r="B37" s="131"/>
      <c r="C37" s="131"/>
      <c r="D37" s="8"/>
      <c r="E37" s="8"/>
      <c r="F37" s="8"/>
      <c r="G37" s="23"/>
      <c r="H37" s="23"/>
    </row>
    <row r="38" spans="1:8" ht="12" customHeight="1" x14ac:dyDescent="0.2">
      <c r="A38" s="10" t="s">
        <v>28</v>
      </c>
      <c r="B38" s="172" t="s">
        <v>29</v>
      </c>
      <c r="C38" s="173"/>
      <c r="D38" s="44" t="s">
        <v>30</v>
      </c>
      <c r="E38" s="10" t="s">
        <v>31</v>
      </c>
      <c r="F38" s="10" t="s">
        <v>32</v>
      </c>
      <c r="G38" s="36"/>
      <c r="H38" s="23"/>
    </row>
    <row r="39" spans="1:8" ht="14.25" customHeight="1" x14ac:dyDescent="0.2">
      <c r="A39" s="13">
        <v>1</v>
      </c>
      <c r="B39" s="174">
        <v>706</v>
      </c>
      <c r="C39" s="175"/>
      <c r="D39" s="46">
        <v>591</v>
      </c>
      <c r="E39" s="15" t="s">
        <v>34</v>
      </c>
      <c r="F39" s="16">
        <v>2909.36</v>
      </c>
      <c r="G39" s="17" t="s">
        <v>314</v>
      </c>
      <c r="H39" s="12"/>
    </row>
    <row r="40" spans="1:8" ht="12" customHeight="1" x14ac:dyDescent="0.2">
      <c r="A40" s="18">
        <v>2</v>
      </c>
      <c r="B40" s="168">
        <v>745</v>
      </c>
      <c r="C40" s="169"/>
      <c r="D40" s="49">
        <v>621</v>
      </c>
      <c r="E40" s="20" t="s">
        <v>122</v>
      </c>
      <c r="F40" s="21">
        <v>3057.05</v>
      </c>
      <c r="G40" s="36"/>
      <c r="H40" s="23"/>
    </row>
    <row r="41" spans="1:8" ht="12" customHeight="1" x14ac:dyDescent="0.2">
      <c r="A41" s="18">
        <v>3</v>
      </c>
      <c r="B41" s="168">
        <v>786</v>
      </c>
      <c r="C41" s="169"/>
      <c r="D41" s="49">
        <v>652</v>
      </c>
      <c r="E41" s="20" t="s">
        <v>122</v>
      </c>
      <c r="F41" s="21">
        <v>3209.65</v>
      </c>
      <c r="G41" s="36"/>
      <c r="H41" s="23"/>
    </row>
    <row r="42" spans="1:8" ht="12" customHeight="1" x14ac:dyDescent="0.2">
      <c r="A42" s="18">
        <v>4</v>
      </c>
      <c r="B42" s="168">
        <v>831</v>
      </c>
      <c r="C42" s="169"/>
      <c r="D42" s="49">
        <v>686</v>
      </c>
      <c r="E42" s="20" t="s">
        <v>56</v>
      </c>
      <c r="F42" s="21">
        <v>3377.03</v>
      </c>
      <c r="G42" s="22" t="s">
        <v>46</v>
      </c>
      <c r="H42" s="24">
        <v>3657.63</v>
      </c>
    </row>
    <row r="43" spans="1:8" ht="12" customHeight="1" x14ac:dyDescent="0.2">
      <c r="A43" s="18">
        <v>5</v>
      </c>
      <c r="B43" s="168">
        <v>877</v>
      </c>
      <c r="C43" s="169"/>
      <c r="D43" s="49">
        <v>721</v>
      </c>
      <c r="E43" s="20" t="s">
        <v>56</v>
      </c>
      <c r="F43" s="21">
        <v>3549.33</v>
      </c>
      <c r="G43" s="22" t="s">
        <v>48</v>
      </c>
      <c r="H43" s="29">
        <v>24.12</v>
      </c>
    </row>
    <row r="44" spans="1:8" ht="12" customHeight="1" x14ac:dyDescent="0.2">
      <c r="A44" s="18">
        <v>6</v>
      </c>
      <c r="B44" s="168">
        <v>921</v>
      </c>
      <c r="C44" s="169"/>
      <c r="D44" s="49">
        <v>755</v>
      </c>
      <c r="E44" s="20" t="s">
        <v>56</v>
      </c>
      <c r="F44" s="21">
        <v>3716.7</v>
      </c>
      <c r="G44" s="36"/>
      <c r="H44" s="23"/>
    </row>
    <row r="45" spans="1:8" ht="12" customHeight="1" x14ac:dyDescent="0.2">
      <c r="A45" s="18">
        <v>7</v>
      </c>
      <c r="B45" s="168">
        <v>966</v>
      </c>
      <c r="C45" s="169"/>
      <c r="D45" s="49">
        <v>788</v>
      </c>
      <c r="E45" s="20" t="s">
        <v>41</v>
      </c>
      <c r="F45" s="21">
        <v>3879.15</v>
      </c>
      <c r="G45" s="36"/>
      <c r="H45" s="23"/>
    </row>
    <row r="46" spans="1:8" ht="12" customHeight="1" x14ac:dyDescent="0.2">
      <c r="A46" s="18">
        <v>8</v>
      </c>
      <c r="B46" s="168">
        <v>1027</v>
      </c>
      <c r="C46" s="169"/>
      <c r="D46" s="49">
        <v>835</v>
      </c>
      <c r="E46" s="20" t="s">
        <v>41</v>
      </c>
      <c r="F46" s="21">
        <v>4110.5200000000004</v>
      </c>
      <c r="G46" s="36"/>
      <c r="H46" s="23"/>
    </row>
    <row r="47" spans="1:8" ht="12" customHeight="1" x14ac:dyDescent="0.2">
      <c r="A47" s="25">
        <v>9</v>
      </c>
      <c r="B47" s="179" t="s">
        <v>139</v>
      </c>
      <c r="C47" s="180"/>
      <c r="D47" s="56"/>
      <c r="E47" s="27" t="s">
        <v>47</v>
      </c>
      <c r="F47" s="28">
        <v>4405.8900000000003</v>
      </c>
      <c r="G47" s="36"/>
      <c r="H47" s="23"/>
    </row>
    <row r="48" spans="1:8" ht="6" customHeight="1" x14ac:dyDescent="0.2">
      <c r="A48" s="8"/>
      <c r="B48" s="131"/>
      <c r="C48" s="131"/>
      <c r="D48" s="8"/>
      <c r="E48" s="8"/>
      <c r="F48" s="8"/>
      <c r="G48" s="23"/>
      <c r="H48" s="23"/>
    </row>
    <row r="49" spans="1:8" ht="12" customHeight="1" x14ac:dyDescent="0.2">
      <c r="A49" s="10" t="s">
        <v>28</v>
      </c>
      <c r="B49" s="172" t="s">
        <v>29</v>
      </c>
      <c r="C49" s="173"/>
      <c r="D49" s="44" t="s">
        <v>30</v>
      </c>
      <c r="E49" s="10" t="s">
        <v>31</v>
      </c>
      <c r="F49" s="10" t="s">
        <v>32</v>
      </c>
      <c r="G49" s="36"/>
      <c r="H49" s="23"/>
    </row>
    <row r="50" spans="1:8" ht="14.25" customHeight="1" x14ac:dyDescent="0.2">
      <c r="A50" s="13">
        <v>1</v>
      </c>
      <c r="B50" s="174">
        <v>817</v>
      </c>
      <c r="C50" s="175"/>
      <c r="D50" s="46">
        <v>675</v>
      </c>
      <c r="E50" s="15" t="s">
        <v>34</v>
      </c>
      <c r="F50" s="16">
        <v>3322.88</v>
      </c>
      <c r="G50" s="17" t="s">
        <v>315</v>
      </c>
      <c r="H50" s="12"/>
    </row>
    <row r="51" spans="1:8" ht="12" customHeight="1" x14ac:dyDescent="0.2">
      <c r="A51" s="18">
        <v>2</v>
      </c>
      <c r="B51" s="168">
        <v>847</v>
      </c>
      <c r="C51" s="169"/>
      <c r="D51" s="49">
        <v>698</v>
      </c>
      <c r="E51" s="20" t="s">
        <v>122</v>
      </c>
      <c r="F51" s="21">
        <v>3436.1</v>
      </c>
      <c r="G51" s="36"/>
      <c r="H51" s="23"/>
    </row>
    <row r="52" spans="1:8" ht="12" customHeight="1" x14ac:dyDescent="0.2">
      <c r="A52" s="18">
        <v>3</v>
      </c>
      <c r="B52" s="168">
        <v>877</v>
      </c>
      <c r="C52" s="169"/>
      <c r="D52" s="49">
        <v>721</v>
      </c>
      <c r="E52" s="20" t="s">
        <v>122</v>
      </c>
      <c r="F52" s="21">
        <v>3549.33</v>
      </c>
      <c r="G52" s="36"/>
      <c r="H52" s="23"/>
    </row>
    <row r="53" spans="1:8" ht="12" customHeight="1" x14ac:dyDescent="0.2">
      <c r="A53" s="18">
        <v>4</v>
      </c>
      <c r="B53" s="168">
        <v>911</v>
      </c>
      <c r="C53" s="169"/>
      <c r="D53" s="49">
        <v>747</v>
      </c>
      <c r="E53" s="20" t="s">
        <v>56</v>
      </c>
      <c r="F53" s="21">
        <v>3677.32</v>
      </c>
      <c r="G53" s="22" t="s">
        <v>46</v>
      </c>
      <c r="H53" s="24">
        <v>4066.22</v>
      </c>
    </row>
    <row r="54" spans="1:8" ht="12" customHeight="1" x14ac:dyDescent="0.2">
      <c r="A54" s="18">
        <v>5</v>
      </c>
      <c r="B54" s="168">
        <v>947</v>
      </c>
      <c r="C54" s="169"/>
      <c r="D54" s="49">
        <v>774</v>
      </c>
      <c r="E54" s="20" t="s">
        <v>56</v>
      </c>
      <c r="F54" s="21">
        <v>3810.23</v>
      </c>
      <c r="G54" s="22" t="s">
        <v>48</v>
      </c>
      <c r="H54" s="29">
        <v>26.81</v>
      </c>
    </row>
    <row r="55" spans="1:8" ht="12" customHeight="1" x14ac:dyDescent="0.2">
      <c r="A55" s="18">
        <v>6</v>
      </c>
      <c r="B55" s="168">
        <v>981</v>
      </c>
      <c r="C55" s="169"/>
      <c r="D55" s="49">
        <v>800</v>
      </c>
      <c r="E55" s="20" t="s">
        <v>56</v>
      </c>
      <c r="F55" s="21">
        <v>3938.23</v>
      </c>
      <c r="G55" s="36"/>
      <c r="H55" s="23"/>
    </row>
    <row r="56" spans="1:8" ht="15" customHeight="1" x14ac:dyDescent="0.2">
      <c r="A56" s="18">
        <v>7</v>
      </c>
      <c r="B56" s="168">
        <v>1012</v>
      </c>
      <c r="C56" s="169"/>
      <c r="D56" s="49">
        <v>823</v>
      </c>
      <c r="E56" s="20" t="s">
        <v>41</v>
      </c>
      <c r="F56" s="21">
        <v>4051.45</v>
      </c>
      <c r="G56" s="38"/>
      <c r="H56" s="12"/>
    </row>
    <row r="57" spans="1:8" ht="12" customHeight="1" x14ac:dyDescent="0.2">
      <c r="A57" s="18">
        <v>8</v>
      </c>
      <c r="B57" s="176" t="s">
        <v>139</v>
      </c>
      <c r="C57" s="177"/>
      <c r="D57" s="58"/>
      <c r="E57" s="20" t="s">
        <v>41</v>
      </c>
      <c r="F57" s="21">
        <v>4405.8900000000003</v>
      </c>
      <c r="G57" s="36"/>
      <c r="H57" s="23"/>
    </row>
    <row r="58" spans="1:8" ht="12" customHeight="1" x14ac:dyDescent="0.2">
      <c r="A58" s="25">
        <v>9</v>
      </c>
      <c r="B58" s="179" t="s">
        <v>150</v>
      </c>
      <c r="C58" s="180"/>
      <c r="D58" s="56"/>
      <c r="E58" s="27" t="s">
        <v>47</v>
      </c>
      <c r="F58" s="28">
        <v>4809.5600000000004</v>
      </c>
      <c r="G58" s="36"/>
      <c r="H58" s="23"/>
    </row>
    <row r="59" spans="1:8" ht="5.85" customHeight="1" x14ac:dyDescent="0.2">
      <c r="A59" s="8"/>
      <c r="B59" s="131"/>
      <c r="C59" s="131"/>
      <c r="D59" s="8"/>
      <c r="E59" s="8"/>
      <c r="F59" s="8"/>
      <c r="G59" s="33"/>
      <c r="H59" s="33"/>
    </row>
    <row r="60" spans="1:8" ht="14.25" customHeight="1" x14ac:dyDescent="0.2">
      <c r="A60" s="123" t="s">
        <v>316</v>
      </c>
      <c r="B60" s="124"/>
      <c r="C60" s="124"/>
      <c r="D60" s="124"/>
      <c r="E60" s="124"/>
      <c r="F60" s="124"/>
      <c r="G60" s="124"/>
      <c r="H60" s="125"/>
    </row>
    <row r="61" spans="1:8" ht="5.85" customHeight="1" x14ac:dyDescent="0.2">
      <c r="A61" s="126"/>
      <c r="B61" s="126"/>
      <c r="C61" s="126"/>
      <c r="D61" s="126"/>
      <c r="E61" s="126"/>
      <c r="F61" s="126"/>
      <c r="G61" s="126"/>
      <c r="H61" s="126"/>
    </row>
    <row r="62" spans="1:8" ht="12.75" customHeight="1" x14ac:dyDescent="0.2">
      <c r="A62" s="10" t="s">
        <v>28</v>
      </c>
      <c r="B62" s="172" t="s">
        <v>29</v>
      </c>
      <c r="C62" s="173"/>
      <c r="D62" s="44" t="s">
        <v>30</v>
      </c>
      <c r="E62" s="10" t="s">
        <v>31</v>
      </c>
      <c r="F62" s="10" t="s">
        <v>32</v>
      </c>
      <c r="G62" s="11" t="s">
        <v>307</v>
      </c>
      <c r="H62" s="12"/>
    </row>
    <row r="63" spans="1:8" ht="12.75" customHeight="1" x14ac:dyDescent="0.2">
      <c r="A63" s="13">
        <v>1</v>
      </c>
      <c r="B63" s="174">
        <v>567</v>
      </c>
      <c r="C63" s="175"/>
      <c r="D63" s="46">
        <v>485</v>
      </c>
      <c r="E63" s="15" t="s">
        <v>34</v>
      </c>
      <c r="F63" s="16">
        <v>2387.5500000000002</v>
      </c>
      <c r="G63" s="11" t="s">
        <v>308</v>
      </c>
      <c r="H63" s="12"/>
    </row>
    <row r="64" spans="1:8" ht="12" customHeight="1" x14ac:dyDescent="0.2">
      <c r="A64" s="18">
        <v>2</v>
      </c>
      <c r="B64" s="168">
        <v>612</v>
      </c>
      <c r="C64" s="169"/>
      <c r="D64" s="49">
        <v>519</v>
      </c>
      <c r="E64" s="20" t="s">
        <v>309</v>
      </c>
      <c r="F64" s="21">
        <v>2554.92</v>
      </c>
      <c r="G64" s="36"/>
      <c r="H64" s="23"/>
    </row>
    <row r="65" spans="1:8" ht="14.25" customHeight="1" x14ac:dyDescent="0.2">
      <c r="A65" s="18">
        <v>3</v>
      </c>
      <c r="B65" s="168">
        <v>657</v>
      </c>
      <c r="C65" s="169"/>
      <c r="D65" s="49">
        <v>553</v>
      </c>
      <c r="E65" s="20" t="s">
        <v>309</v>
      </c>
      <c r="F65" s="21">
        <v>2722.3</v>
      </c>
      <c r="G65" s="17" t="s">
        <v>317</v>
      </c>
      <c r="H65" s="12"/>
    </row>
    <row r="66" spans="1:8" ht="12" customHeight="1" x14ac:dyDescent="0.2">
      <c r="A66" s="18">
        <v>4</v>
      </c>
      <c r="B66" s="168">
        <v>701</v>
      </c>
      <c r="C66" s="169"/>
      <c r="D66" s="49">
        <v>587</v>
      </c>
      <c r="E66" s="20" t="s">
        <v>271</v>
      </c>
      <c r="F66" s="21">
        <v>2889.67</v>
      </c>
      <c r="G66" s="36"/>
      <c r="H66" s="23"/>
    </row>
    <row r="67" spans="1:8" ht="12" customHeight="1" x14ac:dyDescent="0.2">
      <c r="A67" s="18">
        <v>5</v>
      </c>
      <c r="B67" s="168">
        <v>745</v>
      </c>
      <c r="C67" s="169"/>
      <c r="D67" s="49">
        <v>621</v>
      </c>
      <c r="E67" s="20" t="s">
        <v>271</v>
      </c>
      <c r="F67" s="21">
        <v>3057.05</v>
      </c>
      <c r="G67" s="36"/>
      <c r="H67" s="23"/>
    </row>
    <row r="68" spans="1:8" ht="12" customHeight="1" x14ac:dyDescent="0.2">
      <c r="A68" s="18">
        <v>6</v>
      </c>
      <c r="B68" s="168">
        <v>792</v>
      </c>
      <c r="C68" s="169"/>
      <c r="D68" s="49">
        <v>656</v>
      </c>
      <c r="E68" s="20" t="s">
        <v>271</v>
      </c>
      <c r="F68" s="21">
        <v>3229.35</v>
      </c>
      <c r="G68" s="22" t="s">
        <v>46</v>
      </c>
      <c r="H68" s="24">
        <v>3034.9</v>
      </c>
    </row>
    <row r="69" spans="1:8" ht="12" customHeight="1" x14ac:dyDescent="0.2">
      <c r="A69" s="18">
        <v>7</v>
      </c>
      <c r="B69" s="168">
        <v>832</v>
      </c>
      <c r="C69" s="169"/>
      <c r="D69" s="49">
        <v>687</v>
      </c>
      <c r="E69" s="20" t="s">
        <v>56</v>
      </c>
      <c r="F69" s="21">
        <v>3381.95</v>
      </c>
      <c r="G69" s="22" t="s">
        <v>48</v>
      </c>
      <c r="H69" s="29">
        <v>20.010000000000002</v>
      </c>
    </row>
    <row r="70" spans="1:8" ht="12" customHeight="1" x14ac:dyDescent="0.2">
      <c r="A70" s="18">
        <v>8</v>
      </c>
      <c r="B70" s="168">
        <v>883</v>
      </c>
      <c r="C70" s="169"/>
      <c r="D70" s="49">
        <v>725</v>
      </c>
      <c r="E70" s="20" t="s">
        <v>311</v>
      </c>
      <c r="F70" s="21">
        <v>3569.02</v>
      </c>
      <c r="G70" s="36"/>
      <c r="H70" s="23"/>
    </row>
    <row r="71" spans="1:8" ht="12" customHeight="1" x14ac:dyDescent="0.2">
      <c r="A71" s="25">
        <v>9</v>
      </c>
      <c r="B71" s="170">
        <v>912</v>
      </c>
      <c r="C71" s="171"/>
      <c r="D71" s="51">
        <v>748</v>
      </c>
      <c r="E71" s="27" t="s">
        <v>47</v>
      </c>
      <c r="F71" s="28">
        <v>3682.24</v>
      </c>
      <c r="G71" s="36"/>
      <c r="H71" s="23"/>
    </row>
    <row r="72" spans="1:8" ht="6" customHeight="1" x14ac:dyDescent="0.2">
      <c r="A72" s="8"/>
      <c r="B72" s="131"/>
      <c r="C72" s="131"/>
      <c r="D72" s="8"/>
      <c r="E72" s="8"/>
      <c r="F72" s="8"/>
      <c r="G72" s="23"/>
      <c r="H72" s="23"/>
    </row>
    <row r="73" spans="1:8" ht="12" customHeight="1" x14ac:dyDescent="0.2">
      <c r="A73" s="10" t="s">
        <v>28</v>
      </c>
      <c r="B73" s="172" t="s">
        <v>29</v>
      </c>
      <c r="C73" s="173"/>
      <c r="D73" s="44" t="s">
        <v>30</v>
      </c>
      <c r="E73" s="10" t="s">
        <v>31</v>
      </c>
      <c r="F73" s="10" t="s">
        <v>32</v>
      </c>
      <c r="G73" s="36"/>
      <c r="H73" s="23"/>
    </row>
    <row r="74" spans="1:8" ht="14.25" customHeight="1" x14ac:dyDescent="0.2">
      <c r="A74" s="13">
        <v>1</v>
      </c>
      <c r="B74" s="174">
        <v>581</v>
      </c>
      <c r="C74" s="175"/>
      <c r="D74" s="46">
        <v>496</v>
      </c>
      <c r="E74" s="15" t="s">
        <v>34</v>
      </c>
      <c r="F74" s="16">
        <v>2441.6999999999998</v>
      </c>
      <c r="G74" s="17" t="s">
        <v>318</v>
      </c>
      <c r="H74" s="12"/>
    </row>
    <row r="75" spans="1:8" ht="12" customHeight="1" x14ac:dyDescent="0.2">
      <c r="A75" s="18">
        <v>2</v>
      </c>
      <c r="B75" s="168">
        <v>631</v>
      </c>
      <c r="C75" s="169"/>
      <c r="D75" s="49">
        <v>534</v>
      </c>
      <c r="E75" s="20" t="s">
        <v>309</v>
      </c>
      <c r="F75" s="21">
        <v>2628.77</v>
      </c>
      <c r="G75" s="36"/>
      <c r="H75" s="23"/>
    </row>
    <row r="76" spans="1:8" ht="12" customHeight="1" x14ac:dyDescent="0.2">
      <c r="A76" s="18">
        <v>3</v>
      </c>
      <c r="B76" s="168">
        <v>683</v>
      </c>
      <c r="C76" s="169"/>
      <c r="D76" s="49">
        <v>573</v>
      </c>
      <c r="E76" s="20" t="s">
        <v>309</v>
      </c>
      <c r="F76" s="21">
        <v>2820.75</v>
      </c>
      <c r="G76" s="36"/>
      <c r="H76" s="23"/>
    </row>
    <row r="77" spans="1:8" ht="12" customHeight="1" x14ac:dyDescent="0.2">
      <c r="A77" s="18">
        <v>4</v>
      </c>
      <c r="B77" s="168">
        <v>732</v>
      </c>
      <c r="C77" s="169"/>
      <c r="D77" s="49">
        <v>610</v>
      </c>
      <c r="E77" s="20" t="s">
        <v>271</v>
      </c>
      <c r="F77" s="21">
        <v>3002.9</v>
      </c>
      <c r="G77" s="22" t="s">
        <v>46</v>
      </c>
      <c r="H77" s="24">
        <v>3182.58</v>
      </c>
    </row>
    <row r="78" spans="1:8" ht="12" customHeight="1" x14ac:dyDescent="0.2">
      <c r="A78" s="18">
        <v>5</v>
      </c>
      <c r="B78" s="168">
        <v>782</v>
      </c>
      <c r="C78" s="169"/>
      <c r="D78" s="49">
        <v>649</v>
      </c>
      <c r="E78" s="20" t="s">
        <v>271</v>
      </c>
      <c r="F78" s="21">
        <v>3194.89</v>
      </c>
      <c r="G78" s="22" t="s">
        <v>48</v>
      </c>
      <c r="H78" s="29">
        <v>20.98</v>
      </c>
    </row>
    <row r="79" spans="1:8" ht="12" customHeight="1" x14ac:dyDescent="0.2">
      <c r="A79" s="18">
        <v>6</v>
      </c>
      <c r="B79" s="168">
        <v>832</v>
      </c>
      <c r="C79" s="169"/>
      <c r="D79" s="49">
        <v>687</v>
      </c>
      <c r="E79" s="20" t="s">
        <v>271</v>
      </c>
      <c r="F79" s="21">
        <v>3381.95</v>
      </c>
      <c r="G79" s="36"/>
      <c r="H79" s="23"/>
    </row>
    <row r="80" spans="1:8" ht="12" customHeight="1" x14ac:dyDescent="0.2">
      <c r="A80" s="18">
        <v>7</v>
      </c>
      <c r="B80" s="168">
        <v>883</v>
      </c>
      <c r="C80" s="169"/>
      <c r="D80" s="49">
        <v>725</v>
      </c>
      <c r="E80" s="20" t="s">
        <v>56</v>
      </c>
      <c r="F80" s="21">
        <v>3569.02</v>
      </c>
      <c r="G80" s="36"/>
      <c r="H80" s="23"/>
    </row>
    <row r="81" spans="1:8" ht="12" customHeight="1" x14ac:dyDescent="0.2">
      <c r="A81" s="18">
        <v>8</v>
      </c>
      <c r="B81" s="168">
        <v>932</v>
      </c>
      <c r="C81" s="169"/>
      <c r="D81" s="49">
        <v>763</v>
      </c>
      <c r="E81" s="20" t="s">
        <v>311</v>
      </c>
      <c r="F81" s="21">
        <v>3756.08</v>
      </c>
      <c r="G81" s="36"/>
      <c r="H81" s="23"/>
    </row>
    <row r="82" spans="1:8" ht="12" customHeight="1" x14ac:dyDescent="0.2">
      <c r="A82" s="25">
        <v>9</v>
      </c>
      <c r="B82" s="170">
        <v>977</v>
      </c>
      <c r="C82" s="171"/>
      <c r="D82" s="51">
        <v>797</v>
      </c>
      <c r="E82" s="27" t="s">
        <v>47</v>
      </c>
      <c r="F82" s="28">
        <v>3923.46</v>
      </c>
      <c r="G82" s="36"/>
      <c r="H82" s="23"/>
    </row>
    <row r="83" spans="1:8" ht="12" customHeight="1" x14ac:dyDescent="0.2">
      <c r="A83" s="10" t="s">
        <v>28</v>
      </c>
      <c r="B83" s="10" t="s">
        <v>29</v>
      </c>
      <c r="C83" s="186" t="s">
        <v>30</v>
      </c>
      <c r="D83" s="187"/>
      <c r="E83" s="10" t="s">
        <v>31</v>
      </c>
      <c r="F83" s="10" t="s">
        <v>32</v>
      </c>
      <c r="G83" s="36"/>
      <c r="H83" s="23"/>
    </row>
    <row r="84" spans="1:8" ht="14.25" customHeight="1" x14ac:dyDescent="0.2">
      <c r="A84" s="13">
        <v>1</v>
      </c>
      <c r="B84" s="13">
        <v>661</v>
      </c>
      <c r="C84" s="188">
        <v>557</v>
      </c>
      <c r="D84" s="189"/>
      <c r="E84" s="15" t="s">
        <v>34</v>
      </c>
      <c r="F84" s="16">
        <v>2741.99</v>
      </c>
      <c r="G84" s="17" t="s">
        <v>319</v>
      </c>
      <c r="H84" s="12"/>
    </row>
    <row r="85" spans="1:8" ht="12" customHeight="1" x14ac:dyDescent="0.2">
      <c r="A85" s="18">
        <v>2</v>
      </c>
      <c r="B85" s="18">
        <v>711</v>
      </c>
      <c r="C85" s="182">
        <v>595</v>
      </c>
      <c r="D85" s="183"/>
      <c r="E85" s="20" t="s">
        <v>309</v>
      </c>
      <c r="F85" s="21">
        <v>2929.06</v>
      </c>
      <c r="G85" s="36"/>
      <c r="H85" s="23"/>
    </row>
    <row r="86" spans="1:8" ht="12" customHeight="1" x14ac:dyDescent="0.2">
      <c r="A86" s="18">
        <v>3</v>
      </c>
      <c r="B86" s="18">
        <v>758</v>
      </c>
      <c r="C86" s="182">
        <v>630</v>
      </c>
      <c r="D86" s="183"/>
      <c r="E86" s="20" t="s">
        <v>309</v>
      </c>
      <c r="F86" s="21">
        <v>3101.35</v>
      </c>
      <c r="G86" s="36"/>
      <c r="H86" s="23"/>
    </row>
    <row r="87" spans="1:8" ht="12" customHeight="1" x14ac:dyDescent="0.2">
      <c r="A87" s="18">
        <v>4</v>
      </c>
      <c r="B87" s="18">
        <v>802</v>
      </c>
      <c r="C87" s="182">
        <v>664</v>
      </c>
      <c r="D87" s="183"/>
      <c r="E87" s="20" t="s">
        <v>271</v>
      </c>
      <c r="F87" s="21">
        <v>3268.73</v>
      </c>
      <c r="G87" s="22" t="s">
        <v>46</v>
      </c>
      <c r="H87" s="24">
        <v>3426.26</v>
      </c>
    </row>
    <row r="88" spans="1:8" ht="12" customHeight="1" x14ac:dyDescent="0.2">
      <c r="A88" s="18">
        <v>5</v>
      </c>
      <c r="B88" s="18">
        <v>851</v>
      </c>
      <c r="C88" s="182">
        <v>701</v>
      </c>
      <c r="D88" s="183"/>
      <c r="E88" s="20" t="s">
        <v>271</v>
      </c>
      <c r="F88" s="21">
        <v>3450.87</v>
      </c>
      <c r="G88" s="22" t="s">
        <v>48</v>
      </c>
      <c r="H88" s="29">
        <v>22.59</v>
      </c>
    </row>
    <row r="89" spans="1:8" ht="12" customHeight="1" x14ac:dyDescent="0.2">
      <c r="A89" s="18">
        <v>6</v>
      </c>
      <c r="B89" s="18">
        <v>901</v>
      </c>
      <c r="C89" s="182">
        <v>739</v>
      </c>
      <c r="D89" s="183"/>
      <c r="E89" s="20" t="s">
        <v>271</v>
      </c>
      <c r="F89" s="21">
        <v>3637.94</v>
      </c>
      <c r="G89" s="36"/>
      <c r="H89" s="23"/>
    </row>
    <row r="90" spans="1:8" ht="15" customHeight="1" x14ac:dyDescent="0.2">
      <c r="A90" s="18">
        <v>7</v>
      </c>
      <c r="B90" s="18">
        <v>953</v>
      </c>
      <c r="C90" s="182">
        <v>778</v>
      </c>
      <c r="D90" s="183"/>
      <c r="E90" s="20" t="s">
        <v>56</v>
      </c>
      <c r="F90" s="21">
        <v>3829.93</v>
      </c>
      <c r="G90" s="38"/>
      <c r="H90" s="12"/>
    </row>
    <row r="91" spans="1:8" ht="12" customHeight="1" x14ac:dyDescent="0.2">
      <c r="A91" s="18">
        <v>8</v>
      </c>
      <c r="B91" s="18">
        <v>996</v>
      </c>
      <c r="C91" s="182">
        <v>812</v>
      </c>
      <c r="D91" s="183"/>
      <c r="E91" s="20" t="s">
        <v>311</v>
      </c>
      <c r="F91" s="21">
        <v>3997.3</v>
      </c>
      <c r="G91" s="36"/>
      <c r="H91" s="23"/>
    </row>
    <row r="92" spans="1:8" ht="12" customHeight="1" x14ac:dyDescent="0.2">
      <c r="A92" s="25">
        <v>9</v>
      </c>
      <c r="B92" s="25">
        <v>1027</v>
      </c>
      <c r="C92" s="184">
        <v>835</v>
      </c>
      <c r="D92" s="185"/>
      <c r="E92" s="27" t="s">
        <v>47</v>
      </c>
      <c r="F92" s="28">
        <v>4110.5200000000004</v>
      </c>
      <c r="G92" s="36"/>
      <c r="H92" s="23"/>
    </row>
    <row r="93" spans="1:8" ht="5.85" customHeight="1" x14ac:dyDescent="0.2">
      <c r="A93" s="132"/>
      <c r="B93" s="132"/>
      <c r="C93" s="132"/>
      <c r="D93" s="132"/>
      <c r="E93" s="132"/>
      <c r="F93" s="132"/>
      <c r="G93" s="132"/>
      <c r="H93" s="132"/>
    </row>
    <row r="94" spans="1:8" ht="14.25" customHeight="1" x14ac:dyDescent="0.2">
      <c r="A94" s="123" t="s">
        <v>320</v>
      </c>
      <c r="B94" s="124"/>
      <c r="C94" s="124"/>
      <c r="D94" s="124"/>
      <c r="E94" s="124"/>
      <c r="F94" s="124"/>
      <c r="G94" s="124"/>
      <c r="H94" s="125"/>
    </row>
    <row r="95" spans="1:8" ht="5.85" customHeight="1" x14ac:dyDescent="0.2">
      <c r="A95" s="126"/>
      <c r="B95" s="126"/>
      <c r="C95" s="126"/>
      <c r="D95" s="126"/>
      <c r="E95" s="126"/>
      <c r="F95" s="126"/>
      <c r="G95" s="126"/>
      <c r="H95" s="126"/>
    </row>
    <row r="96" spans="1:8" ht="12.75" customHeight="1" x14ac:dyDescent="0.2">
      <c r="A96" s="10" t="s">
        <v>28</v>
      </c>
      <c r="B96" s="10" t="s">
        <v>29</v>
      </c>
      <c r="C96" s="186" t="s">
        <v>30</v>
      </c>
      <c r="D96" s="187"/>
      <c r="E96" s="10" t="s">
        <v>31</v>
      </c>
      <c r="F96" s="10" t="s">
        <v>32</v>
      </c>
      <c r="G96" s="11" t="s">
        <v>321</v>
      </c>
      <c r="H96" s="12"/>
    </row>
    <row r="97" spans="1:8" ht="12.75" customHeight="1" x14ac:dyDescent="0.2">
      <c r="A97" s="13">
        <v>1</v>
      </c>
      <c r="B97" s="13">
        <v>461</v>
      </c>
      <c r="C97" s="188">
        <v>409</v>
      </c>
      <c r="D97" s="189"/>
      <c r="E97" s="15" t="s">
        <v>34</v>
      </c>
      <c r="F97" s="16">
        <v>2013.42</v>
      </c>
      <c r="G97" s="11" t="s">
        <v>322</v>
      </c>
      <c r="H97" s="23"/>
    </row>
    <row r="98" spans="1:8" ht="12" customHeight="1" x14ac:dyDescent="0.2">
      <c r="A98" s="18">
        <v>2</v>
      </c>
      <c r="B98" s="18">
        <v>532</v>
      </c>
      <c r="C98" s="182">
        <v>460</v>
      </c>
      <c r="D98" s="183"/>
      <c r="E98" s="20" t="s">
        <v>34</v>
      </c>
      <c r="F98" s="21">
        <v>2264.48</v>
      </c>
      <c r="G98" s="36"/>
      <c r="H98" s="23"/>
    </row>
    <row r="99" spans="1:8" ht="12" customHeight="1" x14ac:dyDescent="0.2">
      <c r="A99" s="18">
        <v>3</v>
      </c>
      <c r="B99" s="18">
        <v>567</v>
      </c>
      <c r="C99" s="182">
        <v>485</v>
      </c>
      <c r="D99" s="183"/>
      <c r="E99" s="20" t="s">
        <v>34</v>
      </c>
      <c r="F99" s="21">
        <v>2387.5500000000002</v>
      </c>
      <c r="G99" s="36"/>
      <c r="H99" s="23"/>
    </row>
    <row r="100" spans="1:8" ht="14.25" customHeight="1" x14ac:dyDescent="0.2">
      <c r="A100" s="18">
        <v>4</v>
      </c>
      <c r="B100" s="18">
        <v>612</v>
      </c>
      <c r="C100" s="182">
        <v>519</v>
      </c>
      <c r="D100" s="183"/>
      <c r="E100" s="20" t="s">
        <v>309</v>
      </c>
      <c r="F100" s="21">
        <v>2554.92</v>
      </c>
      <c r="G100" s="17" t="s">
        <v>323</v>
      </c>
      <c r="H100" s="12"/>
    </row>
    <row r="101" spans="1:8" ht="14.25" customHeight="1" x14ac:dyDescent="0.2">
      <c r="A101" s="18">
        <v>5</v>
      </c>
      <c r="B101" s="18">
        <v>657</v>
      </c>
      <c r="C101" s="182">
        <v>553</v>
      </c>
      <c r="D101" s="183"/>
      <c r="E101" s="20" t="s">
        <v>309</v>
      </c>
      <c r="F101" s="21">
        <v>2722.3</v>
      </c>
      <c r="G101" s="17" t="s">
        <v>324</v>
      </c>
      <c r="H101" s="12"/>
    </row>
    <row r="102" spans="1:8" ht="12" customHeight="1" x14ac:dyDescent="0.2">
      <c r="A102" s="18">
        <v>6</v>
      </c>
      <c r="B102" s="18">
        <v>701</v>
      </c>
      <c r="C102" s="182">
        <v>587</v>
      </c>
      <c r="D102" s="183"/>
      <c r="E102" s="20" t="s">
        <v>271</v>
      </c>
      <c r="F102" s="21">
        <v>2889.67</v>
      </c>
      <c r="G102" s="36"/>
      <c r="H102" s="23"/>
    </row>
    <row r="103" spans="1:8" ht="12" customHeight="1" x14ac:dyDescent="0.2">
      <c r="A103" s="18">
        <v>7</v>
      </c>
      <c r="B103" s="18">
        <v>746</v>
      </c>
      <c r="C103" s="182">
        <v>621</v>
      </c>
      <c r="D103" s="183"/>
      <c r="E103" s="20" t="s">
        <v>271</v>
      </c>
      <c r="F103" s="21">
        <v>3057.05</v>
      </c>
      <c r="G103" s="22" t="s">
        <v>46</v>
      </c>
      <c r="H103" s="24">
        <v>2847.83</v>
      </c>
    </row>
    <row r="104" spans="1:8" ht="12" customHeight="1" x14ac:dyDescent="0.2">
      <c r="A104" s="18">
        <v>8</v>
      </c>
      <c r="B104" s="18">
        <v>792</v>
      </c>
      <c r="C104" s="182">
        <v>656</v>
      </c>
      <c r="D104" s="183"/>
      <c r="E104" s="20" t="s">
        <v>271</v>
      </c>
      <c r="F104" s="21">
        <v>3229.35</v>
      </c>
      <c r="G104" s="22" t="s">
        <v>48</v>
      </c>
      <c r="H104" s="29">
        <v>18.78</v>
      </c>
    </row>
    <row r="105" spans="1:8" ht="12" customHeight="1" x14ac:dyDescent="0.2">
      <c r="A105" s="18">
        <v>9</v>
      </c>
      <c r="B105" s="18">
        <v>833</v>
      </c>
      <c r="C105" s="182">
        <v>687</v>
      </c>
      <c r="D105" s="183"/>
      <c r="E105" s="20" t="s">
        <v>56</v>
      </c>
      <c r="F105" s="21">
        <v>3381.95</v>
      </c>
      <c r="G105" s="36"/>
      <c r="H105" s="23"/>
    </row>
    <row r="106" spans="1:8" ht="12" customHeight="1" x14ac:dyDescent="0.2">
      <c r="A106" s="18">
        <v>10</v>
      </c>
      <c r="B106" s="18">
        <v>883</v>
      </c>
      <c r="C106" s="182">
        <v>725</v>
      </c>
      <c r="D106" s="183"/>
      <c r="E106" s="20" t="s">
        <v>311</v>
      </c>
      <c r="F106" s="21">
        <v>3569.02</v>
      </c>
      <c r="G106" s="36"/>
      <c r="H106" s="23"/>
    </row>
    <row r="107" spans="1:8" ht="12" customHeight="1" x14ac:dyDescent="0.2">
      <c r="A107" s="25">
        <v>11</v>
      </c>
      <c r="B107" s="25">
        <v>913</v>
      </c>
      <c r="C107" s="184">
        <v>748</v>
      </c>
      <c r="D107" s="185"/>
      <c r="E107" s="27" t="s">
        <v>47</v>
      </c>
      <c r="F107" s="28">
        <v>3682.24</v>
      </c>
      <c r="G107" s="36"/>
      <c r="H107" s="23"/>
    </row>
    <row r="108" spans="1:8" ht="5.85" customHeight="1" x14ac:dyDescent="0.2">
      <c r="A108" s="127"/>
      <c r="B108" s="127"/>
      <c r="C108" s="127"/>
      <c r="D108" s="127"/>
      <c r="E108" s="127"/>
      <c r="F108" s="127"/>
      <c r="G108" s="127"/>
      <c r="H108" s="127"/>
    </row>
    <row r="109" spans="1:8" ht="12" customHeight="1" x14ac:dyDescent="0.2">
      <c r="A109" s="10" t="s">
        <v>28</v>
      </c>
      <c r="B109" s="10" t="s">
        <v>29</v>
      </c>
      <c r="C109" s="186" t="s">
        <v>30</v>
      </c>
      <c r="D109" s="187"/>
      <c r="E109" s="10" t="s">
        <v>31</v>
      </c>
      <c r="F109" s="10" t="s">
        <v>32</v>
      </c>
      <c r="G109" s="36"/>
      <c r="H109" s="23"/>
    </row>
    <row r="110" spans="1:8" ht="14.25" customHeight="1" x14ac:dyDescent="0.2">
      <c r="A110" s="13">
        <v>1</v>
      </c>
      <c r="B110" s="13">
        <v>461</v>
      </c>
      <c r="C110" s="188">
        <v>409</v>
      </c>
      <c r="D110" s="189"/>
      <c r="E110" s="15" t="s">
        <v>34</v>
      </c>
      <c r="F110" s="16">
        <v>2013.42</v>
      </c>
      <c r="G110" s="17" t="s">
        <v>325</v>
      </c>
      <c r="H110" s="12"/>
    </row>
    <row r="111" spans="1:8" ht="14.25" customHeight="1" x14ac:dyDescent="0.2">
      <c r="A111" s="18">
        <v>2</v>
      </c>
      <c r="B111" s="18">
        <v>532</v>
      </c>
      <c r="C111" s="182">
        <v>460</v>
      </c>
      <c r="D111" s="183"/>
      <c r="E111" s="20" t="s">
        <v>34</v>
      </c>
      <c r="F111" s="21">
        <v>2264.48</v>
      </c>
      <c r="G111" s="17" t="s">
        <v>326</v>
      </c>
      <c r="H111" s="12"/>
    </row>
    <row r="112" spans="1:8" ht="12" customHeight="1" x14ac:dyDescent="0.2">
      <c r="A112" s="18">
        <v>3</v>
      </c>
      <c r="B112" s="18">
        <v>581</v>
      </c>
      <c r="C112" s="182">
        <v>496</v>
      </c>
      <c r="D112" s="183"/>
      <c r="E112" s="20" t="s">
        <v>34</v>
      </c>
      <c r="F112" s="21">
        <v>2441.6999999999998</v>
      </c>
      <c r="G112" s="36"/>
      <c r="H112" s="23"/>
    </row>
    <row r="113" spans="1:8" ht="12" customHeight="1" x14ac:dyDescent="0.2">
      <c r="A113" s="18">
        <v>4</v>
      </c>
      <c r="B113" s="18">
        <v>631</v>
      </c>
      <c r="C113" s="182">
        <v>534</v>
      </c>
      <c r="D113" s="183"/>
      <c r="E113" s="20" t="s">
        <v>309</v>
      </c>
      <c r="F113" s="21">
        <v>2628.77</v>
      </c>
      <c r="G113" s="22" t="s">
        <v>46</v>
      </c>
      <c r="H113" s="24">
        <v>2968.44</v>
      </c>
    </row>
    <row r="114" spans="1:8" ht="12" customHeight="1" x14ac:dyDescent="0.2">
      <c r="A114" s="18">
        <v>5</v>
      </c>
      <c r="B114" s="18">
        <v>683</v>
      </c>
      <c r="C114" s="182">
        <v>573</v>
      </c>
      <c r="D114" s="183"/>
      <c r="E114" s="20" t="s">
        <v>309</v>
      </c>
      <c r="F114" s="21">
        <v>2820.75</v>
      </c>
      <c r="G114" s="22" t="s">
        <v>48</v>
      </c>
      <c r="H114" s="29">
        <v>19.57</v>
      </c>
    </row>
    <row r="115" spans="1:8" ht="12" customHeight="1" x14ac:dyDescent="0.2">
      <c r="A115" s="18">
        <v>6</v>
      </c>
      <c r="B115" s="18">
        <v>732</v>
      </c>
      <c r="C115" s="182">
        <v>610</v>
      </c>
      <c r="D115" s="183"/>
      <c r="E115" s="20" t="s">
        <v>271</v>
      </c>
      <c r="F115" s="21">
        <v>3002.9</v>
      </c>
      <c r="G115" s="36"/>
      <c r="H115" s="23"/>
    </row>
    <row r="116" spans="1:8" ht="12" customHeight="1" x14ac:dyDescent="0.2">
      <c r="A116" s="18">
        <v>7</v>
      </c>
      <c r="B116" s="18">
        <v>782</v>
      </c>
      <c r="C116" s="182">
        <v>649</v>
      </c>
      <c r="D116" s="183"/>
      <c r="E116" s="20" t="s">
        <v>271</v>
      </c>
      <c r="F116" s="21">
        <v>3194.89</v>
      </c>
      <c r="G116" s="36"/>
      <c r="H116" s="23"/>
    </row>
    <row r="117" spans="1:8" ht="12" customHeight="1" x14ac:dyDescent="0.2">
      <c r="A117" s="18">
        <v>8</v>
      </c>
      <c r="B117" s="18">
        <v>833</v>
      </c>
      <c r="C117" s="182">
        <v>687</v>
      </c>
      <c r="D117" s="183"/>
      <c r="E117" s="20" t="s">
        <v>271</v>
      </c>
      <c r="F117" s="21">
        <v>3381.95</v>
      </c>
      <c r="G117" s="36"/>
      <c r="H117" s="23"/>
    </row>
    <row r="118" spans="1:8" ht="12" customHeight="1" x14ac:dyDescent="0.2">
      <c r="A118" s="18">
        <v>9</v>
      </c>
      <c r="B118" s="18">
        <v>883</v>
      </c>
      <c r="C118" s="182">
        <v>725</v>
      </c>
      <c r="D118" s="183"/>
      <c r="E118" s="20" t="s">
        <v>56</v>
      </c>
      <c r="F118" s="21">
        <v>3569.02</v>
      </c>
      <c r="G118" s="36"/>
      <c r="H118" s="23"/>
    </row>
    <row r="119" spans="1:8" ht="12" customHeight="1" x14ac:dyDescent="0.2">
      <c r="A119" s="18">
        <v>10</v>
      </c>
      <c r="B119" s="18">
        <v>933</v>
      </c>
      <c r="C119" s="182">
        <v>763</v>
      </c>
      <c r="D119" s="183"/>
      <c r="E119" s="20" t="s">
        <v>311</v>
      </c>
      <c r="F119" s="21">
        <v>3756.08</v>
      </c>
      <c r="G119" s="36"/>
      <c r="H119" s="23"/>
    </row>
    <row r="120" spans="1:8" ht="12" customHeight="1" x14ac:dyDescent="0.2">
      <c r="A120" s="25">
        <v>11</v>
      </c>
      <c r="B120" s="25">
        <v>978</v>
      </c>
      <c r="C120" s="184">
        <v>797</v>
      </c>
      <c r="D120" s="185"/>
      <c r="E120" s="27" t="s">
        <v>47</v>
      </c>
      <c r="F120" s="28">
        <v>3923.46</v>
      </c>
      <c r="G120" s="36"/>
      <c r="H120" s="23"/>
    </row>
    <row r="121" spans="1:8" ht="5.85" customHeight="1" x14ac:dyDescent="0.2">
      <c r="A121" s="127"/>
      <c r="B121" s="127"/>
      <c r="C121" s="127"/>
      <c r="D121" s="127"/>
      <c r="E121" s="127"/>
      <c r="F121" s="127"/>
      <c r="G121" s="127"/>
      <c r="H121" s="127"/>
    </row>
    <row r="122" spans="1:8" ht="12" customHeight="1" x14ac:dyDescent="0.2">
      <c r="A122" s="10" t="s">
        <v>28</v>
      </c>
      <c r="B122" s="10" t="s">
        <v>29</v>
      </c>
      <c r="C122" s="186" t="s">
        <v>30</v>
      </c>
      <c r="D122" s="187"/>
      <c r="E122" s="10" t="s">
        <v>31</v>
      </c>
      <c r="F122" s="10" t="s">
        <v>32</v>
      </c>
      <c r="G122" s="163"/>
      <c r="H122" s="127"/>
    </row>
    <row r="123" spans="1:8" ht="14.25" customHeight="1" x14ac:dyDescent="0.2">
      <c r="A123" s="13">
        <v>1</v>
      </c>
      <c r="B123" s="13">
        <v>562</v>
      </c>
      <c r="C123" s="188">
        <v>481</v>
      </c>
      <c r="D123" s="189"/>
      <c r="E123" s="15" t="s">
        <v>34</v>
      </c>
      <c r="F123" s="16">
        <v>2367.86</v>
      </c>
      <c r="G123" s="166" t="s">
        <v>327</v>
      </c>
      <c r="H123" s="167"/>
    </row>
    <row r="124" spans="1:8" ht="12" customHeight="1" x14ac:dyDescent="0.2">
      <c r="A124" s="18">
        <v>2</v>
      </c>
      <c r="B124" s="18">
        <v>612</v>
      </c>
      <c r="C124" s="182">
        <v>519</v>
      </c>
      <c r="D124" s="183"/>
      <c r="E124" s="20" t="s">
        <v>34</v>
      </c>
      <c r="F124" s="21">
        <v>2554.92</v>
      </c>
      <c r="G124" s="36"/>
      <c r="H124" s="23"/>
    </row>
    <row r="125" spans="1:8" ht="12" customHeight="1" x14ac:dyDescent="0.2">
      <c r="A125" s="18">
        <v>3</v>
      </c>
      <c r="B125" s="18">
        <v>661</v>
      </c>
      <c r="C125" s="182">
        <v>557</v>
      </c>
      <c r="D125" s="183"/>
      <c r="E125" s="20" t="s">
        <v>34</v>
      </c>
      <c r="F125" s="21">
        <v>2741.99</v>
      </c>
      <c r="G125" s="36"/>
      <c r="H125" s="23"/>
    </row>
    <row r="126" spans="1:8" ht="12" customHeight="1" x14ac:dyDescent="0.2">
      <c r="A126" s="18">
        <v>4</v>
      </c>
      <c r="B126" s="18">
        <v>711</v>
      </c>
      <c r="C126" s="182">
        <v>595</v>
      </c>
      <c r="D126" s="183"/>
      <c r="E126" s="20" t="s">
        <v>309</v>
      </c>
      <c r="F126" s="21">
        <v>2929.06</v>
      </c>
      <c r="G126" s="22" t="s">
        <v>46</v>
      </c>
      <c r="H126" s="24">
        <v>3239.19</v>
      </c>
    </row>
    <row r="127" spans="1:8" ht="12" customHeight="1" x14ac:dyDescent="0.2">
      <c r="A127" s="18">
        <v>5</v>
      </c>
      <c r="B127" s="18">
        <v>758</v>
      </c>
      <c r="C127" s="182">
        <v>630</v>
      </c>
      <c r="D127" s="183"/>
      <c r="E127" s="20" t="s">
        <v>309</v>
      </c>
      <c r="F127" s="21">
        <v>3101.35</v>
      </c>
      <c r="G127" s="22" t="s">
        <v>48</v>
      </c>
      <c r="H127" s="29">
        <v>21.36</v>
      </c>
    </row>
    <row r="128" spans="1:8" ht="12" customHeight="1" x14ac:dyDescent="0.2">
      <c r="A128" s="18">
        <v>6</v>
      </c>
      <c r="B128" s="18">
        <v>802</v>
      </c>
      <c r="C128" s="182">
        <v>664</v>
      </c>
      <c r="D128" s="183"/>
      <c r="E128" s="20" t="s">
        <v>271</v>
      </c>
      <c r="F128" s="21">
        <v>3268.73</v>
      </c>
      <c r="G128" s="36"/>
      <c r="H128" s="23"/>
    </row>
    <row r="129" spans="1:8" ht="12" customHeight="1" x14ac:dyDescent="0.2">
      <c r="A129" s="18">
        <v>7</v>
      </c>
      <c r="B129" s="18">
        <v>852</v>
      </c>
      <c r="C129" s="182">
        <v>701</v>
      </c>
      <c r="D129" s="183"/>
      <c r="E129" s="20" t="s">
        <v>271</v>
      </c>
      <c r="F129" s="21">
        <v>3450.87</v>
      </c>
      <c r="G129" s="36"/>
      <c r="H129" s="23"/>
    </row>
    <row r="130" spans="1:8" ht="12" customHeight="1" x14ac:dyDescent="0.2">
      <c r="A130" s="18">
        <v>8</v>
      </c>
      <c r="B130" s="18">
        <v>901</v>
      </c>
      <c r="C130" s="182">
        <v>739</v>
      </c>
      <c r="D130" s="183"/>
      <c r="E130" s="20" t="s">
        <v>271</v>
      </c>
      <c r="F130" s="21">
        <v>3637.94</v>
      </c>
      <c r="G130" s="36"/>
      <c r="H130" s="23"/>
    </row>
    <row r="131" spans="1:8" ht="12" customHeight="1" x14ac:dyDescent="0.2">
      <c r="A131" s="18">
        <v>9</v>
      </c>
      <c r="B131" s="18">
        <v>953</v>
      </c>
      <c r="C131" s="182">
        <v>778</v>
      </c>
      <c r="D131" s="183"/>
      <c r="E131" s="20" t="s">
        <v>56</v>
      </c>
      <c r="F131" s="21">
        <v>3829.93</v>
      </c>
      <c r="G131" s="36"/>
      <c r="H131" s="23"/>
    </row>
    <row r="132" spans="1:8" ht="12" customHeight="1" x14ac:dyDescent="0.2">
      <c r="A132" s="18">
        <v>10</v>
      </c>
      <c r="B132" s="18">
        <v>997</v>
      </c>
      <c r="C132" s="182">
        <v>812</v>
      </c>
      <c r="D132" s="183"/>
      <c r="E132" s="20" t="s">
        <v>311</v>
      </c>
      <c r="F132" s="21">
        <v>3997.3</v>
      </c>
      <c r="G132" s="36"/>
      <c r="H132" s="23"/>
    </row>
    <row r="133" spans="1:8" ht="12" customHeight="1" x14ac:dyDescent="0.2">
      <c r="A133" s="25">
        <v>11</v>
      </c>
      <c r="B133" s="25">
        <v>1027</v>
      </c>
      <c r="C133" s="184">
        <v>835</v>
      </c>
      <c r="D133" s="185"/>
      <c r="E133" s="27" t="s">
        <v>47</v>
      </c>
      <c r="F133" s="28">
        <v>4110.5200000000004</v>
      </c>
      <c r="G133" s="36"/>
      <c r="H133" s="23"/>
    </row>
    <row r="134" spans="1:8" ht="5.85" customHeight="1" x14ac:dyDescent="0.2">
      <c r="A134" s="127"/>
      <c r="B134" s="127"/>
      <c r="C134" s="127"/>
      <c r="D134" s="127"/>
      <c r="E134" s="127"/>
      <c r="F134" s="127"/>
      <c r="G134" s="127"/>
      <c r="H134" s="127"/>
    </row>
    <row r="135" spans="1:8" ht="12" customHeight="1" x14ac:dyDescent="0.2">
      <c r="A135" s="10" t="s">
        <v>28</v>
      </c>
      <c r="B135" s="10" t="s">
        <v>29</v>
      </c>
      <c r="C135" s="186" t="s">
        <v>30</v>
      </c>
      <c r="D135" s="187"/>
      <c r="E135" s="10" t="s">
        <v>31</v>
      </c>
      <c r="F135" s="10" t="s">
        <v>32</v>
      </c>
      <c r="G135" s="163"/>
      <c r="H135" s="127"/>
    </row>
    <row r="136" spans="1:8" ht="14.25" customHeight="1" x14ac:dyDescent="0.2">
      <c r="A136" s="13">
        <v>1</v>
      </c>
      <c r="B136" s="13">
        <v>696</v>
      </c>
      <c r="C136" s="188">
        <v>583</v>
      </c>
      <c r="D136" s="189"/>
      <c r="E136" s="15" t="s">
        <v>34</v>
      </c>
      <c r="F136" s="16">
        <v>2869.98</v>
      </c>
      <c r="G136" s="164" t="s">
        <v>328</v>
      </c>
      <c r="H136" s="165"/>
    </row>
    <row r="137" spans="1:8" ht="12" customHeight="1" x14ac:dyDescent="0.2">
      <c r="A137" s="18">
        <v>2</v>
      </c>
      <c r="B137" s="18">
        <v>742</v>
      </c>
      <c r="C137" s="182">
        <v>618</v>
      </c>
      <c r="D137" s="183"/>
      <c r="E137" s="20" t="s">
        <v>122</v>
      </c>
      <c r="F137" s="21">
        <v>3042.28</v>
      </c>
      <c r="G137" s="36"/>
      <c r="H137" s="23"/>
    </row>
    <row r="138" spans="1:8" ht="12" customHeight="1" x14ac:dyDescent="0.2">
      <c r="A138" s="18">
        <v>3</v>
      </c>
      <c r="B138" s="18">
        <v>792</v>
      </c>
      <c r="C138" s="182">
        <v>656</v>
      </c>
      <c r="D138" s="183"/>
      <c r="E138" s="20" t="s">
        <v>122</v>
      </c>
      <c r="F138" s="21">
        <v>3229.35</v>
      </c>
      <c r="G138" s="36"/>
      <c r="H138" s="23"/>
    </row>
    <row r="139" spans="1:8" ht="12" customHeight="1" x14ac:dyDescent="0.2">
      <c r="A139" s="18">
        <v>4</v>
      </c>
      <c r="B139" s="18">
        <v>845</v>
      </c>
      <c r="C139" s="182">
        <v>696</v>
      </c>
      <c r="D139" s="183"/>
      <c r="E139" s="20" t="s">
        <v>56</v>
      </c>
      <c r="F139" s="21">
        <v>3426.26</v>
      </c>
      <c r="G139" s="22" t="s">
        <v>46</v>
      </c>
      <c r="H139" s="24">
        <v>3637.94</v>
      </c>
    </row>
    <row r="140" spans="1:8" ht="12" customHeight="1" x14ac:dyDescent="0.2">
      <c r="A140" s="18">
        <v>5</v>
      </c>
      <c r="B140" s="18">
        <v>894</v>
      </c>
      <c r="C140" s="182">
        <v>733</v>
      </c>
      <c r="D140" s="183"/>
      <c r="E140" s="20" t="s">
        <v>56</v>
      </c>
      <c r="F140" s="21">
        <v>3608.4</v>
      </c>
      <c r="G140" s="22" t="s">
        <v>48</v>
      </c>
      <c r="H140" s="29">
        <v>23.99</v>
      </c>
    </row>
    <row r="141" spans="1:8" ht="12" customHeight="1" x14ac:dyDescent="0.2">
      <c r="A141" s="18">
        <v>6</v>
      </c>
      <c r="B141" s="18">
        <v>941</v>
      </c>
      <c r="C141" s="182">
        <v>770</v>
      </c>
      <c r="D141" s="183"/>
      <c r="E141" s="20" t="s">
        <v>56</v>
      </c>
      <c r="F141" s="21">
        <v>3790.54</v>
      </c>
      <c r="G141" s="36"/>
      <c r="H141" s="23"/>
    </row>
    <row r="142" spans="1:8" ht="12" customHeight="1" x14ac:dyDescent="0.2">
      <c r="A142" s="18">
        <v>7</v>
      </c>
      <c r="B142" s="18">
        <v>994</v>
      </c>
      <c r="C142" s="182">
        <v>810</v>
      </c>
      <c r="D142" s="183"/>
      <c r="E142" s="20" t="s">
        <v>41</v>
      </c>
      <c r="F142" s="21">
        <v>3987.45</v>
      </c>
      <c r="G142" s="36"/>
      <c r="H142" s="23"/>
    </row>
    <row r="143" spans="1:8" ht="12" customHeight="1" x14ac:dyDescent="0.2">
      <c r="A143" s="18">
        <v>8</v>
      </c>
      <c r="B143" s="18">
        <v>1027</v>
      </c>
      <c r="C143" s="182">
        <v>835</v>
      </c>
      <c r="D143" s="183"/>
      <c r="E143" s="20" t="s">
        <v>41</v>
      </c>
      <c r="F143" s="21">
        <v>4110.5200000000004</v>
      </c>
      <c r="G143" s="36"/>
      <c r="H143" s="23"/>
    </row>
    <row r="144" spans="1:8" ht="12" customHeight="1" x14ac:dyDescent="0.2">
      <c r="A144" s="25">
        <v>9</v>
      </c>
      <c r="B144" s="190" t="s">
        <v>139</v>
      </c>
      <c r="C144" s="194"/>
      <c r="D144" s="191"/>
      <c r="E144" s="27" t="s">
        <v>47</v>
      </c>
      <c r="F144" s="28">
        <v>4405.8900000000003</v>
      </c>
      <c r="G144" s="36"/>
      <c r="H144" s="23"/>
    </row>
    <row r="145" spans="1:9" ht="12.75" customHeight="1" x14ac:dyDescent="0.2">
      <c r="A145" s="197" t="s">
        <v>329</v>
      </c>
      <c r="B145" s="197"/>
      <c r="C145" s="197"/>
      <c r="D145" s="197"/>
      <c r="E145" s="197"/>
      <c r="F145" s="197"/>
      <c r="G145" s="197"/>
      <c r="H145" s="197"/>
      <c r="I145" s="197"/>
    </row>
    <row r="146" spans="1:9" ht="146.1" customHeight="1" x14ac:dyDescent="0.2"/>
    <row r="147" spans="1:9" ht="408.95" customHeight="1" x14ac:dyDescent="0.2"/>
    <row r="148" spans="1:9" ht="53.1" customHeight="1" x14ac:dyDescent="0.2"/>
  </sheetData>
  <mergeCells count="149">
    <mergeCell ref="A1:H1"/>
    <mergeCell ref="A2:H2"/>
    <mergeCell ref="A3:H3"/>
    <mergeCell ref="A4:H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A60:H60"/>
    <mergeCell ref="A61:H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C83:D83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A93:H93"/>
    <mergeCell ref="A94:H94"/>
    <mergeCell ref="A95:H95"/>
    <mergeCell ref="C96:D96"/>
    <mergeCell ref="C97:D97"/>
    <mergeCell ref="C98:D98"/>
    <mergeCell ref="C99:D99"/>
    <mergeCell ref="C100:D100"/>
    <mergeCell ref="C101:D101"/>
    <mergeCell ref="C102:D102"/>
    <mergeCell ref="C103:D103"/>
    <mergeCell ref="C104:D104"/>
    <mergeCell ref="C105:D105"/>
    <mergeCell ref="C106:D106"/>
    <mergeCell ref="C107:D107"/>
    <mergeCell ref="A108:H108"/>
    <mergeCell ref="C109:D109"/>
    <mergeCell ref="C110:D110"/>
    <mergeCell ref="C111:D111"/>
    <mergeCell ref="C112:D112"/>
    <mergeCell ref="C113:D113"/>
    <mergeCell ref="C114:D114"/>
    <mergeCell ref="C115:D115"/>
    <mergeCell ref="C116:D116"/>
    <mergeCell ref="C117:D117"/>
    <mergeCell ref="C118:D118"/>
    <mergeCell ref="C119:D119"/>
    <mergeCell ref="C120:D120"/>
    <mergeCell ref="A121:H121"/>
    <mergeCell ref="C122:D122"/>
    <mergeCell ref="G122:H122"/>
    <mergeCell ref="C123:D123"/>
    <mergeCell ref="G123:H123"/>
    <mergeCell ref="C124:D124"/>
    <mergeCell ref="C125:D125"/>
    <mergeCell ref="C126:D126"/>
    <mergeCell ref="C127:D127"/>
    <mergeCell ref="C128:D128"/>
    <mergeCell ref="C129:D129"/>
    <mergeCell ref="C130:D130"/>
    <mergeCell ref="C131:D131"/>
    <mergeCell ref="C132:D132"/>
    <mergeCell ref="C133:D133"/>
    <mergeCell ref="C141:D141"/>
    <mergeCell ref="C142:D142"/>
    <mergeCell ref="C143:D143"/>
    <mergeCell ref="B144:D144"/>
    <mergeCell ref="A145:I145"/>
    <mergeCell ref="A134:H134"/>
    <mergeCell ref="C135:D135"/>
    <mergeCell ref="G135:H135"/>
    <mergeCell ref="C136:D136"/>
    <mergeCell ref="G136:H136"/>
    <mergeCell ref="C137:D137"/>
    <mergeCell ref="C138:D138"/>
    <mergeCell ref="C139:D139"/>
    <mergeCell ref="C140:D1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18</vt:i4>
      </vt:variant>
    </vt:vector>
  </HeadingPairs>
  <TitlesOfParts>
    <vt:vector size="18" baseType="lpstr">
      <vt:lpstr>Variables</vt:lpstr>
      <vt:lpstr>Suivi</vt:lpstr>
      <vt:lpstr>C</vt:lpstr>
      <vt:lpstr>B</vt:lpstr>
      <vt:lpstr>A</vt:lpstr>
      <vt:lpstr>I</vt:lpstr>
      <vt:lpstr>Table 1</vt:lpstr>
      <vt:lpstr>Table 3</vt:lpstr>
      <vt:lpstr>Table 5</vt:lpstr>
      <vt:lpstr>Table 8</vt:lpstr>
      <vt:lpstr>Table 9</vt:lpstr>
      <vt:lpstr>Table 10</vt:lpstr>
      <vt:lpstr>Table 11</vt:lpstr>
      <vt:lpstr>Table 12</vt:lpstr>
      <vt:lpstr>Table 13</vt:lpstr>
      <vt:lpstr>Table 14</vt:lpstr>
      <vt:lpstr>Table 15</vt:lpstr>
      <vt:lpstr>Table 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Elouan ZOBEL</dc:creator>
  <cp:lastModifiedBy>Elodie Dodemand</cp:lastModifiedBy>
  <dcterms:created xsi:type="dcterms:W3CDTF">2025-04-10T08:36:45Z</dcterms:created>
  <dcterms:modified xsi:type="dcterms:W3CDTF">2025-09-02T07:44:01Z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2023-12-01T00:00:00Z</vt:filetime>
  </property>
  <property fmtid="{D5CDD505-2E9C-101B-9397-08002B2CF9AE}" pid="3" name="Creator">
    <vt:lpwstr>Adobe Acrobat Standard DC (32-bit) 22.1.20085</vt:lpwstr>
  </property>
  <property fmtid="{D5CDD505-2E9C-101B-9397-08002B2CF9AE}" pid="4" name="LastSaved">
    <vt:filetime>2025-04-10T00:00:00Z</vt:filetime>
  </property>
  <property fmtid="{D5CDD505-2E9C-101B-9397-08002B2CF9AE}" pid="5" name="Producer">
    <vt:lpwstr>Adobe PDF Library 22.1.117</vt:lpwstr>
  </property>
</Properties>
</file>