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06/relationships/ui/userCustomization" Target="userCustomization/customUI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-12" yWindow="-12" windowWidth="8640" windowHeight="9048"/>
  </bookViews>
  <sheets>
    <sheet name="FER" sheetId="1" r:id="rId1"/>
    <sheet name="AZ" sheetId="5" r:id="rId2"/>
  </sheets>
  <definedNames>
    <definedName name="Liste">OFFSET(AZ!$A$2,,,COUNTA(AZ!$A:$A)-1)</definedName>
  </definedNames>
  <calcPr calcId="125725"/>
</workbook>
</file>

<file path=xl/calcChain.xml><?xml version="1.0" encoding="utf-8"?>
<calcChain xmlns="http://schemas.openxmlformats.org/spreadsheetml/2006/main">
  <c r="H14" i="1"/>
  <c r="H15"/>
  <c r="G14"/>
  <c r="G15"/>
  <c r="H2"/>
  <c r="G2"/>
  <c r="I14"/>
  <c r="I15"/>
  <c r="I20"/>
  <c r="I21"/>
  <c r="I22"/>
  <c r="I23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I55"/>
  <c r="I56"/>
  <c r="I57"/>
  <c r="I58"/>
  <c r="I59"/>
  <c r="I60"/>
  <c r="I61"/>
  <c r="I62"/>
  <c r="I63"/>
  <c r="I64"/>
  <c r="I65"/>
  <c r="I66"/>
  <c r="I67"/>
  <c r="I68"/>
  <c r="I69"/>
  <c r="I70"/>
  <c r="I71"/>
  <c r="I72"/>
  <c r="I73"/>
  <c r="I74"/>
  <c r="I75"/>
  <c r="I76"/>
  <c r="I77"/>
  <c r="I78"/>
  <c r="I79"/>
  <c r="I80"/>
  <c r="I81"/>
  <c r="I82"/>
  <c r="I83"/>
  <c r="I84"/>
  <c r="I85"/>
  <c r="I86"/>
  <c r="I87"/>
  <c r="I88"/>
  <c r="I89"/>
  <c r="I90"/>
  <c r="I91"/>
  <c r="I92"/>
  <c r="I93"/>
  <c r="I94"/>
  <c r="I95"/>
  <c r="I96"/>
  <c r="I97"/>
  <c r="I98"/>
  <c r="I99"/>
  <c r="I100"/>
  <c r="I101"/>
  <c r="I102"/>
  <c r="I103"/>
  <c r="I104"/>
  <c r="I105"/>
  <c r="I106"/>
  <c r="I107"/>
  <c r="I108"/>
  <c r="I109"/>
  <c r="I110"/>
  <c r="I111"/>
  <c r="I112"/>
  <c r="I113"/>
  <c r="I114"/>
  <c r="I115"/>
  <c r="I116"/>
  <c r="I117"/>
  <c r="I118"/>
  <c r="I119"/>
  <c r="I120"/>
  <c r="I121"/>
  <c r="I122"/>
  <c r="I123"/>
  <c r="I124"/>
  <c r="I125"/>
  <c r="I126"/>
  <c r="I127"/>
  <c r="I128"/>
  <c r="I129"/>
  <c r="I130"/>
  <c r="I131"/>
  <c r="I132"/>
  <c r="I133"/>
  <c r="I134"/>
  <c r="I135"/>
  <c r="I136"/>
  <c r="I137"/>
  <c r="I138"/>
  <c r="I139"/>
  <c r="I140"/>
  <c r="I141"/>
  <c r="I142"/>
  <c r="I143"/>
  <c r="I144"/>
  <c r="I145"/>
  <c r="I146"/>
  <c r="I147"/>
  <c r="I148"/>
  <c r="I149"/>
  <c r="I150"/>
  <c r="I151"/>
  <c r="I152"/>
  <c r="I153"/>
  <c r="I154"/>
  <c r="I155"/>
  <c r="I156"/>
  <c r="I157"/>
  <c r="I158"/>
  <c r="I159"/>
  <c r="I160"/>
  <c r="I161"/>
  <c r="I162"/>
  <c r="I163"/>
  <c r="I164"/>
  <c r="I165"/>
  <c r="I166"/>
  <c r="I167"/>
  <c r="I168"/>
  <c r="I169"/>
  <c r="I170"/>
  <c r="I171"/>
  <c r="I172"/>
  <c r="I173"/>
  <c r="I174"/>
  <c r="I175"/>
  <c r="I176"/>
  <c r="I177"/>
  <c r="I178"/>
  <c r="I179"/>
  <c r="I180"/>
  <c r="I181"/>
  <c r="I182"/>
  <c r="I183"/>
  <c r="I184"/>
  <c r="I185"/>
  <c r="I186"/>
  <c r="I187"/>
  <c r="I188"/>
  <c r="I189"/>
  <c r="I190"/>
  <c r="I191"/>
  <c r="I192"/>
  <c r="I193"/>
  <c r="I194"/>
  <c r="I195"/>
  <c r="I196"/>
  <c r="I197"/>
  <c r="I198"/>
  <c r="I199"/>
  <c r="I200"/>
  <c r="I201"/>
  <c r="I202"/>
  <c r="I203"/>
  <c r="I204"/>
  <c r="I205"/>
  <c r="I206"/>
  <c r="I207"/>
  <c r="I208"/>
  <c r="I209"/>
  <c r="I210"/>
  <c r="I211"/>
  <c r="I212"/>
  <c r="I213"/>
  <c r="I214"/>
  <c r="I215"/>
  <c r="I216"/>
  <c r="I217"/>
  <c r="I218"/>
  <c r="I219"/>
  <c r="I220"/>
  <c r="I221"/>
  <c r="I222"/>
  <c r="I223"/>
  <c r="I224"/>
  <c r="I225"/>
  <c r="I226"/>
  <c r="I227"/>
  <c r="I228"/>
  <c r="I229"/>
  <c r="I230"/>
  <c r="I231"/>
  <c r="I232"/>
  <c r="I233"/>
  <c r="I234"/>
  <c r="I235"/>
  <c r="I236"/>
  <c r="I237"/>
  <c r="I238"/>
  <c r="I239"/>
  <c r="I240"/>
  <c r="I241"/>
  <c r="I242"/>
  <c r="I243"/>
  <c r="I244"/>
  <c r="I245"/>
  <c r="I246"/>
  <c r="I247"/>
  <c r="I248"/>
  <c r="I249"/>
  <c r="I250"/>
  <c r="I251"/>
  <c r="I252"/>
  <c r="I253"/>
  <c r="I254"/>
  <c r="I255"/>
  <c r="I256"/>
  <c r="I257"/>
  <c r="I258"/>
  <c r="I259"/>
  <c r="I260"/>
  <c r="I261"/>
  <c r="I262"/>
  <c r="I263"/>
  <c r="I264"/>
  <c r="I265"/>
  <c r="I266"/>
  <c r="I267"/>
  <c r="I268"/>
  <c r="I269"/>
  <c r="I270"/>
  <c r="I271"/>
  <c r="I272"/>
  <c r="I273"/>
  <c r="I274"/>
  <c r="I275"/>
  <c r="I276"/>
  <c r="I277"/>
  <c r="I278"/>
  <c r="I279"/>
  <c r="I280"/>
  <c r="I281"/>
  <c r="I282"/>
  <c r="I283"/>
  <c r="I284"/>
  <c r="I285"/>
  <c r="I286"/>
  <c r="I287"/>
  <c r="I288"/>
  <c r="I289"/>
  <c r="I290"/>
  <c r="I291"/>
  <c r="I292"/>
  <c r="I293"/>
  <c r="I294"/>
  <c r="I295"/>
  <c r="I296"/>
  <c r="I297"/>
  <c r="I298"/>
  <c r="I299"/>
  <c r="I300"/>
  <c r="H7"/>
  <c r="H8"/>
  <c r="H9"/>
  <c r="H10"/>
  <c r="H11"/>
  <c r="H12"/>
  <c r="H13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6"/>
  <c r="H57"/>
  <c r="H58"/>
  <c r="H59"/>
  <c r="H60"/>
  <c r="H61"/>
  <c r="H62"/>
  <c r="H63"/>
  <c r="H64"/>
  <c r="H65"/>
  <c r="H66"/>
  <c r="H67"/>
  <c r="H68"/>
  <c r="H69"/>
  <c r="H70"/>
  <c r="H71"/>
  <c r="H72"/>
  <c r="H73"/>
  <c r="H74"/>
  <c r="H75"/>
  <c r="H76"/>
  <c r="H77"/>
  <c r="H78"/>
  <c r="H79"/>
  <c r="H80"/>
  <c r="H81"/>
  <c r="H82"/>
  <c r="H83"/>
  <c r="H84"/>
  <c r="H85"/>
  <c r="H86"/>
  <c r="H87"/>
  <c r="H88"/>
  <c r="H89"/>
  <c r="H90"/>
  <c r="H91"/>
  <c r="H92"/>
  <c r="H93"/>
  <c r="H94"/>
  <c r="H95"/>
  <c r="H96"/>
  <c r="H97"/>
  <c r="H98"/>
  <c r="H99"/>
  <c r="H100"/>
  <c r="H101"/>
  <c r="H102"/>
  <c r="H103"/>
  <c r="H104"/>
  <c r="H105"/>
  <c r="H106"/>
  <c r="H107"/>
  <c r="H108"/>
  <c r="H109"/>
  <c r="H110"/>
  <c r="H111"/>
  <c r="H112"/>
  <c r="H113"/>
  <c r="H114"/>
  <c r="H115"/>
  <c r="H116"/>
  <c r="H117"/>
  <c r="H118"/>
  <c r="H119"/>
  <c r="H120"/>
  <c r="H121"/>
  <c r="H122"/>
  <c r="H123"/>
  <c r="H124"/>
  <c r="H125"/>
  <c r="H126"/>
  <c r="H127"/>
  <c r="H128"/>
  <c r="H129"/>
  <c r="H130"/>
  <c r="H131"/>
  <c r="H132"/>
  <c r="H133"/>
  <c r="H134"/>
  <c r="H135"/>
  <c r="H136"/>
  <c r="H137"/>
  <c r="H138"/>
  <c r="H139"/>
  <c r="H140"/>
  <c r="H141"/>
  <c r="H142"/>
  <c r="H143"/>
  <c r="H144"/>
  <c r="H145"/>
  <c r="H146"/>
  <c r="H147"/>
  <c r="H148"/>
  <c r="H149"/>
  <c r="H150"/>
  <c r="H151"/>
  <c r="H152"/>
  <c r="H153"/>
  <c r="H154"/>
  <c r="H155"/>
  <c r="H156"/>
  <c r="H157"/>
  <c r="H158"/>
  <c r="H159"/>
  <c r="H160"/>
  <c r="H161"/>
  <c r="H162"/>
  <c r="H163"/>
  <c r="H164"/>
  <c r="H165"/>
  <c r="H166"/>
  <c r="H167"/>
  <c r="H168"/>
  <c r="H169"/>
  <c r="H170"/>
  <c r="H171"/>
  <c r="H172"/>
  <c r="H173"/>
  <c r="H174"/>
  <c r="H175"/>
  <c r="H176"/>
  <c r="H177"/>
  <c r="H178"/>
  <c r="H179"/>
  <c r="H180"/>
  <c r="H181"/>
  <c r="H182"/>
  <c r="H183"/>
  <c r="H184"/>
  <c r="H185"/>
  <c r="H186"/>
  <c r="H187"/>
  <c r="H188"/>
  <c r="H189"/>
  <c r="H190"/>
  <c r="H191"/>
  <c r="H192"/>
  <c r="H193"/>
  <c r="H194"/>
  <c r="H195"/>
  <c r="H196"/>
  <c r="H197"/>
  <c r="H198"/>
  <c r="H199"/>
  <c r="H200"/>
  <c r="H201"/>
  <c r="H202"/>
  <c r="H203"/>
  <c r="H204"/>
  <c r="H205"/>
  <c r="H206"/>
  <c r="H207"/>
  <c r="H208"/>
  <c r="H209"/>
  <c r="H210"/>
  <c r="H211"/>
  <c r="H212"/>
  <c r="H213"/>
  <c r="H214"/>
  <c r="H215"/>
  <c r="H216"/>
  <c r="H217"/>
  <c r="H218"/>
  <c r="H219"/>
  <c r="H220"/>
  <c r="H221"/>
  <c r="H222"/>
  <c r="H223"/>
  <c r="H224"/>
  <c r="H225"/>
  <c r="H226"/>
  <c r="H227"/>
  <c r="H228"/>
  <c r="H229"/>
  <c r="H230"/>
  <c r="H231"/>
  <c r="H232"/>
  <c r="H233"/>
  <c r="H234"/>
  <c r="H235"/>
  <c r="H236"/>
  <c r="H237"/>
  <c r="H238"/>
  <c r="H239"/>
  <c r="H240"/>
  <c r="H241"/>
  <c r="H242"/>
  <c r="H243"/>
  <c r="H244"/>
  <c r="H245"/>
  <c r="H246"/>
  <c r="H247"/>
  <c r="H248"/>
  <c r="H249"/>
  <c r="H250"/>
  <c r="H251"/>
  <c r="H252"/>
  <c r="H253"/>
  <c r="H254"/>
  <c r="H255"/>
  <c r="H256"/>
  <c r="H257"/>
  <c r="H258"/>
  <c r="H259"/>
  <c r="H260"/>
  <c r="H261"/>
  <c r="H262"/>
  <c r="H263"/>
  <c r="H264"/>
  <c r="H265"/>
  <c r="H266"/>
  <c r="H267"/>
  <c r="H268"/>
  <c r="H269"/>
  <c r="H270"/>
  <c r="H271"/>
  <c r="H272"/>
  <c r="H273"/>
  <c r="H274"/>
  <c r="H275"/>
  <c r="H276"/>
  <c r="H277"/>
  <c r="H278"/>
  <c r="H279"/>
  <c r="H280"/>
  <c r="H281"/>
  <c r="H282"/>
  <c r="H283"/>
  <c r="H284"/>
  <c r="H285"/>
  <c r="H286"/>
  <c r="H287"/>
  <c r="H288"/>
  <c r="H289"/>
  <c r="H290"/>
  <c r="H291"/>
  <c r="H292"/>
  <c r="H293"/>
  <c r="H294"/>
  <c r="H295"/>
  <c r="H296"/>
  <c r="H297"/>
  <c r="H298"/>
  <c r="H299"/>
  <c r="H300"/>
  <c r="H6"/>
  <c r="H5"/>
  <c r="H4"/>
  <c r="H3"/>
  <c r="G12"/>
  <c r="I12" s="1"/>
  <c r="W2"/>
  <c r="Z6"/>
  <c r="Z7"/>
  <c r="Z8"/>
  <c r="Z9"/>
  <c r="Z10"/>
  <c r="Z11"/>
  <c r="Z12"/>
  <c r="Z13"/>
  <c r="Z14"/>
  <c r="Z15"/>
  <c r="Z16"/>
  <c r="Z17"/>
  <c r="Z18"/>
  <c r="Z19"/>
  <c r="Z20"/>
  <c r="Z21"/>
  <c r="Z22"/>
  <c r="Z23"/>
  <c r="Z24"/>
  <c r="Z25"/>
  <c r="Z26"/>
  <c r="Z27"/>
  <c r="Z28"/>
  <c r="Z29"/>
  <c r="Z30"/>
  <c r="Z31"/>
  <c r="Z32"/>
  <c r="Z33"/>
  <c r="Z34"/>
  <c r="Z35"/>
  <c r="Z36"/>
  <c r="Z37"/>
  <c r="Z38"/>
  <c r="Z39"/>
  <c r="Z40"/>
  <c r="Z41"/>
  <c r="Z42"/>
  <c r="Z43"/>
  <c r="Z44"/>
  <c r="Z45"/>
  <c r="Z46"/>
  <c r="Z47"/>
  <c r="Z48"/>
  <c r="Z49"/>
  <c r="Z50"/>
  <c r="Z51"/>
  <c r="Z52"/>
  <c r="Z53"/>
  <c r="Z54"/>
  <c r="Z55"/>
  <c r="Z56"/>
  <c r="Z57"/>
  <c r="Z58"/>
  <c r="Z59"/>
  <c r="Z60"/>
  <c r="Z61"/>
  <c r="Z62"/>
  <c r="Z63"/>
  <c r="Z64"/>
  <c r="Z65"/>
  <c r="Z66"/>
  <c r="Z67"/>
  <c r="Z68"/>
  <c r="Z69"/>
  <c r="Z70"/>
  <c r="Z71"/>
  <c r="Z72"/>
  <c r="Z73"/>
  <c r="Z74"/>
  <c r="Z75"/>
  <c r="Z76"/>
  <c r="Z77"/>
  <c r="Z78"/>
  <c r="Z79"/>
  <c r="Z80"/>
  <c r="Z81"/>
  <c r="Z82"/>
  <c r="Z83"/>
  <c r="Z84"/>
  <c r="Z85"/>
  <c r="Z86"/>
  <c r="Z87"/>
  <c r="Z88"/>
  <c r="Z89"/>
  <c r="Z90"/>
  <c r="Z91"/>
  <c r="Z92"/>
  <c r="Z93"/>
  <c r="Z94"/>
  <c r="Z95"/>
  <c r="Z96"/>
  <c r="Z97"/>
  <c r="Z98"/>
  <c r="Z99"/>
  <c r="Z100"/>
  <c r="Z101"/>
  <c r="Z102"/>
  <c r="Z103"/>
  <c r="Z104"/>
  <c r="Z105"/>
  <c r="Z106"/>
  <c r="Z107"/>
  <c r="Z108"/>
  <c r="Z109"/>
  <c r="Z110"/>
  <c r="Z111"/>
  <c r="Z112"/>
  <c r="Z113"/>
  <c r="Z114"/>
  <c r="Z115"/>
  <c r="Z116"/>
  <c r="Z117"/>
  <c r="Z118"/>
  <c r="Z119"/>
  <c r="Z120"/>
  <c r="Z121"/>
  <c r="Z122"/>
  <c r="Z123"/>
  <c r="Z124"/>
  <c r="Z125"/>
  <c r="Z126"/>
  <c r="Z127"/>
  <c r="Z128"/>
  <c r="Z129"/>
  <c r="Z130"/>
  <c r="Z131"/>
  <c r="Z132"/>
  <c r="Z133"/>
  <c r="Z134"/>
  <c r="Z135"/>
  <c r="Z136"/>
  <c r="Z137"/>
  <c r="Z138"/>
  <c r="Z139"/>
  <c r="Z140"/>
  <c r="Z141"/>
  <c r="Z142"/>
  <c r="Z143"/>
  <c r="Z144"/>
  <c r="Z145"/>
  <c r="Z146"/>
  <c r="Z147"/>
  <c r="Z148"/>
  <c r="Z149"/>
  <c r="Z150"/>
  <c r="Z151"/>
  <c r="Z152"/>
  <c r="Z153"/>
  <c r="Z154"/>
  <c r="Z155"/>
  <c r="Z156"/>
  <c r="Z157"/>
  <c r="Z158"/>
  <c r="Z159"/>
  <c r="Z160"/>
  <c r="Z161"/>
  <c r="Z162"/>
  <c r="Z163"/>
  <c r="Z164"/>
  <c r="Z165"/>
  <c r="Z166"/>
  <c r="Z167"/>
  <c r="Z168"/>
  <c r="Z169"/>
  <c r="Z170"/>
  <c r="Z171"/>
  <c r="Z172"/>
  <c r="Z173"/>
  <c r="Z174"/>
  <c r="Z175"/>
  <c r="Z176"/>
  <c r="Z177"/>
  <c r="Z178"/>
  <c r="Z179"/>
  <c r="Z180"/>
  <c r="Z181"/>
  <c r="Z182"/>
  <c r="Z183"/>
  <c r="Z184"/>
  <c r="Z185"/>
  <c r="Z186"/>
  <c r="Z187"/>
  <c r="Z188"/>
  <c r="Z189"/>
  <c r="Z190"/>
  <c r="Z191"/>
  <c r="Z192"/>
  <c r="Z193"/>
  <c r="Z194"/>
  <c r="Z195"/>
  <c r="Z196"/>
  <c r="Z197"/>
  <c r="Z198"/>
  <c r="Z199"/>
  <c r="Z200"/>
  <c r="Z201"/>
  <c r="Z202"/>
  <c r="Z203"/>
  <c r="Z204"/>
  <c r="Z205"/>
  <c r="Z206"/>
  <c r="Z207"/>
  <c r="Z208"/>
  <c r="Z209"/>
  <c r="Z210"/>
  <c r="Z211"/>
  <c r="Z212"/>
  <c r="Z213"/>
  <c r="Z214"/>
  <c r="Z215"/>
  <c r="Z216"/>
  <c r="Z217"/>
  <c r="Z218"/>
  <c r="Z219"/>
  <c r="Z220"/>
  <c r="Z221"/>
  <c r="Z222"/>
  <c r="Z223"/>
  <c r="Z224"/>
  <c r="Z225"/>
  <c r="Z226"/>
  <c r="Z227"/>
  <c r="Z228"/>
  <c r="Z229"/>
  <c r="Z230"/>
  <c r="Z231"/>
  <c r="Z232"/>
  <c r="Z233"/>
  <c r="Z234"/>
  <c r="Z235"/>
  <c r="Z236"/>
  <c r="Z237"/>
  <c r="Z238"/>
  <c r="Z239"/>
  <c r="Z240"/>
  <c r="Z241"/>
  <c r="Z242"/>
  <c r="Z243"/>
  <c r="Z244"/>
  <c r="Z245"/>
  <c r="Z246"/>
  <c r="Z247"/>
  <c r="Z248"/>
  <c r="Z249"/>
  <c r="Z250"/>
  <c r="Z251"/>
  <c r="Z252"/>
  <c r="Z253"/>
  <c r="Z254"/>
  <c r="Z255"/>
  <c r="Z256"/>
  <c r="Z257"/>
  <c r="Z258"/>
  <c r="Z259"/>
  <c r="Z260"/>
  <c r="Z261"/>
  <c r="Z262"/>
  <c r="Z263"/>
  <c r="Z264"/>
  <c r="Z265"/>
  <c r="Z266"/>
  <c r="Z267"/>
  <c r="Z268"/>
  <c r="Z269"/>
  <c r="Z270"/>
  <c r="Z271"/>
  <c r="Z272"/>
  <c r="Z273"/>
  <c r="Z274"/>
  <c r="Z275"/>
  <c r="Z276"/>
  <c r="Z277"/>
  <c r="Z278"/>
  <c r="Z279"/>
  <c r="Z280"/>
  <c r="Z281"/>
  <c r="Z282"/>
  <c r="Z283"/>
  <c r="Z284"/>
  <c r="Z285"/>
  <c r="Z286"/>
  <c r="Z287"/>
  <c r="Z288"/>
  <c r="Z289"/>
  <c r="Z290"/>
  <c r="Z291"/>
  <c r="Z292"/>
  <c r="Z293"/>
  <c r="Z294"/>
  <c r="Z295"/>
  <c r="Z296"/>
  <c r="Z297"/>
  <c r="Z298"/>
  <c r="Z299"/>
  <c r="Z300"/>
  <c r="Z3"/>
  <c r="Z4"/>
  <c r="Z5"/>
  <c r="Z2"/>
  <c r="AB2"/>
  <c r="W18"/>
  <c r="W19"/>
  <c r="W20"/>
  <c r="W21"/>
  <c r="W22"/>
  <c r="W23"/>
  <c r="W24"/>
  <c r="W25"/>
  <c r="W26"/>
  <c r="W27"/>
  <c r="W28"/>
  <c r="W29"/>
  <c r="W30"/>
  <c r="W31"/>
  <c r="W32"/>
  <c r="W33"/>
  <c r="W34"/>
  <c r="W35"/>
  <c r="W36"/>
  <c r="W37"/>
  <c r="W38"/>
  <c r="W39"/>
  <c r="W40"/>
  <c r="W41"/>
  <c r="W42"/>
  <c r="W43"/>
  <c r="W44"/>
  <c r="W45"/>
  <c r="W46"/>
  <c r="W47"/>
  <c r="W48"/>
  <c r="W49"/>
  <c r="W50"/>
  <c r="W51"/>
  <c r="W52"/>
  <c r="W53"/>
  <c r="W54"/>
  <c r="W55"/>
  <c r="W56"/>
  <c r="W57"/>
  <c r="W58"/>
  <c r="W59"/>
  <c r="W60"/>
  <c r="W61"/>
  <c r="W62"/>
  <c r="W63"/>
  <c r="W64"/>
  <c r="W65"/>
  <c r="W66"/>
  <c r="W67"/>
  <c r="W68"/>
  <c r="W69"/>
  <c r="W70"/>
  <c r="W71"/>
  <c r="W72"/>
  <c r="W73"/>
  <c r="W74"/>
  <c r="W75"/>
  <c r="W76"/>
  <c r="W77"/>
  <c r="W78"/>
  <c r="W79"/>
  <c r="W80"/>
  <c r="W81"/>
  <c r="W82"/>
  <c r="W83"/>
  <c r="W84"/>
  <c r="W85"/>
  <c r="W86"/>
  <c r="W87"/>
  <c r="W88"/>
  <c r="W89"/>
  <c r="W90"/>
  <c r="W91"/>
  <c r="W92"/>
  <c r="W93"/>
  <c r="W94"/>
  <c r="W95"/>
  <c r="W96"/>
  <c r="W97"/>
  <c r="W98"/>
  <c r="W99"/>
  <c r="W100"/>
  <c r="W101"/>
  <c r="W102"/>
  <c r="W103"/>
  <c r="W104"/>
  <c r="W105"/>
  <c r="W106"/>
  <c r="W107"/>
  <c r="W108"/>
  <c r="W109"/>
  <c r="W110"/>
  <c r="W111"/>
  <c r="W112"/>
  <c r="W113"/>
  <c r="W114"/>
  <c r="W115"/>
  <c r="W116"/>
  <c r="W117"/>
  <c r="W118"/>
  <c r="W119"/>
  <c r="W120"/>
  <c r="W121"/>
  <c r="W122"/>
  <c r="W123"/>
  <c r="W124"/>
  <c r="W125"/>
  <c r="W126"/>
  <c r="W127"/>
  <c r="W128"/>
  <c r="W129"/>
  <c r="W130"/>
  <c r="W131"/>
  <c r="W132"/>
  <c r="W133"/>
  <c r="W134"/>
  <c r="W135"/>
  <c r="W136"/>
  <c r="W137"/>
  <c r="W138"/>
  <c r="W139"/>
  <c r="W140"/>
  <c r="W141"/>
  <c r="W142"/>
  <c r="W143"/>
  <c r="W144"/>
  <c r="W145"/>
  <c r="W146"/>
  <c r="W147"/>
  <c r="W148"/>
  <c r="W149"/>
  <c r="W150"/>
  <c r="W151"/>
  <c r="W152"/>
  <c r="W153"/>
  <c r="W154"/>
  <c r="W155"/>
  <c r="W156"/>
  <c r="W157"/>
  <c r="W158"/>
  <c r="W159"/>
  <c r="W160"/>
  <c r="W161"/>
  <c r="W162"/>
  <c r="W163"/>
  <c r="W164"/>
  <c r="W165"/>
  <c r="W166"/>
  <c r="W167"/>
  <c r="W168"/>
  <c r="W169"/>
  <c r="W170"/>
  <c r="W171"/>
  <c r="W172"/>
  <c r="W173"/>
  <c r="W174"/>
  <c r="W175"/>
  <c r="W176"/>
  <c r="W177"/>
  <c r="W178"/>
  <c r="W179"/>
  <c r="W180"/>
  <c r="W181"/>
  <c r="W182"/>
  <c r="W183"/>
  <c r="W184"/>
  <c r="W185"/>
  <c r="W186"/>
  <c r="W187"/>
  <c r="W188"/>
  <c r="W189"/>
  <c r="W190"/>
  <c r="W191"/>
  <c r="W192"/>
  <c r="W193"/>
  <c r="W194"/>
  <c r="W195"/>
  <c r="W196"/>
  <c r="W197"/>
  <c r="W198"/>
  <c r="W199"/>
  <c r="W200"/>
  <c r="W201"/>
  <c r="W202"/>
  <c r="W203"/>
  <c r="W204"/>
  <c r="W205"/>
  <c r="W206"/>
  <c r="W207"/>
  <c r="W208"/>
  <c r="W209"/>
  <c r="W210"/>
  <c r="W211"/>
  <c r="W212"/>
  <c r="W213"/>
  <c r="W214"/>
  <c r="W215"/>
  <c r="W216"/>
  <c r="W217"/>
  <c r="W218"/>
  <c r="W219"/>
  <c r="W220"/>
  <c r="W221"/>
  <c r="W222"/>
  <c r="W223"/>
  <c r="W224"/>
  <c r="W225"/>
  <c r="W226"/>
  <c r="W227"/>
  <c r="W228"/>
  <c r="W229"/>
  <c r="W230"/>
  <c r="W231"/>
  <c r="W232"/>
  <c r="W233"/>
  <c r="W234"/>
  <c r="W235"/>
  <c r="W236"/>
  <c r="W237"/>
  <c r="W238"/>
  <c r="W239"/>
  <c r="W240"/>
  <c r="W241"/>
  <c r="W242"/>
  <c r="W243"/>
  <c r="W244"/>
  <c r="W245"/>
  <c r="W246"/>
  <c r="W247"/>
  <c r="W248"/>
  <c r="W249"/>
  <c r="W250"/>
  <c r="W251"/>
  <c r="W252"/>
  <c r="W253"/>
  <c r="W254"/>
  <c r="W255"/>
  <c r="W256"/>
  <c r="W257"/>
  <c r="W258"/>
  <c r="W259"/>
  <c r="W260"/>
  <c r="W261"/>
  <c r="W262"/>
  <c r="W263"/>
  <c r="W264"/>
  <c r="W265"/>
  <c r="W266"/>
  <c r="W267"/>
  <c r="W268"/>
  <c r="W269"/>
  <c r="W270"/>
  <c r="W271"/>
  <c r="W272"/>
  <c r="W273"/>
  <c r="W274"/>
  <c r="W275"/>
  <c r="W276"/>
  <c r="W277"/>
  <c r="W278"/>
  <c r="W279"/>
  <c r="W280"/>
  <c r="W281"/>
  <c r="W282"/>
  <c r="W283"/>
  <c r="W284"/>
  <c r="W285"/>
  <c r="W286"/>
  <c r="W287"/>
  <c r="W288"/>
  <c r="W289"/>
  <c r="W290"/>
  <c r="W291"/>
  <c r="W292"/>
  <c r="W293"/>
  <c r="W294"/>
  <c r="W295"/>
  <c r="W296"/>
  <c r="W297"/>
  <c r="W298"/>
  <c r="W299"/>
  <c r="W300"/>
  <c r="W7"/>
  <c r="W9"/>
  <c r="W12"/>
  <c r="W14"/>
  <c r="W16"/>
  <c r="W17"/>
  <c r="AD3"/>
  <c r="AD4"/>
  <c r="AD5"/>
  <c r="AD6"/>
  <c r="AD7"/>
  <c r="AD8"/>
  <c r="AD9"/>
  <c r="AD10"/>
  <c r="AD11"/>
  <c r="AD12"/>
  <c r="AD13"/>
  <c r="AD14"/>
  <c r="AD15"/>
  <c r="AD16"/>
  <c r="AD17"/>
  <c r="AD18"/>
  <c r="AD19"/>
  <c r="AD20"/>
  <c r="AD21"/>
  <c r="AD22"/>
  <c r="AD23"/>
  <c r="AD24"/>
  <c r="AD25"/>
  <c r="AD26"/>
  <c r="AD27"/>
  <c r="AD28"/>
  <c r="AD29"/>
  <c r="AD30"/>
  <c r="AD31"/>
  <c r="AD32"/>
  <c r="AD33"/>
  <c r="AD34"/>
  <c r="AD35"/>
  <c r="AD36"/>
  <c r="AD37"/>
  <c r="AD38"/>
  <c r="AD39"/>
  <c r="AD40"/>
  <c r="AD41"/>
  <c r="AD42"/>
  <c r="AD43"/>
  <c r="AD44"/>
  <c r="AD45"/>
  <c r="AD46"/>
  <c r="AD47"/>
  <c r="AD48"/>
  <c r="AD49"/>
  <c r="AD50"/>
  <c r="AD51"/>
  <c r="AD52"/>
  <c r="AD53"/>
  <c r="AD54"/>
  <c r="AD55"/>
  <c r="AD56"/>
  <c r="AD57"/>
  <c r="AD58"/>
  <c r="AD59"/>
  <c r="AD60"/>
  <c r="AD61"/>
  <c r="AD62"/>
  <c r="AD63"/>
  <c r="AD64"/>
  <c r="AD65"/>
  <c r="AD66"/>
  <c r="AD67"/>
  <c r="AD68"/>
  <c r="AD69"/>
  <c r="AD70"/>
  <c r="AD71"/>
  <c r="AD72"/>
  <c r="AD73"/>
  <c r="AD74"/>
  <c r="AD75"/>
  <c r="AD76"/>
  <c r="AD77"/>
  <c r="AD78"/>
  <c r="AD79"/>
  <c r="AD80"/>
  <c r="AD81"/>
  <c r="AD82"/>
  <c r="AD83"/>
  <c r="AD84"/>
  <c r="AD85"/>
  <c r="AD86"/>
  <c r="AD87"/>
  <c r="AD88"/>
  <c r="AD89"/>
  <c r="AD90"/>
  <c r="AD91"/>
  <c r="AD92"/>
  <c r="AD93"/>
  <c r="AD94"/>
  <c r="AD95"/>
  <c r="AD96"/>
  <c r="AD97"/>
  <c r="AD98"/>
  <c r="AD99"/>
  <c r="AD100"/>
  <c r="AD101"/>
  <c r="AD102"/>
  <c r="AD103"/>
  <c r="AD104"/>
  <c r="AD105"/>
  <c r="AD106"/>
  <c r="AD107"/>
  <c r="AD108"/>
  <c r="AD109"/>
  <c r="AD110"/>
  <c r="AD111"/>
  <c r="AD112"/>
  <c r="AD113"/>
  <c r="AD114"/>
  <c r="AD115"/>
  <c r="AD116"/>
  <c r="AD117"/>
  <c r="AD118"/>
  <c r="AD119"/>
  <c r="AD120"/>
  <c r="AD121"/>
  <c r="AD122"/>
  <c r="AD123"/>
  <c r="AD124"/>
  <c r="AD125"/>
  <c r="AD126"/>
  <c r="AD127"/>
  <c r="AD128"/>
  <c r="AD129"/>
  <c r="AD130"/>
  <c r="AD131"/>
  <c r="AD132"/>
  <c r="AD133"/>
  <c r="AD134"/>
  <c r="AD135"/>
  <c r="AD136"/>
  <c r="AD137"/>
  <c r="AD138"/>
  <c r="AD139"/>
  <c r="AD140"/>
  <c r="AD141"/>
  <c r="AD142"/>
  <c r="AD143"/>
  <c r="AD144"/>
  <c r="AD145"/>
  <c r="AD146"/>
  <c r="AD147"/>
  <c r="AD148"/>
  <c r="AD149"/>
  <c r="AD150"/>
  <c r="AD151"/>
  <c r="AD152"/>
  <c r="AD153"/>
  <c r="AD154"/>
  <c r="AD155"/>
  <c r="AD156"/>
  <c r="AD157"/>
  <c r="AD158"/>
  <c r="AD159"/>
  <c r="AD160"/>
  <c r="AD161"/>
  <c r="AD162"/>
  <c r="AD163"/>
  <c r="AD164"/>
  <c r="AD165"/>
  <c r="AD166"/>
  <c r="AD167"/>
  <c r="AD168"/>
  <c r="AD169"/>
  <c r="AD170"/>
  <c r="AD171"/>
  <c r="AD172"/>
  <c r="AD173"/>
  <c r="AD174"/>
  <c r="AD175"/>
  <c r="AD176"/>
  <c r="AD177"/>
  <c r="AD178"/>
  <c r="AD179"/>
  <c r="AD180"/>
  <c r="AD181"/>
  <c r="AD182"/>
  <c r="AD183"/>
  <c r="AD184"/>
  <c r="AD185"/>
  <c r="AD186"/>
  <c r="AD187"/>
  <c r="AD188"/>
  <c r="AD189"/>
  <c r="AD190"/>
  <c r="AD191"/>
  <c r="AD192"/>
  <c r="AD193"/>
  <c r="AD194"/>
  <c r="AD195"/>
  <c r="AD196"/>
  <c r="AD197"/>
  <c r="AD198"/>
  <c r="AD199"/>
  <c r="AD200"/>
  <c r="AD201"/>
  <c r="AD202"/>
  <c r="AD203"/>
  <c r="AD204"/>
  <c r="AD205"/>
  <c r="AD206"/>
  <c r="AD207"/>
  <c r="AD208"/>
  <c r="AD209"/>
  <c r="AD210"/>
  <c r="AD211"/>
  <c r="AD212"/>
  <c r="AD213"/>
  <c r="AD214"/>
  <c r="AD215"/>
  <c r="AD216"/>
  <c r="AD217"/>
  <c r="AD218"/>
  <c r="AD219"/>
  <c r="AD220"/>
  <c r="AD221"/>
  <c r="AD222"/>
  <c r="AD223"/>
  <c r="AD224"/>
  <c r="AD225"/>
  <c r="AD226"/>
  <c r="AD227"/>
  <c r="AD228"/>
  <c r="AD229"/>
  <c r="AD230"/>
  <c r="AD231"/>
  <c r="AD232"/>
  <c r="AD233"/>
  <c r="AD234"/>
  <c r="AD235"/>
  <c r="AD236"/>
  <c r="AD237"/>
  <c r="AD238"/>
  <c r="AD239"/>
  <c r="AD240"/>
  <c r="AD241"/>
  <c r="AD242"/>
  <c r="AD243"/>
  <c r="AD244"/>
  <c r="AD245"/>
  <c r="AD246"/>
  <c r="AD247"/>
  <c r="AD248"/>
  <c r="AD249"/>
  <c r="AD250"/>
  <c r="AD251"/>
  <c r="AD252"/>
  <c r="AD253"/>
  <c r="AD254"/>
  <c r="AD255"/>
  <c r="AD256"/>
  <c r="AD257"/>
  <c r="AD258"/>
  <c r="AD259"/>
  <c r="AD260"/>
  <c r="AD261"/>
  <c r="AD262"/>
  <c r="AD263"/>
  <c r="AD264"/>
  <c r="AD265"/>
  <c r="AD266"/>
  <c r="AD267"/>
  <c r="AD268"/>
  <c r="AD269"/>
  <c r="AD270"/>
  <c r="AD271"/>
  <c r="AD272"/>
  <c r="AD273"/>
  <c r="AD274"/>
  <c r="AD275"/>
  <c r="AD276"/>
  <c r="AD277"/>
  <c r="AD278"/>
  <c r="AD279"/>
  <c r="AD280"/>
  <c r="AD281"/>
  <c r="AD282"/>
  <c r="AD283"/>
  <c r="AD284"/>
  <c r="AD285"/>
  <c r="AD286"/>
  <c r="AD287"/>
  <c r="AD288"/>
  <c r="AD289"/>
  <c r="AD290"/>
  <c r="AD291"/>
  <c r="AD292"/>
  <c r="AD293"/>
  <c r="AD294"/>
  <c r="AD295"/>
  <c r="AD296"/>
  <c r="AD297"/>
  <c r="AD298"/>
  <c r="AD299"/>
  <c r="AD300"/>
  <c r="AD2"/>
  <c r="K3"/>
  <c r="K4"/>
  <c r="K5"/>
  <c r="K6"/>
  <c r="K7"/>
  <c r="K8"/>
  <c r="K9"/>
  <c r="K10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K34"/>
  <c r="K35"/>
  <c r="K36"/>
  <c r="K37"/>
  <c r="K38"/>
  <c r="K39"/>
  <c r="K40"/>
  <c r="K41"/>
  <c r="K42"/>
  <c r="K43"/>
  <c r="K44"/>
  <c r="K45"/>
  <c r="K46"/>
  <c r="K47"/>
  <c r="K48"/>
  <c r="K49"/>
  <c r="K50"/>
  <c r="K51"/>
  <c r="K52"/>
  <c r="K53"/>
  <c r="K54"/>
  <c r="K55"/>
  <c r="K56"/>
  <c r="K57"/>
  <c r="K58"/>
  <c r="K59"/>
  <c r="K60"/>
  <c r="K61"/>
  <c r="K62"/>
  <c r="K63"/>
  <c r="K64"/>
  <c r="K65"/>
  <c r="K66"/>
  <c r="K67"/>
  <c r="K68"/>
  <c r="K69"/>
  <c r="K70"/>
  <c r="K71"/>
  <c r="K72"/>
  <c r="K73"/>
  <c r="K74"/>
  <c r="K75"/>
  <c r="K76"/>
  <c r="K77"/>
  <c r="K78"/>
  <c r="K79"/>
  <c r="K80"/>
  <c r="K81"/>
  <c r="K82"/>
  <c r="K83"/>
  <c r="K84"/>
  <c r="K85"/>
  <c r="K86"/>
  <c r="K87"/>
  <c r="K88"/>
  <c r="K89"/>
  <c r="K90"/>
  <c r="K91"/>
  <c r="K92"/>
  <c r="K93"/>
  <c r="K94"/>
  <c r="K95"/>
  <c r="K96"/>
  <c r="K97"/>
  <c r="K98"/>
  <c r="K99"/>
  <c r="K100"/>
  <c r="K101"/>
  <c r="K102"/>
  <c r="K103"/>
  <c r="K104"/>
  <c r="K105"/>
  <c r="K106"/>
  <c r="K107"/>
  <c r="K108"/>
  <c r="K109"/>
  <c r="K110"/>
  <c r="K111"/>
  <c r="K112"/>
  <c r="K113"/>
  <c r="K114"/>
  <c r="K115"/>
  <c r="K116"/>
  <c r="K117"/>
  <c r="K118"/>
  <c r="K119"/>
  <c r="K120"/>
  <c r="K121"/>
  <c r="K122"/>
  <c r="K123"/>
  <c r="K124"/>
  <c r="K125"/>
  <c r="K126"/>
  <c r="K127"/>
  <c r="K128"/>
  <c r="K129"/>
  <c r="K130"/>
  <c r="K131"/>
  <c r="K132"/>
  <c r="K133"/>
  <c r="K134"/>
  <c r="K135"/>
  <c r="K136"/>
  <c r="K137"/>
  <c r="K138"/>
  <c r="K139"/>
  <c r="K140"/>
  <c r="K141"/>
  <c r="K142"/>
  <c r="K143"/>
  <c r="K144"/>
  <c r="K145"/>
  <c r="K146"/>
  <c r="K147"/>
  <c r="K148"/>
  <c r="K149"/>
  <c r="K150"/>
  <c r="K151"/>
  <c r="K152"/>
  <c r="K153"/>
  <c r="K154"/>
  <c r="K155"/>
  <c r="K156"/>
  <c r="K157"/>
  <c r="K158"/>
  <c r="K159"/>
  <c r="K160"/>
  <c r="K161"/>
  <c r="K162"/>
  <c r="K163"/>
  <c r="K164"/>
  <c r="K165"/>
  <c r="K166"/>
  <c r="K167"/>
  <c r="K168"/>
  <c r="K169"/>
  <c r="K170"/>
  <c r="K171"/>
  <c r="K172"/>
  <c r="K173"/>
  <c r="K174"/>
  <c r="K175"/>
  <c r="K176"/>
  <c r="K177"/>
  <c r="K178"/>
  <c r="K179"/>
  <c r="K180"/>
  <c r="K181"/>
  <c r="K182"/>
  <c r="K183"/>
  <c r="K184"/>
  <c r="K185"/>
  <c r="K186"/>
  <c r="K187"/>
  <c r="K188"/>
  <c r="K189"/>
  <c r="K190"/>
  <c r="K191"/>
  <c r="K192"/>
  <c r="K193"/>
  <c r="K194"/>
  <c r="K195"/>
  <c r="K196"/>
  <c r="K197"/>
  <c r="K198"/>
  <c r="K199"/>
  <c r="K200"/>
  <c r="K201"/>
  <c r="K202"/>
  <c r="K203"/>
  <c r="K204"/>
  <c r="K205"/>
  <c r="K206"/>
  <c r="K207"/>
  <c r="K208"/>
  <c r="K209"/>
  <c r="K210"/>
  <c r="K211"/>
  <c r="K212"/>
  <c r="K213"/>
  <c r="K214"/>
  <c r="K215"/>
  <c r="K216"/>
  <c r="K217"/>
  <c r="K218"/>
  <c r="K219"/>
  <c r="K220"/>
  <c r="K221"/>
  <c r="K222"/>
  <c r="K223"/>
  <c r="K224"/>
  <c r="K225"/>
  <c r="K226"/>
  <c r="K227"/>
  <c r="K228"/>
  <c r="K229"/>
  <c r="K230"/>
  <c r="K231"/>
  <c r="K232"/>
  <c r="K233"/>
  <c r="K234"/>
  <c r="K235"/>
  <c r="K236"/>
  <c r="K237"/>
  <c r="K238"/>
  <c r="K239"/>
  <c r="K240"/>
  <c r="K241"/>
  <c r="K242"/>
  <c r="K243"/>
  <c r="K244"/>
  <c r="K245"/>
  <c r="K246"/>
  <c r="K247"/>
  <c r="K248"/>
  <c r="K249"/>
  <c r="K250"/>
  <c r="K251"/>
  <c r="K252"/>
  <c r="K253"/>
  <c r="K254"/>
  <c r="K255"/>
  <c r="K256"/>
  <c r="K257"/>
  <c r="K258"/>
  <c r="K259"/>
  <c r="K260"/>
  <c r="K261"/>
  <c r="K262"/>
  <c r="K263"/>
  <c r="K264"/>
  <c r="K265"/>
  <c r="K266"/>
  <c r="K267"/>
  <c r="K268"/>
  <c r="K269"/>
  <c r="K270"/>
  <c r="K271"/>
  <c r="K272"/>
  <c r="K273"/>
  <c r="K274"/>
  <c r="K275"/>
  <c r="K276"/>
  <c r="K277"/>
  <c r="K278"/>
  <c r="K279"/>
  <c r="K280"/>
  <c r="K281"/>
  <c r="K282"/>
  <c r="K283"/>
  <c r="K284"/>
  <c r="K285"/>
  <c r="K286"/>
  <c r="K287"/>
  <c r="K288"/>
  <c r="K289"/>
  <c r="K290"/>
  <c r="K291"/>
  <c r="K292"/>
  <c r="K293"/>
  <c r="K294"/>
  <c r="K295"/>
  <c r="K296"/>
  <c r="K297"/>
  <c r="K298"/>
  <c r="K299"/>
  <c r="K300"/>
  <c r="K2"/>
  <c r="S19"/>
  <c r="S23"/>
  <c r="S24"/>
  <c r="S25"/>
  <c r="S26"/>
  <c r="S27"/>
  <c r="S28"/>
  <c r="S29"/>
  <c r="S30"/>
  <c r="S31"/>
  <c r="S32"/>
  <c r="S33"/>
  <c r="S34"/>
  <c r="S35"/>
  <c r="S36"/>
  <c r="S37"/>
  <c r="S38"/>
  <c r="S39"/>
  <c r="S40"/>
  <c r="S41"/>
  <c r="S42"/>
  <c r="S43"/>
  <c r="S44"/>
  <c r="S45"/>
  <c r="S46"/>
  <c r="S47"/>
  <c r="S48"/>
  <c r="S49"/>
  <c r="S50"/>
  <c r="S51"/>
  <c r="S52"/>
  <c r="S53"/>
  <c r="S54"/>
  <c r="S55"/>
  <c r="S56"/>
  <c r="S57"/>
  <c r="S58"/>
  <c r="S59"/>
  <c r="S60"/>
  <c r="S61"/>
  <c r="S62"/>
  <c r="S63"/>
  <c r="S64"/>
  <c r="S65"/>
  <c r="S66"/>
  <c r="S67"/>
  <c r="S68"/>
  <c r="S69"/>
  <c r="S70"/>
  <c r="S71"/>
  <c r="S72"/>
  <c r="S73"/>
  <c r="S74"/>
  <c r="S75"/>
  <c r="S76"/>
  <c r="S77"/>
  <c r="S78"/>
  <c r="S79"/>
  <c r="S80"/>
  <c r="S81"/>
  <c r="S82"/>
  <c r="S83"/>
  <c r="S84"/>
  <c r="S85"/>
  <c r="S86"/>
  <c r="S87"/>
  <c r="S88"/>
  <c r="S89"/>
  <c r="S90"/>
  <c r="S91"/>
  <c r="S92"/>
  <c r="S93"/>
  <c r="S94"/>
  <c r="S95"/>
  <c r="S96"/>
  <c r="S97"/>
  <c r="S98"/>
  <c r="S99"/>
  <c r="S100"/>
  <c r="S101"/>
  <c r="S102"/>
  <c r="S103"/>
  <c r="S104"/>
  <c r="S105"/>
  <c r="S106"/>
  <c r="S107"/>
  <c r="S108"/>
  <c r="S109"/>
  <c r="S110"/>
  <c r="S111"/>
  <c r="S112"/>
  <c r="S113"/>
  <c r="S114"/>
  <c r="S115"/>
  <c r="S116"/>
  <c r="S117"/>
  <c r="S118"/>
  <c r="S119"/>
  <c r="S120"/>
  <c r="S121"/>
  <c r="S122"/>
  <c r="S123"/>
  <c r="S124"/>
  <c r="S125"/>
  <c r="S126"/>
  <c r="S127"/>
  <c r="S128"/>
  <c r="S129"/>
  <c r="S130"/>
  <c r="S131"/>
  <c r="S132"/>
  <c r="S133"/>
  <c r="S134"/>
  <c r="S135"/>
  <c r="S136"/>
  <c r="S137"/>
  <c r="S138"/>
  <c r="S139"/>
  <c r="S140"/>
  <c r="S141"/>
  <c r="S142"/>
  <c r="S143"/>
  <c r="S144"/>
  <c r="S145"/>
  <c r="S146"/>
  <c r="S147"/>
  <c r="S148"/>
  <c r="S149"/>
  <c r="S150"/>
  <c r="S151"/>
  <c r="S152"/>
  <c r="S153"/>
  <c r="S154"/>
  <c r="S155"/>
  <c r="S156"/>
  <c r="S157"/>
  <c r="S158"/>
  <c r="S159"/>
  <c r="S160"/>
  <c r="S161"/>
  <c r="S162"/>
  <c r="S163"/>
  <c r="S164"/>
  <c r="S165"/>
  <c r="S166"/>
  <c r="S167"/>
  <c r="S168"/>
  <c r="S169"/>
  <c r="S170"/>
  <c r="S171"/>
  <c r="S172"/>
  <c r="S173"/>
  <c r="S174"/>
  <c r="S175"/>
  <c r="S176"/>
  <c r="S177"/>
  <c r="S178"/>
  <c r="S179"/>
  <c r="S180"/>
  <c r="S181"/>
  <c r="S182"/>
  <c r="S183"/>
  <c r="S184"/>
  <c r="S185"/>
  <c r="S186"/>
  <c r="S187"/>
  <c r="S188"/>
  <c r="S189"/>
  <c r="S190"/>
  <c r="S191"/>
  <c r="S192"/>
  <c r="S193"/>
  <c r="S194"/>
  <c r="S195"/>
  <c r="S196"/>
  <c r="S197"/>
  <c r="S198"/>
  <c r="S199"/>
  <c r="S200"/>
  <c r="S201"/>
  <c r="S202"/>
  <c r="S203"/>
  <c r="S204"/>
  <c r="S205"/>
  <c r="S206"/>
  <c r="S207"/>
  <c r="S208"/>
  <c r="S209"/>
  <c r="S210"/>
  <c r="S211"/>
  <c r="S212"/>
  <c r="S213"/>
  <c r="S214"/>
  <c r="S215"/>
  <c r="S216"/>
  <c r="S217"/>
  <c r="S218"/>
  <c r="S219"/>
  <c r="S220"/>
  <c r="S221"/>
  <c r="S222"/>
  <c r="S223"/>
  <c r="S224"/>
  <c r="S225"/>
  <c r="S226"/>
  <c r="S227"/>
  <c r="S228"/>
  <c r="S229"/>
  <c r="S230"/>
  <c r="S231"/>
  <c r="S232"/>
  <c r="S233"/>
  <c r="S234"/>
  <c r="S235"/>
  <c r="S236"/>
  <c r="S237"/>
  <c r="S238"/>
  <c r="S239"/>
  <c r="S240"/>
  <c r="S241"/>
  <c r="S242"/>
  <c r="S243"/>
  <c r="S244"/>
  <c r="S245"/>
  <c r="S246"/>
  <c r="S247"/>
  <c r="S248"/>
  <c r="S249"/>
  <c r="S250"/>
  <c r="S251"/>
  <c r="S252"/>
  <c r="S253"/>
  <c r="S254"/>
  <c r="S255"/>
  <c r="S256"/>
  <c r="S257"/>
  <c r="S258"/>
  <c r="S259"/>
  <c r="S260"/>
  <c r="S261"/>
  <c r="S262"/>
  <c r="S263"/>
  <c r="S264"/>
  <c r="S265"/>
  <c r="S266"/>
  <c r="S267"/>
  <c r="S268"/>
  <c r="S269"/>
  <c r="S270"/>
  <c r="S271"/>
  <c r="S272"/>
  <c r="S273"/>
  <c r="S274"/>
  <c r="S275"/>
  <c r="S276"/>
  <c r="S277"/>
  <c r="S278"/>
  <c r="S279"/>
  <c r="S280"/>
  <c r="S281"/>
  <c r="S282"/>
  <c r="S283"/>
  <c r="S284"/>
  <c r="S285"/>
  <c r="S286"/>
  <c r="S287"/>
  <c r="S288"/>
  <c r="S289"/>
  <c r="S290"/>
  <c r="S291"/>
  <c r="S292"/>
  <c r="S293"/>
  <c r="S294"/>
  <c r="S295"/>
  <c r="S296"/>
  <c r="S297"/>
  <c r="S298"/>
  <c r="S299"/>
  <c r="S300"/>
  <c r="G4"/>
  <c r="I4" s="1"/>
  <c r="G5"/>
  <c r="I5" s="1"/>
  <c r="G6"/>
  <c r="I6" s="1"/>
  <c r="G7"/>
  <c r="I7" s="1"/>
  <c r="G8"/>
  <c r="I8" s="1"/>
  <c r="G9"/>
  <c r="I9" s="1"/>
  <c r="G10"/>
  <c r="I10" s="1"/>
  <c r="G11"/>
  <c r="I11" s="1"/>
  <c r="G13"/>
  <c r="I13" s="1"/>
  <c r="G16"/>
  <c r="I16" s="1"/>
  <c r="G17"/>
  <c r="I17" s="1"/>
  <c r="G18"/>
  <c r="I18" s="1"/>
  <c r="G19"/>
  <c r="I19" s="1"/>
  <c r="G20"/>
  <c r="G21"/>
  <c r="G22"/>
  <c r="G23"/>
  <c r="G24"/>
  <c r="I24" s="1"/>
  <c r="J24"/>
  <c r="G25"/>
  <c r="J25" s="1"/>
  <c r="G26"/>
  <c r="G27"/>
  <c r="J27"/>
  <c r="G28"/>
  <c r="J28"/>
  <c r="G29"/>
  <c r="G30"/>
  <c r="G31"/>
  <c r="J31"/>
  <c r="G32"/>
  <c r="J32"/>
  <c r="G33"/>
  <c r="G34"/>
  <c r="G35"/>
  <c r="G36"/>
  <c r="J36"/>
  <c r="G37"/>
  <c r="J37"/>
  <c r="G38"/>
  <c r="G39"/>
  <c r="J39"/>
  <c r="G40"/>
  <c r="J40"/>
  <c r="G41"/>
  <c r="J41"/>
  <c r="G42"/>
  <c r="J42"/>
  <c r="G43"/>
  <c r="J43"/>
  <c r="G44"/>
  <c r="J44"/>
  <c r="G45"/>
  <c r="J45"/>
  <c r="G46"/>
  <c r="J46"/>
  <c r="G47"/>
  <c r="J47"/>
  <c r="G48"/>
  <c r="J48"/>
  <c r="G49"/>
  <c r="J49"/>
  <c r="G50"/>
  <c r="J50"/>
  <c r="G51"/>
  <c r="J51"/>
  <c r="G52"/>
  <c r="J52"/>
  <c r="G53"/>
  <c r="J53"/>
  <c r="G54"/>
  <c r="J54"/>
  <c r="G55"/>
  <c r="J55"/>
  <c r="G56"/>
  <c r="J56"/>
  <c r="G57"/>
  <c r="J57"/>
  <c r="G58"/>
  <c r="J58"/>
  <c r="G59"/>
  <c r="J59"/>
  <c r="G60"/>
  <c r="J60"/>
  <c r="G61"/>
  <c r="J61"/>
  <c r="G62"/>
  <c r="J62"/>
  <c r="G63"/>
  <c r="J63"/>
  <c r="G64"/>
  <c r="J64"/>
  <c r="G65"/>
  <c r="J65"/>
  <c r="G66"/>
  <c r="J66"/>
  <c r="G67"/>
  <c r="J67"/>
  <c r="G68"/>
  <c r="J68"/>
  <c r="G69"/>
  <c r="J69"/>
  <c r="G70"/>
  <c r="J70"/>
  <c r="G71"/>
  <c r="J71"/>
  <c r="G72"/>
  <c r="J72"/>
  <c r="G73"/>
  <c r="J73"/>
  <c r="G74"/>
  <c r="J74"/>
  <c r="G75"/>
  <c r="J75"/>
  <c r="G76"/>
  <c r="J76"/>
  <c r="G77"/>
  <c r="J77"/>
  <c r="G78"/>
  <c r="J78"/>
  <c r="G79"/>
  <c r="J79"/>
  <c r="G80"/>
  <c r="J80"/>
  <c r="G81"/>
  <c r="J81"/>
  <c r="G82"/>
  <c r="J82"/>
  <c r="G83"/>
  <c r="J83"/>
  <c r="G84"/>
  <c r="J84"/>
  <c r="G85"/>
  <c r="J85"/>
  <c r="G86"/>
  <c r="J86"/>
  <c r="G87"/>
  <c r="J87"/>
  <c r="G88"/>
  <c r="J88"/>
  <c r="G89"/>
  <c r="J89"/>
  <c r="G90"/>
  <c r="J90"/>
  <c r="G91"/>
  <c r="J91"/>
  <c r="G92"/>
  <c r="J92"/>
  <c r="G93"/>
  <c r="J93"/>
  <c r="G94"/>
  <c r="J94"/>
  <c r="G95"/>
  <c r="J95"/>
  <c r="G96"/>
  <c r="J96"/>
  <c r="G97"/>
  <c r="J97"/>
  <c r="G98"/>
  <c r="J98"/>
  <c r="G99"/>
  <c r="J99"/>
  <c r="G100"/>
  <c r="J100"/>
  <c r="G101"/>
  <c r="J101"/>
  <c r="G102"/>
  <c r="J102"/>
  <c r="G103"/>
  <c r="J103"/>
  <c r="G104"/>
  <c r="J104"/>
  <c r="G105"/>
  <c r="J105"/>
  <c r="G106"/>
  <c r="J106"/>
  <c r="G107"/>
  <c r="J107"/>
  <c r="G108"/>
  <c r="J108"/>
  <c r="G109"/>
  <c r="J109"/>
  <c r="G110"/>
  <c r="J110"/>
  <c r="G111"/>
  <c r="J111"/>
  <c r="G112"/>
  <c r="J112"/>
  <c r="G113"/>
  <c r="J113"/>
  <c r="G114"/>
  <c r="J114"/>
  <c r="G115"/>
  <c r="J115"/>
  <c r="G116"/>
  <c r="J116"/>
  <c r="G117"/>
  <c r="J117"/>
  <c r="G118"/>
  <c r="J118"/>
  <c r="G119"/>
  <c r="J119"/>
  <c r="G120"/>
  <c r="J120"/>
  <c r="G121"/>
  <c r="J121"/>
  <c r="G122"/>
  <c r="J122"/>
  <c r="G123"/>
  <c r="J123"/>
  <c r="G124"/>
  <c r="J124"/>
  <c r="G125"/>
  <c r="J125"/>
  <c r="G126"/>
  <c r="J126"/>
  <c r="G127"/>
  <c r="J127"/>
  <c r="G128"/>
  <c r="J128"/>
  <c r="G129"/>
  <c r="J129"/>
  <c r="G130"/>
  <c r="J130"/>
  <c r="G131"/>
  <c r="J131"/>
  <c r="G132"/>
  <c r="J132"/>
  <c r="G133"/>
  <c r="J133"/>
  <c r="G134"/>
  <c r="J134"/>
  <c r="G135"/>
  <c r="J135"/>
  <c r="G136"/>
  <c r="J136"/>
  <c r="G137"/>
  <c r="J137"/>
  <c r="G138"/>
  <c r="J138"/>
  <c r="G139"/>
  <c r="J139"/>
  <c r="G140"/>
  <c r="J140"/>
  <c r="G141"/>
  <c r="J141"/>
  <c r="G142"/>
  <c r="J142"/>
  <c r="G143"/>
  <c r="J143"/>
  <c r="G144"/>
  <c r="J144"/>
  <c r="G145"/>
  <c r="J145"/>
  <c r="G146"/>
  <c r="J146"/>
  <c r="G147"/>
  <c r="J147"/>
  <c r="G148"/>
  <c r="J148"/>
  <c r="G149"/>
  <c r="J149"/>
  <c r="G150"/>
  <c r="J150"/>
  <c r="G151"/>
  <c r="J151"/>
  <c r="G152"/>
  <c r="J152"/>
  <c r="G153"/>
  <c r="J153"/>
  <c r="G154"/>
  <c r="J154"/>
  <c r="G155"/>
  <c r="J155"/>
  <c r="G156"/>
  <c r="J156"/>
  <c r="G157"/>
  <c r="J157"/>
  <c r="G158"/>
  <c r="J158"/>
  <c r="G159"/>
  <c r="J159"/>
  <c r="G160"/>
  <c r="J160"/>
  <c r="G161"/>
  <c r="J161"/>
  <c r="G162"/>
  <c r="J162"/>
  <c r="G163"/>
  <c r="J163"/>
  <c r="G164"/>
  <c r="J164"/>
  <c r="G165"/>
  <c r="J165"/>
  <c r="G166"/>
  <c r="J166"/>
  <c r="G167"/>
  <c r="J167"/>
  <c r="G168"/>
  <c r="J168"/>
  <c r="G169"/>
  <c r="J169"/>
  <c r="G170"/>
  <c r="J170"/>
  <c r="G171"/>
  <c r="J171"/>
  <c r="G172"/>
  <c r="J172"/>
  <c r="G173"/>
  <c r="J173"/>
  <c r="G174"/>
  <c r="J174"/>
  <c r="G175"/>
  <c r="J175"/>
  <c r="G176"/>
  <c r="J176"/>
  <c r="G177"/>
  <c r="J177"/>
  <c r="G178"/>
  <c r="J178"/>
  <c r="G179"/>
  <c r="J179"/>
  <c r="G180"/>
  <c r="J180"/>
  <c r="G181"/>
  <c r="J181"/>
  <c r="G182"/>
  <c r="J182"/>
  <c r="G183"/>
  <c r="J183"/>
  <c r="G184"/>
  <c r="J184"/>
  <c r="G185"/>
  <c r="J185"/>
  <c r="G186"/>
  <c r="J186"/>
  <c r="G187"/>
  <c r="J187"/>
  <c r="G188"/>
  <c r="J188"/>
  <c r="G189"/>
  <c r="J189"/>
  <c r="G190"/>
  <c r="J190"/>
  <c r="G191"/>
  <c r="J191"/>
  <c r="G192"/>
  <c r="J192"/>
  <c r="G193"/>
  <c r="J193"/>
  <c r="G194"/>
  <c r="J194"/>
  <c r="G195"/>
  <c r="J195"/>
  <c r="G196"/>
  <c r="J196"/>
  <c r="G197"/>
  <c r="J197"/>
  <c r="G198"/>
  <c r="J198"/>
  <c r="G199"/>
  <c r="J199"/>
  <c r="G200"/>
  <c r="J200"/>
  <c r="G201"/>
  <c r="J201"/>
  <c r="G202"/>
  <c r="J202"/>
  <c r="G203"/>
  <c r="J203"/>
  <c r="G204"/>
  <c r="J204"/>
  <c r="G205"/>
  <c r="J205"/>
  <c r="G206"/>
  <c r="J206"/>
  <c r="G207"/>
  <c r="J207"/>
  <c r="G208"/>
  <c r="J208"/>
  <c r="G209"/>
  <c r="J209"/>
  <c r="G210"/>
  <c r="J210"/>
  <c r="G211"/>
  <c r="J211"/>
  <c r="G212"/>
  <c r="J212"/>
  <c r="G213"/>
  <c r="J213"/>
  <c r="G214"/>
  <c r="J214"/>
  <c r="G215"/>
  <c r="J215"/>
  <c r="G216"/>
  <c r="J216"/>
  <c r="G217"/>
  <c r="J217"/>
  <c r="G218"/>
  <c r="J218"/>
  <c r="G219"/>
  <c r="J219"/>
  <c r="G220"/>
  <c r="J220"/>
  <c r="G221"/>
  <c r="J221"/>
  <c r="G222"/>
  <c r="J222"/>
  <c r="G223"/>
  <c r="J223"/>
  <c r="G224"/>
  <c r="J224"/>
  <c r="G225"/>
  <c r="J225"/>
  <c r="G226"/>
  <c r="J226"/>
  <c r="G227"/>
  <c r="J227"/>
  <c r="G228"/>
  <c r="J228"/>
  <c r="G229"/>
  <c r="J229"/>
  <c r="G230"/>
  <c r="J230"/>
  <c r="G231"/>
  <c r="J231"/>
  <c r="G232"/>
  <c r="J232"/>
  <c r="G233"/>
  <c r="J233"/>
  <c r="G234"/>
  <c r="J234"/>
  <c r="G235"/>
  <c r="J235"/>
  <c r="G236"/>
  <c r="J236"/>
  <c r="G237"/>
  <c r="J237"/>
  <c r="G238"/>
  <c r="J238"/>
  <c r="G239"/>
  <c r="J239"/>
  <c r="G240"/>
  <c r="J240"/>
  <c r="G241"/>
  <c r="J241"/>
  <c r="G242"/>
  <c r="J242"/>
  <c r="G243"/>
  <c r="J243"/>
  <c r="G244"/>
  <c r="J244"/>
  <c r="G245"/>
  <c r="J245"/>
  <c r="G246"/>
  <c r="J246"/>
  <c r="G247"/>
  <c r="J247"/>
  <c r="G248"/>
  <c r="J248"/>
  <c r="G249"/>
  <c r="J249"/>
  <c r="G250"/>
  <c r="J250"/>
  <c r="G251"/>
  <c r="J251"/>
  <c r="G252"/>
  <c r="J252"/>
  <c r="G253"/>
  <c r="J253"/>
  <c r="G254"/>
  <c r="J254"/>
  <c r="G255"/>
  <c r="J255"/>
  <c r="G256"/>
  <c r="J256"/>
  <c r="G257"/>
  <c r="J257"/>
  <c r="G258"/>
  <c r="J258"/>
  <c r="G259"/>
  <c r="J259"/>
  <c r="G260"/>
  <c r="J260"/>
  <c r="G261"/>
  <c r="J261"/>
  <c r="G262"/>
  <c r="J262"/>
  <c r="G263"/>
  <c r="J263"/>
  <c r="G264"/>
  <c r="J264"/>
  <c r="G265"/>
  <c r="J265"/>
  <c r="G266"/>
  <c r="J266"/>
  <c r="G267"/>
  <c r="J267"/>
  <c r="G268"/>
  <c r="J268"/>
  <c r="G269"/>
  <c r="J269"/>
  <c r="G270"/>
  <c r="J270"/>
  <c r="G271"/>
  <c r="J271"/>
  <c r="G272"/>
  <c r="J272"/>
  <c r="G273"/>
  <c r="J273"/>
  <c r="G274"/>
  <c r="J274"/>
  <c r="G275"/>
  <c r="J275"/>
  <c r="G276"/>
  <c r="J276"/>
  <c r="G277"/>
  <c r="J277"/>
  <c r="G278"/>
  <c r="J278"/>
  <c r="G279"/>
  <c r="J279"/>
  <c r="G280"/>
  <c r="J280"/>
  <c r="G281"/>
  <c r="J281"/>
  <c r="G282"/>
  <c r="J282"/>
  <c r="G283"/>
  <c r="J283"/>
  <c r="G284"/>
  <c r="J284"/>
  <c r="G285"/>
  <c r="J285"/>
  <c r="G286"/>
  <c r="J286"/>
  <c r="G287"/>
  <c r="J287"/>
  <c r="G288"/>
  <c r="J288"/>
  <c r="G289"/>
  <c r="J289"/>
  <c r="G290"/>
  <c r="J290"/>
  <c r="G291"/>
  <c r="J291"/>
  <c r="G292"/>
  <c r="J292"/>
  <c r="G293"/>
  <c r="J293"/>
  <c r="G294"/>
  <c r="J294"/>
  <c r="G295"/>
  <c r="J295"/>
  <c r="G296"/>
  <c r="J296"/>
  <c r="G297"/>
  <c r="J297"/>
  <c r="G298"/>
  <c r="J298"/>
  <c r="G299"/>
  <c r="J299"/>
  <c r="G300"/>
  <c r="J300"/>
  <c r="I2" l="1"/>
  <c r="S18"/>
  <c r="S16"/>
  <c r="S15"/>
  <c r="S11"/>
  <c r="J29"/>
  <c r="J34"/>
  <c r="S9"/>
  <c r="S4"/>
  <c r="G3"/>
  <c r="I3" s="1"/>
  <c r="J9" l="1"/>
  <c r="J2" l="1"/>
  <c r="S3" s="1"/>
  <c r="S2"/>
  <c r="J3" l="1"/>
  <c r="W4"/>
  <c r="W3"/>
  <c r="H301"/>
  <c r="I301"/>
  <c r="H302"/>
  <c r="I302"/>
  <c r="H303"/>
  <c r="I303"/>
  <c r="H304"/>
  <c r="I304"/>
  <c r="H305"/>
  <c r="I305"/>
  <c r="H306"/>
  <c r="I306"/>
  <c r="H307"/>
  <c r="I307"/>
  <c r="H308"/>
  <c r="I308"/>
  <c r="H309"/>
  <c r="I309"/>
  <c r="H310"/>
  <c r="I310"/>
  <c r="H311"/>
  <c r="I311"/>
  <c r="H312"/>
  <c r="I312"/>
  <c r="H313"/>
  <c r="I313"/>
  <c r="H314"/>
  <c r="I314"/>
  <c r="H315"/>
  <c r="I315"/>
  <c r="H316"/>
  <c r="I316"/>
  <c r="H317"/>
  <c r="I317"/>
  <c r="H318"/>
  <c r="I318"/>
  <c r="H319"/>
  <c r="I319"/>
  <c r="H320"/>
  <c r="I320"/>
  <c r="H321"/>
  <c r="I321"/>
  <c r="H322"/>
  <c r="I322"/>
  <c r="H323"/>
  <c r="I323"/>
  <c r="H324"/>
  <c r="I324"/>
  <c r="H325"/>
  <c r="I325"/>
  <c r="H326"/>
  <c r="I326"/>
  <c r="H327"/>
  <c r="I327"/>
  <c r="H328"/>
  <c r="I328"/>
  <c r="H329"/>
  <c r="I329"/>
  <c r="H330"/>
  <c r="I330"/>
  <c r="H331"/>
  <c r="I331"/>
  <c r="H332"/>
  <c r="I332"/>
  <c r="H333"/>
  <c r="I333"/>
  <c r="H334"/>
  <c r="I334"/>
  <c r="H335"/>
  <c r="I335"/>
  <c r="H336"/>
  <c r="I336"/>
  <c r="H337"/>
  <c r="I337"/>
  <c r="H338"/>
  <c r="I338"/>
  <c r="H339"/>
  <c r="I339"/>
  <c r="H340"/>
  <c r="I340"/>
  <c r="H341"/>
  <c r="I341"/>
  <c r="H342"/>
  <c r="I342"/>
  <c r="H343"/>
  <c r="I343"/>
  <c r="H344"/>
  <c r="I344"/>
  <c r="H345"/>
  <c r="I345"/>
  <c r="H346"/>
  <c r="I346"/>
  <c r="H347"/>
  <c r="I347"/>
  <c r="H348"/>
  <c r="I348"/>
  <c r="H349"/>
  <c r="I349"/>
  <c r="H350"/>
  <c r="I350"/>
  <c r="H351"/>
  <c r="I351"/>
  <c r="H352"/>
  <c r="I352"/>
  <c r="H353"/>
  <c r="I353"/>
  <c r="H354"/>
  <c r="I354"/>
  <c r="H355"/>
  <c r="I355"/>
  <c r="H356"/>
  <c r="I356"/>
  <c r="H357"/>
  <c r="I357"/>
  <c r="H358"/>
  <c r="I358"/>
  <c r="H359"/>
  <c r="I359"/>
  <c r="H360"/>
  <c r="I360"/>
  <c r="H361"/>
  <c r="I361"/>
  <c r="H362"/>
  <c r="I362"/>
  <c r="H363"/>
  <c r="I363"/>
  <c r="H364"/>
  <c r="I364"/>
  <c r="H365"/>
  <c r="I365"/>
  <c r="H366"/>
  <c r="I366"/>
  <c r="H367"/>
  <c r="I367"/>
  <c r="H368"/>
  <c r="I368"/>
  <c r="H369"/>
  <c r="I369"/>
  <c r="H370"/>
  <c r="I370"/>
  <c r="H371"/>
  <c r="I371"/>
  <c r="H372"/>
  <c r="I372"/>
  <c r="H373"/>
  <c r="I373"/>
  <c r="H374"/>
  <c r="I374"/>
  <c r="H375"/>
  <c r="I375"/>
  <c r="H376"/>
  <c r="I376"/>
  <c r="H377"/>
  <c r="I377"/>
  <c r="H378"/>
  <c r="I378"/>
  <c r="H379"/>
  <c r="I379"/>
  <c r="H380"/>
  <c r="I380"/>
  <c r="H381"/>
  <c r="I381"/>
  <c r="H382"/>
  <c r="I382"/>
  <c r="H383"/>
  <c r="I383"/>
  <c r="H384"/>
  <c r="I384"/>
  <c r="H385"/>
  <c r="I385"/>
  <c r="H386"/>
  <c r="I386"/>
  <c r="H387"/>
  <c r="I387"/>
  <c r="H388"/>
  <c r="I388"/>
  <c r="H389"/>
  <c r="I389"/>
  <c r="H390"/>
  <c r="I390"/>
  <c r="H391"/>
  <c r="I391"/>
  <c r="H392"/>
  <c r="I392"/>
  <c r="H393"/>
  <c r="I393"/>
  <c r="H394"/>
  <c r="I394"/>
  <c r="H395"/>
  <c r="I395"/>
  <c r="H396"/>
  <c r="I396"/>
  <c r="H397"/>
  <c r="I397"/>
  <c r="H398"/>
  <c r="I398"/>
  <c r="H399"/>
  <c r="I399"/>
  <c r="H400"/>
  <c r="I400"/>
  <c r="H401"/>
  <c r="I401"/>
  <c r="H402"/>
  <c r="I402"/>
  <c r="H403"/>
  <c r="I403"/>
  <c r="H404"/>
  <c r="I404"/>
  <c r="H405"/>
  <c r="I405"/>
  <c r="H406"/>
  <c r="I406"/>
  <c r="H407"/>
  <c r="I407"/>
  <c r="H408"/>
  <c r="I408"/>
  <c r="H409"/>
  <c r="I409"/>
  <c r="H410"/>
  <c r="I410"/>
  <c r="H411"/>
  <c r="I411"/>
  <c r="H412"/>
  <c r="I412"/>
  <c r="H413"/>
  <c r="I413"/>
  <c r="H414"/>
  <c r="I414"/>
  <c r="H415"/>
  <c r="I415"/>
  <c r="H416"/>
  <c r="I416"/>
  <c r="H417"/>
  <c r="I417"/>
  <c r="H418"/>
  <c r="I418"/>
  <c r="H419"/>
  <c r="I419"/>
  <c r="H420"/>
  <c r="I420"/>
  <c r="H421"/>
  <c r="I421"/>
  <c r="H422"/>
  <c r="I422"/>
  <c r="H423"/>
  <c r="I423"/>
  <c r="H424"/>
  <c r="I424"/>
  <c r="H425"/>
  <c r="I425"/>
  <c r="H426"/>
  <c r="I426"/>
  <c r="H427"/>
  <c r="I427"/>
  <c r="H428"/>
  <c r="I428"/>
  <c r="H429"/>
  <c r="I429"/>
  <c r="H430"/>
  <c r="I430"/>
  <c r="H431"/>
  <c r="I431"/>
  <c r="H432"/>
  <c r="I432"/>
  <c r="H433"/>
  <c r="I433"/>
  <c r="H434"/>
  <c r="I434"/>
  <c r="H435"/>
  <c r="I435"/>
  <c r="H436"/>
  <c r="I436"/>
  <c r="H437"/>
  <c r="I437"/>
  <c r="H438"/>
  <c r="I438"/>
  <c r="H439"/>
  <c r="I439"/>
  <c r="H440"/>
  <c r="I440"/>
  <c r="H441"/>
  <c r="I441"/>
  <c r="H442"/>
  <c r="I442"/>
  <c r="H443"/>
  <c r="I443"/>
  <c r="H444"/>
  <c r="I444"/>
  <c r="H445"/>
  <c r="I445"/>
  <c r="H446"/>
  <c r="I446"/>
  <c r="H447"/>
  <c r="I447"/>
  <c r="H448"/>
  <c r="I448"/>
  <c r="H449"/>
  <c r="I449"/>
  <c r="H450"/>
  <c r="I450"/>
  <c r="H451"/>
  <c r="I451"/>
  <c r="H452"/>
  <c r="I452"/>
  <c r="H453"/>
  <c r="I453"/>
  <c r="H454"/>
  <c r="I454"/>
  <c r="H455"/>
  <c r="I455"/>
  <c r="H456"/>
  <c r="I456"/>
  <c r="H457"/>
  <c r="I457"/>
  <c r="H458"/>
  <c r="I458"/>
  <c r="H459"/>
  <c r="I459"/>
  <c r="H460"/>
  <c r="I460"/>
  <c r="H461"/>
  <c r="I461"/>
  <c r="H462"/>
  <c r="I462"/>
  <c r="H463"/>
  <c r="I463"/>
  <c r="H464"/>
  <c r="I464"/>
  <c r="H465"/>
  <c r="I465"/>
  <c r="H466"/>
  <c r="I466"/>
  <c r="H467"/>
  <c r="I467"/>
  <c r="H468"/>
  <c r="I468"/>
  <c r="H469"/>
  <c r="I469"/>
  <c r="H470"/>
  <c r="I470"/>
  <c r="H471"/>
  <c r="I471"/>
  <c r="H472"/>
  <c r="I472"/>
  <c r="H473"/>
  <c r="I473"/>
  <c r="H474"/>
  <c r="I474"/>
  <c r="H475"/>
  <c r="I475"/>
  <c r="H476"/>
  <c r="I476"/>
  <c r="H477"/>
  <c r="I477"/>
  <c r="H478"/>
  <c r="I478"/>
  <c r="H479"/>
  <c r="I479"/>
  <c r="H480"/>
  <c r="I480"/>
  <c r="H481"/>
  <c r="I481"/>
  <c r="H482"/>
  <c r="I482"/>
  <c r="H483"/>
  <c r="I483"/>
  <c r="H484"/>
  <c r="I484"/>
  <c r="H485"/>
  <c r="I485"/>
  <c r="H486"/>
  <c r="I486"/>
  <c r="H487"/>
  <c r="I487"/>
  <c r="H488"/>
  <c r="I488"/>
  <c r="H489"/>
  <c r="I489"/>
  <c r="H490"/>
  <c r="I490"/>
  <c r="H491"/>
  <c r="I491"/>
  <c r="H492"/>
  <c r="I492"/>
  <c r="H493"/>
  <c r="I493"/>
  <c r="H494"/>
  <c r="I494"/>
  <c r="H495"/>
  <c r="I495"/>
  <c r="H496"/>
  <c r="I496"/>
  <c r="H497"/>
  <c r="I497"/>
  <c r="H498"/>
  <c r="I498"/>
  <c r="H499"/>
  <c r="I499"/>
  <c r="H500"/>
  <c r="I500"/>
  <c r="H501"/>
  <c r="I501"/>
  <c r="G301"/>
  <c r="G302"/>
  <c r="G303"/>
  <c r="G304"/>
  <c r="G305"/>
  <c r="G306"/>
  <c r="G307"/>
  <c r="G308"/>
  <c r="G309"/>
  <c r="G310"/>
  <c r="G311"/>
  <c r="G312"/>
  <c r="G313"/>
  <c r="G314"/>
  <c r="G315"/>
  <c r="G316"/>
  <c r="G317"/>
  <c r="G318"/>
  <c r="G319"/>
  <c r="G320"/>
  <c r="G321"/>
  <c r="G322"/>
  <c r="G323"/>
  <c r="G324"/>
  <c r="G325"/>
  <c r="G326"/>
  <c r="G327"/>
  <c r="G328"/>
  <c r="G329"/>
  <c r="G330"/>
  <c r="G331"/>
  <c r="G332"/>
  <c r="G333"/>
  <c r="G334"/>
  <c r="G335"/>
  <c r="G336"/>
  <c r="G337"/>
  <c r="G338"/>
  <c r="G339"/>
  <c r="G340"/>
  <c r="G341"/>
  <c r="G342"/>
  <c r="G343"/>
  <c r="G344"/>
  <c r="G345"/>
  <c r="G346"/>
  <c r="G347"/>
  <c r="G348"/>
  <c r="G349"/>
  <c r="G350"/>
  <c r="G351"/>
  <c r="G352"/>
  <c r="G353"/>
  <c r="G354"/>
  <c r="G355"/>
  <c r="G356"/>
  <c r="G357"/>
  <c r="G358"/>
  <c r="G359"/>
  <c r="G360"/>
  <c r="G361"/>
  <c r="G362"/>
  <c r="G363"/>
  <c r="G364"/>
  <c r="G365"/>
  <c r="G366"/>
  <c r="G367"/>
  <c r="G368"/>
  <c r="G369"/>
  <c r="G370"/>
  <c r="G371"/>
  <c r="G372"/>
  <c r="G373"/>
  <c r="G374"/>
  <c r="G375"/>
  <c r="G376"/>
  <c r="G377"/>
  <c r="G378"/>
  <c r="G379"/>
  <c r="G380"/>
  <c r="G381"/>
  <c r="G382"/>
  <c r="G383"/>
  <c r="G384"/>
  <c r="G385"/>
  <c r="G386"/>
  <c r="G387"/>
  <c r="G388"/>
  <c r="G389"/>
  <c r="G390"/>
  <c r="G391"/>
  <c r="G392"/>
  <c r="G393"/>
  <c r="G394"/>
  <c r="G395"/>
  <c r="G396"/>
  <c r="G397"/>
  <c r="G398"/>
  <c r="G399"/>
  <c r="G400"/>
  <c r="G401"/>
  <c r="G402"/>
  <c r="G403"/>
  <c r="G404"/>
  <c r="G405"/>
  <c r="G406"/>
  <c r="G407"/>
  <c r="G408"/>
  <c r="G409"/>
  <c r="G410"/>
  <c r="G411"/>
  <c r="G412"/>
  <c r="G413"/>
  <c r="G414"/>
  <c r="G415"/>
  <c r="G416"/>
  <c r="G417"/>
  <c r="G418"/>
  <c r="G419"/>
  <c r="G420"/>
  <c r="G421"/>
  <c r="G422"/>
  <c r="G423"/>
  <c r="G424"/>
  <c r="G425"/>
  <c r="G426"/>
  <c r="G427"/>
  <c r="G428"/>
  <c r="G429"/>
  <c r="G430"/>
  <c r="G431"/>
  <c r="G432"/>
  <c r="G433"/>
  <c r="G434"/>
  <c r="G435"/>
  <c r="G436"/>
  <c r="G437"/>
  <c r="G438"/>
  <c r="G439"/>
  <c r="G440"/>
  <c r="G441"/>
  <c r="G442"/>
  <c r="G443"/>
  <c r="G444"/>
  <c r="G445"/>
  <c r="G446"/>
  <c r="G447"/>
  <c r="G448"/>
  <c r="G449"/>
  <c r="G450"/>
  <c r="G451"/>
  <c r="G452"/>
  <c r="G453"/>
  <c r="G454"/>
  <c r="G455"/>
  <c r="G456"/>
  <c r="G457"/>
  <c r="G458"/>
  <c r="G459"/>
  <c r="G460"/>
  <c r="G461"/>
  <c r="G462"/>
  <c r="G463"/>
  <c r="G464"/>
  <c r="G465"/>
  <c r="G466"/>
  <c r="G467"/>
  <c r="G468"/>
  <c r="G469"/>
  <c r="G470"/>
  <c r="G471"/>
  <c r="G472"/>
  <c r="G473"/>
  <c r="G474"/>
  <c r="G475"/>
  <c r="G476"/>
  <c r="G477"/>
  <c r="G478"/>
  <c r="G479"/>
  <c r="G480"/>
  <c r="G481"/>
  <c r="G482"/>
  <c r="G483"/>
  <c r="G484"/>
  <c r="G485"/>
  <c r="G486"/>
  <c r="G487"/>
  <c r="G488"/>
  <c r="G489"/>
  <c r="G490"/>
  <c r="G491"/>
  <c r="G492"/>
  <c r="G493"/>
  <c r="G494"/>
  <c r="G495"/>
  <c r="G496"/>
  <c r="G497"/>
  <c r="G498"/>
  <c r="G499"/>
  <c r="G500"/>
  <c r="G501"/>
  <c r="G502"/>
  <c r="J4" l="1"/>
  <c r="W5" l="1"/>
  <c r="J5"/>
  <c r="S5"/>
  <c r="J19"/>
  <c r="S20" s="1"/>
  <c r="W6" l="1"/>
  <c r="S6"/>
  <c r="J6"/>
  <c r="J23"/>
  <c r="J26" s="1"/>
  <c r="J30" s="1"/>
  <c r="J33" s="1"/>
  <c r="J35" s="1"/>
  <c r="J38" s="1"/>
  <c r="S8" l="1"/>
  <c r="J7"/>
  <c r="J8" s="1"/>
  <c r="S7"/>
  <c r="W8"/>
  <c r="J16"/>
  <c r="S10" l="1"/>
  <c r="W10"/>
  <c r="J10"/>
  <c r="J11" s="1"/>
  <c r="W13" s="1"/>
  <c r="S12" l="1"/>
  <c r="J12"/>
  <c r="S13"/>
  <c r="S14"/>
  <c r="W11"/>
  <c r="J13"/>
  <c r="J14"/>
  <c r="S21"/>
  <c r="J21"/>
  <c r="W15" l="1"/>
  <c r="J15"/>
  <c r="J17" s="1"/>
  <c r="J22"/>
  <c r="S22"/>
  <c r="S17" l="1"/>
  <c r="J20"/>
  <c r="J18"/>
</calcChain>
</file>

<file path=xl/sharedStrings.xml><?xml version="1.0" encoding="utf-8"?>
<sst xmlns="http://schemas.openxmlformats.org/spreadsheetml/2006/main" count="801" uniqueCount="786">
  <si>
    <t>POIDS/m</t>
  </si>
  <si>
    <t>POIDS</t>
  </si>
  <si>
    <t>DESIGNATION</t>
  </si>
  <si>
    <t>NBR UNIT</t>
  </si>
  <si>
    <t>POIDS ENSEMBLE</t>
  </si>
  <si>
    <t>FER</t>
  </si>
  <si>
    <t>TST3 (nombre ensembles)</t>
  </si>
  <si>
    <t>poids ensemble*nombre</t>
  </si>
  <si>
    <t>TST1(poids ligne jaune)</t>
  </si>
  <si>
    <t>TST2(poids ligne jaune)</t>
  </si>
  <si>
    <t>dernier nombre d'ensemble</t>
  </si>
  <si>
    <t>UPN80</t>
  </si>
  <si>
    <t>UPN100</t>
  </si>
  <si>
    <t>UPN120</t>
  </si>
  <si>
    <t>UPN140</t>
  </si>
  <si>
    <t>UPN160</t>
  </si>
  <si>
    <t>UPN180</t>
  </si>
  <si>
    <t>UPN200</t>
  </si>
  <si>
    <t>UPN220</t>
  </si>
  <si>
    <t>UPN240</t>
  </si>
  <si>
    <t>UPN260</t>
  </si>
  <si>
    <t>UPN300</t>
  </si>
  <si>
    <t>HEA100</t>
  </si>
  <si>
    <t>HEA120</t>
  </si>
  <si>
    <t>HEA140</t>
  </si>
  <si>
    <t>HEA160</t>
  </si>
  <si>
    <t>HEA180</t>
  </si>
  <si>
    <t>HEA200</t>
  </si>
  <si>
    <t>HEA220</t>
  </si>
  <si>
    <t>HEA240</t>
  </si>
  <si>
    <t>HEA260</t>
  </si>
  <si>
    <t>HEA280</t>
  </si>
  <si>
    <t>HEA300</t>
  </si>
  <si>
    <t>ROND5</t>
  </si>
  <si>
    <t>ROND6</t>
  </si>
  <si>
    <t>ROND7</t>
  </si>
  <si>
    <t>ROND8</t>
  </si>
  <si>
    <t>ROND10</t>
  </si>
  <si>
    <t>ROND12</t>
  </si>
  <si>
    <t>ROND14</t>
  </si>
  <si>
    <t>ROND16</t>
  </si>
  <si>
    <t>ROND18</t>
  </si>
  <si>
    <t>ROND20</t>
  </si>
  <si>
    <t>ROND22</t>
  </si>
  <si>
    <t>ROND25</t>
  </si>
  <si>
    <t>ROND28</t>
  </si>
  <si>
    <t>ROND30</t>
  </si>
  <si>
    <t>ROND32</t>
  </si>
  <si>
    <t>ROND35</t>
  </si>
  <si>
    <t>ROND40</t>
  </si>
  <si>
    <t>ROND45</t>
  </si>
  <si>
    <t>ROND50</t>
  </si>
  <si>
    <t>ROND55</t>
  </si>
  <si>
    <t>ROND60</t>
  </si>
  <si>
    <t>ROND65</t>
  </si>
  <si>
    <t>ROND70</t>
  </si>
  <si>
    <t>ROND80</t>
  </si>
  <si>
    <t>ROND90</t>
  </si>
  <si>
    <t>ROND100</t>
  </si>
  <si>
    <t>CARRE5</t>
  </si>
  <si>
    <t>CARRE6</t>
  </si>
  <si>
    <t>CARRE8</t>
  </si>
  <si>
    <t>CARRE10</t>
  </si>
  <si>
    <t>CARRE12</t>
  </si>
  <si>
    <t>CARRE14</t>
  </si>
  <si>
    <t>CARRE16</t>
  </si>
  <si>
    <t>CARRE18</t>
  </si>
  <si>
    <t>CARRE20</t>
  </si>
  <si>
    <t>CARRE22</t>
  </si>
  <si>
    <t>CARRE25</t>
  </si>
  <si>
    <t>CARRE30</t>
  </si>
  <si>
    <t>CARRE35</t>
  </si>
  <si>
    <t>CARRE40</t>
  </si>
  <si>
    <t>CARRE45</t>
  </si>
  <si>
    <t>CARRE50</t>
  </si>
  <si>
    <t>CARRE55</t>
  </si>
  <si>
    <t>CARRE60</t>
  </si>
  <si>
    <t>CARRE70</t>
  </si>
  <si>
    <t>CARRE80</t>
  </si>
  <si>
    <t>CARRE100</t>
  </si>
  <si>
    <t>D TOTALE</t>
  </si>
  <si>
    <t>DIMENSIONS</t>
  </si>
  <si>
    <t>UPN270</t>
  </si>
  <si>
    <t>PLAT10X3</t>
  </si>
  <si>
    <t>PLAT10X4</t>
  </si>
  <si>
    <t>PLAT12X3</t>
  </si>
  <si>
    <t>PLAT12X4</t>
  </si>
  <si>
    <t>PLAT14X3</t>
  </si>
  <si>
    <t>PLAT14X4</t>
  </si>
  <si>
    <t>PLAT14X5</t>
  </si>
  <si>
    <t>PLAT14X6</t>
  </si>
  <si>
    <t>PLAT14X8</t>
  </si>
  <si>
    <t>PLAT16X3</t>
  </si>
  <si>
    <t>PLAT16X4</t>
  </si>
  <si>
    <t>PLAT16X5</t>
  </si>
  <si>
    <t>PLAT16X6</t>
  </si>
  <si>
    <t>PLAT16X8</t>
  </si>
  <si>
    <t>PLAT18X3</t>
  </si>
  <si>
    <t>PLAT18X4</t>
  </si>
  <si>
    <t>PLAT18X5</t>
  </si>
  <si>
    <t>PLAT18X6</t>
  </si>
  <si>
    <t>PLAT18X8</t>
  </si>
  <si>
    <t>PLAT20X3</t>
  </si>
  <si>
    <t>PLAT20X4</t>
  </si>
  <si>
    <t>PLAT20X5</t>
  </si>
  <si>
    <t>PLAT20X6</t>
  </si>
  <si>
    <t>PLAT20X8</t>
  </si>
  <si>
    <t>PLAT20X10</t>
  </si>
  <si>
    <t>PLAT20X12</t>
  </si>
  <si>
    <t>PLAT20X15</t>
  </si>
  <si>
    <t>PLAT25X3</t>
  </si>
  <si>
    <t>PLAT25X4</t>
  </si>
  <si>
    <t>PLAT25X5</t>
  </si>
  <si>
    <t>PLAT25X6</t>
  </si>
  <si>
    <t>PLAT25X8</t>
  </si>
  <si>
    <t>PLAT25X10</t>
  </si>
  <si>
    <t>PLAT25X12</t>
  </si>
  <si>
    <t>PLAT25X15</t>
  </si>
  <si>
    <t>PLAT30X3</t>
  </si>
  <si>
    <t>PLAT30X4</t>
  </si>
  <si>
    <t>PLAT30X5</t>
  </si>
  <si>
    <t>PLAT30X6</t>
  </si>
  <si>
    <t>PLAT30X8</t>
  </si>
  <si>
    <t>PLAT30X10</t>
  </si>
  <si>
    <t>PLAT30X12</t>
  </si>
  <si>
    <t>PLAT30X15</t>
  </si>
  <si>
    <t>PLAT30X20</t>
  </si>
  <si>
    <t>PLAT35X3</t>
  </si>
  <si>
    <t>PLAT35X4</t>
  </si>
  <si>
    <t>PLAT35X5</t>
  </si>
  <si>
    <t>PLAT35X6</t>
  </si>
  <si>
    <t>PLAT35X8</t>
  </si>
  <si>
    <t>PLAT35X10</t>
  </si>
  <si>
    <t>PLAT35X12</t>
  </si>
  <si>
    <t>PLAT35X15</t>
  </si>
  <si>
    <t>PLAT35X20</t>
  </si>
  <si>
    <t>PLAT40X3</t>
  </si>
  <si>
    <t>PLAT40X4</t>
  </si>
  <si>
    <t>PLAT40X5</t>
  </si>
  <si>
    <t>PLAT40X6</t>
  </si>
  <si>
    <t>PLAT40X7</t>
  </si>
  <si>
    <t>PLAT40X8</t>
  </si>
  <si>
    <t>PLAT40X10</t>
  </si>
  <si>
    <t>PLAT40X12</t>
  </si>
  <si>
    <t>PLAT40X15</t>
  </si>
  <si>
    <t>PLAT40X20</t>
  </si>
  <si>
    <t>PLAT40X25</t>
  </si>
  <si>
    <t>PLAT40X30</t>
  </si>
  <si>
    <t>PLAT45x4</t>
  </si>
  <si>
    <t>PLAT45x5</t>
  </si>
  <si>
    <t>PLAT45x6</t>
  </si>
  <si>
    <t>PLAT45x8</t>
  </si>
  <si>
    <t>PLAT45x10</t>
  </si>
  <si>
    <t>PLAT45x12</t>
  </si>
  <si>
    <t>PLAT45x15</t>
  </si>
  <si>
    <t>PLAT45x20</t>
  </si>
  <si>
    <t>PLAT50x2</t>
  </si>
  <si>
    <t>PLAT50x3</t>
  </si>
  <si>
    <t>PLAT50x4</t>
  </si>
  <si>
    <t>PLAT50x5</t>
  </si>
  <si>
    <t>PLAT50x6</t>
  </si>
  <si>
    <t>PLAT50x7</t>
  </si>
  <si>
    <t>PLAT50x8</t>
  </si>
  <si>
    <t>PLAT50x10</t>
  </si>
  <si>
    <t>PLAT50x12</t>
  </si>
  <si>
    <t>PLAT50x15</t>
  </si>
  <si>
    <t>PLAT50x20</t>
  </si>
  <si>
    <t>PLAT50x25</t>
  </si>
  <si>
    <t>PLAT50x30</t>
  </si>
  <si>
    <t>PLAT60x3</t>
  </si>
  <si>
    <t>PLAT60x4</t>
  </si>
  <si>
    <t>PLAT60x5</t>
  </si>
  <si>
    <t>PLAT60x6</t>
  </si>
  <si>
    <t>PLAT60x8</t>
  </si>
  <si>
    <t>PLAT60x10</t>
  </si>
  <si>
    <t>PLAT60x12</t>
  </si>
  <si>
    <t>PLAT60x15</t>
  </si>
  <si>
    <t>PLAT60x18</t>
  </si>
  <si>
    <t>PLAT60x20</t>
  </si>
  <si>
    <t>PLAT60x25</t>
  </si>
  <si>
    <t>PLAT60x30</t>
  </si>
  <si>
    <t>PLAT60x40</t>
  </si>
  <si>
    <t>PLAT70x3</t>
  </si>
  <si>
    <t>PLAT70x4</t>
  </si>
  <si>
    <t>PLAT70x5</t>
  </si>
  <si>
    <t>PLAT70x6</t>
  </si>
  <si>
    <t>PLAT70x8</t>
  </si>
  <si>
    <t>PLAT70x10</t>
  </si>
  <si>
    <t>PLAT70x12</t>
  </si>
  <si>
    <t>PLAT70x15</t>
  </si>
  <si>
    <t>PLAT70x20</t>
  </si>
  <si>
    <t>PLAT70x25</t>
  </si>
  <si>
    <t>PLAT70x30</t>
  </si>
  <si>
    <t>PLAT70x40</t>
  </si>
  <si>
    <t>PLAT80x3</t>
  </si>
  <si>
    <t>PLAT80x4</t>
  </si>
  <si>
    <t>PLAT80x5</t>
  </si>
  <si>
    <t>PLAT80x6</t>
  </si>
  <si>
    <t>PLAT80x7</t>
  </si>
  <si>
    <t>PLAT80x8</t>
  </si>
  <si>
    <t>PLAT80x10</t>
  </si>
  <si>
    <t>PLAT80x12</t>
  </si>
  <si>
    <t>PLAT80x15</t>
  </si>
  <si>
    <t>PLAT80x20</t>
  </si>
  <si>
    <t>PLAT80x25</t>
  </si>
  <si>
    <t>PLAT80x30</t>
  </si>
  <si>
    <t>PLAT80x40</t>
  </si>
  <si>
    <t>PLAT90x5</t>
  </si>
  <si>
    <t>PLAT90x6</t>
  </si>
  <si>
    <t>PLAT90x8</t>
  </si>
  <si>
    <t>PLAT90x10</t>
  </si>
  <si>
    <t>PLAT90x12</t>
  </si>
  <si>
    <t>PLAT90x30</t>
  </si>
  <si>
    <t>PLAT100x2</t>
  </si>
  <si>
    <t>PLAT100x3</t>
  </si>
  <si>
    <t>PLAT100x4</t>
  </si>
  <si>
    <t>PLAT100x5</t>
  </si>
  <si>
    <t>PLAT100x6</t>
  </si>
  <si>
    <t>PLAT100x8</t>
  </si>
  <si>
    <t>PLAT100x10</t>
  </si>
  <si>
    <t>PLAT100x12</t>
  </si>
  <si>
    <t>PLAT100x15</t>
  </si>
  <si>
    <t>PLAT100x20</t>
  </si>
  <si>
    <t>PLAT100x25</t>
  </si>
  <si>
    <t>PLAT100x30</t>
  </si>
  <si>
    <t>PLAT100x40</t>
  </si>
  <si>
    <t>PLAT100x50</t>
  </si>
  <si>
    <t>PLAT110x8</t>
  </si>
  <si>
    <t>PLAT110x10</t>
  </si>
  <si>
    <t>PLAT120x3</t>
  </si>
  <si>
    <t>PLAT120x4</t>
  </si>
  <si>
    <t>PLAT120x5</t>
  </si>
  <si>
    <t>PLAT120x6</t>
  </si>
  <si>
    <t>PLAT120x8</t>
  </si>
  <si>
    <t>PLAT120x10</t>
  </si>
  <si>
    <t>PLAT120x12</t>
  </si>
  <si>
    <t>PLAT120x15</t>
  </si>
  <si>
    <t>PLAT120x20</t>
  </si>
  <si>
    <t>PLAT120x25</t>
  </si>
  <si>
    <t>PLAT120x30</t>
  </si>
  <si>
    <t>PLAT120x40</t>
  </si>
  <si>
    <t>PLAT130x8</t>
  </si>
  <si>
    <t>PLAT130x10</t>
  </si>
  <si>
    <t>PLAT140x3</t>
  </si>
  <si>
    <t>PLAT140x4</t>
  </si>
  <si>
    <t>PLAT140x5</t>
  </si>
  <si>
    <t>PLAT140x6</t>
  </si>
  <si>
    <t>PLAT140x8</t>
  </si>
  <si>
    <t>PLAT140x10</t>
  </si>
  <si>
    <t>PLAT140x12</t>
  </si>
  <si>
    <t>PLAT140x15</t>
  </si>
  <si>
    <t>PLAT140x20</t>
  </si>
  <si>
    <t>PLAT150x5</t>
  </si>
  <si>
    <t>PLAT150x6</t>
  </si>
  <si>
    <t>PLAT150x8</t>
  </si>
  <si>
    <t>PLAT150x10</t>
  </si>
  <si>
    <t>PLAT150x12</t>
  </si>
  <si>
    <t>PLAT150x15</t>
  </si>
  <si>
    <t>PLAT150x20</t>
  </si>
  <si>
    <t>PLAT150x25</t>
  </si>
  <si>
    <t>PLAT150x30</t>
  </si>
  <si>
    <t>PLAT150x40</t>
  </si>
  <si>
    <t>PLAT160x4</t>
  </si>
  <si>
    <t>PLAT160x5</t>
  </si>
  <si>
    <t>PLAT160x6</t>
  </si>
  <si>
    <t>PLAT160x8</t>
  </si>
  <si>
    <t>PLAT160x10</t>
  </si>
  <si>
    <t>PLAT160x12</t>
  </si>
  <si>
    <t>PLAT160x15</t>
  </si>
  <si>
    <t>PLAT160x20</t>
  </si>
  <si>
    <t>PLAT180x5</t>
  </si>
  <si>
    <t>PLAT180x6</t>
  </si>
  <si>
    <t>PLAT180x8</t>
  </si>
  <si>
    <t>PLAT180x10</t>
  </si>
  <si>
    <t>PLAT180x12</t>
  </si>
  <si>
    <t>PLAT180x15</t>
  </si>
  <si>
    <t>PLAT180x20</t>
  </si>
  <si>
    <t>PLAT200x5</t>
  </si>
  <si>
    <t>PLAT200x6</t>
  </si>
  <si>
    <t>PLAT200x8</t>
  </si>
  <si>
    <t>PLAT200x10</t>
  </si>
  <si>
    <t>PLAT200x15</t>
  </si>
  <si>
    <t>PLAT200x20</t>
  </si>
  <si>
    <t>PLAT220x10</t>
  </si>
  <si>
    <t>PLAT250x5</t>
  </si>
  <si>
    <t>PLAT250x6</t>
  </si>
  <si>
    <t>PLAT250x8</t>
  </si>
  <si>
    <t>PLAT250x10</t>
  </si>
  <si>
    <t>PLAT300x5</t>
  </si>
  <si>
    <t>PLAT300x6</t>
  </si>
  <si>
    <t>PLAT300x8</t>
  </si>
  <si>
    <t>PLAT300x10</t>
  </si>
  <si>
    <t>USAC30X15X4</t>
  </si>
  <si>
    <t>USAC35X17X4</t>
  </si>
  <si>
    <t>USAC40X20X5</t>
  </si>
  <si>
    <t>USACX50X25X5</t>
  </si>
  <si>
    <t>USAC60X30X6</t>
  </si>
  <si>
    <t>USAC70X40X6</t>
  </si>
  <si>
    <t>TOLE1,5</t>
  </si>
  <si>
    <t>TOLE2</t>
  </si>
  <si>
    <t>TOLE2,5</t>
  </si>
  <si>
    <t>TOLE3</t>
  </si>
  <si>
    <t>TOLE4</t>
  </si>
  <si>
    <t>TOLE5</t>
  </si>
  <si>
    <t>TOLE6</t>
  </si>
  <si>
    <t>TOLE8</t>
  </si>
  <si>
    <t>TOLE10</t>
  </si>
  <si>
    <t>TOLE12</t>
  </si>
  <si>
    <t>TOLE15</t>
  </si>
  <si>
    <t>TOLE20</t>
  </si>
  <si>
    <t>TOLE22</t>
  </si>
  <si>
    <t>TOLE25</t>
  </si>
  <si>
    <t>TOLE30</t>
  </si>
  <si>
    <t>TOLE40</t>
  </si>
  <si>
    <t>TOLE45</t>
  </si>
  <si>
    <t>TOLE50</t>
  </si>
  <si>
    <t>TOLE60</t>
  </si>
  <si>
    <t>TUBE10x1</t>
  </si>
  <si>
    <t>TUBE12x1</t>
  </si>
  <si>
    <t>TUBE12x1,5</t>
  </si>
  <si>
    <t>TUBE13x1</t>
  </si>
  <si>
    <t>TUBE14x1</t>
  </si>
  <si>
    <t>TUBE14x1,2</t>
  </si>
  <si>
    <t>TUBE14x1,5</t>
  </si>
  <si>
    <t>TUBE14x2</t>
  </si>
  <si>
    <t>TUBE16x1</t>
  </si>
  <si>
    <t>TUBE16x1,2</t>
  </si>
  <si>
    <t>TUBE16x1,5</t>
  </si>
  <si>
    <t>TUBE16x2</t>
  </si>
  <si>
    <t>TUBE18x1,5</t>
  </si>
  <si>
    <t>TUBE20x1</t>
  </si>
  <si>
    <t>TUBE20x1,2</t>
  </si>
  <si>
    <t>TUBE20x1,5</t>
  </si>
  <si>
    <t>TUBE20x2</t>
  </si>
  <si>
    <t>TUBE22x1</t>
  </si>
  <si>
    <t>TUBE22x1,2</t>
  </si>
  <si>
    <t>TUBE22x1,5</t>
  </si>
  <si>
    <t>TUBE22x2</t>
  </si>
  <si>
    <t>TUBE25x1</t>
  </si>
  <si>
    <t>TUBE25x1,2</t>
  </si>
  <si>
    <t>TUBE25x1,5</t>
  </si>
  <si>
    <t>TUBE25x2</t>
  </si>
  <si>
    <t>TUBE28x1,2</t>
  </si>
  <si>
    <t>TUBE28x1,5</t>
  </si>
  <si>
    <t>TUBE28x2</t>
  </si>
  <si>
    <t>TUBE30x1,2</t>
  </si>
  <si>
    <t>TUBE30x1,5</t>
  </si>
  <si>
    <t>TUBE30x2</t>
  </si>
  <si>
    <t>TUBE32x1,5</t>
  </si>
  <si>
    <t>TUBE32x2</t>
  </si>
  <si>
    <t>TUBE35x1,5</t>
  </si>
  <si>
    <t>TUBE35x2</t>
  </si>
  <si>
    <t>TUBE39x2</t>
  </si>
  <si>
    <t>TUBE40x1,5</t>
  </si>
  <si>
    <t>TUBE40x2</t>
  </si>
  <si>
    <t>TUBE45x1,5</t>
  </si>
  <si>
    <t>TUBE45x2</t>
  </si>
  <si>
    <t>TUBE50x1,5</t>
  </si>
  <si>
    <t>TUBE50x2</t>
  </si>
  <si>
    <t>TUBE55x2</t>
  </si>
  <si>
    <t>TUBE60x1,5</t>
  </si>
  <si>
    <t>TUBE60x2</t>
  </si>
  <si>
    <t>TUBE65x2</t>
  </si>
  <si>
    <t>TUBE70x2</t>
  </si>
  <si>
    <t>TUBE76x2</t>
  </si>
  <si>
    <t>TUBE80x2</t>
  </si>
  <si>
    <t>TUBE89x2</t>
  </si>
  <si>
    <t>TUBE100x2</t>
  </si>
  <si>
    <t>TUBE102x2</t>
  </si>
  <si>
    <t>TUBE108x2</t>
  </si>
  <si>
    <t>TUBE114x2</t>
  </si>
  <si>
    <t>TUBE21,3x2</t>
  </si>
  <si>
    <t>TUBE26,9x2</t>
  </si>
  <si>
    <t>TUBE33,7x2</t>
  </si>
  <si>
    <t>TUBE33,7x2,5</t>
  </si>
  <si>
    <t>TUBE33,7x3</t>
  </si>
  <si>
    <t>TUBE42,4x2</t>
  </si>
  <si>
    <t>TUBE42,4x2,5</t>
  </si>
  <si>
    <t>TUBE42,4x3</t>
  </si>
  <si>
    <t>TUBE42,4x4</t>
  </si>
  <si>
    <t>TUBE48,3x2,5</t>
  </si>
  <si>
    <t>TUBE48,3x3</t>
  </si>
  <si>
    <t>TUBE60,3x2,5</t>
  </si>
  <si>
    <t>TUBE60,3x3</t>
  </si>
  <si>
    <t>TUBE60,3x4</t>
  </si>
  <si>
    <t>TUBE60,3x5</t>
  </si>
  <si>
    <t>TUBE70,1x3</t>
  </si>
  <si>
    <t>TUBE76,1x3</t>
  </si>
  <si>
    <t>TUBE88,9x3</t>
  </si>
  <si>
    <t>TUBE101,6x3</t>
  </si>
  <si>
    <t>TUBE101,6x4</t>
  </si>
  <si>
    <t>TUBE101,6x5</t>
  </si>
  <si>
    <t>TUBE114,3x3</t>
  </si>
  <si>
    <t>TUBE114,3x4</t>
  </si>
  <si>
    <t>TUBE114,3x5</t>
  </si>
  <si>
    <t>TUBE133x2,5</t>
  </si>
  <si>
    <t>TUBE133x3</t>
  </si>
  <si>
    <t>TUBE133x4</t>
  </si>
  <si>
    <t>TUBE139,7x4</t>
  </si>
  <si>
    <t>TUBE159x4</t>
  </si>
  <si>
    <t>TUBE168,3x3</t>
  </si>
  <si>
    <t>TUBE168,3x4</t>
  </si>
  <si>
    <t>TUBE168,3x5</t>
  </si>
  <si>
    <t>TUBE168,3x6</t>
  </si>
  <si>
    <t>TUBE193,7x4</t>
  </si>
  <si>
    <t>TUBE193,7x5</t>
  </si>
  <si>
    <t>TUBE219,1x4</t>
  </si>
  <si>
    <t>TUBE219,1x6</t>
  </si>
  <si>
    <t>TUBE273x4</t>
  </si>
  <si>
    <t>TUBE323x6</t>
  </si>
  <si>
    <t>TUBE355,6x6</t>
  </si>
  <si>
    <t>TUBE406,4x6</t>
  </si>
  <si>
    <t>TOLE10/12</t>
  </si>
  <si>
    <t>TOLE4/6</t>
  </si>
  <si>
    <t>TOLE3/5</t>
  </si>
  <si>
    <t>TOLE5/7</t>
  </si>
  <si>
    <t>CORNIERE15x3</t>
  </si>
  <si>
    <t>CORNIERE20x3</t>
  </si>
  <si>
    <t>CORNIERE25x3</t>
  </si>
  <si>
    <t>CORNIERE30x3</t>
  </si>
  <si>
    <t>CORNIERE35x3,5</t>
  </si>
  <si>
    <t>CORNIERE40x4</t>
  </si>
  <si>
    <t>CORNIERE45x4,5</t>
  </si>
  <si>
    <t>CORNIERE50x5</t>
  </si>
  <si>
    <t>CORNIERE60x6</t>
  </si>
  <si>
    <t>CORNIERE70x7</t>
  </si>
  <si>
    <t>CORNIERE80x8</t>
  </si>
  <si>
    <t>CORNIERE90x9</t>
  </si>
  <si>
    <t>CORNIERE100x10</t>
  </si>
  <si>
    <t>CORNIERE120x12</t>
  </si>
  <si>
    <t>CORNIERE150x15</t>
  </si>
  <si>
    <t>CORNIERE30x4</t>
  </si>
  <si>
    <t>CORNIERE30x5</t>
  </si>
  <si>
    <t>CORNIERE40x5</t>
  </si>
  <si>
    <t>CORNIERE50x7</t>
  </si>
  <si>
    <t>CORNIERE60x8</t>
  </si>
  <si>
    <t>CORNIERE80x10</t>
  </si>
  <si>
    <t>CORNIERE40X25X4</t>
  </si>
  <si>
    <t>CORNIERE45X30X4</t>
  </si>
  <si>
    <t>CORNIERE50X30X5</t>
  </si>
  <si>
    <t>CORNIERE60X40X5</t>
  </si>
  <si>
    <t>CORNIERE70X50X6</t>
  </si>
  <si>
    <t>CORNIERE80X60X7</t>
  </si>
  <si>
    <t>CORNIERE90X70X8</t>
  </si>
  <si>
    <t>CORNIERE100X75X9</t>
  </si>
  <si>
    <t>CORNIERE120X80X10</t>
  </si>
  <si>
    <t>CORNIERE150X90X11</t>
  </si>
  <si>
    <t>CORNIERE30X20X3</t>
  </si>
  <si>
    <t>CORNIERE35X20X3,5</t>
  </si>
  <si>
    <t>CORNIERE40X20X3</t>
  </si>
  <si>
    <t>TUBEC10x1</t>
  </si>
  <si>
    <t>TUBEC12x1</t>
  </si>
  <si>
    <t>TUBEC15x1,5</t>
  </si>
  <si>
    <t>TUBEC16x1</t>
  </si>
  <si>
    <t>TUBEC16x1,25</t>
  </si>
  <si>
    <t>TUBEC16x1,5</t>
  </si>
  <si>
    <t>TUBEC16x2</t>
  </si>
  <si>
    <t>TUBEC18x1,5</t>
  </si>
  <si>
    <t>TUBEC20x1</t>
  </si>
  <si>
    <t>TUBEC20x1,25</t>
  </si>
  <si>
    <t>TUBEC20x1,5</t>
  </si>
  <si>
    <t>TUBEC20x2</t>
  </si>
  <si>
    <t>TUBEC22x1,5</t>
  </si>
  <si>
    <t>TUBEC22x2</t>
  </si>
  <si>
    <t>TUBEC22x2,3</t>
  </si>
  <si>
    <t>TUBEC25x1</t>
  </si>
  <si>
    <t>TUBEC25x1,25</t>
  </si>
  <si>
    <t>TUBEC25x1,5</t>
  </si>
  <si>
    <t>TUBEC25x2</t>
  </si>
  <si>
    <t>TUBEC25x3</t>
  </si>
  <si>
    <t>TUBEC28x2,5</t>
  </si>
  <si>
    <t>TUBEC30x1,25</t>
  </si>
  <si>
    <t>TUBEC30x1,5</t>
  </si>
  <si>
    <t>TUBEC30x2</t>
  </si>
  <si>
    <t>TUBEC30x3</t>
  </si>
  <si>
    <t>TUBEC30x4</t>
  </si>
  <si>
    <t>TUBEC35x1,5</t>
  </si>
  <si>
    <t>TUBEC35x2</t>
  </si>
  <si>
    <t>TUBEC35x2,5</t>
  </si>
  <si>
    <t>TUBEC35x3</t>
  </si>
  <si>
    <t>TUBEC35x4</t>
  </si>
  <si>
    <t>TUBEC40x1,5</t>
  </si>
  <si>
    <t>TUBEC40x2</t>
  </si>
  <si>
    <t>TUBEC40x2,5</t>
  </si>
  <si>
    <t>TUBEC40x3</t>
  </si>
  <si>
    <t>TUBEC40x4</t>
  </si>
  <si>
    <t>TUBEC40x5</t>
  </si>
  <si>
    <t>TUBEC45x2</t>
  </si>
  <si>
    <t>TUBEC45x3</t>
  </si>
  <si>
    <t>TUBEC45x4</t>
  </si>
  <si>
    <t>TUBEC50x1,5</t>
  </si>
  <si>
    <t>TUBEC50x2</t>
  </si>
  <si>
    <t>TUBEC50x3</t>
  </si>
  <si>
    <t>TUBEC50x4</t>
  </si>
  <si>
    <t>TUBEC50x5</t>
  </si>
  <si>
    <t>TUBEC55x3</t>
  </si>
  <si>
    <t>TUBEC60x2</t>
  </si>
  <si>
    <t>TUBEC60x3</t>
  </si>
  <si>
    <t>TUBEC60x4</t>
  </si>
  <si>
    <t>TUBEC60x5</t>
  </si>
  <si>
    <t>TUBEC60x6</t>
  </si>
  <si>
    <t>TUBEC70x2</t>
  </si>
  <si>
    <t>TUBEC70x3</t>
  </si>
  <si>
    <t>TUBEC70x4</t>
  </si>
  <si>
    <t>TUBEC70x5</t>
  </si>
  <si>
    <t>TUBEC70x6</t>
  </si>
  <si>
    <t>TUBEC80x2</t>
  </si>
  <si>
    <t>TUBEC80x3</t>
  </si>
  <si>
    <t>TUBEC80x4</t>
  </si>
  <si>
    <t>TUBEC80x5</t>
  </si>
  <si>
    <t>TUBEC80x6</t>
  </si>
  <si>
    <t>TUBEC80x8</t>
  </si>
  <si>
    <t>TUBEC90x3</t>
  </si>
  <si>
    <t>TUBEC90x4</t>
  </si>
  <si>
    <t>TUBEC90x5</t>
  </si>
  <si>
    <t>TUBEC100x2</t>
  </si>
  <si>
    <t>TUBEC100x3</t>
  </si>
  <si>
    <t>TUBEC100x4</t>
  </si>
  <si>
    <t>TUBEC100x5</t>
  </si>
  <si>
    <t>TUBEC100x6</t>
  </si>
  <si>
    <t>TUBEC100x8</t>
  </si>
  <si>
    <t>TUBEC100x10</t>
  </si>
  <si>
    <t>TUBEC120x3</t>
  </si>
  <si>
    <t>TUBEC120x4</t>
  </si>
  <si>
    <t>TUBEC120x5</t>
  </si>
  <si>
    <t>TUBEC120x6</t>
  </si>
  <si>
    <t>TUBEC120x8</t>
  </si>
  <si>
    <t>TUBEC120x10</t>
  </si>
  <si>
    <t>TUBEC140x4</t>
  </si>
  <si>
    <t>TUBEC140x5</t>
  </si>
  <si>
    <t>TUBEC140x6</t>
  </si>
  <si>
    <t>TUBEC140x8</t>
  </si>
  <si>
    <t>TUBEC150x3</t>
  </si>
  <si>
    <t>TUBEC150x4</t>
  </si>
  <si>
    <t>TUBEC150x5</t>
  </si>
  <si>
    <t>TUBEC150x6</t>
  </si>
  <si>
    <t>TUBEC150x8</t>
  </si>
  <si>
    <t>TUBEC150x10</t>
  </si>
  <si>
    <t>TUBEC160x5</t>
  </si>
  <si>
    <t>TUBEC160x8</t>
  </si>
  <si>
    <t>TUBEC180x5</t>
  </si>
  <si>
    <t>TUBEC180x8</t>
  </si>
  <si>
    <t>TUBEC200x5</t>
  </si>
  <si>
    <t>TUBEC200x6</t>
  </si>
  <si>
    <t>TUBEC200x8</t>
  </si>
  <si>
    <t>TUBEC200x10</t>
  </si>
  <si>
    <t>TUBEC250x6</t>
  </si>
  <si>
    <t>TUBEC250x8</t>
  </si>
  <si>
    <t>TUBEC250x10</t>
  </si>
  <si>
    <t>TUBEC300x6</t>
  </si>
  <si>
    <t>TUBEC300x8</t>
  </si>
  <si>
    <t>TUBEC300x10</t>
  </si>
  <si>
    <t>DIMENSION</t>
  </si>
  <si>
    <t>IPE80x46</t>
  </si>
  <si>
    <t>IPE100x55</t>
  </si>
  <si>
    <t>IPE120x64</t>
  </si>
  <si>
    <t>IPE140x73</t>
  </si>
  <si>
    <t>IPE160x82</t>
  </si>
  <si>
    <t>IPE180x91</t>
  </si>
  <si>
    <t>IPE200x100</t>
  </si>
  <si>
    <t>IPE220x110</t>
  </si>
  <si>
    <t>IPE240x120</t>
  </si>
  <si>
    <t>IPE270x135</t>
  </si>
  <si>
    <t>IPE300x150</t>
  </si>
  <si>
    <t>IPE330x160</t>
  </si>
  <si>
    <t>IPE360x170</t>
  </si>
  <si>
    <t>IPE400x180</t>
  </si>
  <si>
    <t>IPE450x190</t>
  </si>
  <si>
    <t>IPE500x200</t>
  </si>
  <si>
    <t>HEB100x100</t>
  </si>
  <si>
    <t>HEB120x120</t>
  </si>
  <si>
    <t>HEB140x140</t>
  </si>
  <si>
    <t>HEB160x160</t>
  </si>
  <si>
    <t>HEB180x180</t>
  </si>
  <si>
    <t>HEB200x200</t>
  </si>
  <si>
    <t>HEB220x220</t>
  </si>
  <si>
    <t>HEB240x240</t>
  </si>
  <si>
    <t>HEB260x260</t>
  </si>
  <si>
    <t>HEB280x280</t>
  </si>
  <si>
    <t>HEB300x300</t>
  </si>
  <si>
    <t>TUBER20x10x1,5</t>
  </si>
  <si>
    <t>TUBER20x15x1,5</t>
  </si>
  <si>
    <t>TUBER25x10x1,5</t>
  </si>
  <si>
    <t>TUBER25x15x1,5</t>
  </si>
  <si>
    <t>TUBER25x15x2</t>
  </si>
  <si>
    <t>TUBER30x10x1,5</t>
  </si>
  <si>
    <t>TUBER30x15x1,5</t>
  </si>
  <si>
    <t>TUBER30x15x2</t>
  </si>
  <si>
    <t>TUBER30x20x1,5</t>
  </si>
  <si>
    <t>TUBER30x20x2</t>
  </si>
  <si>
    <t>TUBER35x15x1,5</t>
  </si>
  <si>
    <t>TUBER35x20x1,5</t>
  </si>
  <si>
    <t>TUBER35x20x2</t>
  </si>
  <si>
    <t>TUBER40x10x1,5</t>
  </si>
  <si>
    <t>TUBER40x15x1,5</t>
  </si>
  <si>
    <t>TUBER40x20x1,5</t>
  </si>
  <si>
    <t>TUBER40x20x2</t>
  </si>
  <si>
    <t>TUBER40x20x3</t>
  </si>
  <si>
    <t>TUBER40x25x1,5</t>
  </si>
  <si>
    <t>TUBER40x27x1,5</t>
  </si>
  <si>
    <t>TUBER40x27x2</t>
  </si>
  <si>
    <t>TUBER40x27x3</t>
  </si>
  <si>
    <t>TUBER40x30x1,5</t>
  </si>
  <si>
    <t>TUBER40x30x2</t>
  </si>
  <si>
    <t>TUBER40x30x3</t>
  </si>
  <si>
    <t>TUBER45x25x1,5</t>
  </si>
  <si>
    <t>TUBER50x10x1,5</t>
  </si>
  <si>
    <t>TUBER50x20x1,5</t>
  </si>
  <si>
    <t>TUBER50x20x2</t>
  </si>
  <si>
    <t>TUBER50x25x1,5</t>
  </si>
  <si>
    <t>TUBER50x25x2</t>
  </si>
  <si>
    <t>TUBER50x25x3</t>
  </si>
  <si>
    <t>TUBER50x30x1,5</t>
  </si>
  <si>
    <t>TUBER50x30x2</t>
  </si>
  <si>
    <t>TUBER50x30x2,5</t>
  </si>
  <si>
    <t>TUBER50x30x3</t>
  </si>
  <si>
    <t>TUBER50x40x2</t>
  </si>
  <si>
    <t>TUBER50x40x3</t>
  </si>
  <si>
    <t>TUBER60x20x2</t>
  </si>
  <si>
    <t>TUBER60x30x1,5</t>
  </si>
  <si>
    <t>TUBER60x30x2</t>
  </si>
  <si>
    <t>TUBER60x30x2,5</t>
  </si>
  <si>
    <t>TUBER60x30x3</t>
  </si>
  <si>
    <t>TUBER60x30x4</t>
  </si>
  <si>
    <t>TUBER60x34x2</t>
  </si>
  <si>
    <t>TUBER60x34x2,5</t>
  </si>
  <si>
    <t>TUBER60x34x3</t>
  </si>
  <si>
    <t>TUBER60x40x2</t>
  </si>
  <si>
    <t>TUBER60x40x3</t>
  </si>
  <si>
    <t>TUBER60x40x4</t>
  </si>
  <si>
    <t>TUBER70x20x2</t>
  </si>
  <si>
    <t>TUBER70x30x2</t>
  </si>
  <si>
    <t>TUBER70x30x3</t>
  </si>
  <si>
    <t>TUBER70x30x4</t>
  </si>
  <si>
    <t>TUBER70x35x3</t>
  </si>
  <si>
    <t>TUBER70x40x2</t>
  </si>
  <si>
    <t>TUBER70x40x3</t>
  </si>
  <si>
    <t>TUBER70x40x4</t>
  </si>
  <si>
    <t>TUBER70x50x4</t>
  </si>
  <si>
    <t>TUBER80x20x2</t>
  </si>
  <si>
    <t>TUBER80x30x2</t>
  </si>
  <si>
    <t>TUBER80x40x2</t>
  </si>
  <si>
    <t>TUBER80x40x3</t>
  </si>
  <si>
    <t>TUBER80x40x4</t>
  </si>
  <si>
    <t>TUBER80x40x5</t>
  </si>
  <si>
    <t>TUBER80x50x2</t>
  </si>
  <si>
    <t>TUBER80x50x3</t>
  </si>
  <si>
    <t>TUBER80x50x4</t>
  </si>
  <si>
    <t>TUBER80x50x5</t>
  </si>
  <si>
    <t>TUBER80x60x3</t>
  </si>
  <si>
    <t>TUBER80x60x4</t>
  </si>
  <si>
    <t>TUBER80x60x5</t>
  </si>
  <si>
    <t>TUBER90x50x3</t>
  </si>
  <si>
    <t>TUBER90x50x4</t>
  </si>
  <si>
    <t>TUBER100x30x2</t>
  </si>
  <si>
    <t>TUBER100x30x3</t>
  </si>
  <si>
    <t>TUBER100x40x2</t>
  </si>
  <si>
    <t>TUBER100x40x3</t>
  </si>
  <si>
    <t>TUBER100x40x4</t>
  </si>
  <si>
    <t>TUBER100x40x5</t>
  </si>
  <si>
    <t>TUBER100x50x2</t>
  </si>
  <si>
    <t>TUBER100x50x3</t>
  </si>
  <si>
    <t>TUBER100x50x4</t>
  </si>
  <si>
    <t>TUBER100x50x5</t>
  </si>
  <si>
    <t>TUBER100x50x6</t>
  </si>
  <si>
    <t>TUBER100x60x3</t>
  </si>
  <si>
    <t>TUBER100x60x4</t>
  </si>
  <si>
    <t>TUBER100x60x5</t>
  </si>
  <si>
    <t>TUBER100x80x3</t>
  </si>
  <si>
    <t>TUBER100x80x5</t>
  </si>
  <si>
    <t>TUBER120x40x2</t>
  </si>
  <si>
    <t>TUBER120x40x3</t>
  </si>
  <si>
    <t>TUBER120x40x4</t>
  </si>
  <si>
    <t>TUBER120x50x3</t>
  </si>
  <si>
    <t>TUBER120x60x3</t>
  </si>
  <si>
    <t>TUBER120x60x4</t>
  </si>
  <si>
    <t>TUBER120x60x5</t>
  </si>
  <si>
    <t>TUBER120x60x6</t>
  </si>
  <si>
    <t>TUBER120x80x3</t>
  </si>
  <si>
    <t>TUBER120x80x4</t>
  </si>
  <si>
    <t>TUBER120x80x5</t>
  </si>
  <si>
    <t>TUBER120x80x6</t>
  </si>
  <si>
    <t>TUBER140x40x3</t>
  </si>
  <si>
    <t>TUBER140x40x4</t>
  </si>
  <si>
    <t>TUBER140x60x3</t>
  </si>
  <si>
    <t>TUBER140x60x4</t>
  </si>
  <si>
    <t>TUBER140x70x4</t>
  </si>
  <si>
    <t>TUBER140x70x5</t>
  </si>
  <si>
    <t>TUBER140x70x6</t>
  </si>
  <si>
    <t>TUBER140x80x3</t>
  </si>
  <si>
    <t>TUBER140x80x4</t>
  </si>
  <si>
    <t>TUBER140x80x5</t>
  </si>
  <si>
    <t>TUBER140x80x6</t>
  </si>
  <si>
    <t>TUBER150x40x2</t>
  </si>
  <si>
    <t>TUBER150x40x3</t>
  </si>
  <si>
    <t>TUBER150x50x3</t>
  </si>
  <si>
    <t>TUBER150x50x4</t>
  </si>
  <si>
    <t>TUBER150x50x5</t>
  </si>
  <si>
    <t>TUBER150x50x6</t>
  </si>
  <si>
    <t>TUBER150x100x3</t>
  </si>
  <si>
    <t>TUBER150x100x4</t>
  </si>
  <si>
    <t>TUBER150x100x5</t>
  </si>
  <si>
    <t>TUBER150x100x6</t>
  </si>
  <si>
    <t>TUBER150x100x8</t>
  </si>
  <si>
    <t>TUBER150x100x10</t>
  </si>
  <si>
    <t>TUBER160x80x3</t>
  </si>
  <si>
    <t>TUBER160x80x4</t>
  </si>
  <si>
    <t>TUBER160x80x5</t>
  </si>
  <si>
    <t>TUBER160x80x6</t>
  </si>
  <si>
    <t>TUBER160x90x5</t>
  </si>
  <si>
    <t>TUBER180x60x3</t>
  </si>
  <si>
    <t>TUBER180x80x3</t>
  </si>
  <si>
    <t>TUBER180x80x4</t>
  </si>
  <si>
    <t>TUBER180x80x5</t>
  </si>
  <si>
    <t>TUBER180x80x6</t>
  </si>
  <si>
    <t>TUBER180x100x5</t>
  </si>
  <si>
    <t>TUBER200x80x3</t>
  </si>
  <si>
    <t>TUBER200x80x4</t>
  </si>
  <si>
    <t>TUBER200x80x5</t>
  </si>
  <si>
    <t>TUBER200x100x3</t>
  </si>
  <si>
    <t>TUBER200x100x4</t>
  </si>
  <si>
    <t>TUBER200x100x5</t>
  </si>
  <si>
    <t>TUBER200x100x6</t>
  </si>
  <si>
    <t>TUBER200x100x8</t>
  </si>
  <si>
    <t>TUBER200x100x10</t>
  </si>
  <si>
    <t>TUBER200x120x5</t>
  </si>
  <si>
    <t>TUBER200x150x6</t>
  </si>
  <si>
    <t>TUBER200x150x8</t>
  </si>
  <si>
    <t>TUBER250x100x5</t>
  </si>
  <si>
    <t>TUBER250x100x6</t>
  </si>
  <si>
    <t>TUBER250x150x5</t>
  </si>
  <si>
    <t>TUBER250x150x6</t>
  </si>
  <si>
    <t>TUBER250x150x8</t>
  </si>
  <si>
    <t>TUBER250x150x10</t>
  </si>
  <si>
    <t>TUBER300x100x5</t>
  </si>
  <si>
    <t>TUBER300x100x8</t>
  </si>
  <si>
    <t>TUBER300x100x10</t>
  </si>
  <si>
    <t>TUBER300x150x5</t>
  </si>
  <si>
    <t>TUBER300x150x8</t>
  </si>
  <si>
    <t>TUBER300x200x6</t>
  </si>
  <si>
    <t>TUBER300x200x8</t>
  </si>
  <si>
    <t>TUBER300x200x10</t>
  </si>
  <si>
    <t>TUBER400x200x6</t>
  </si>
  <si>
    <t>TUBER400x200x8</t>
  </si>
  <si>
    <t>TUBER400x200x10</t>
  </si>
  <si>
    <t>TUBER400x200x12,5</t>
  </si>
  <si>
    <t>CORNIEREPF20x15x2       PROFILE A FROID</t>
  </si>
  <si>
    <t>CORNIEREPF25x15x2       PROFILE A FROID</t>
  </si>
  <si>
    <t>CORNIEREPF30x20x2       PROFILE A FROID</t>
  </si>
  <si>
    <t>CORNIEREPF35x15x2       PROFILE A FROID</t>
  </si>
  <si>
    <t>CORNIEREPF40x15x2       PROFILE A FROID</t>
  </si>
  <si>
    <t>CORNIEREPF40x20x2       PROFILE A FROID</t>
  </si>
  <si>
    <t>CORNIEREPF40x25x3       PROFILE A FROID</t>
  </si>
  <si>
    <t>CORNIEREPF50x25x2       PROFILE A FROID</t>
  </si>
  <si>
    <t>CORNIEREPF50x30x3       PROFILE A FROID</t>
  </si>
  <si>
    <t>CORNIEREPF60x30x3       PROFILE A FROID</t>
  </si>
  <si>
    <t>CORNIEREPF80x30x3       PROFILE A FROID</t>
  </si>
  <si>
    <t>CORNIEREPF80x40x3       PROFILE A FROID</t>
  </si>
  <si>
    <t>CORNIEREPF100x30x3       PROFILE A FROID</t>
  </si>
  <si>
    <t>CORNIEREPF100x50x3       PROFILE A FROID</t>
  </si>
  <si>
    <t>CORNIEREPF100x50x5       PROFILE A FROID</t>
  </si>
  <si>
    <t>CORNIEREPF10x10x1,5       PROFILE A FROID</t>
  </si>
  <si>
    <t>CORNIEREPF15x15x1,5       PROFILE A FROID</t>
  </si>
  <si>
    <t>CORNIEREPF20x20x2       PROFILE A FROID</t>
  </si>
  <si>
    <t>CORNIEREPF25x25x2       PROFILE A FROID</t>
  </si>
  <si>
    <t>CORNIEREPF25x25x3       PROFILE A FROID</t>
  </si>
  <si>
    <t>CORNIEREPF30x30x2       PROFILE A FROID</t>
  </si>
  <si>
    <t>CORNIEREPF30x30x3       PROFILE A FROID</t>
  </si>
  <si>
    <t>CORNIEREPF35x35x2       PROFILE A FROID</t>
  </si>
  <si>
    <t>CORNIEREPF40x40x2       PROFILE A FROID</t>
  </si>
  <si>
    <t>CORNIEREPF40x40x3       PROFILE A FROID</t>
  </si>
  <si>
    <t>CORNIEREPF50x50x2       PROFILE A FROID</t>
  </si>
  <si>
    <t>CORNIEREPF50x50x3       PROFILE A FROID</t>
  </si>
  <si>
    <t>CORNIEREPF50x50x4       PROFILE A FROID</t>
  </si>
  <si>
    <t>CORNIEREPF60x60x3       PROFILE A FROID</t>
  </si>
  <si>
    <t>CORNIEREPF60x60x4       PROFILE A FROID</t>
  </si>
  <si>
    <t>CORNIEREPF70x70x4       PROFILE A FROID</t>
  </si>
  <si>
    <t>CORNIEREPF80x80x4       PROFILE A FROID</t>
  </si>
  <si>
    <t>CORNIEREPF80x80x5       PROFILE A FROID</t>
  </si>
  <si>
    <t>CORNIEREPF100x100x5       PROFILE A FROID</t>
  </si>
  <si>
    <t>OMEGA30x30x25x2</t>
  </si>
  <si>
    <t>OMEGA50x35x17x2,5</t>
  </si>
  <si>
    <t>OMEGA35x60x22x3</t>
  </si>
  <si>
    <t>OMEGA38x70x30x4</t>
  </si>
  <si>
    <t>ECHANTIGNOLE85X96X5</t>
  </si>
  <si>
    <t>ECHANTIGNOLE60X65X5</t>
  </si>
</sst>
</file>

<file path=xl/styles.xml><?xml version="1.0" encoding="utf-8"?>
<styleSheet xmlns="http://schemas.openxmlformats.org/spreadsheetml/2006/main">
  <numFmts count="1">
    <numFmt numFmtId="44" formatCode="_-* #,##0.00\ &quot;€&quot;_-;\-* #,##0.00\ &quot;€&quot;_-;_-* &quot;-&quot;??\ &quot;€&quot;_-;_-@_-"/>
  </numFmts>
  <fonts count="8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sz val="11"/>
      <color theme="1"/>
      <name val="majus"/>
    </font>
    <font>
      <u/>
      <sz val="11"/>
      <color theme="10"/>
      <name val="Calibri"/>
      <family val="2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3">
    <xf numFmtId="0" fontId="0" fillId="0" borderId="0"/>
    <xf numFmtId="44" fontId="3" fillId="0" borderId="0" applyFont="0" applyFill="0" applyBorder="0" applyAlignment="0" applyProtection="0"/>
    <xf numFmtId="0" fontId="6" fillId="0" borderId="0" applyNumberFormat="0" applyFill="0" applyBorder="0" applyAlignment="0" applyProtection="0">
      <alignment vertical="top"/>
      <protection locked="0"/>
    </xf>
  </cellStyleXfs>
  <cellXfs count="51">
    <xf numFmtId="0" fontId="0" fillId="0" borderId="0" xfId="0"/>
    <xf numFmtId="0" fontId="0" fillId="2" borderId="1" xfId="0" applyFill="1" applyBorder="1"/>
    <xf numFmtId="0" fontId="0" fillId="0" borderId="1" xfId="0" applyBorder="1"/>
    <xf numFmtId="0" fontId="0" fillId="2" borderId="2" xfId="0" applyFill="1" applyBorder="1"/>
    <xf numFmtId="0" fontId="0" fillId="0" borderId="0" xfId="0" applyProtection="1"/>
    <xf numFmtId="0" fontId="0" fillId="0" borderId="0" xfId="0" applyBorder="1" applyProtection="1"/>
    <xf numFmtId="0" fontId="1" fillId="0" borderId="0" xfId="0" applyFont="1" applyFill="1" applyBorder="1" applyProtection="1"/>
    <xf numFmtId="0" fontId="2" fillId="0" borderId="0" xfId="0" applyFont="1" applyFill="1" applyBorder="1" applyProtection="1"/>
    <xf numFmtId="0" fontId="0" fillId="0" borderId="0" xfId="0" applyFill="1" applyBorder="1" applyProtection="1"/>
    <xf numFmtId="0" fontId="1" fillId="0" borderId="0" xfId="0" applyFont="1" applyFill="1" applyProtection="1"/>
    <xf numFmtId="0" fontId="4" fillId="0" borderId="0" xfId="0" applyFont="1" applyFill="1" applyBorder="1" applyProtection="1"/>
    <xf numFmtId="0" fontId="4" fillId="0" borderId="0" xfId="0" applyFont="1" applyBorder="1" applyProtection="1"/>
    <xf numFmtId="0" fontId="1" fillId="0" borderId="0" xfId="0" applyFont="1" applyAlignment="1" applyProtection="1">
      <alignment wrapText="1"/>
    </xf>
    <xf numFmtId="0" fontId="1" fillId="3" borderId="2" xfId="0" applyFont="1" applyFill="1" applyBorder="1" applyProtection="1"/>
    <xf numFmtId="0" fontId="4" fillId="0" borderId="0" xfId="0" applyFont="1" applyFill="1" applyBorder="1" applyAlignment="1" applyProtection="1">
      <alignment shrinkToFit="1"/>
    </xf>
    <xf numFmtId="0" fontId="1" fillId="0" borderId="3" xfId="0" applyFont="1" applyFill="1" applyBorder="1" applyAlignment="1" applyProtection="1">
      <alignment shrinkToFit="1"/>
    </xf>
    <xf numFmtId="0" fontId="0" fillId="0" borderId="0" xfId="0" applyBorder="1" applyAlignment="1" applyProtection="1">
      <alignment horizontal="left" shrinkToFit="1"/>
    </xf>
    <xf numFmtId="0" fontId="4" fillId="0" borderId="0" xfId="0" applyFont="1" applyProtection="1"/>
    <xf numFmtId="0" fontId="2" fillId="0" borderId="1" xfId="0" applyFont="1" applyFill="1" applyBorder="1" applyProtection="1"/>
    <xf numFmtId="0" fontId="4" fillId="0" borderId="0" xfId="0" applyFont="1" applyBorder="1" applyAlignment="1" applyProtection="1">
      <alignment shrinkToFit="1"/>
    </xf>
    <xf numFmtId="0" fontId="0" fillId="0" borderId="0" xfId="0" applyBorder="1" applyAlignment="1" applyProtection="1"/>
    <xf numFmtId="0" fontId="0" fillId="0" borderId="0" xfId="0" applyAlignment="1" applyProtection="1"/>
    <xf numFmtId="0" fontId="4" fillId="0" borderId="0" xfId="0" applyFont="1" applyBorder="1" applyAlignment="1" applyProtection="1">
      <alignment wrapText="1"/>
    </xf>
    <xf numFmtId="0" fontId="4" fillId="0" borderId="0" xfId="0" applyFont="1" applyAlignment="1" applyProtection="1">
      <alignment shrinkToFit="1"/>
    </xf>
    <xf numFmtId="0" fontId="4" fillId="0" borderId="0" xfId="0" applyFont="1" applyFill="1" applyBorder="1" applyAlignment="1" applyProtection="1"/>
    <xf numFmtId="0" fontId="5" fillId="0" borderId="0" xfId="0" applyFont="1" applyBorder="1" applyProtection="1"/>
    <xf numFmtId="0" fontId="0" fillId="0" borderId="0" xfId="0" applyBorder="1" applyAlignment="1" applyProtection="1">
      <alignment horizontal="left"/>
    </xf>
    <xf numFmtId="0" fontId="1" fillId="3" borderId="2" xfId="0" applyNumberFormat="1" applyFont="1" applyFill="1" applyBorder="1" applyProtection="1"/>
    <xf numFmtId="0" fontId="2" fillId="0" borderId="1" xfId="0" applyNumberFormat="1" applyFont="1" applyFill="1" applyBorder="1" applyProtection="1"/>
    <xf numFmtId="0" fontId="0" fillId="0" borderId="1" xfId="0" applyNumberFormat="1" applyFill="1" applyBorder="1" applyProtection="1"/>
    <xf numFmtId="0" fontId="2" fillId="0" borderId="0" xfId="0" applyNumberFormat="1" applyFont="1" applyFill="1" applyBorder="1" applyProtection="1"/>
    <xf numFmtId="0" fontId="0" fillId="0" borderId="0" xfId="0" applyNumberFormat="1" applyFill="1" applyBorder="1" applyProtection="1"/>
    <xf numFmtId="0" fontId="0" fillId="0" borderId="0" xfId="0" applyNumberFormat="1" applyBorder="1" applyProtection="1"/>
    <xf numFmtId="0" fontId="0" fillId="0" borderId="0" xfId="0" applyNumberFormat="1" applyProtection="1"/>
    <xf numFmtId="0" fontId="0" fillId="2" borderId="0" xfId="0" applyFill="1" applyBorder="1"/>
    <xf numFmtId="0" fontId="0" fillId="0" borderId="0" xfId="0" applyBorder="1"/>
    <xf numFmtId="2" fontId="1" fillId="3" borderId="2" xfId="0" applyNumberFormat="1" applyFont="1" applyFill="1" applyBorder="1" applyProtection="1"/>
    <xf numFmtId="0" fontId="0" fillId="0" borderId="2" xfId="0" applyBorder="1"/>
    <xf numFmtId="0" fontId="1" fillId="3" borderId="2" xfId="0" applyFont="1" applyFill="1" applyBorder="1" applyAlignment="1" applyProtection="1">
      <alignment horizontal="left" wrapText="1"/>
    </xf>
    <xf numFmtId="0" fontId="7" fillId="0" borderId="1" xfId="2" applyFont="1" applyFill="1" applyBorder="1" applyAlignment="1" applyProtection="1">
      <alignment horizontal="left" wrapText="1"/>
      <protection locked="0"/>
    </xf>
    <xf numFmtId="0" fontId="2" fillId="0" borderId="1" xfId="0" applyFont="1" applyFill="1" applyBorder="1" applyAlignment="1" applyProtection="1">
      <alignment horizontal="left" wrapText="1"/>
      <protection locked="0"/>
    </xf>
    <xf numFmtId="0" fontId="2" fillId="0" borderId="0" xfId="0" applyFont="1" applyFill="1" applyBorder="1" applyAlignment="1" applyProtection="1">
      <alignment horizontal="left" wrapText="1"/>
      <protection locked="0"/>
    </xf>
    <xf numFmtId="0" fontId="0" fillId="0" borderId="0" xfId="0" applyBorder="1" applyAlignment="1" applyProtection="1">
      <alignment horizontal="left" wrapText="1"/>
      <protection locked="0"/>
    </xf>
    <xf numFmtId="0" fontId="0" fillId="0" borderId="0" xfId="0" applyAlignment="1" applyProtection="1">
      <alignment horizontal="left" wrapText="1"/>
      <protection locked="0"/>
    </xf>
    <xf numFmtId="0" fontId="5" fillId="0" borderId="0" xfId="0" applyFont="1" applyProtection="1"/>
    <xf numFmtId="2" fontId="2" fillId="0" borderId="1" xfId="0" applyNumberFormat="1" applyFont="1" applyFill="1" applyBorder="1" applyProtection="1"/>
    <xf numFmtId="2" fontId="2" fillId="0" borderId="0" xfId="0" applyNumberFormat="1" applyFont="1" applyFill="1" applyBorder="1" applyProtection="1"/>
    <xf numFmtId="0" fontId="2" fillId="0" borderId="0" xfId="1" applyNumberFormat="1" applyFont="1" applyFill="1" applyBorder="1" applyProtection="1"/>
    <xf numFmtId="2" fontId="0" fillId="0" borderId="0" xfId="0" applyNumberFormat="1" applyBorder="1" applyProtection="1"/>
    <xf numFmtId="0" fontId="0" fillId="0" borderId="0" xfId="0" applyAlignment="1" applyProtection="1">
      <alignment horizontal="left"/>
    </xf>
    <xf numFmtId="2" fontId="0" fillId="0" borderId="0" xfId="0" applyNumberFormat="1" applyProtection="1"/>
  </cellXfs>
  <cellStyles count="3">
    <cellStyle name="Lien hypertexte" xfId="2" builtinId="8"/>
    <cellStyle name="Monétaire" xfId="1" builtinId="4"/>
    <cellStyle name="Normal" xfId="0" builtinId="0"/>
  </cellStyles>
  <dxfs count="15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rgb="FFFFC000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4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00"/>
        </patternFill>
      </fill>
    </dxf>
    <dxf>
      <font>
        <color theme="0"/>
      </font>
      <fill>
        <patternFill>
          <bgColor rgb="FFFFC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3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9" defaultPivotStyle="PivotStyleLight16"/>
  <colors>
    <mruColors>
      <color rgb="FFFFFF66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G502"/>
  <sheetViews>
    <sheetView showGridLines="0" tabSelected="1" zoomScaleNormal="100" workbookViewId="0">
      <pane ySplit="1" topLeftCell="A2" activePane="bottomLeft" state="frozen"/>
      <selection pane="bottomLeft" activeCell="C2" sqref="C2"/>
    </sheetView>
  </sheetViews>
  <sheetFormatPr baseColWidth="10" defaultRowHeight="14.4"/>
  <cols>
    <col min="1" max="1" width="10.44140625" style="44" customWidth="1"/>
    <col min="2" max="2" width="31.21875" style="4" customWidth="1"/>
    <col min="3" max="3" width="29.33203125" style="43" customWidth="1"/>
    <col min="4" max="4" width="11.44140625" style="50" customWidth="1"/>
    <col min="5" max="5" width="10.33203125" style="4" customWidth="1"/>
    <col min="6" max="6" width="0.33203125" style="4" customWidth="1"/>
    <col min="7" max="7" width="9.6640625" style="4" customWidth="1"/>
    <col min="8" max="8" width="9.21875" style="4" customWidth="1"/>
    <col min="9" max="9" width="7.5546875" style="33" customWidth="1"/>
    <col min="10" max="10" width="16.109375" style="33" customWidth="1"/>
    <col min="11" max="11" width="6.21875" style="21" customWidth="1"/>
    <col min="12" max="12" width="2.77734375" style="49" customWidth="1"/>
    <col min="13" max="15" width="2.77734375" style="16" customWidth="1"/>
    <col min="16" max="16" width="1.44140625" style="16" customWidth="1"/>
    <col min="17" max="17" width="2.77734375" style="16" customWidth="1"/>
    <col min="18" max="18" width="7.109375" style="10" customWidth="1"/>
    <col min="19" max="19" width="18.88671875" style="10" customWidth="1"/>
    <col min="20" max="20" width="18.5546875" style="17" customWidth="1"/>
    <col min="21" max="21" width="6.77734375" style="9" customWidth="1"/>
    <col min="22" max="22" width="21.44140625" style="10" customWidth="1"/>
    <col min="23" max="23" width="20.88671875" style="17" customWidth="1"/>
    <col min="24" max="26" width="19.88671875" style="17" customWidth="1"/>
    <col min="27" max="29" width="18.33203125" style="17" customWidth="1"/>
    <col min="30" max="30" width="18.77734375" style="23" customWidth="1"/>
    <col min="31" max="31" width="22.6640625" style="23" customWidth="1"/>
    <col min="32" max="32" width="14.77734375" style="17" customWidth="1"/>
    <col min="33" max="33" width="11.5546875" style="12"/>
    <col min="34" max="16384" width="11.5546875" style="4"/>
  </cols>
  <sheetData>
    <row r="1" spans="1:33" s="5" customFormat="1" ht="13.8" customHeight="1">
      <c r="A1" s="25"/>
      <c r="B1" s="13" t="s">
        <v>2</v>
      </c>
      <c r="C1" s="38" t="s">
        <v>5</v>
      </c>
      <c r="D1" s="36" t="s">
        <v>81</v>
      </c>
      <c r="E1" s="13" t="s">
        <v>3</v>
      </c>
      <c r="F1" s="13"/>
      <c r="G1" s="13" t="s">
        <v>80</v>
      </c>
      <c r="H1" s="13" t="s">
        <v>0</v>
      </c>
      <c r="I1" s="27" t="s">
        <v>1</v>
      </c>
      <c r="J1" s="27" t="s">
        <v>4</v>
      </c>
      <c r="K1" s="20"/>
      <c r="L1" s="26"/>
      <c r="M1" s="16"/>
      <c r="N1" s="16"/>
      <c r="O1" s="16"/>
      <c r="P1" s="16"/>
      <c r="Q1" s="16"/>
      <c r="R1" s="14"/>
      <c r="S1" s="14" t="s">
        <v>8</v>
      </c>
      <c r="T1" s="14" t="s">
        <v>8</v>
      </c>
      <c r="U1" s="15"/>
      <c r="V1" s="14"/>
      <c r="W1" s="14" t="s">
        <v>9</v>
      </c>
      <c r="X1" s="19" t="s">
        <v>9</v>
      </c>
      <c r="Y1" s="19"/>
      <c r="Z1" s="19" t="s">
        <v>6</v>
      </c>
      <c r="AA1" s="19" t="s">
        <v>6</v>
      </c>
      <c r="AB1" s="19" t="s">
        <v>10</v>
      </c>
      <c r="AC1" s="19"/>
      <c r="AD1" s="19" t="s">
        <v>7</v>
      </c>
      <c r="AE1" s="19"/>
      <c r="AF1" s="19"/>
      <c r="AG1" s="22"/>
    </row>
    <row r="2" spans="1:33">
      <c r="B2" s="18"/>
      <c r="C2" s="39"/>
      <c r="D2" s="45"/>
      <c r="E2" s="18"/>
      <c r="F2" s="18"/>
      <c r="G2" s="18" t="str">
        <f t="shared" ref="G2:G10" si="0">IF(E2="",IF(D2="","",D2),D2*E2)</f>
        <v/>
      </c>
      <c r="H2" s="18" t="str">
        <f>IF(C2&lt;&gt;"",VLOOKUP(C2,AZ!$A$2:B964,2,FALSE),"")</f>
        <v/>
      </c>
      <c r="I2" s="28" t="str">
        <f t="shared" ref="I2:I7" si="1">IF(AND(C2&lt;&gt;"",G2&lt;&gt;""),IF(LEFT(C2,4)="tole",H2*G2,H2*G2/1000),"")</f>
        <v/>
      </c>
      <c r="J2" s="28" t="str">
        <f>IF(AND(OR($B2&lt;&gt;"",$C2&lt;&gt;""),AND($B3="",$C3=""),$D2&lt;&gt;""),I2,"")</f>
        <v/>
      </c>
      <c r="K2" s="20" t="str">
        <f t="shared" ref="K2:K10" si="2">IF(AND(OR($C2&lt;&gt;"",$D2&lt;&gt;"",$B2&lt;&gt;""),AND($C3="",$D3="",$B3="")),"NOMBRE","")</f>
        <v/>
      </c>
      <c r="L2" s="26"/>
      <c r="S2" s="10" t="str">
        <f>IF(AND(OR($B2&lt;&gt;"",$C2&lt;&gt;""),AND($B3="",$C3="",$D3="",$E3=""),AND($B4="",$C4="",$D4="",$E4=""),D2&lt;&gt;""),I2,"")</f>
        <v/>
      </c>
      <c r="U2" s="6"/>
      <c r="W2" s="17" t="str">
        <f>IF(AND(OR($B2&lt;&gt;"",$C2&lt;&gt;""),AND($B3="",$C3=""),$D2&lt;&gt;"",AND(C4&lt;&gt;"",D4&lt;&gt;"")),I2,"")</f>
        <v/>
      </c>
      <c r="X2" s="11"/>
      <c r="Y2" s="11"/>
      <c r="Z2" s="11" t="str">
        <f t="shared" ref="Z2:Z10" si="3">IF(AND(OR($B2&lt;&gt;"",$C2&lt;&gt;""),AND($B3="",$C3="",$D3=""),$D2&lt;&gt;""),IF(L2&lt;&gt;"",L2,1),"")</f>
        <v/>
      </c>
      <c r="AA2" s="11"/>
      <c r="AB2" s="11" t="e">
        <f>LOOKUP(9^9,AA$2:AA$1048576)</f>
        <v>#N/A</v>
      </c>
      <c r="AC2" s="11"/>
      <c r="AD2" s="19" t="str">
        <f>IF(X2*AA2&gt;0,X2*AA2,"")</f>
        <v/>
      </c>
      <c r="AE2" s="19"/>
      <c r="AF2" s="19"/>
    </row>
    <row r="3" spans="1:33" ht="15" customHeight="1">
      <c r="B3" s="18"/>
      <c r="C3" s="40"/>
      <c r="D3" s="45"/>
      <c r="E3" s="18"/>
      <c r="F3" s="18"/>
      <c r="G3" s="18" t="str">
        <f t="shared" si="0"/>
        <v/>
      </c>
      <c r="H3" s="18" t="str">
        <f>IF(C3&lt;&gt;"",VLOOKUP(C3,AZ!$A$2:B964,2,FALSE),"")</f>
        <v/>
      </c>
      <c r="I3" s="28" t="str">
        <f t="shared" si="1"/>
        <v/>
      </c>
      <c r="J3" s="29" t="str">
        <f>IF(AND(OR($B3&lt;&gt;"",$C3&lt;&gt;""),AND($B4="",$C4=""),$D3&lt;&gt;""),SUM($I$1:$I3)-SUM($J$2:$J2),"")</f>
        <v/>
      </c>
      <c r="K3" s="20" t="str">
        <f t="shared" si="2"/>
        <v/>
      </c>
      <c r="L3" s="26"/>
      <c r="S3" s="10" t="str">
        <f>IF(AND(OR($B3&lt;&gt;"",$C3&lt;&gt;""),AND($B4="",$C4="",$D4="",$E4=""),AND($B5="",$C5="",$D5="",$E5=""),D3&lt;&gt;""),SUM($I$1:$I3)-SUM($J2:$J$2),"")</f>
        <v/>
      </c>
      <c r="T3" s="24"/>
      <c r="U3" s="6"/>
      <c r="W3" s="17" t="str">
        <f>IF(AND(OR($B3&lt;&gt;"",$C3&lt;&gt;""),AND($B4="",$C4="",$C5&lt;&gt;"",$D5&lt;&gt;""),$D3&lt;&gt;""),SUM($I$1:$I3)-SUM($J$2:$J2),"")</f>
        <v/>
      </c>
      <c r="X3" s="11"/>
      <c r="Y3" s="11"/>
      <c r="Z3" s="11" t="str">
        <f t="shared" si="3"/>
        <v/>
      </c>
      <c r="AA3" s="19"/>
      <c r="AB3" s="11"/>
      <c r="AC3" s="19"/>
      <c r="AD3" s="19" t="str">
        <f t="shared" ref="AD3:AD66" si="4">IF(X3*AA3&gt;0,X3*AA3,"")</f>
        <v/>
      </c>
      <c r="AE3" s="19"/>
      <c r="AF3" s="19"/>
    </row>
    <row r="4" spans="1:33">
      <c r="B4" s="18"/>
      <c r="C4" s="40"/>
      <c r="D4" s="45"/>
      <c r="E4" s="18"/>
      <c r="F4" s="18"/>
      <c r="G4" s="18" t="str">
        <f t="shared" si="0"/>
        <v/>
      </c>
      <c r="H4" s="18" t="str">
        <f>IF(C4&lt;&gt;"",VLOOKUP(C4,AZ!$A$2:B964,2,FALSE),"")</f>
        <v/>
      </c>
      <c r="I4" s="28" t="str">
        <f t="shared" si="1"/>
        <v/>
      </c>
      <c r="J4" s="29" t="str">
        <f>IF(AND(OR($B4&lt;&gt;"",$C4&lt;&gt;""),AND($B5="",$C5=""),$D4&lt;&gt;""),SUM($I$1:$I4)-SUM($J$2:$J3),"")</f>
        <v/>
      </c>
      <c r="K4" s="20" t="str">
        <f t="shared" si="2"/>
        <v/>
      </c>
      <c r="L4" s="26"/>
      <c r="S4" s="10" t="str">
        <f>IF(AND(OR($B4&lt;&gt;"",$C4&lt;&gt;""),AND($B5="",$C5="",$D5="",$E5=""),AND($B6="",$C6="",$D6="",$E6=""),D4&lt;&gt;""),SUM($I$1:$I4)-SUM($J3:$J$3),"")</f>
        <v/>
      </c>
      <c r="T4" s="24"/>
      <c r="U4" s="6"/>
      <c r="W4" s="17" t="str">
        <f>IF(AND(OR($B4&lt;&gt;"",$C4&lt;&gt;""),AND($B5="",$C5="",$C6&lt;&gt;"",$D6&lt;&gt;""),$D4&lt;&gt;""),SUM($I$1:$I4)-SUM($J$2:$J3),"")</f>
        <v/>
      </c>
      <c r="X4" s="11"/>
      <c r="Y4" s="11"/>
      <c r="Z4" s="11" t="str">
        <f t="shared" si="3"/>
        <v/>
      </c>
      <c r="AA4" s="11"/>
      <c r="AB4" s="11"/>
      <c r="AC4" s="11"/>
      <c r="AD4" s="19" t="str">
        <f t="shared" si="4"/>
        <v/>
      </c>
      <c r="AE4" s="19"/>
      <c r="AF4" s="19"/>
    </row>
    <row r="5" spans="1:33">
      <c r="B5" s="7"/>
      <c r="C5" s="41"/>
      <c r="D5" s="46"/>
      <c r="E5" s="7"/>
      <c r="F5" s="7"/>
      <c r="G5" s="7" t="str">
        <f t="shared" si="0"/>
        <v/>
      </c>
      <c r="H5" s="7" t="str">
        <f>IF(C5&lt;&gt;"",VLOOKUP(C5,AZ!$A$2:B964,2,FALSE),"")</f>
        <v/>
      </c>
      <c r="I5" s="30" t="str">
        <f t="shared" si="1"/>
        <v/>
      </c>
      <c r="J5" s="31" t="str">
        <f>IF(AND(OR($B5&lt;&gt;"",$C5&lt;&gt;""),AND($B6="",$C6=""),$D5&lt;&gt;""),SUM($I$1:$I5)-SUM($J$2:$J4),"")</f>
        <v/>
      </c>
      <c r="K5" s="20" t="str">
        <f t="shared" si="2"/>
        <v/>
      </c>
      <c r="L5" s="26"/>
      <c r="S5" s="10" t="str">
        <f>IF(AND(OR($B5&lt;&gt;"",$C5&lt;&gt;""),AND($B6="",$C6="",$D6="",$E6=""),AND($B7="",$C7="",$D7="",$E7=""),D5&lt;&gt;""),SUM($I$1:$I5)-SUM($J$3:$J4),"")</f>
        <v/>
      </c>
      <c r="T5" s="24"/>
      <c r="U5" s="6"/>
      <c r="W5" s="17" t="str">
        <f>IF(AND(OR($B5&lt;&gt;"",$C5&lt;&gt;""),AND($B6="",$C6="",$C7&lt;&gt;"",$D7&lt;&gt;""),$D5&lt;&gt;""),SUM($I$1:$I5)-SUM($J$2:$J4),"")</f>
        <v/>
      </c>
      <c r="X5" s="11"/>
      <c r="Y5" s="11"/>
      <c r="Z5" s="11" t="str">
        <f t="shared" si="3"/>
        <v/>
      </c>
      <c r="AA5" s="19"/>
      <c r="AB5" s="11"/>
      <c r="AC5" s="19"/>
      <c r="AD5" s="19" t="str">
        <f t="shared" si="4"/>
        <v/>
      </c>
      <c r="AE5" s="19"/>
      <c r="AF5" s="19"/>
    </row>
    <row r="6" spans="1:33">
      <c r="B6" s="7"/>
      <c r="C6" s="41"/>
      <c r="D6" s="46"/>
      <c r="E6" s="47"/>
      <c r="F6" s="7"/>
      <c r="G6" s="7" t="str">
        <f t="shared" si="0"/>
        <v/>
      </c>
      <c r="H6" s="7" t="str">
        <f>IF(C6&lt;&gt;"",VLOOKUP(C6,AZ!$A$2:B964,2,FALSE),"")</f>
        <v/>
      </c>
      <c r="I6" s="30" t="str">
        <f t="shared" si="1"/>
        <v/>
      </c>
      <c r="J6" s="31" t="str">
        <f>IF(AND(OR($B6&lt;&gt;"",$C6&lt;&gt;""),AND($B7="",$C7=""),$D6&lt;&gt;""),SUM($I$1:$I6)-SUM($J$2:$J5),"")</f>
        <v/>
      </c>
      <c r="K6" s="20" t="str">
        <f t="shared" si="2"/>
        <v/>
      </c>
      <c r="L6" s="26"/>
      <c r="S6" s="10" t="str">
        <f>IF(AND(OR($B6&lt;&gt;"",$C6&lt;&gt;""),AND($B7="",$C7="",$D7="",$E7=""),AND($B8="",$C8="",$D8="",$E8=""),D6&lt;&gt;""),SUM($I$1:$I6)-SUM($J$3:$J5),"")</f>
        <v/>
      </c>
      <c r="T6" s="24"/>
      <c r="U6" s="6"/>
      <c r="W6" s="17" t="str">
        <f>IF(AND(OR($B6&lt;&gt;"",$C6&lt;&gt;""),AND($B7="",$C7="",$C8&lt;&gt;"",$D8&lt;&gt;""),$D6&lt;&gt;""),SUM($I$1:$I6)-SUM($J$2:$J5),"")</f>
        <v/>
      </c>
      <c r="X6" s="11"/>
      <c r="Y6" s="11"/>
      <c r="Z6" s="11" t="str">
        <f t="shared" si="3"/>
        <v/>
      </c>
      <c r="AA6" s="11"/>
      <c r="AB6" s="11"/>
      <c r="AC6" s="11"/>
      <c r="AD6" s="19" t="str">
        <f t="shared" si="4"/>
        <v/>
      </c>
      <c r="AE6" s="19"/>
      <c r="AF6" s="19"/>
    </row>
    <row r="7" spans="1:33">
      <c r="B7" s="7"/>
      <c r="C7" s="41"/>
      <c r="D7" s="46"/>
      <c r="E7" s="7"/>
      <c r="F7" s="7"/>
      <c r="G7" s="7" t="str">
        <f t="shared" si="0"/>
        <v/>
      </c>
      <c r="H7" s="7" t="str">
        <f>IF(C7&lt;&gt;"",VLOOKUP(C7,AZ!$A$2:B965,2,FALSE),"")</f>
        <v/>
      </c>
      <c r="I7" s="30" t="str">
        <f t="shared" si="1"/>
        <v/>
      </c>
      <c r="J7" s="31" t="str">
        <f>IF(AND(OR($B7&lt;&gt;"",$C7&lt;&gt;""),AND($B8="",$C8=""),$D7&lt;&gt;""),SUM($I$1:$I7)-SUM($J$2:$J6),"")</f>
        <v/>
      </c>
      <c r="K7" s="20" t="str">
        <f t="shared" si="2"/>
        <v/>
      </c>
      <c r="L7" s="26"/>
      <c r="S7" s="10" t="str">
        <f>IF(AND(OR($B7&lt;&gt;"",$C7&lt;&gt;""),AND($B8="",$C8="",$D8="",$E8=""),AND($B9="",$C9="",$D9="",$E9=""),D7&lt;&gt;""),SUM($I$1:$I7)-SUM($J$3:$J6),"")</f>
        <v/>
      </c>
      <c r="T7" s="24"/>
      <c r="U7" s="6"/>
      <c r="W7" s="17" t="str">
        <f>IF(AND(OR($B7&lt;&gt;"",$C7&lt;&gt;""),AND($B8="",$C8="",$C9&lt;&gt;"",$D9&lt;&gt;""),$D7&lt;&gt;""),SUM($I$1:$I7)-SUM($J$2:$J6),"")</f>
        <v/>
      </c>
      <c r="X7" s="11"/>
      <c r="Y7" s="11"/>
      <c r="Z7" s="11" t="str">
        <f t="shared" si="3"/>
        <v/>
      </c>
      <c r="AA7" s="19"/>
      <c r="AB7" s="11"/>
      <c r="AC7" s="19"/>
      <c r="AD7" s="19" t="str">
        <f t="shared" si="4"/>
        <v/>
      </c>
      <c r="AE7" s="19"/>
      <c r="AF7" s="19"/>
    </row>
    <row r="8" spans="1:33">
      <c r="B8" s="7"/>
      <c r="C8" s="41"/>
      <c r="D8" s="46"/>
      <c r="E8" s="7"/>
      <c r="F8" s="7"/>
      <c r="G8" s="7" t="str">
        <f t="shared" si="0"/>
        <v/>
      </c>
      <c r="H8" s="7" t="str">
        <f>IF(C8&lt;&gt;"",VLOOKUP(C8,AZ!$A$2:B966,2,FALSE),"")</f>
        <v/>
      </c>
      <c r="I8" s="30" t="str">
        <f t="shared" ref="I8:I71" si="5">IF(AND(C8&lt;&gt;"",G8&lt;&gt;""),IF(LEFT(C8,4)="tole",H8*G8,H8*G8/1000),"")</f>
        <v/>
      </c>
      <c r="J8" s="31" t="str">
        <f>IF(AND(OR($B8&lt;&gt;"",$C8&lt;&gt;""),AND($B9="",$C9=""),$D8&lt;&gt;""),SUM($I$1:$I8)-SUM($J$2:$J7),"")</f>
        <v/>
      </c>
      <c r="K8" s="20" t="str">
        <f t="shared" si="2"/>
        <v/>
      </c>
      <c r="L8" s="26"/>
      <c r="S8" s="10" t="str">
        <f>IF(AND(OR($B8&lt;&gt;"",$C8&lt;&gt;""),AND($B9="",$C9="",$D9="",$E9=""),AND($B10="",$C10="",$D10="",$E10=""),D8&lt;&gt;""),SUM($I$1:$I8)-SUM($J$3:$J7),"")</f>
        <v/>
      </c>
      <c r="T8" s="24"/>
      <c r="U8" s="6"/>
      <c r="W8" s="17" t="str">
        <f>IF(AND(OR($B8&lt;&gt;"",$C8&lt;&gt;""),AND($B9="",$C9="",$C10&lt;&gt;"",$D10&lt;&gt;""),$D8&lt;&gt;""),SUM($I$1:$I8)-SUM($J$2:$J7),"")</f>
        <v/>
      </c>
      <c r="X8" s="11"/>
      <c r="Y8" s="11"/>
      <c r="Z8" s="11" t="str">
        <f t="shared" si="3"/>
        <v/>
      </c>
      <c r="AA8" s="11"/>
      <c r="AB8" s="11"/>
      <c r="AC8" s="11"/>
      <c r="AD8" s="19" t="str">
        <f t="shared" si="4"/>
        <v/>
      </c>
      <c r="AE8" s="19"/>
      <c r="AF8" s="19"/>
    </row>
    <row r="9" spans="1:33">
      <c r="B9" s="7"/>
      <c r="C9" s="41"/>
      <c r="D9" s="46"/>
      <c r="E9" s="7"/>
      <c r="F9" s="7"/>
      <c r="G9" s="7" t="str">
        <f t="shared" si="0"/>
        <v/>
      </c>
      <c r="H9" s="7" t="str">
        <f>IF(C9&lt;&gt;"",VLOOKUP(C9,AZ!$A$2:B967,2,FALSE),"")</f>
        <v/>
      </c>
      <c r="I9" s="30" t="str">
        <f t="shared" si="5"/>
        <v/>
      </c>
      <c r="J9" s="31" t="str">
        <f>IF(AND(OR($B9&lt;&gt;"",$C9&lt;&gt;""),AND($B10="",$C10=""),$D9&lt;&gt;""),SUM($I$1:$I9)-SUM($J$2:$J8),"")</f>
        <v/>
      </c>
      <c r="K9" s="20" t="str">
        <f t="shared" si="2"/>
        <v/>
      </c>
      <c r="L9" s="26"/>
      <c r="S9" s="10" t="str">
        <f>IF(AND(OR($B9&lt;&gt;"",$C9&lt;&gt;""),AND($B10="",$C10="",$D10="",$E10=""),AND($B11="",$C11="",$D11="",$E11=""),D9&lt;&gt;""),SUM($I$1:$I9)-SUM($J$3:$J8),"")</f>
        <v/>
      </c>
      <c r="T9" s="24"/>
      <c r="U9" s="6"/>
      <c r="W9" s="17" t="str">
        <f>IF(AND(OR($B9&lt;&gt;"",$C9&lt;&gt;""),AND($B10="",$C10="",$C11&lt;&gt;"",$D11&lt;&gt;""),$D9&lt;&gt;""),SUM($I$1:$I9)-SUM($J$2:$J8),"")</f>
        <v/>
      </c>
      <c r="X9" s="11"/>
      <c r="Y9" s="11"/>
      <c r="Z9" s="11" t="str">
        <f t="shared" si="3"/>
        <v/>
      </c>
      <c r="AA9" s="19"/>
      <c r="AB9" s="19"/>
      <c r="AC9" s="19"/>
      <c r="AD9" s="19" t="str">
        <f t="shared" si="4"/>
        <v/>
      </c>
      <c r="AE9" s="19"/>
      <c r="AF9" s="19"/>
    </row>
    <row r="10" spans="1:33">
      <c r="B10" s="7"/>
      <c r="C10" s="41"/>
      <c r="D10" s="46"/>
      <c r="E10" s="7"/>
      <c r="F10" s="7"/>
      <c r="G10" s="7" t="str">
        <f t="shared" si="0"/>
        <v/>
      </c>
      <c r="H10" s="7" t="str">
        <f>IF(C10&lt;&gt;"",VLOOKUP(C10,AZ!$A$2:B968,2,FALSE),"")</f>
        <v/>
      </c>
      <c r="I10" s="30" t="str">
        <f t="shared" si="5"/>
        <v/>
      </c>
      <c r="J10" s="31" t="str">
        <f>IF(AND(OR($B10&lt;&gt;"",$C10&lt;&gt;""),AND($B11="",$C11=""),$D10&lt;&gt;""),SUM($I$1:$I10)-SUM($J$2:$J9),"")</f>
        <v/>
      </c>
      <c r="K10" s="20" t="str">
        <f t="shared" si="2"/>
        <v/>
      </c>
      <c r="L10" s="26"/>
      <c r="S10" s="10" t="str">
        <f>IF(AND(OR($B10&lt;&gt;"",$C10&lt;&gt;""),AND($B11="",$C11="",$D11="",$E11=""),AND($B12="",$C12="",$D12="",$E12=""),D10&lt;&gt;""),SUM($I$1:$I10)-SUM($J$3:$J9),"")</f>
        <v/>
      </c>
      <c r="T10" s="24"/>
      <c r="U10" s="6"/>
      <c r="W10" s="17" t="str">
        <f>IF(AND(OR($B10&lt;&gt;"",$C10&lt;&gt;""),AND($B11="",$C11="",$C12&lt;&gt;"",$D12&lt;&gt;""),$D10&lt;&gt;""),SUM($I$1:$I10)-SUM($J$2:$J9),"")</f>
        <v/>
      </c>
      <c r="X10" s="11"/>
      <c r="Y10" s="11"/>
      <c r="Z10" s="11" t="str">
        <f t="shared" si="3"/>
        <v/>
      </c>
      <c r="AA10" s="11"/>
      <c r="AB10" s="11"/>
      <c r="AC10" s="11"/>
      <c r="AD10" s="19" t="str">
        <f t="shared" si="4"/>
        <v/>
      </c>
      <c r="AE10" s="19"/>
      <c r="AF10" s="19"/>
    </row>
    <row r="11" spans="1:33">
      <c r="B11" s="7"/>
      <c r="C11" s="41"/>
      <c r="D11" s="46"/>
      <c r="E11" s="7"/>
      <c r="F11" s="7"/>
      <c r="G11" s="7" t="str">
        <f t="shared" ref="G11:G67" si="6">IF(E11="",IF(D11="","",D11),D11*E11)</f>
        <v/>
      </c>
      <c r="H11" s="7" t="str">
        <f>IF(C11&lt;&gt;"",VLOOKUP(C11,AZ!$A$2:B969,2,FALSE),"")</f>
        <v/>
      </c>
      <c r="I11" s="30" t="str">
        <f t="shared" si="5"/>
        <v/>
      </c>
      <c r="J11" s="31" t="str">
        <f>IF(AND(OR($B11&lt;&gt;"",$C11&lt;&gt;""),AND($B12="",$C12=""),$D11&lt;&gt;""),SUM($I$1:$I11)-SUM($J$2:$J10),"")</f>
        <v/>
      </c>
      <c r="K11" s="20" t="str">
        <f t="shared" ref="K11:K66" si="7">IF(AND(OR($C11&lt;&gt;"",$D11&lt;&gt;"",$B11&lt;&gt;""),AND($C12="",$D12="",$B12="")),"NOMBRE","")</f>
        <v/>
      </c>
      <c r="L11" s="26"/>
      <c r="S11" s="10" t="str">
        <f>IF(AND(OR($B11&lt;&gt;"",$C11&lt;&gt;""),AND($B12="",$C12="",$D12="",$E12=""),AND($B13="",$C13="",$D13="",$E13=""),D11&lt;&gt;""),SUM($I$1:$I11)-SUM($J$3:$J10),"")</f>
        <v/>
      </c>
      <c r="T11" s="24"/>
      <c r="U11" s="6"/>
      <c r="W11" s="17" t="str">
        <f>IF(AND(OR($B11&lt;&gt;"",$C11&lt;&gt;""),AND($B12="",$C12="",$C13&lt;&gt;"",$D13&lt;&gt;""),$D11&lt;&gt;""),SUM($I$1:$I11)-SUM($J$2:$J10),"")</f>
        <v/>
      </c>
      <c r="X11" s="11"/>
      <c r="Y11" s="11"/>
      <c r="Z11" s="11" t="str">
        <f t="shared" ref="Z11:Z66" si="8">IF(AND(OR($B11&lt;&gt;"",$C11&lt;&gt;""),AND($B12="",$C12="",$D12=""),$D11&lt;&gt;""),IF(L11&lt;&gt;"",L11,1),"")</f>
        <v/>
      </c>
      <c r="AA11" s="19"/>
      <c r="AB11" s="19"/>
      <c r="AC11" s="19"/>
      <c r="AD11" s="19" t="str">
        <f t="shared" si="4"/>
        <v/>
      </c>
      <c r="AE11" s="19"/>
      <c r="AF11" s="19"/>
    </row>
    <row r="12" spans="1:33">
      <c r="B12" s="7"/>
      <c r="C12" s="41"/>
      <c r="D12" s="46"/>
      <c r="E12" s="7"/>
      <c r="F12" s="7"/>
      <c r="G12" s="7" t="str">
        <f>IF(E12="",IF(D12="","",D12),D12*E12)</f>
        <v/>
      </c>
      <c r="H12" s="7" t="str">
        <f>IF(C12&lt;&gt;"",VLOOKUP(C12,AZ!$A$2:B970,2,FALSE),"")</f>
        <v/>
      </c>
      <c r="I12" s="30" t="str">
        <f t="shared" si="5"/>
        <v/>
      </c>
      <c r="J12" s="31" t="str">
        <f>IF(AND(OR($B12&lt;&gt;"",$C12&lt;&gt;""),AND($B13="",$C13=""),$D12&lt;&gt;""),SUM($I$1:$I12)-SUM($J$2:$J11),"")</f>
        <v/>
      </c>
      <c r="K12" s="20" t="str">
        <f t="shared" si="7"/>
        <v/>
      </c>
      <c r="L12" s="26"/>
      <c r="S12" s="10" t="str">
        <f>IF(AND(OR($B12&lt;&gt;"",$C12&lt;&gt;""),AND($B13="",$C13="",$D13="",$E13=""),AND($B14="",$C14="",$D14="",$E14=""),D12&lt;&gt;""),SUM($I$1:$I12)-SUM($J$3:$J11),"")</f>
        <v/>
      </c>
      <c r="T12" s="24"/>
      <c r="U12" s="6"/>
      <c r="W12" s="17" t="str">
        <f>IF(AND(OR($B12&lt;&gt;"",$C12&lt;&gt;""),AND($B13="",$C13="",$C14&lt;&gt;"",$D14&lt;&gt;""),$D12&lt;&gt;""),SUM($I$1:$I12)-SUM($J$2:$J11),"")</f>
        <v/>
      </c>
      <c r="X12" s="11"/>
      <c r="Y12" s="11"/>
      <c r="Z12" s="11" t="str">
        <f t="shared" si="8"/>
        <v/>
      </c>
      <c r="AA12" s="11"/>
      <c r="AB12" s="11"/>
      <c r="AC12" s="11"/>
      <c r="AD12" s="19" t="str">
        <f t="shared" si="4"/>
        <v/>
      </c>
      <c r="AE12" s="19"/>
    </row>
    <row r="13" spans="1:33">
      <c r="B13" s="7"/>
      <c r="C13" s="41"/>
      <c r="D13" s="46"/>
      <c r="E13" s="7"/>
      <c r="F13" s="7"/>
      <c r="G13" s="7" t="str">
        <f t="shared" si="6"/>
        <v/>
      </c>
      <c r="H13" s="7" t="str">
        <f>IF(C13&lt;&gt;"",VLOOKUP(C13,AZ!$A$2:B971,2,FALSE),"")</f>
        <v/>
      </c>
      <c r="I13" s="30" t="str">
        <f t="shared" si="5"/>
        <v/>
      </c>
      <c r="J13" s="31" t="str">
        <f>IF(AND(OR($B13&lt;&gt;"",$C13&lt;&gt;""),AND($B14="",$C14=""),$D13&lt;&gt;""),SUM($I$1:$I13)-SUM($J$2:$J12),"")</f>
        <v/>
      </c>
      <c r="K13" s="20" t="str">
        <f t="shared" si="7"/>
        <v/>
      </c>
      <c r="L13" s="26"/>
      <c r="S13" s="10" t="str">
        <f>IF(AND(OR($B13&lt;&gt;"",$C13&lt;&gt;""),AND($B14="",$C14="",$D14="",$E14=""),AND($B15="",$C15="",$D15="",$E15=""),D13&lt;&gt;""),SUM($I$1:$I13)-SUM($J$3:$J12),"")</f>
        <v/>
      </c>
      <c r="T13" s="24"/>
      <c r="U13" s="6"/>
      <c r="W13" s="17" t="str">
        <f>IF(AND(OR($B13&lt;&gt;"",$C13&lt;&gt;""),AND($B14="",$C14="",$C15&lt;&gt;"",$D15&lt;&gt;""),$D13&lt;&gt;""),SUM($I$1:$I13)-SUM($J$2:$J12),"")</f>
        <v/>
      </c>
      <c r="X13" s="11"/>
      <c r="Y13" s="11"/>
      <c r="Z13" s="11" t="str">
        <f t="shared" si="8"/>
        <v/>
      </c>
      <c r="AA13" s="19"/>
      <c r="AB13" s="19"/>
      <c r="AC13" s="19"/>
      <c r="AD13" s="19" t="str">
        <f t="shared" si="4"/>
        <v/>
      </c>
      <c r="AE13" s="19"/>
    </row>
    <row r="14" spans="1:33">
      <c r="B14" s="7"/>
      <c r="C14" s="41"/>
      <c r="D14" s="46"/>
      <c r="E14" s="7"/>
      <c r="F14" s="7"/>
      <c r="G14" s="7" t="str">
        <f t="shared" si="6"/>
        <v/>
      </c>
      <c r="H14" s="7" t="str">
        <f>IF(C14&lt;&gt;"",VLOOKUP(C14,AZ!$A$2:B972,2,FALSE),"")</f>
        <v/>
      </c>
      <c r="I14" s="30" t="str">
        <f t="shared" si="5"/>
        <v/>
      </c>
      <c r="J14" s="31" t="str">
        <f>IF(AND(OR($B14&lt;&gt;"",$C14&lt;&gt;""),AND($B15="",$C15=""),$D14&lt;&gt;""),SUM($I$1:$I14)-SUM($J$2:$J13),"")</f>
        <v/>
      </c>
      <c r="K14" s="20" t="str">
        <f t="shared" si="7"/>
        <v/>
      </c>
      <c r="L14" s="26"/>
      <c r="S14" s="10" t="str">
        <f>IF(AND(OR($B14&lt;&gt;"",$C14&lt;&gt;""),AND($B15="",$C15="",$D15="",$E15=""),AND($B16="",$C16="",$D16="",$E16=""),D14&lt;&gt;""),SUM($I$1:$I14)-SUM($J$3:$J13),"")</f>
        <v/>
      </c>
      <c r="T14" s="24"/>
      <c r="U14" s="6"/>
      <c r="W14" s="17" t="str">
        <f>IF(AND(OR($B14&lt;&gt;"",$C14&lt;&gt;""),AND($B15="",$C15="",$C16&lt;&gt;"",$D16&lt;&gt;""),$D14&lt;&gt;""),SUM($I$1:$I14)-SUM($J$2:$J13),"")</f>
        <v/>
      </c>
      <c r="X14" s="11"/>
      <c r="Y14" s="11"/>
      <c r="Z14" s="11" t="str">
        <f t="shared" si="8"/>
        <v/>
      </c>
      <c r="AA14" s="11"/>
      <c r="AB14" s="11"/>
      <c r="AC14" s="11"/>
      <c r="AD14" s="19" t="str">
        <f t="shared" si="4"/>
        <v/>
      </c>
      <c r="AE14" s="19"/>
    </row>
    <row r="15" spans="1:33">
      <c r="B15" s="7"/>
      <c r="C15" s="41"/>
      <c r="D15" s="46"/>
      <c r="E15" s="7"/>
      <c r="F15" s="7"/>
      <c r="G15" s="7" t="str">
        <f t="shared" si="6"/>
        <v/>
      </c>
      <c r="H15" s="7" t="str">
        <f>IF(C15&lt;&gt;"",VLOOKUP(C15,AZ!$A$2:B973,2,FALSE),"")</f>
        <v/>
      </c>
      <c r="I15" s="30" t="str">
        <f t="shared" si="5"/>
        <v/>
      </c>
      <c r="J15" s="31" t="str">
        <f>IF(AND(OR($B15&lt;&gt;"",$C15&lt;&gt;""),AND($B16="",$C16=""),$D15&lt;&gt;""),SUM($I$1:$I15)-SUM($J$2:$J14),"")</f>
        <v/>
      </c>
      <c r="K15" s="20" t="str">
        <f t="shared" si="7"/>
        <v/>
      </c>
      <c r="L15" s="26"/>
      <c r="S15" s="10" t="str">
        <f>IF(AND(OR($B15&lt;&gt;"",$C15&lt;&gt;""),AND($B16="",$C16="",$D16="",$E16=""),AND($B17="",$C17="",$D17="",$E17=""),D15&lt;&gt;""),SUM($I$1:$I15)-SUM($J$3:$J14),"")</f>
        <v/>
      </c>
      <c r="T15" s="24"/>
      <c r="U15" s="6"/>
      <c r="W15" s="17" t="str">
        <f>IF(AND(OR($B15&lt;&gt;"",$C15&lt;&gt;""),AND($B16="",$C16="",$C17&lt;&gt;"",$D17&lt;&gt;""),$D15&lt;&gt;""),SUM($I$1:$I15)-SUM($J$2:$J14),"")</f>
        <v/>
      </c>
      <c r="X15" s="11"/>
      <c r="Y15" s="11"/>
      <c r="Z15" s="11" t="str">
        <f t="shared" si="8"/>
        <v/>
      </c>
      <c r="AA15" s="19"/>
      <c r="AB15" s="19"/>
      <c r="AC15" s="19"/>
      <c r="AD15" s="19" t="str">
        <f t="shared" si="4"/>
        <v/>
      </c>
      <c r="AE15" s="19"/>
    </row>
    <row r="16" spans="1:33">
      <c r="B16" s="7"/>
      <c r="C16" s="41"/>
      <c r="D16" s="46"/>
      <c r="E16" s="7"/>
      <c r="F16" s="7"/>
      <c r="G16" s="7" t="str">
        <f t="shared" si="6"/>
        <v/>
      </c>
      <c r="H16" s="7" t="str">
        <f>IF(C16&lt;&gt;"",VLOOKUP(C16,AZ!$A$2:B974,2,FALSE),"")</f>
        <v/>
      </c>
      <c r="I16" s="30" t="str">
        <f t="shared" si="5"/>
        <v/>
      </c>
      <c r="J16" s="31" t="str">
        <f>IF(AND(OR($B16&lt;&gt;"",$C16&lt;&gt;""),AND($B17="",$C17=""),$D16&lt;&gt;""),SUM($I$1:$I16)-SUM($J$2:$J15),"")</f>
        <v/>
      </c>
      <c r="K16" s="20" t="str">
        <f t="shared" si="7"/>
        <v/>
      </c>
      <c r="L16" s="26"/>
      <c r="S16" s="10" t="str">
        <f>IF(AND(OR($B16&lt;&gt;"",$C16&lt;&gt;""),AND($B17="",$C17="",$D17="",$E17=""),AND($B18="",$C18="",$D18="",$E18=""),D16&lt;&gt;""),SUM($I$1:$I16)-SUM($J$3:$J15),"")</f>
        <v/>
      </c>
      <c r="T16" s="24"/>
      <c r="U16" s="6"/>
      <c r="W16" s="17" t="str">
        <f>IF(AND(OR($B16&lt;&gt;"",$C16&lt;&gt;""),AND($B17="",$C17="",$C18&lt;&gt;"",$D18&lt;&gt;""),$D16&lt;&gt;""),SUM($I$1:$I16)-SUM($J$2:$J15),"")</f>
        <v/>
      </c>
      <c r="X16" s="11"/>
      <c r="Y16" s="11"/>
      <c r="Z16" s="11" t="str">
        <f t="shared" si="8"/>
        <v/>
      </c>
      <c r="AA16" s="11"/>
      <c r="AB16" s="11"/>
      <c r="AC16" s="11"/>
      <c r="AD16" s="19" t="str">
        <f t="shared" si="4"/>
        <v/>
      </c>
      <c r="AE16" s="19"/>
    </row>
    <row r="17" spans="2:31">
      <c r="B17" s="7"/>
      <c r="C17" s="41"/>
      <c r="D17" s="46"/>
      <c r="E17" s="7"/>
      <c r="F17" s="7"/>
      <c r="G17" s="7" t="str">
        <f t="shared" si="6"/>
        <v/>
      </c>
      <c r="H17" s="7" t="str">
        <f>IF(C17&lt;&gt;"",VLOOKUP(C17,AZ!$A$2:B975,2,FALSE),"")</f>
        <v/>
      </c>
      <c r="I17" s="30" t="str">
        <f t="shared" si="5"/>
        <v/>
      </c>
      <c r="J17" s="31" t="str">
        <f>IF(AND(OR($B17&lt;&gt;"",$C17&lt;&gt;""),AND($B18="",$C18=""),$D17&lt;&gt;""),SUM($I$1:$I17)-SUM($J$2:$J16),"")</f>
        <v/>
      </c>
      <c r="K17" s="20" t="str">
        <f t="shared" si="7"/>
        <v/>
      </c>
      <c r="L17" s="26"/>
      <c r="S17" s="10" t="str">
        <f>IF(AND(OR($B17&lt;&gt;"",$C17&lt;&gt;""),AND($B18="",$C18="",$D18="",$E18=""),AND($B19="",$C19="",$D19="",$E19=""),D17&lt;&gt;""),SUM($I$1:$I17)-SUM($J$3:$J16),"")</f>
        <v/>
      </c>
      <c r="T17" s="24"/>
      <c r="U17" s="6"/>
      <c r="W17" s="17" t="str">
        <f>IF(AND(OR($B17&lt;&gt;"",$C17&lt;&gt;""),AND($B18="",$C18="",$C19&lt;&gt;"",$D19&lt;&gt;""),$D17&lt;&gt;""),SUM($I$1:$I17)-SUM($J$2:$J16),"")</f>
        <v/>
      </c>
      <c r="X17" s="11"/>
      <c r="Y17" s="11"/>
      <c r="Z17" s="11" t="str">
        <f t="shared" si="8"/>
        <v/>
      </c>
      <c r="AA17" s="19"/>
      <c r="AB17" s="19"/>
      <c r="AC17" s="19"/>
      <c r="AD17" s="19" t="str">
        <f t="shared" si="4"/>
        <v/>
      </c>
      <c r="AE17" s="19"/>
    </row>
    <row r="18" spans="2:31">
      <c r="B18" s="7"/>
      <c r="C18" s="41"/>
      <c r="D18" s="46"/>
      <c r="E18" s="7"/>
      <c r="F18" s="7"/>
      <c r="G18" s="7" t="str">
        <f t="shared" si="6"/>
        <v/>
      </c>
      <c r="H18" s="7" t="str">
        <f>IF(C18&lt;&gt;"",VLOOKUP(C18,AZ!$A$2:B976,2,FALSE),"")</f>
        <v/>
      </c>
      <c r="I18" s="30" t="str">
        <f t="shared" si="5"/>
        <v/>
      </c>
      <c r="J18" s="31" t="str">
        <f>IF(AND(OR($B18&lt;&gt;"",$C18&lt;&gt;""),AND($B19="",$C19=""),$D18&lt;&gt;""),SUM($I$1:$I18)-SUM($J$2:$J17),"")</f>
        <v/>
      </c>
      <c r="K18" s="20" t="str">
        <f t="shared" si="7"/>
        <v/>
      </c>
      <c r="L18" s="26"/>
      <c r="S18" s="10" t="str">
        <f>IF(AND(OR($B18&lt;&gt;"",$C18&lt;&gt;""),AND($B19="",$C19="",$D19="",$E19=""),AND($B20="",$C20="",$D20="",$E20=""),D18&lt;&gt;""),SUM($I$1:$I18)-SUM($J$3:$J17),"")</f>
        <v/>
      </c>
      <c r="T18" s="24"/>
      <c r="U18" s="6"/>
      <c r="W18" s="17" t="str">
        <f>IF(AND(OR($B18&lt;&gt;"",$C18&lt;&gt;""),AND($B19="",$C19="",$C20&lt;&gt;"",$D20&lt;&gt;""),$D18&lt;&gt;""),SUM($I$1:$I18)-SUM($J$2:$J17),"")</f>
        <v/>
      </c>
      <c r="X18" s="11"/>
      <c r="Y18" s="11"/>
      <c r="Z18" s="11" t="str">
        <f t="shared" si="8"/>
        <v/>
      </c>
      <c r="AA18" s="11"/>
      <c r="AB18" s="11"/>
      <c r="AC18" s="11"/>
      <c r="AD18" s="19" t="str">
        <f t="shared" si="4"/>
        <v/>
      </c>
      <c r="AE18" s="19"/>
    </row>
    <row r="19" spans="2:31">
      <c r="B19" s="7"/>
      <c r="C19" s="41"/>
      <c r="D19" s="46"/>
      <c r="E19" s="7"/>
      <c r="F19" s="7"/>
      <c r="G19" s="7" t="str">
        <f t="shared" si="6"/>
        <v/>
      </c>
      <c r="H19" s="7" t="str">
        <f>IF(C19&lt;&gt;"",VLOOKUP(C19,AZ!$A$2:B977,2,FALSE),"")</f>
        <v/>
      </c>
      <c r="I19" s="30" t="str">
        <f t="shared" si="5"/>
        <v/>
      </c>
      <c r="J19" s="31" t="str">
        <f>IF(AND(OR($B19&lt;&gt;"",$C19&lt;&gt;""),AND($B20="",$C20=""),$D19&lt;&gt;""),SUM($I$1:$I19)-SUM($J$2:$J18),"")</f>
        <v/>
      </c>
      <c r="K19" s="20" t="str">
        <f t="shared" si="7"/>
        <v/>
      </c>
      <c r="L19" s="26"/>
      <c r="S19" s="10" t="str">
        <f>IF(AND(OR($B19&lt;&gt;"",$C19&lt;&gt;""),AND($B20="",$C20="",$D20="",$E20=""),AND($B21="",$C21="",$D21="",$E21=""),D19&lt;&gt;""),SUM($I$1:$I19)-SUM($J$3:$J18),"")</f>
        <v/>
      </c>
      <c r="T19" s="24"/>
      <c r="U19" s="6"/>
      <c r="W19" s="17" t="str">
        <f>IF(AND(OR($B19&lt;&gt;"",$C19&lt;&gt;""),AND($B20="",$C20="",$C21&lt;&gt;"",$D21&lt;&gt;""),$D19&lt;&gt;""),SUM($I$1:$I19)-SUM($J$2:$J18),"")</f>
        <v/>
      </c>
      <c r="X19" s="11"/>
      <c r="Y19" s="11"/>
      <c r="Z19" s="11" t="str">
        <f t="shared" si="8"/>
        <v/>
      </c>
      <c r="AA19" s="19"/>
      <c r="AB19" s="19"/>
      <c r="AC19" s="19"/>
      <c r="AD19" s="19" t="str">
        <f t="shared" si="4"/>
        <v/>
      </c>
      <c r="AE19" s="19"/>
    </row>
    <row r="20" spans="2:31">
      <c r="B20" s="7"/>
      <c r="C20" s="41"/>
      <c r="D20" s="46"/>
      <c r="E20" s="7"/>
      <c r="F20" s="7"/>
      <c r="G20" s="7" t="str">
        <f t="shared" si="6"/>
        <v/>
      </c>
      <c r="H20" s="7" t="str">
        <f>IF(C20&lt;&gt;"",VLOOKUP(C20,AZ!$A$2:B978,2,FALSE),"")</f>
        <v/>
      </c>
      <c r="I20" s="30" t="str">
        <f t="shared" si="5"/>
        <v/>
      </c>
      <c r="J20" s="31" t="str">
        <f>IF(AND(OR($B20&lt;&gt;"",$C20&lt;&gt;""),AND($B21="",$C21=""),$D20&lt;&gt;""),SUM($I$1:$I20)-SUM($J$2:$J19),"")</f>
        <v/>
      </c>
      <c r="K20" s="20" t="str">
        <f t="shared" si="7"/>
        <v/>
      </c>
      <c r="L20" s="26"/>
      <c r="S20" s="10" t="str">
        <f>IF(AND(OR($B20&lt;&gt;"",$C20&lt;&gt;""),AND($B21="",$C21="",$D21="",$E21=""),AND($B22="",$C22="",$D22="",$E22=""),D20&lt;&gt;""),SUM($I$1:$I20)-SUM($J$3:$J19),"")</f>
        <v/>
      </c>
      <c r="T20" s="10"/>
      <c r="U20" s="6"/>
      <c r="W20" s="17" t="str">
        <f>IF(AND(OR($B20&lt;&gt;"",$C20&lt;&gt;""),AND($B21="",$C21="",$C22&lt;&gt;"",$D22&lt;&gt;""),$D20&lt;&gt;""),SUM($I$1:$I20)-SUM($J$2:$J19),"")</f>
        <v/>
      </c>
      <c r="X20" s="11"/>
      <c r="Y20" s="11"/>
      <c r="Z20" s="11" t="str">
        <f t="shared" si="8"/>
        <v/>
      </c>
      <c r="AA20" s="11"/>
      <c r="AB20" s="11"/>
      <c r="AC20" s="11"/>
      <c r="AD20" s="19" t="str">
        <f t="shared" si="4"/>
        <v/>
      </c>
      <c r="AE20" s="19"/>
    </row>
    <row r="21" spans="2:31">
      <c r="B21" s="7"/>
      <c r="C21" s="41"/>
      <c r="D21" s="46"/>
      <c r="E21" s="7"/>
      <c r="F21" s="7"/>
      <c r="G21" s="7" t="str">
        <f t="shared" si="6"/>
        <v/>
      </c>
      <c r="H21" s="7" t="str">
        <f>IF(C21&lt;&gt;"",VLOOKUP(C21,AZ!$A$2:B979,2,FALSE),"")</f>
        <v/>
      </c>
      <c r="I21" s="30" t="str">
        <f t="shared" si="5"/>
        <v/>
      </c>
      <c r="J21" s="31" t="str">
        <f>IF(AND(OR($B21&lt;&gt;"",$C21&lt;&gt;""),AND($B22="",$C22=""),$D21&lt;&gt;""),SUM($I$1:$I21)-SUM($J$2:$J20),"")</f>
        <v/>
      </c>
      <c r="K21" s="20" t="str">
        <f t="shared" si="7"/>
        <v/>
      </c>
      <c r="L21" s="26"/>
      <c r="S21" s="10" t="str">
        <f>IF(AND(OR($B21&lt;&gt;"",$C21&lt;&gt;""),AND($B22="",$C22="",$D22="",$E22=""),AND($B23="",$C23="",$D23="",$E23=""),D21&lt;&gt;""),SUM($I$1:$I21)-SUM($J$3:$J20),"")</f>
        <v/>
      </c>
      <c r="U21" s="6"/>
      <c r="W21" s="17" t="str">
        <f>IF(AND(OR($B21&lt;&gt;"",$C21&lt;&gt;""),AND($B22="",$C22="",$C23&lt;&gt;"",$D23&lt;&gt;""),$D21&lt;&gt;""),SUM($I$1:$I21)-SUM($J$2:$J20),"")</f>
        <v/>
      </c>
      <c r="X21" s="11"/>
      <c r="Y21" s="11"/>
      <c r="Z21" s="11" t="str">
        <f t="shared" si="8"/>
        <v/>
      </c>
      <c r="AA21" s="19"/>
      <c r="AB21" s="19"/>
      <c r="AC21" s="19"/>
      <c r="AD21" s="19" t="str">
        <f t="shared" si="4"/>
        <v/>
      </c>
      <c r="AE21" s="19"/>
    </row>
    <row r="22" spans="2:31">
      <c r="B22" s="7"/>
      <c r="C22" s="41"/>
      <c r="D22" s="46"/>
      <c r="E22" s="7"/>
      <c r="F22" s="7"/>
      <c r="G22" s="7" t="str">
        <f t="shared" si="6"/>
        <v/>
      </c>
      <c r="H22" s="7" t="str">
        <f>IF(C22&lt;&gt;"",VLOOKUP(C22,AZ!$A$2:B980,2,FALSE),"")</f>
        <v/>
      </c>
      <c r="I22" s="30" t="str">
        <f t="shared" si="5"/>
        <v/>
      </c>
      <c r="J22" s="31" t="str">
        <f>IF(AND(OR($B22&lt;&gt;"",$C22&lt;&gt;""),AND($B23="",$C23=""),$D22&lt;&gt;""),SUM($I$1:$I22)-SUM($J$2:$J21),"")</f>
        <v/>
      </c>
      <c r="K22" s="20" t="str">
        <f t="shared" si="7"/>
        <v/>
      </c>
      <c r="L22" s="26"/>
      <c r="S22" s="10" t="str">
        <f>IF(AND(OR($B22&lt;&gt;"",$C22&lt;&gt;""),AND($B23="",$C23="",$D23="",$E23=""),AND($B24="",$C24="",$D24="",$E24=""),D22&lt;&gt;""),SUM($I$1:$I22)-SUM($J$3:$J21),"")</f>
        <v/>
      </c>
      <c r="U22" s="6"/>
      <c r="W22" s="17" t="str">
        <f>IF(AND(OR($B22&lt;&gt;"",$C22&lt;&gt;""),AND($B23="",$C23="",$C24&lt;&gt;"",$D24&lt;&gt;""),$D22&lt;&gt;""),SUM($I$1:$I22)-SUM($J$2:$J21),"")</f>
        <v/>
      </c>
      <c r="X22" s="11"/>
      <c r="Y22" s="11"/>
      <c r="Z22" s="11" t="str">
        <f t="shared" si="8"/>
        <v/>
      </c>
      <c r="AA22" s="11"/>
      <c r="AB22" s="11"/>
      <c r="AC22" s="11"/>
      <c r="AD22" s="19" t="str">
        <f t="shared" si="4"/>
        <v/>
      </c>
      <c r="AE22" s="19"/>
    </row>
    <row r="23" spans="2:31">
      <c r="B23" s="7"/>
      <c r="C23" s="41"/>
      <c r="D23" s="46"/>
      <c r="E23" s="7"/>
      <c r="F23" s="7"/>
      <c r="G23" s="7" t="str">
        <f t="shared" si="6"/>
        <v/>
      </c>
      <c r="H23" s="7" t="str">
        <f>IF(C23&lt;&gt;"",VLOOKUP(C23,AZ!$A$2:B981,2,FALSE),"")</f>
        <v/>
      </c>
      <c r="I23" s="30" t="str">
        <f t="shared" si="5"/>
        <v/>
      </c>
      <c r="J23" s="31" t="str">
        <f>IF(AND(OR($B23&lt;&gt;"",$C23&lt;&gt;""),AND($B24="",$C24=""),$D23&lt;&gt;""),SUM($I$1:$I23)-SUM($J$2:$J22),"")</f>
        <v/>
      </c>
      <c r="K23" s="20" t="str">
        <f t="shared" si="7"/>
        <v/>
      </c>
      <c r="L23" s="26"/>
      <c r="S23" s="10" t="str">
        <f>IF(AND(OR($B23&lt;&gt;"",$C23&lt;&gt;""),AND($B24="",$C24="",$D24="",$E24=""),AND($B25="",$C25="",$D25="",$E25=""),D23&lt;&gt;""),SUM($I$1:$I23)-SUM($J$3:$J22),"")</f>
        <v/>
      </c>
      <c r="U23" s="6"/>
      <c r="W23" s="17" t="str">
        <f>IF(AND(OR($B23&lt;&gt;"",$C23&lt;&gt;""),AND($B24="",$C24="",$C25&lt;&gt;"",$D25&lt;&gt;""),$D23&lt;&gt;""),SUM($I$1:$I23)-SUM($J$2:$J22),"")</f>
        <v/>
      </c>
      <c r="X23" s="11"/>
      <c r="Y23" s="11"/>
      <c r="Z23" s="11" t="str">
        <f t="shared" si="8"/>
        <v/>
      </c>
      <c r="AA23" s="19"/>
      <c r="AB23" s="19"/>
      <c r="AC23" s="19"/>
      <c r="AD23" s="19" t="str">
        <f t="shared" si="4"/>
        <v/>
      </c>
      <c r="AE23" s="19"/>
    </row>
    <row r="24" spans="2:31">
      <c r="B24" s="7"/>
      <c r="C24" s="41"/>
      <c r="D24" s="46"/>
      <c r="E24" s="7"/>
      <c r="F24" s="7"/>
      <c r="G24" s="7" t="str">
        <f t="shared" si="6"/>
        <v/>
      </c>
      <c r="H24" s="7" t="str">
        <f>IF(C24&lt;&gt;"",VLOOKUP(C24,AZ!$A$2:B982,2,FALSE),"")</f>
        <v/>
      </c>
      <c r="I24" s="30" t="str">
        <f t="shared" si="5"/>
        <v/>
      </c>
      <c r="J24" s="31" t="str">
        <f>IF(AND(OR($B24&lt;&gt;"",$C24&lt;&gt;""),AND($B25="",$C25=""),$D24&lt;&gt;""),SUM($I$1:$I24)-SUM($J$2:$J23),"")</f>
        <v/>
      </c>
      <c r="K24" s="20" t="str">
        <f t="shared" si="7"/>
        <v/>
      </c>
      <c r="L24" s="26"/>
      <c r="S24" s="10" t="str">
        <f>IF(AND(OR($B24&lt;&gt;"",$C24&lt;&gt;""),AND($B25="",$C25="",$D25="",$E25=""),AND($B26="",$C26="",$D26="",$E26=""),D24&lt;&gt;""),SUM($I$1:$I24)-SUM($J$3:$J23),"")</f>
        <v/>
      </c>
      <c r="U24" s="6"/>
      <c r="W24" s="17" t="str">
        <f>IF(AND(OR($B24&lt;&gt;"",$C24&lt;&gt;""),AND($B25="",$C25="",$C26&lt;&gt;"",$D26&lt;&gt;""),$D24&lt;&gt;""),SUM($I$1:$I24)-SUM($J$2:$J23),"")</f>
        <v/>
      </c>
      <c r="X24" s="11"/>
      <c r="Y24" s="11"/>
      <c r="Z24" s="11" t="str">
        <f t="shared" si="8"/>
        <v/>
      </c>
      <c r="AA24" s="11"/>
      <c r="AB24" s="11"/>
      <c r="AC24" s="11"/>
      <c r="AD24" s="19" t="str">
        <f t="shared" si="4"/>
        <v/>
      </c>
      <c r="AE24" s="19"/>
    </row>
    <row r="25" spans="2:31">
      <c r="B25" s="7"/>
      <c r="C25" s="41"/>
      <c r="D25" s="46"/>
      <c r="E25" s="7"/>
      <c r="F25" s="7"/>
      <c r="G25" s="7" t="str">
        <f t="shared" si="6"/>
        <v/>
      </c>
      <c r="H25" s="7" t="str">
        <f>IF(C25&lt;&gt;"",VLOOKUP(C25,AZ!$A$2:B983,2,FALSE),"")</f>
        <v/>
      </c>
      <c r="I25" s="30" t="str">
        <f t="shared" si="5"/>
        <v/>
      </c>
      <c r="J25" s="31" t="str">
        <f>IF(AND(OR($B25&lt;&gt;"",$C25&lt;&gt;""),AND($B26="",$C26=""),$D25&lt;&gt;""),SUM($I$1:$I25)-SUM($J$2:$J24),"")</f>
        <v/>
      </c>
      <c r="K25" s="20" t="str">
        <f t="shared" si="7"/>
        <v/>
      </c>
      <c r="L25" s="26"/>
      <c r="S25" s="10" t="str">
        <f>IF(AND(OR($B25&lt;&gt;"",$C25&lt;&gt;""),AND($B26="",$C26="",$D26="",$E26=""),AND($B27="",$C27="",$D27="",$E27=""),D25&lt;&gt;""),SUM($I$1:$I25)-SUM($J$3:$J24),"")</f>
        <v/>
      </c>
      <c r="U25" s="6"/>
      <c r="W25" s="17" t="str">
        <f>IF(AND(OR($B25&lt;&gt;"",$C25&lt;&gt;""),AND($B26="",$C26="",$C27&lt;&gt;"",$D27&lt;&gt;""),$D25&lt;&gt;""),SUM($I$1:$I25)-SUM($J$2:$J24),"")</f>
        <v/>
      </c>
      <c r="X25" s="11"/>
      <c r="Y25" s="11"/>
      <c r="Z25" s="11" t="str">
        <f t="shared" si="8"/>
        <v/>
      </c>
      <c r="AA25" s="19"/>
      <c r="AB25" s="19"/>
      <c r="AC25" s="19"/>
      <c r="AD25" s="19" t="str">
        <f t="shared" si="4"/>
        <v/>
      </c>
      <c r="AE25" s="19"/>
    </row>
    <row r="26" spans="2:31">
      <c r="B26" s="7"/>
      <c r="C26" s="41"/>
      <c r="D26" s="46"/>
      <c r="E26" s="7"/>
      <c r="F26" s="7"/>
      <c r="G26" s="7" t="str">
        <f t="shared" si="6"/>
        <v/>
      </c>
      <c r="H26" s="7" t="str">
        <f>IF(C26&lt;&gt;"",VLOOKUP(C26,AZ!$A$2:B984,2,FALSE),"")</f>
        <v/>
      </c>
      <c r="I26" s="30" t="str">
        <f t="shared" si="5"/>
        <v/>
      </c>
      <c r="J26" s="31" t="str">
        <f>IF(AND(OR($B26&lt;&gt;"",$C26&lt;&gt;""),AND($B27="",$C27=""),$D26&lt;&gt;""),SUM($I$1:$I26)-SUM($J$2:$J25),"")</f>
        <v/>
      </c>
      <c r="K26" s="20" t="str">
        <f t="shared" si="7"/>
        <v/>
      </c>
      <c r="L26" s="26"/>
      <c r="S26" s="10" t="str">
        <f>IF(AND(OR($B26&lt;&gt;"",$C26&lt;&gt;""),AND($B27="",$C27="",$D27="",$E27=""),AND($B28="",$C28="",$D28="",$E28=""),D26&lt;&gt;""),SUM($I$1:$I26)-SUM($J$3:$J25),"")</f>
        <v/>
      </c>
      <c r="U26" s="6"/>
      <c r="W26" s="17" t="str">
        <f>IF(AND(OR($B26&lt;&gt;"",$C26&lt;&gt;""),AND($B27="",$C27="",$C28&lt;&gt;"",$D28&lt;&gt;""),$D26&lt;&gt;""),SUM($I$1:$I26)-SUM($J$2:$J25),"")</f>
        <v/>
      </c>
      <c r="X26" s="11"/>
      <c r="Y26" s="11"/>
      <c r="Z26" s="11" t="str">
        <f t="shared" si="8"/>
        <v/>
      </c>
      <c r="AA26" s="11"/>
      <c r="AB26" s="11"/>
      <c r="AC26" s="11"/>
      <c r="AD26" s="19" t="str">
        <f t="shared" si="4"/>
        <v/>
      </c>
      <c r="AE26" s="19"/>
    </row>
    <row r="27" spans="2:31">
      <c r="B27" s="7"/>
      <c r="C27" s="41"/>
      <c r="D27" s="46"/>
      <c r="E27" s="7"/>
      <c r="F27" s="7"/>
      <c r="G27" s="7" t="str">
        <f t="shared" si="6"/>
        <v/>
      </c>
      <c r="H27" s="7" t="str">
        <f>IF(C27&lt;&gt;"",VLOOKUP(C27,AZ!$A$2:B985,2,FALSE),"")</f>
        <v/>
      </c>
      <c r="I27" s="30" t="str">
        <f t="shared" si="5"/>
        <v/>
      </c>
      <c r="J27" s="31" t="str">
        <f>IF(AND(OR($B27&lt;&gt;"",$C27&lt;&gt;""),AND($B28="",$C28=""),$D27&lt;&gt;""),SUM($I$1:$I27)-SUM($J$2:$J26),"")</f>
        <v/>
      </c>
      <c r="K27" s="20" t="str">
        <f t="shared" si="7"/>
        <v/>
      </c>
      <c r="L27" s="26"/>
      <c r="S27" s="10" t="str">
        <f>IF(AND(OR($B27&lt;&gt;"",$C27&lt;&gt;""),AND($B28="",$C28="",$D28="",$E28=""),AND($B29="",$C29="",$D29="",$E29=""),D27&lt;&gt;""),SUM($I$1:$I27)-SUM($J$3:$J26),"")</f>
        <v/>
      </c>
      <c r="U27" s="6"/>
      <c r="W27" s="17" t="str">
        <f>IF(AND(OR($B27&lt;&gt;"",$C27&lt;&gt;""),AND($B28="",$C28="",$C29&lt;&gt;"",$D29&lt;&gt;""),$D27&lt;&gt;""),SUM($I$1:$I27)-SUM($J$2:$J26),"")</f>
        <v/>
      </c>
      <c r="X27" s="11"/>
      <c r="Y27" s="11"/>
      <c r="Z27" s="11" t="str">
        <f t="shared" si="8"/>
        <v/>
      </c>
      <c r="AA27" s="19"/>
      <c r="AB27" s="19"/>
      <c r="AC27" s="19"/>
      <c r="AD27" s="19" t="str">
        <f t="shared" si="4"/>
        <v/>
      </c>
      <c r="AE27" s="19"/>
    </row>
    <row r="28" spans="2:31">
      <c r="B28" s="7"/>
      <c r="C28" s="41"/>
      <c r="D28" s="46"/>
      <c r="E28" s="7"/>
      <c r="F28" s="7"/>
      <c r="G28" s="7" t="str">
        <f t="shared" si="6"/>
        <v/>
      </c>
      <c r="H28" s="7" t="str">
        <f>IF(C28&lt;&gt;"",VLOOKUP(C28,AZ!$A$2:B986,2,FALSE),"")</f>
        <v/>
      </c>
      <c r="I28" s="30" t="str">
        <f t="shared" si="5"/>
        <v/>
      </c>
      <c r="J28" s="31" t="str">
        <f>IF(AND(OR($B28&lt;&gt;"",$C28&lt;&gt;""),AND($B29="",$C29=""),$D28&lt;&gt;""),SUM($I$1:$I28)-SUM($J$2:$J27),"")</f>
        <v/>
      </c>
      <c r="K28" s="20" t="str">
        <f t="shared" si="7"/>
        <v/>
      </c>
      <c r="L28" s="26"/>
      <c r="S28" s="10" t="str">
        <f>IF(AND(OR($B28&lt;&gt;"",$C28&lt;&gt;""),AND($B29="",$C29="",$D29="",$E29=""),AND($B30="",$C30="",$D30="",$E30=""),D28&lt;&gt;""),SUM($I$1:$I28)-SUM($J$3:$J27),"")</f>
        <v/>
      </c>
      <c r="U28" s="6"/>
      <c r="W28" s="17" t="str">
        <f>IF(AND(OR($B28&lt;&gt;"",$C28&lt;&gt;""),AND($B29="",$C29="",$C30&lt;&gt;"",$D30&lt;&gt;""),$D28&lt;&gt;""),SUM($I$1:$I28)-SUM($J$2:$J27),"")</f>
        <v/>
      </c>
      <c r="X28" s="11"/>
      <c r="Y28" s="11"/>
      <c r="Z28" s="11" t="str">
        <f t="shared" si="8"/>
        <v/>
      </c>
      <c r="AA28" s="11"/>
      <c r="AB28" s="11"/>
      <c r="AC28" s="11"/>
      <c r="AD28" s="19" t="str">
        <f t="shared" si="4"/>
        <v/>
      </c>
      <c r="AE28" s="19"/>
    </row>
    <row r="29" spans="2:31">
      <c r="B29" s="7"/>
      <c r="C29" s="41"/>
      <c r="D29" s="46"/>
      <c r="E29" s="7"/>
      <c r="F29" s="7"/>
      <c r="G29" s="7" t="str">
        <f t="shared" si="6"/>
        <v/>
      </c>
      <c r="H29" s="7" t="str">
        <f>IF(C29&lt;&gt;"",VLOOKUP(C29,AZ!$A$2:B987,2,FALSE),"")</f>
        <v/>
      </c>
      <c r="I29" s="30" t="str">
        <f t="shared" si="5"/>
        <v/>
      </c>
      <c r="J29" s="31" t="str">
        <f>IF(AND(OR($B29&lt;&gt;"",$C29&lt;&gt;""),AND($B30="",$C30=""),$D29&lt;&gt;""),SUM($I$1:$I29)-SUM($J$2:$J28),"")</f>
        <v/>
      </c>
      <c r="K29" s="20" t="str">
        <f t="shared" si="7"/>
        <v/>
      </c>
      <c r="L29" s="26"/>
      <c r="S29" s="10" t="str">
        <f>IF(AND(OR($B29&lt;&gt;"",$C29&lt;&gt;""),AND($B30="",$C30="",$D30="",$E30=""),AND($B31="",$C31="",$D31="",$E31=""),D29&lt;&gt;""),SUM($I$1:$I29)-SUM($J$3:$J28),"")</f>
        <v/>
      </c>
      <c r="U29" s="6"/>
      <c r="W29" s="17" t="str">
        <f>IF(AND(OR($B29&lt;&gt;"",$C29&lt;&gt;""),AND($B30="",$C30="",$C31&lt;&gt;"",$D31&lt;&gt;""),$D29&lt;&gt;""),SUM($I$1:$I29)-SUM($J$2:$J28),"")</f>
        <v/>
      </c>
      <c r="X29" s="11"/>
      <c r="Y29" s="11"/>
      <c r="Z29" s="11" t="str">
        <f t="shared" si="8"/>
        <v/>
      </c>
      <c r="AA29" s="19"/>
      <c r="AB29" s="19"/>
      <c r="AC29" s="19"/>
      <c r="AD29" s="19" t="str">
        <f t="shared" si="4"/>
        <v/>
      </c>
      <c r="AE29" s="19"/>
    </row>
    <row r="30" spans="2:31">
      <c r="B30" s="7"/>
      <c r="C30" s="41"/>
      <c r="D30" s="46"/>
      <c r="E30" s="7"/>
      <c r="F30" s="7"/>
      <c r="G30" s="7" t="str">
        <f t="shared" si="6"/>
        <v/>
      </c>
      <c r="H30" s="7" t="str">
        <f>IF(C30&lt;&gt;"",VLOOKUP(C30,AZ!$A$2:B988,2,FALSE),"")</f>
        <v/>
      </c>
      <c r="I30" s="30" t="str">
        <f t="shared" si="5"/>
        <v/>
      </c>
      <c r="J30" s="31" t="str">
        <f>IF(AND(OR($B30&lt;&gt;"",$C30&lt;&gt;""),AND($B31="",$C31=""),$D30&lt;&gt;""),SUM($I$1:$I30)-SUM($J$2:$J29),"")</f>
        <v/>
      </c>
      <c r="K30" s="20" t="str">
        <f t="shared" si="7"/>
        <v/>
      </c>
      <c r="L30" s="26"/>
      <c r="S30" s="10" t="str">
        <f>IF(AND(OR($B30&lt;&gt;"",$C30&lt;&gt;""),AND($B31="",$C31="",$D31="",$E31=""),AND($B32="",$C32="",$D32="",$E32=""),D30&lt;&gt;""),SUM($I$1:$I30)-SUM($J$3:$J29),"")</f>
        <v/>
      </c>
      <c r="U30" s="6"/>
      <c r="W30" s="17" t="str">
        <f>IF(AND(OR($B30&lt;&gt;"",$C30&lt;&gt;""),AND($B31="",$C31="",$C32&lt;&gt;"",$D32&lt;&gt;""),$D30&lt;&gt;""),SUM($I$1:$I30)-SUM($J$2:$J29),"")</f>
        <v/>
      </c>
      <c r="X30" s="11"/>
      <c r="Y30" s="11"/>
      <c r="Z30" s="11" t="str">
        <f t="shared" si="8"/>
        <v/>
      </c>
      <c r="AA30" s="11"/>
      <c r="AB30" s="11"/>
      <c r="AC30" s="11"/>
      <c r="AD30" s="19" t="str">
        <f t="shared" si="4"/>
        <v/>
      </c>
      <c r="AE30" s="19"/>
    </row>
    <row r="31" spans="2:31">
      <c r="B31" s="7"/>
      <c r="C31" s="41"/>
      <c r="D31" s="46"/>
      <c r="E31" s="7"/>
      <c r="F31" s="7"/>
      <c r="G31" s="7" t="str">
        <f t="shared" si="6"/>
        <v/>
      </c>
      <c r="H31" s="7" t="str">
        <f>IF(C31&lt;&gt;"",VLOOKUP(C31,AZ!$A$2:B989,2,FALSE),"")</f>
        <v/>
      </c>
      <c r="I31" s="30" t="str">
        <f t="shared" si="5"/>
        <v/>
      </c>
      <c r="J31" s="31" t="str">
        <f>IF(AND(OR($B31&lt;&gt;"",$C31&lt;&gt;""),AND($B32="",$C32=""),$D31&lt;&gt;""),SUM($I$1:$I31)-SUM($J$2:$J30),"")</f>
        <v/>
      </c>
      <c r="K31" s="20" t="str">
        <f t="shared" si="7"/>
        <v/>
      </c>
      <c r="L31" s="26"/>
      <c r="S31" s="10" t="str">
        <f>IF(AND(OR($B31&lt;&gt;"",$C31&lt;&gt;""),AND($B32="",$C32="",$D32="",$E32=""),AND($B33="",$C33="",$D33="",$E33=""),D31&lt;&gt;""),SUM($I$1:$I31)-SUM($J$3:$J30),"")</f>
        <v/>
      </c>
      <c r="U31" s="6"/>
      <c r="W31" s="17" t="str">
        <f>IF(AND(OR($B31&lt;&gt;"",$C31&lt;&gt;""),AND($B32="",$C32="",$C33&lt;&gt;"",$D33&lt;&gt;""),$D31&lt;&gt;""),SUM($I$1:$I31)-SUM($J$2:$J30),"")</f>
        <v/>
      </c>
      <c r="X31" s="11"/>
      <c r="Y31" s="11"/>
      <c r="Z31" s="11" t="str">
        <f t="shared" si="8"/>
        <v/>
      </c>
      <c r="AA31" s="19"/>
      <c r="AB31" s="19"/>
      <c r="AC31" s="19"/>
      <c r="AD31" s="19" t="str">
        <f t="shared" si="4"/>
        <v/>
      </c>
      <c r="AE31" s="19"/>
    </row>
    <row r="32" spans="2:31">
      <c r="B32" s="7"/>
      <c r="C32" s="41"/>
      <c r="D32" s="46"/>
      <c r="E32" s="7"/>
      <c r="F32" s="7"/>
      <c r="G32" s="7" t="str">
        <f t="shared" si="6"/>
        <v/>
      </c>
      <c r="H32" s="7" t="str">
        <f>IF(C32&lt;&gt;"",VLOOKUP(C32,AZ!$A$2:B990,2,FALSE),"")</f>
        <v/>
      </c>
      <c r="I32" s="30" t="str">
        <f t="shared" si="5"/>
        <v/>
      </c>
      <c r="J32" s="31" t="str">
        <f>IF(AND(OR($B32&lt;&gt;"",$C32&lt;&gt;""),AND($B33="",$C33=""),$D32&lt;&gt;""),SUM($I$1:$I32)-SUM($J$2:$J31),"")</f>
        <v/>
      </c>
      <c r="K32" s="20" t="str">
        <f t="shared" si="7"/>
        <v/>
      </c>
      <c r="L32" s="26"/>
      <c r="S32" s="10" t="str">
        <f>IF(AND(OR($B32&lt;&gt;"",$C32&lt;&gt;""),AND($B33="",$C33="",$D33="",$E33=""),AND($B34="",$C34="",$D34="",$E34=""),D32&lt;&gt;""),SUM($I$1:$I32)-SUM($J$3:$J31),"")</f>
        <v/>
      </c>
      <c r="U32" s="6"/>
      <c r="W32" s="17" t="str">
        <f>IF(AND(OR($B32&lt;&gt;"",$C32&lt;&gt;""),AND($B33="",$C33="",$C34&lt;&gt;"",$D34&lt;&gt;""),$D32&lt;&gt;""),SUM($I$1:$I32)-SUM($J$2:$J31),"")</f>
        <v/>
      </c>
      <c r="X32" s="11"/>
      <c r="Y32" s="11"/>
      <c r="Z32" s="11" t="str">
        <f t="shared" si="8"/>
        <v/>
      </c>
      <c r="AA32" s="11"/>
      <c r="AB32" s="11"/>
      <c r="AC32" s="11"/>
      <c r="AD32" s="19" t="str">
        <f t="shared" si="4"/>
        <v/>
      </c>
      <c r="AE32" s="19"/>
    </row>
    <row r="33" spans="2:31">
      <c r="B33" s="7"/>
      <c r="C33" s="41"/>
      <c r="D33" s="46"/>
      <c r="E33" s="7"/>
      <c r="F33" s="7"/>
      <c r="G33" s="7" t="str">
        <f t="shared" si="6"/>
        <v/>
      </c>
      <c r="H33" s="7" t="str">
        <f>IF(C33&lt;&gt;"",VLOOKUP(C33,AZ!$A$2:B991,2,FALSE),"")</f>
        <v/>
      </c>
      <c r="I33" s="30" t="str">
        <f t="shared" si="5"/>
        <v/>
      </c>
      <c r="J33" s="31" t="str">
        <f>IF(AND(OR($B33&lt;&gt;"",$C33&lt;&gt;""),AND($B34="",$C34=""),$D33&lt;&gt;""),SUM($I$1:$I33)-SUM($J$2:$J32),"")</f>
        <v/>
      </c>
      <c r="K33" s="20" t="str">
        <f t="shared" si="7"/>
        <v/>
      </c>
      <c r="L33" s="26"/>
      <c r="S33" s="10" t="str">
        <f>IF(AND(OR($B33&lt;&gt;"",$C33&lt;&gt;""),AND($B34="",$C34="",$D34="",$E34=""),AND($B35="",$C35="",$D35="",$E35=""),D33&lt;&gt;""),SUM($I$1:$I33)-SUM($J$3:$J32),"")</f>
        <v/>
      </c>
      <c r="U33" s="6"/>
      <c r="W33" s="17" t="str">
        <f>IF(AND(OR($B33&lt;&gt;"",$C33&lt;&gt;""),AND($B34="",$C34="",$C35&lt;&gt;"",$D35&lt;&gt;""),$D33&lt;&gt;""),SUM($I$1:$I33)-SUM($J$2:$J32),"")</f>
        <v/>
      </c>
      <c r="X33" s="11"/>
      <c r="Y33" s="11"/>
      <c r="Z33" s="11" t="str">
        <f t="shared" si="8"/>
        <v/>
      </c>
      <c r="AA33" s="19"/>
      <c r="AB33" s="19"/>
      <c r="AC33" s="19"/>
      <c r="AD33" s="19" t="str">
        <f t="shared" si="4"/>
        <v/>
      </c>
      <c r="AE33" s="19"/>
    </row>
    <row r="34" spans="2:31">
      <c r="B34" s="7"/>
      <c r="C34" s="41"/>
      <c r="D34" s="46"/>
      <c r="E34" s="7"/>
      <c r="F34" s="7"/>
      <c r="G34" s="7" t="str">
        <f t="shared" si="6"/>
        <v/>
      </c>
      <c r="H34" s="7" t="str">
        <f>IF(C34&lt;&gt;"",VLOOKUP(C34,AZ!$A$2:B992,2,FALSE),"")</f>
        <v/>
      </c>
      <c r="I34" s="30" t="str">
        <f t="shared" si="5"/>
        <v/>
      </c>
      <c r="J34" s="31" t="str">
        <f>IF(AND(OR($B34&lt;&gt;"",$C34&lt;&gt;""),AND($B35="",$C35=""),$D34&lt;&gt;""),SUM($I$1:$I34)-SUM($J$2:$J33),"")</f>
        <v/>
      </c>
      <c r="K34" s="20" t="str">
        <f t="shared" si="7"/>
        <v/>
      </c>
      <c r="L34" s="26"/>
      <c r="S34" s="10" t="str">
        <f>IF(AND(OR($B34&lt;&gt;"",$C34&lt;&gt;""),AND($B35="",$C35="",$D35="",$E35=""),AND($B36="",$C36="",$D36="",$E36=""),D34&lt;&gt;""),SUM($I$1:$I34)-SUM($J$3:$J33),"")</f>
        <v/>
      </c>
      <c r="U34" s="6"/>
      <c r="W34" s="17" t="str">
        <f>IF(AND(OR($B34&lt;&gt;"",$C34&lt;&gt;""),AND($B35="",$C35="",$C36&lt;&gt;"",$D36&lt;&gt;""),$D34&lt;&gt;""),SUM($I$1:$I34)-SUM($J$2:$J33),"")</f>
        <v/>
      </c>
      <c r="X34" s="11"/>
      <c r="Y34" s="11"/>
      <c r="Z34" s="11" t="str">
        <f t="shared" si="8"/>
        <v/>
      </c>
      <c r="AA34" s="11"/>
      <c r="AB34" s="11"/>
      <c r="AC34" s="11"/>
      <c r="AD34" s="19" t="str">
        <f t="shared" si="4"/>
        <v/>
      </c>
      <c r="AE34" s="19"/>
    </row>
    <row r="35" spans="2:31">
      <c r="B35" s="7"/>
      <c r="C35" s="41"/>
      <c r="D35" s="46"/>
      <c r="E35" s="7"/>
      <c r="F35" s="7"/>
      <c r="G35" s="7" t="str">
        <f t="shared" si="6"/>
        <v/>
      </c>
      <c r="H35" s="7" t="str">
        <f>IF(C35&lt;&gt;"",VLOOKUP(C35,AZ!$A$2:B993,2,FALSE),"")</f>
        <v/>
      </c>
      <c r="I35" s="30" t="str">
        <f t="shared" si="5"/>
        <v/>
      </c>
      <c r="J35" s="31" t="str">
        <f>IF(AND(OR($B35&lt;&gt;"",$C35&lt;&gt;""),AND($B36="",$C36=""),$D35&lt;&gt;""),SUM($I$1:$I35)-SUM($J$2:$J34),"")</f>
        <v/>
      </c>
      <c r="K35" s="20" t="str">
        <f t="shared" si="7"/>
        <v/>
      </c>
      <c r="L35" s="26"/>
      <c r="S35" s="10" t="str">
        <f>IF(AND(OR($B35&lt;&gt;"",$C35&lt;&gt;""),AND($B36="",$C36="",$D36="",$E36=""),AND($B37="",$C37="",$D37="",$E37=""),D35&lt;&gt;""),SUM($I$1:$I35)-SUM($J$3:$J34),"")</f>
        <v/>
      </c>
      <c r="U35" s="6"/>
      <c r="W35" s="17" t="str">
        <f>IF(AND(OR($B35&lt;&gt;"",$C35&lt;&gt;""),AND($B36="",$C36="",$C37&lt;&gt;"",$D37&lt;&gt;""),$D35&lt;&gt;""),SUM($I$1:$I35)-SUM($J$2:$J34),"")</f>
        <v/>
      </c>
      <c r="X35" s="11"/>
      <c r="Y35" s="11"/>
      <c r="Z35" s="11" t="str">
        <f t="shared" si="8"/>
        <v/>
      </c>
      <c r="AA35" s="19"/>
      <c r="AB35" s="19"/>
      <c r="AC35" s="19"/>
      <c r="AD35" s="19" t="str">
        <f t="shared" si="4"/>
        <v/>
      </c>
      <c r="AE35" s="19"/>
    </row>
    <row r="36" spans="2:31">
      <c r="B36" s="7"/>
      <c r="C36" s="41"/>
      <c r="D36" s="46"/>
      <c r="E36" s="7"/>
      <c r="F36" s="7"/>
      <c r="G36" s="7" t="str">
        <f t="shared" si="6"/>
        <v/>
      </c>
      <c r="H36" s="7" t="str">
        <f>IF(C36&lt;&gt;"",VLOOKUP(C36,AZ!$A$2:B994,2,FALSE),"")</f>
        <v/>
      </c>
      <c r="I36" s="30" t="str">
        <f t="shared" si="5"/>
        <v/>
      </c>
      <c r="J36" s="31" t="str">
        <f>IF(AND(OR($B36&lt;&gt;"",$C36&lt;&gt;""),AND($B37="",$C37=""),$D36&lt;&gt;""),SUM($I$1:$I36)-SUM($J$2:$J35),"")</f>
        <v/>
      </c>
      <c r="K36" s="20" t="str">
        <f t="shared" si="7"/>
        <v/>
      </c>
      <c r="L36" s="26"/>
      <c r="S36" s="10" t="str">
        <f>IF(AND(OR($B36&lt;&gt;"",$C36&lt;&gt;""),AND($B37="",$C37="",$D37="",$E37=""),AND($B38="",$C38="",$D38="",$E38=""),D36&lt;&gt;""),SUM($I$1:$I36)-SUM($J$3:$J35),"")</f>
        <v/>
      </c>
      <c r="U36" s="6"/>
      <c r="W36" s="17" t="str">
        <f>IF(AND(OR($B36&lt;&gt;"",$C36&lt;&gt;""),AND($B37="",$C37="",$C38&lt;&gt;"",$D38&lt;&gt;""),$D36&lt;&gt;""),SUM($I$1:$I36)-SUM($J$2:$J35),"")</f>
        <v/>
      </c>
      <c r="X36" s="11"/>
      <c r="Y36" s="11"/>
      <c r="Z36" s="11" t="str">
        <f t="shared" si="8"/>
        <v/>
      </c>
      <c r="AA36" s="11"/>
      <c r="AB36" s="11"/>
      <c r="AC36" s="11"/>
      <c r="AD36" s="19" t="str">
        <f t="shared" si="4"/>
        <v/>
      </c>
      <c r="AE36" s="19"/>
    </row>
    <row r="37" spans="2:31">
      <c r="B37" s="7"/>
      <c r="C37" s="41"/>
      <c r="D37" s="46"/>
      <c r="E37" s="7"/>
      <c r="F37" s="7"/>
      <c r="G37" s="7" t="str">
        <f t="shared" si="6"/>
        <v/>
      </c>
      <c r="H37" s="7" t="str">
        <f>IF(C37&lt;&gt;"",VLOOKUP(C37,AZ!$A$2:B995,2,FALSE),"")</f>
        <v/>
      </c>
      <c r="I37" s="30" t="str">
        <f t="shared" si="5"/>
        <v/>
      </c>
      <c r="J37" s="31" t="str">
        <f>IF(AND(OR($B37&lt;&gt;"",$C37&lt;&gt;""),AND($B38="",$C38=""),$D37&lt;&gt;""),SUM($I$1:$I37)-SUM($J$2:$J36),"")</f>
        <v/>
      </c>
      <c r="K37" s="20" t="str">
        <f t="shared" si="7"/>
        <v/>
      </c>
      <c r="L37" s="26"/>
      <c r="S37" s="10" t="str">
        <f>IF(AND(OR($B37&lt;&gt;"",$C37&lt;&gt;""),AND($B38="",$C38="",$D38="",$E38=""),AND($B39="",$C39="",$D39="",$E39=""),D37&lt;&gt;""),SUM($I$1:$I37)-SUM($J$3:$J36),"")</f>
        <v/>
      </c>
      <c r="U37" s="6"/>
      <c r="W37" s="17" t="str">
        <f>IF(AND(OR($B37&lt;&gt;"",$C37&lt;&gt;""),AND($B38="",$C38="",$C39&lt;&gt;"",$D39&lt;&gt;""),$D37&lt;&gt;""),SUM($I$1:$I37)-SUM($J$2:$J36),"")</f>
        <v/>
      </c>
      <c r="X37" s="11"/>
      <c r="Y37" s="11"/>
      <c r="Z37" s="11" t="str">
        <f t="shared" si="8"/>
        <v/>
      </c>
      <c r="AA37" s="19"/>
      <c r="AB37" s="19"/>
      <c r="AC37" s="19"/>
      <c r="AD37" s="19" t="str">
        <f t="shared" si="4"/>
        <v/>
      </c>
      <c r="AE37" s="19"/>
    </row>
    <row r="38" spans="2:31">
      <c r="B38" s="7"/>
      <c r="C38" s="41"/>
      <c r="D38" s="46"/>
      <c r="E38" s="7"/>
      <c r="F38" s="7"/>
      <c r="G38" s="7" t="str">
        <f t="shared" si="6"/>
        <v/>
      </c>
      <c r="H38" s="7" t="str">
        <f>IF(C38&lt;&gt;"",VLOOKUP(C38,AZ!$A$2:B996,2,FALSE),"")</f>
        <v/>
      </c>
      <c r="I38" s="30" t="str">
        <f t="shared" si="5"/>
        <v/>
      </c>
      <c r="J38" s="31" t="str">
        <f>IF(AND(OR($B38&lt;&gt;"",$C38&lt;&gt;""),AND($B39="",$C39=""),$D38&lt;&gt;""),SUM($I$1:$I38)-SUM($J$2:$J37),"")</f>
        <v/>
      </c>
      <c r="K38" s="20" t="str">
        <f t="shared" si="7"/>
        <v/>
      </c>
      <c r="L38" s="26"/>
      <c r="S38" s="10" t="str">
        <f>IF(AND(OR($B38&lt;&gt;"",$C38&lt;&gt;""),AND($B39="",$C39="",$D39="",$E39=""),AND($B40="",$C40="",$D40="",$E40=""),D38&lt;&gt;""),SUM($I$1:$I38)-SUM($J$3:$J37),"")</f>
        <v/>
      </c>
      <c r="U38" s="6"/>
      <c r="W38" s="17" t="str">
        <f>IF(AND(OR($B38&lt;&gt;"",$C38&lt;&gt;""),AND($B39="",$C39="",$C40&lt;&gt;"",$D40&lt;&gt;""),$D38&lt;&gt;""),SUM($I$1:$I38)-SUM($J$2:$J37),"")</f>
        <v/>
      </c>
      <c r="X38" s="11"/>
      <c r="Y38" s="11"/>
      <c r="Z38" s="11" t="str">
        <f t="shared" si="8"/>
        <v/>
      </c>
      <c r="AA38" s="11"/>
      <c r="AB38" s="11"/>
      <c r="AC38" s="11"/>
      <c r="AD38" s="19" t="str">
        <f t="shared" si="4"/>
        <v/>
      </c>
      <c r="AE38" s="19"/>
    </row>
    <row r="39" spans="2:31">
      <c r="B39" s="7"/>
      <c r="C39" s="41"/>
      <c r="D39" s="46"/>
      <c r="E39" s="7"/>
      <c r="F39" s="7"/>
      <c r="G39" s="7" t="str">
        <f t="shared" si="6"/>
        <v/>
      </c>
      <c r="H39" s="7" t="str">
        <f>IF(C39&lt;&gt;"",VLOOKUP(C39,AZ!$A$2:B997,2,FALSE),"")</f>
        <v/>
      </c>
      <c r="I39" s="30" t="str">
        <f t="shared" si="5"/>
        <v/>
      </c>
      <c r="J39" s="31" t="str">
        <f>IF(AND(OR($B39&lt;&gt;"",$C39&lt;&gt;""),AND($B40="",$C40=""),$D39&lt;&gt;""),SUM($I$1:$I39)-SUM($J$2:$J38),"")</f>
        <v/>
      </c>
      <c r="K39" s="20" t="str">
        <f t="shared" si="7"/>
        <v/>
      </c>
      <c r="L39" s="26"/>
      <c r="S39" s="10" t="str">
        <f>IF(AND(OR($B39&lt;&gt;"",$C39&lt;&gt;""),AND($B40="",$C40="",$D40="",$E40=""),AND($B41="",$C41="",$D41="",$E41=""),D39&lt;&gt;""),SUM($I$1:$I39)-SUM($J$3:$J38),"")</f>
        <v/>
      </c>
      <c r="U39" s="6"/>
      <c r="W39" s="17" t="str">
        <f>IF(AND(OR($B39&lt;&gt;"",$C39&lt;&gt;""),AND($B40="",$C40="",$C41&lt;&gt;"",$D41&lt;&gt;""),$D39&lt;&gt;""),SUM($I$1:$I39)-SUM($J$2:$J38),"")</f>
        <v/>
      </c>
      <c r="X39" s="11"/>
      <c r="Y39" s="11"/>
      <c r="Z39" s="11" t="str">
        <f t="shared" si="8"/>
        <v/>
      </c>
      <c r="AA39" s="19"/>
      <c r="AB39" s="19"/>
      <c r="AC39" s="19"/>
      <c r="AD39" s="19" t="str">
        <f t="shared" si="4"/>
        <v/>
      </c>
      <c r="AE39" s="19"/>
    </row>
    <row r="40" spans="2:31">
      <c r="B40" s="7"/>
      <c r="C40" s="41"/>
      <c r="D40" s="46"/>
      <c r="E40" s="7"/>
      <c r="F40" s="7"/>
      <c r="G40" s="7" t="str">
        <f t="shared" si="6"/>
        <v/>
      </c>
      <c r="H40" s="7" t="str">
        <f>IF(C40&lt;&gt;"",VLOOKUP(C40,AZ!$A$2:B998,2,FALSE),"")</f>
        <v/>
      </c>
      <c r="I40" s="30" t="str">
        <f t="shared" si="5"/>
        <v/>
      </c>
      <c r="J40" s="31" t="str">
        <f>IF(AND(OR($B40&lt;&gt;"",$C40&lt;&gt;""),AND($B41="",$C41=""),$D40&lt;&gt;""),SUM($I$1:$I40)-SUM($J$2:$J39),"")</f>
        <v/>
      </c>
      <c r="K40" s="20" t="str">
        <f t="shared" si="7"/>
        <v/>
      </c>
      <c r="L40" s="26"/>
      <c r="S40" s="10" t="str">
        <f>IF(AND(OR($B40&lt;&gt;"",$C40&lt;&gt;""),AND($B41="",$C41="",$D41="",$E41=""),AND($B42="",$C42="",$D42="",$E42=""),D40&lt;&gt;""),SUM($I$1:$I40)-SUM($J$3:$J39),"")</f>
        <v/>
      </c>
      <c r="U40" s="6"/>
      <c r="W40" s="17" t="str">
        <f>IF(AND(OR($B40&lt;&gt;"",$C40&lt;&gt;""),AND($B41="",$C41="",$C42&lt;&gt;"",$D42&lt;&gt;""),$D40&lt;&gt;""),SUM($I$1:$I40)-SUM($J$2:$J39),"")</f>
        <v/>
      </c>
      <c r="X40" s="11"/>
      <c r="Y40" s="11"/>
      <c r="Z40" s="11" t="str">
        <f t="shared" si="8"/>
        <v/>
      </c>
      <c r="AA40" s="11"/>
      <c r="AB40" s="11"/>
      <c r="AC40" s="11"/>
      <c r="AD40" s="19" t="str">
        <f t="shared" si="4"/>
        <v/>
      </c>
      <c r="AE40" s="19"/>
    </row>
    <row r="41" spans="2:31">
      <c r="B41" s="7"/>
      <c r="C41" s="41"/>
      <c r="D41" s="46"/>
      <c r="E41" s="7"/>
      <c r="F41" s="7"/>
      <c r="G41" s="7" t="str">
        <f t="shared" si="6"/>
        <v/>
      </c>
      <c r="H41" s="7" t="str">
        <f>IF(C41&lt;&gt;"",VLOOKUP(C41,AZ!$A$2:B999,2,FALSE),"")</f>
        <v/>
      </c>
      <c r="I41" s="30" t="str">
        <f t="shared" si="5"/>
        <v/>
      </c>
      <c r="J41" s="31" t="str">
        <f>IF(AND(OR($B41&lt;&gt;"",$C41&lt;&gt;""),AND($B42="",$C42=""),$D41&lt;&gt;""),SUM($I$1:$I41)-SUM($J$2:$J40),"")</f>
        <v/>
      </c>
      <c r="K41" s="20" t="str">
        <f t="shared" si="7"/>
        <v/>
      </c>
      <c r="L41" s="26"/>
      <c r="S41" s="10" t="str">
        <f>IF(AND(OR($B41&lt;&gt;"",$C41&lt;&gt;""),AND($B42="",$C42="",$D42="",$E42=""),AND($B43="",$C43="",$D43="",$E43=""),D41&lt;&gt;""),SUM($I$1:$I41)-SUM($J$3:$J40),"")</f>
        <v/>
      </c>
      <c r="U41" s="6"/>
      <c r="W41" s="17" t="str">
        <f>IF(AND(OR($B41&lt;&gt;"",$C41&lt;&gt;""),AND($B42="",$C42="",$C43&lt;&gt;"",$D43&lt;&gt;""),$D41&lt;&gt;""),SUM($I$1:$I41)-SUM($J$2:$J40),"")</f>
        <v/>
      </c>
      <c r="X41" s="11"/>
      <c r="Y41" s="11"/>
      <c r="Z41" s="11" t="str">
        <f t="shared" si="8"/>
        <v/>
      </c>
      <c r="AA41" s="19"/>
      <c r="AB41" s="19"/>
      <c r="AC41" s="19"/>
      <c r="AD41" s="19" t="str">
        <f t="shared" si="4"/>
        <v/>
      </c>
      <c r="AE41" s="19"/>
    </row>
    <row r="42" spans="2:31">
      <c r="B42" s="7"/>
      <c r="C42" s="41"/>
      <c r="D42" s="46"/>
      <c r="E42" s="7"/>
      <c r="F42" s="7"/>
      <c r="G42" s="7" t="str">
        <f t="shared" si="6"/>
        <v/>
      </c>
      <c r="H42" s="7" t="str">
        <f>IF(C42&lt;&gt;"",VLOOKUP(C42,AZ!$A$2:B1000,2,FALSE),"")</f>
        <v/>
      </c>
      <c r="I42" s="30" t="str">
        <f t="shared" si="5"/>
        <v/>
      </c>
      <c r="J42" s="31" t="str">
        <f>IF(AND(OR($B42&lt;&gt;"",$C42&lt;&gt;""),AND($B43="",$C43=""),$D42&lt;&gt;""),SUM($I$1:$I42)-SUM($J$2:$J41),"")</f>
        <v/>
      </c>
      <c r="K42" s="20" t="str">
        <f t="shared" si="7"/>
        <v/>
      </c>
      <c r="L42" s="26"/>
      <c r="S42" s="10" t="str">
        <f>IF(AND(OR($B42&lt;&gt;"",$C42&lt;&gt;""),AND($B43="",$C43="",$D43="",$E43=""),AND($B44="",$C44="",$D44="",$E44=""),D42&lt;&gt;""),SUM($I$1:$I42)-SUM($J$3:$J41),"")</f>
        <v/>
      </c>
      <c r="U42" s="6"/>
      <c r="W42" s="17" t="str">
        <f>IF(AND(OR($B42&lt;&gt;"",$C42&lt;&gt;""),AND($B43="",$C43="",$C44&lt;&gt;"",$D44&lt;&gt;""),$D42&lt;&gt;""),SUM($I$1:$I42)-SUM($J$2:$J41),"")</f>
        <v/>
      </c>
      <c r="X42" s="11"/>
      <c r="Y42" s="11"/>
      <c r="Z42" s="11" t="str">
        <f t="shared" si="8"/>
        <v/>
      </c>
      <c r="AA42" s="11"/>
      <c r="AB42" s="11"/>
      <c r="AC42" s="11"/>
      <c r="AD42" s="19" t="str">
        <f t="shared" si="4"/>
        <v/>
      </c>
      <c r="AE42" s="19"/>
    </row>
    <row r="43" spans="2:31">
      <c r="B43" s="7"/>
      <c r="C43" s="41"/>
      <c r="D43" s="46"/>
      <c r="E43" s="7"/>
      <c r="F43" s="7"/>
      <c r="G43" s="7" t="str">
        <f t="shared" si="6"/>
        <v/>
      </c>
      <c r="H43" s="7" t="str">
        <f>IF(C43&lt;&gt;"",VLOOKUP(C43,AZ!$A$2:B1001,2,FALSE),"")</f>
        <v/>
      </c>
      <c r="I43" s="30" t="str">
        <f t="shared" si="5"/>
        <v/>
      </c>
      <c r="J43" s="31" t="str">
        <f>IF(AND(OR($B43&lt;&gt;"",$C43&lt;&gt;""),AND($B44="",$C44=""),$D43&lt;&gt;""),SUM($I$1:$I43)-SUM($J$2:$J42),"")</f>
        <v/>
      </c>
      <c r="K43" s="20" t="str">
        <f t="shared" si="7"/>
        <v/>
      </c>
      <c r="L43" s="26"/>
      <c r="S43" s="10" t="str">
        <f>IF(AND(OR($B43&lt;&gt;"",$C43&lt;&gt;""),AND($B44="",$C44="",$D44="",$E44=""),AND($B45="",$C45="",$D45="",$E45=""),D43&lt;&gt;""),SUM($I$1:$I43)-SUM($J$3:$J42),"")</f>
        <v/>
      </c>
      <c r="U43" s="6"/>
      <c r="W43" s="17" t="str">
        <f>IF(AND(OR($B43&lt;&gt;"",$C43&lt;&gt;""),AND($B44="",$C44="",$C45&lt;&gt;"",$D45&lt;&gt;""),$D43&lt;&gt;""),SUM($I$1:$I43)-SUM($J$2:$J42),"")</f>
        <v/>
      </c>
      <c r="X43" s="11"/>
      <c r="Y43" s="11"/>
      <c r="Z43" s="11" t="str">
        <f t="shared" si="8"/>
        <v/>
      </c>
      <c r="AA43" s="19"/>
      <c r="AB43" s="19"/>
      <c r="AC43" s="19"/>
      <c r="AD43" s="19" t="str">
        <f t="shared" si="4"/>
        <v/>
      </c>
      <c r="AE43" s="19"/>
    </row>
    <row r="44" spans="2:31">
      <c r="B44" s="7"/>
      <c r="C44" s="41"/>
      <c r="D44" s="46"/>
      <c r="E44" s="7"/>
      <c r="F44" s="7"/>
      <c r="G44" s="7" t="str">
        <f t="shared" si="6"/>
        <v/>
      </c>
      <c r="H44" s="7" t="str">
        <f>IF(C44&lt;&gt;"",VLOOKUP(C44,AZ!$A$2:B1002,2,FALSE),"")</f>
        <v/>
      </c>
      <c r="I44" s="30" t="str">
        <f t="shared" si="5"/>
        <v/>
      </c>
      <c r="J44" s="31" t="str">
        <f>IF(AND(OR($B44&lt;&gt;"",$C44&lt;&gt;""),AND($B45="",$C45=""),$D44&lt;&gt;""),SUM($I$1:$I44)-SUM($J$2:$J43),"")</f>
        <v/>
      </c>
      <c r="K44" s="20" t="str">
        <f t="shared" si="7"/>
        <v/>
      </c>
      <c r="L44" s="26"/>
      <c r="S44" s="10" t="str">
        <f>IF(AND(OR($B44&lt;&gt;"",$C44&lt;&gt;""),AND($B45="",$C45="",$D45="",$E45=""),AND($B46="",$C46="",$D46="",$E46=""),D44&lt;&gt;""),SUM($I$1:$I44)-SUM($J$3:$J43),"")</f>
        <v/>
      </c>
      <c r="U44" s="6"/>
      <c r="W44" s="17" t="str">
        <f>IF(AND(OR($B44&lt;&gt;"",$C44&lt;&gt;""),AND($B45="",$C45="",$C46&lt;&gt;"",$D46&lt;&gt;""),$D44&lt;&gt;""),SUM($I$1:$I44)-SUM($J$2:$J43),"")</f>
        <v/>
      </c>
      <c r="X44" s="11"/>
      <c r="Y44" s="11"/>
      <c r="Z44" s="11" t="str">
        <f t="shared" si="8"/>
        <v/>
      </c>
      <c r="AA44" s="11"/>
      <c r="AB44" s="11"/>
      <c r="AC44" s="11"/>
      <c r="AD44" s="19" t="str">
        <f t="shared" si="4"/>
        <v/>
      </c>
      <c r="AE44" s="19"/>
    </row>
    <row r="45" spans="2:31">
      <c r="B45" s="7"/>
      <c r="C45" s="41"/>
      <c r="D45" s="46"/>
      <c r="E45" s="7"/>
      <c r="F45" s="7"/>
      <c r="G45" s="7" t="str">
        <f t="shared" si="6"/>
        <v/>
      </c>
      <c r="H45" s="7" t="str">
        <f>IF(C45&lt;&gt;"",VLOOKUP(C45,AZ!$A$2:B1003,2,FALSE),"")</f>
        <v/>
      </c>
      <c r="I45" s="30" t="str">
        <f t="shared" si="5"/>
        <v/>
      </c>
      <c r="J45" s="31" t="str">
        <f>IF(AND(OR($B45&lt;&gt;"",$C45&lt;&gt;""),AND($B46="",$C46=""),$D45&lt;&gt;""),SUM($I$1:$I45)-SUM($J$2:$J44),"")</f>
        <v/>
      </c>
      <c r="K45" s="20" t="str">
        <f t="shared" si="7"/>
        <v/>
      </c>
      <c r="L45" s="26"/>
      <c r="S45" s="10" t="str">
        <f>IF(AND(OR($B45&lt;&gt;"",$C45&lt;&gt;""),AND($B46="",$C46="",$D46="",$E46=""),AND($B47="",$C47="",$D47="",$E47=""),D45&lt;&gt;""),SUM($I$1:$I45)-SUM($J$3:$J44),"")</f>
        <v/>
      </c>
      <c r="U45" s="6"/>
      <c r="W45" s="17" t="str">
        <f>IF(AND(OR($B45&lt;&gt;"",$C45&lt;&gt;""),AND($B46="",$C46="",$C47&lt;&gt;"",$D47&lt;&gt;""),$D45&lt;&gt;""),SUM($I$1:$I45)-SUM($J$2:$J44),"")</f>
        <v/>
      </c>
      <c r="X45" s="11"/>
      <c r="Y45" s="11"/>
      <c r="Z45" s="11" t="str">
        <f t="shared" si="8"/>
        <v/>
      </c>
      <c r="AA45" s="19"/>
      <c r="AB45" s="19"/>
      <c r="AC45" s="19"/>
      <c r="AD45" s="19" t="str">
        <f t="shared" si="4"/>
        <v/>
      </c>
      <c r="AE45" s="19"/>
    </row>
    <row r="46" spans="2:31">
      <c r="B46" s="7"/>
      <c r="C46" s="41"/>
      <c r="D46" s="46"/>
      <c r="E46" s="7"/>
      <c r="F46" s="7"/>
      <c r="G46" s="7" t="str">
        <f t="shared" si="6"/>
        <v/>
      </c>
      <c r="H46" s="7" t="str">
        <f>IF(C46&lt;&gt;"",VLOOKUP(C46,AZ!$A$2:B1004,2,FALSE),"")</f>
        <v/>
      </c>
      <c r="I46" s="30" t="str">
        <f t="shared" si="5"/>
        <v/>
      </c>
      <c r="J46" s="31" t="str">
        <f>IF(AND(OR($B46&lt;&gt;"",$C46&lt;&gt;""),AND($B47="",$C47=""),$D46&lt;&gt;""),SUM($I$1:$I46)-SUM($J$2:$J45),"")</f>
        <v/>
      </c>
      <c r="K46" s="20" t="str">
        <f t="shared" si="7"/>
        <v/>
      </c>
      <c r="L46" s="26"/>
      <c r="S46" s="10" t="str">
        <f>IF(AND(OR($B46&lt;&gt;"",$C46&lt;&gt;""),AND($B47="",$C47="",$D47="",$E47=""),AND($B48="",$C48="",$D48="",$E48=""),D46&lt;&gt;""),SUM($I$1:$I46)-SUM($J$3:$J45),"")</f>
        <v/>
      </c>
      <c r="U46" s="6"/>
      <c r="W46" s="17" t="str">
        <f>IF(AND(OR($B46&lt;&gt;"",$C46&lt;&gt;""),AND($B47="",$C47="",$C48&lt;&gt;"",$D48&lt;&gt;""),$D46&lt;&gt;""),SUM($I$1:$I46)-SUM($J$2:$J45),"")</f>
        <v/>
      </c>
      <c r="X46" s="11"/>
      <c r="Y46" s="11"/>
      <c r="Z46" s="11" t="str">
        <f t="shared" si="8"/>
        <v/>
      </c>
      <c r="AA46" s="11"/>
      <c r="AB46" s="11"/>
      <c r="AC46" s="11"/>
      <c r="AD46" s="19" t="str">
        <f t="shared" si="4"/>
        <v/>
      </c>
      <c r="AE46" s="19"/>
    </row>
    <row r="47" spans="2:31">
      <c r="B47" s="7"/>
      <c r="C47" s="41"/>
      <c r="D47" s="46"/>
      <c r="E47" s="7"/>
      <c r="F47" s="7"/>
      <c r="G47" s="7" t="str">
        <f t="shared" si="6"/>
        <v/>
      </c>
      <c r="H47" s="7" t="str">
        <f>IF(C47&lt;&gt;"",VLOOKUP(C47,AZ!$A$2:B1005,2,FALSE),"")</f>
        <v/>
      </c>
      <c r="I47" s="30" t="str">
        <f t="shared" si="5"/>
        <v/>
      </c>
      <c r="J47" s="31" t="str">
        <f>IF(AND(OR($B47&lt;&gt;"",$C47&lt;&gt;""),AND($B48="",$C48=""),$D47&lt;&gt;""),SUM($I$1:$I47)-SUM($J$2:$J46),"")</f>
        <v/>
      </c>
      <c r="K47" s="20" t="str">
        <f t="shared" si="7"/>
        <v/>
      </c>
      <c r="L47" s="26"/>
      <c r="S47" s="10" t="str">
        <f>IF(AND(OR($B47&lt;&gt;"",$C47&lt;&gt;""),AND($B48="",$C48="",$D48="",$E48=""),AND($B49="",$C49="",$D49="",$E49=""),D47&lt;&gt;""),SUM($I$1:$I47)-SUM($J$3:$J46),"")</f>
        <v/>
      </c>
      <c r="U47" s="6"/>
      <c r="W47" s="17" t="str">
        <f>IF(AND(OR($B47&lt;&gt;"",$C47&lt;&gt;""),AND($B48="",$C48="",$C49&lt;&gt;"",$D49&lt;&gt;""),$D47&lt;&gt;""),SUM($I$1:$I47)-SUM($J$2:$J46),"")</f>
        <v/>
      </c>
      <c r="X47" s="11"/>
      <c r="Y47" s="11"/>
      <c r="Z47" s="11" t="str">
        <f t="shared" si="8"/>
        <v/>
      </c>
      <c r="AA47" s="19"/>
      <c r="AB47" s="19"/>
      <c r="AC47" s="19"/>
      <c r="AD47" s="19" t="str">
        <f t="shared" si="4"/>
        <v/>
      </c>
      <c r="AE47" s="19"/>
    </row>
    <row r="48" spans="2:31">
      <c r="B48" s="7"/>
      <c r="C48" s="41"/>
      <c r="D48" s="46"/>
      <c r="E48" s="7"/>
      <c r="F48" s="7"/>
      <c r="G48" s="7" t="str">
        <f t="shared" si="6"/>
        <v/>
      </c>
      <c r="H48" s="7" t="str">
        <f>IF(C48&lt;&gt;"",VLOOKUP(C48,AZ!$A$2:B1006,2,FALSE),"")</f>
        <v/>
      </c>
      <c r="I48" s="30" t="str">
        <f t="shared" si="5"/>
        <v/>
      </c>
      <c r="J48" s="31" t="str">
        <f>IF(AND(OR($B48&lt;&gt;"",$C48&lt;&gt;""),AND($B49="",$C49=""),$D48&lt;&gt;""),SUM($I$1:$I48)-SUM($J$2:$J47),"")</f>
        <v/>
      </c>
      <c r="K48" s="20" t="str">
        <f t="shared" si="7"/>
        <v/>
      </c>
      <c r="L48" s="26"/>
      <c r="S48" s="10" t="str">
        <f>IF(AND(OR($B48&lt;&gt;"",$C48&lt;&gt;""),AND($B49="",$C49="",$D49="",$E49=""),AND($B50="",$C50="",$D50="",$E50=""),D48&lt;&gt;""),SUM($I$1:$I48)-SUM($J$3:$J47),"")</f>
        <v/>
      </c>
      <c r="U48" s="6"/>
      <c r="W48" s="17" t="str">
        <f>IF(AND(OR($B48&lt;&gt;"",$C48&lt;&gt;""),AND($B49="",$C49="",$C50&lt;&gt;"",$D50&lt;&gt;""),$D48&lt;&gt;""),SUM($I$1:$I48)-SUM($J$2:$J47),"")</f>
        <v/>
      </c>
      <c r="X48" s="11"/>
      <c r="Y48" s="11"/>
      <c r="Z48" s="11" t="str">
        <f t="shared" si="8"/>
        <v/>
      </c>
      <c r="AA48" s="11"/>
      <c r="AB48" s="11"/>
      <c r="AC48" s="11"/>
      <c r="AD48" s="19" t="str">
        <f t="shared" si="4"/>
        <v/>
      </c>
      <c r="AE48" s="19"/>
    </row>
    <row r="49" spans="2:31">
      <c r="B49" s="7"/>
      <c r="C49" s="41"/>
      <c r="D49" s="46"/>
      <c r="E49" s="7"/>
      <c r="F49" s="7"/>
      <c r="G49" s="7" t="str">
        <f t="shared" si="6"/>
        <v/>
      </c>
      <c r="H49" s="7" t="str">
        <f>IF(C49&lt;&gt;"",VLOOKUP(C49,AZ!$A$2:B1007,2,FALSE),"")</f>
        <v/>
      </c>
      <c r="I49" s="30" t="str">
        <f t="shared" si="5"/>
        <v/>
      </c>
      <c r="J49" s="31" t="str">
        <f>IF(AND(OR($B49&lt;&gt;"",$C49&lt;&gt;""),AND($B50="",$C50=""),$D49&lt;&gt;""),SUM($I$1:$I49)-SUM($J$2:$J48),"")</f>
        <v/>
      </c>
      <c r="K49" s="20" t="str">
        <f t="shared" si="7"/>
        <v/>
      </c>
      <c r="L49" s="26"/>
      <c r="S49" s="10" t="str">
        <f>IF(AND(OR($B49&lt;&gt;"",$C49&lt;&gt;""),AND($B50="",$C50="",$D50="",$E50=""),AND($B51="",$C51="",$D51="",$E51=""),D49&lt;&gt;""),SUM($I$1:$I49)-SUM($J$3:$J48),"")</f>
        <v/>
      </c>
      <c r="U49" s="6"/>
      <c r="W49" s="17" t="str">
        <f>IF(AND(OR($B49&lt;&gt;"",$C49&lt;&gt;""),AND($B50="",$C50="",$C51&lt;&gt;"",$D51&lt;&gt;""),$D49&lt;&gt;""),SUM($I$1:$I49)-SUM($J$2:$J48),"")</f>
        <v/>
      </c>
      <c r="X49" s="11"/>
      <c r="Y49" s="11"/>
      <c r="Z49" s="11" t="str">
        <f t="shared" si="8"/>
        <v/>
      </c>
      <c r="AA49" s="19"/>
      <c r="AB49" s="19"/>
      <c r="AC49" s="19"/>
      <c r="AD49" s="19" t="str">
        <f t="shared" si="4"/>
        <v/>
      </c>
      <c r="AE49" s="19"/>
    </row>
    <row r="50" spans="2:31">
      <c r="B50" s="7"/>
      <c r="C50" s="41"/>
      <c r="D50" s="46"/>
      <c r="E50" s="7"/>
      <c r="F50" s="7"/>
      <c r="G50" s="7" t="str">
        <f t="shared" si="6"/>
        <v/>
      </c>
      <c r="H50" s="7" t="str">
        <f>IF(C50&lt;&gt;"",VLOOKUP(C50,AZ!$A$2:B1008,2,FALSE),"")</f>
        <v/>
      </c>
      <c r="I50" s="30" t="str">
        <f t="shared" si="5"/>
        <v/>
      </c>
      <c r="J50" s="31" t="str">
        <f>IF(AND(OR($B50&lt;&gt;"",$C50&lt;&gt;""),AND($B51="",$C51=""),$D50&lt;&gt;""),SUM($I$1:$I50)-SUM($J$2:$J49),"")</f>
        <v/>
      </c>
      <c r="K50" s="20" t="str">
        <f t="shared" si="7"/>
        <v/>
      </c>
      <c r="L50" s="26"/>
      <c r="S50" s="10" t="str">
        <f>IF(AND(OR($B50&lt;&gt;"",$C50&lt;&gt;""),AND($B51="",$C51="",$D51="",$E51=""),AND($B52="",$C52="",$D52="",$E52=""),D50&lt;&gt;""),SUM($I$1:$I50)-SUM($J$3:$J49),"")</f>
        <v/>
      </c>
      <c r="U50" s="6"/>
      <c r="W50" s="17" t="str">
        <f>IF(AND(OR($B50&lt;&gt;"",$C50&lt;&gt;""),AND($B51="",$C51="",$C52&lt;&gt;"",$D52&lt;&gt;""),$D50&lt;&gt;""),SUM($I$1:$I50)-SUM($J$2:$J49),"")</f>
        <v/>
      </c>
      <c r="X50" s="11"/>
      <c r="Y50" s="11"/>
      <c r="Z50" s="11" t="str">
        <f t="shared" si="8"/>
        <v/>
      </c>
      <c r="AA50" s="11"/>
      <c r="AB50" s="11"/>
      <c r="AC50" s="11"/>
      <c r="AD50" s="19" t="str">
        <f t="shared" si="4"/>
        <v/>
      </c>
      <c r="AE50" s="19"/>
    </row>
    <row r="51" spans="2:31">
      <c r="B51" s="7"/>
      <c r="C51" s="41"/>
      <c r="D51" s="46"/>
      <c r="E51" s="7"/>
      <c r="F51" s="7"/>
      <c r="G51" s="7" t="str">
        <f t="shared" si="6"/>
        <v/>
      </c>
      <c r="H51" s="7" t="str">
        <f>IF(C51&lt;&gt;"",VLOOKUP(C51,AZ!$A$2:B1009,2,FALSE),"")</f>
        <v/>
      </c>
      <c r="I51" s="30" t="str">
        <f t="shared" si="5"/>
        <v/>
      </c>
      <c r="J51" s="31" t="str">
        <f>IF(AND(OR($B51&lt;&gt;"",$C51&lt;&gt;""),AND($B52="",$C52=""),$D51&lt;&gt;""),SUM($I$1:$I51)-SUM($J$2:$J50),"")</f>
        <v/>
      </c>
      <c r="K51" s="20" t="str">
        <f t="shared" si="7"/>
        <v/>
      </c>
      <c r="L51" s="26"/>
      <c r="S51" s="10" t="str">
        <f>IF(AND(OR($B51&lt;&gt;"",$C51&lt;&gt;""),AND($B52="",$C52="",$D52="",$E52=""),AND($B53="",$C53="",$D53="",$E53=""),D51&lt;&gt;""),SUM($I$1:$I51)-SUM($J$3:$J50),"")</f>
        <v/>
      </c>
      <c r="U51" s="6"/>
      <c r="W51" s="17" t="str">
        <f>IF(AND(OR($B51&lt;&gt;"",$C51&lt;&gt;""),AND($B52="",$C52="",$C53&lt;&gt;"",$D53&lt;&gt;""),$D51&lt;&gt;""),SUM($I$1:$I51)-SUM($J$2:$J50),"")</f>
        <v/>
      </c>
      <c r="X51" s="11"/>
      <c r="Y51" s="11"/>
      <c r="Z51" s="11" t="str">
        <f t="shared" si="8"/>
        <v/>
      </c>
      <c r="AA51" s="19"/>
      <c r="AB51" s="19"/>
      <c r="AC51" s="19"/>
      <c r="AD51" s="19" t="str">
        <f t="shared" si="4"/>
        <v/>
      </c>
      <c r="AE51" s="19"/>
    </row>
    <row r="52" spans="2:31">
      <c r="B52" s="7"/>
      <c r="C52" s="41"/>
      <c r="D52" s="46"/>
      <c r="E52" s="7"/>
      <c r="F52" s="7"/>
      <c r="G52" s="7" t="str">
        <f t="shared" si="6"/>
        <v/>
      </c>
      <c r="H52" s="7" t="str">
        <f>IF(C52&lt;&gt;"",VLOOKUP(C52,AZ!$A$2:B1010,2,FALSE),"")</f>
        <v/>
      </c>
      <c r="I52" s="30" t="str">
        <f t="shared" si="5"/>
        <v/>
      </c>
      <c r="J52" s="31" t="str">
        <f>IF(AND(OR($B52&lt;&gt;"",$C52&lt;&gt;""),AND($B53="",$C53=""),$D52&lt;&gt;""),SUM($I$1:$I52)-SUM($J$2:$J51),"")</f>
        <v/>
      </c>
      <c r="K52" s="20" t="str">
        <f t="shared" si="7"/>
        <v/>
      </c>
      <c r="L52" s="26"/>
      <c r="S52" s="10" t="str">
        <f>IF(AND(OR($B52&lt;&gt;"",$C52&lt;&gt;""),AND($B53="",$C53="",$D53="",$E53=""),AND($B54="",$C54="",$D54="",$E54=""),D52&lt;&gt;""),SUM($I$1:$I52)-SUM($J$3:$J51),"")</f>
        <v/>
      </c>
      <c r="U52" s="6"/>
      <c r="W52" s="17" t="str">
        <f>IF(AND(OR($B52&lt;&gt;"",$C52&lt;&gt;""),AND($B53="",$C53="",$C54&lt;&gt;"",$D54&lt;&gt;""),$D52&lt;&gt;""),SUM($I$1:$I52)-SUM($J$2:$J51),"")</f>
        <v/>
      </c>
      <c r="X52" s="11"/>
      <c r="Y52" s="11"/>
      <c r="Z52" s="11" t="str">
        <f t="shared" si="8"/>
        <v/>
      </c>
      <c r="AA52" s="11"/>
      <c r="AB52" s="11"/>
      <c r="AC52" s="11"/>
      <c r="AD52" s="19" t="str">
        <f t="shared" si="4"/>
        <v/>
      </c>
      <c r="AE52" s="19"/>
    </row>
    <row r="53" spans="2:31">
      <c r="B53" s="7"/>
      <c r="C53" s="41"/>
      <c r="D53" s="46"/>
      <c r="E53" s="7"/>
      <c r="F53" s="7"/>
      <c r="G53" s="7" t="str">
        <f t="shared" si="6"/>
        <v/>
      </c>
      <c r="H53" s="7" t="str">
        <f>IF(C53&lt;&gt;"",VLOOKUP(C53,AZ!$A$2:B1011,2,FALSE),"")</f>
        <v/>
      </c>
      <c r="I53" s="30" t="str">
        <f t="shared" si="5"/>
        <v/>
      </c>
      <c r="J53" s="31" t="str">
        <f>IF(AND(OR($B53&lt;&gt;"",$C53&lt;&gt;""),AND($B54="",$C54=""),$D53&lt;&gt;""),SUM($I$1:$I53)-SUM($J$2:$J52),"")</f>
        <v/>
      </c>
      <c r="K53" s="20" t="str">
        <f t="shared" si="7"/>
        <v/>
      </c>
      <c r="L53" s="26"/>
      <c r="S53" s="10" t="str">
        <f>IF(AND(OR($B53&lt;&gt;"",$C53&lt;&gt;""),AND($B54="",$C54="",$D54="",$E54=""),AND($B55="",$C55="",$D55="",$E55=""),D53&lt;&gt;""),SUM($I$1:$I53)-SUM($J$3:$J52),"")</f>
        <v/>
      </c>
      <c r="U53" s="6"/>
      <c r="W53" s="17" t="str">
        <f>IF(AND(OR($B53&lt;&gt;"",$C53&lt;&gt;""),AND($B54="",$C54="",$C55&lt;&gt;"",$D55&lt;&gt;""),$D53&lt;&gt;""),SUM($I$1:$I53)-SUM($J$2:$J52),"")</f>
        <v/>
      </c>
      <c r="X53" s="11"/>
      <c r="Y53" s="11"/>
      <c r="Z53" s="11" t="str">
        <f t="shared" si="8"/>
        <v/>
      </c>
      <c r="AA53" s="19"/>
      <c r="AB53" s="19"/>
      <c r="AC53" s="19"/>
      <c r="AD53" s="19" t="str">
        <f t="shared" si="4"/>
        <v/>
      </c>
      <c r="AE53" s="19"/>
    </row>
    <row r="54" spans="2:31">
      <c r="B54" s="7"/>
      <c r="C54" s="41"/>
      <c r="D54" s="46"/>
      <c r="E54" s="7"/>
      <c r="F54" s="7"/>
      <c r="G54" s="7" t="str">
        <f t="shared" si="6"/>
        <v/>
      </c>
      <c r="H54" s="7" t="str">
        <f>IF(C54&lt;&gt;"",VLOOKUP(C54,AZ!$A$2:B1012,2,FALSE),"")</f>
        <v/>
      </c>
      <c r="I54" s="30" t="str">
        <f t="shared" si="5"/>
        <v/>
      </c>
      <c r="J54" s="31" t="str">
        <f>IF(AND(OR($B54&lt;&gt;"",$C54&lt;&gt;""),AND($B55="",$C55=""),$D54&lt;&gt;""),SUM($I$1:$I54)-SUM($J$2:$J53),"")</f>
        <v/>
      </c>
      <c r="K54" s="20" t="str">
        <f t="shared" si="7"/>
        <v/>
      </c>
      <c r="L54" s="26"/>
      <c r="S54" s="10" t="str">
        <f>IF(AND(OR($B54&lt;&gt;"",$C54&lt;&gt;""),AND($B55="",$C55="",$D55="",$E55=""),AND($B56="",$C56="",$D56="",$E56=""),D54&lt;&gt;""),SUM($I$1:$I54)-SUM($J$3:$J53),"")</f>
        <v/>
      </c>
      <c r="U54" s="6"/>
      <c r="W54" s="17" t="str">
        <f>IF(AND(OR($B54&lt;&gt;"",$C54&lt;&gt;""),AND($B55="",$C55="",$C56&lt;&gt;"",$D56&lt;&gt;""),$D54&lt;&gt;""),SUM($I$1:$I54)-SUM($J$2:$J53),"")</f>
        <v/>
      </c>
      <c r="X54" s="11"/>
      <c r="Y54" s="11"/>
      <c r="Z54" s="11" t="str">
        <f t="shared" si="8"/>
        <v/>
      </c>
      <c r="AA54" s="11"/>
      <c r="AB54" s="11"/>
      <c r="AC54" s="11"/>
      <c r="AD54" s="19" t="str">
        <f t="shared" si="4"/>
        <v/>
      </c>
      <c r="AE54" s="19"/>
    </row>
    <row r="55" spans="2:31">
      <c r="B55" s="7"/>
      <c r="C55" s="41"/>
      <c r="D55" s="46"/>
      <c r="E55" s="7"/>
      <c r="F55" s="7"/>
      <c r="G55" s="7" t="str">
        <f t="shared" si="6"/>
        <v/>
      </c>
      <c r="H55" s="7" t="str">
        <f>IF(C55&lt;&gt;"",VLOOKUP(C55,AZ!$A$2:B1013,2,FALSE),"")</f>
        <v/>
      </c>
      <c r="I55" s="30" t="str">
        <f t="shared" si="5"/>
        <v/>
      </c>
      <c r="J55" s="31" t="str">
        <f>IF(AND(OR($B55&lt;&gt;"",$C55&lt;&gt;""),AND($B56="",$C56=""),$D55&lt;&gt;""),SUM($I$1:$I55)-SUM($J$2:$J54),"")</f>
        <v/>
      </c>
      <c r="K55" s="20" t="str">
        <f t="shared" si="7"/>
        <v/>
      </c>
      <c r="L55" s="26"/>
      <c r="S55" s="10" t="str">
        <f>IF(AND(OR($B55&lt;&gt;"",$C55&lt;&gt;""),AND($B56="",$C56="",$D56="",$E56=""),AND($B57="",$C57="",$D57="",$E57=""),D55&lt;&gt;""),SUM($I$1:$I55)-SUM($J$3:$J54),"")</f>
        <v/>
      </c>
      <c r="U55" s="6"/>
      <c r="W55" s="17" t="str">
        <f>IF(AND(OR($B55&lt;&gt;"",$C55&lt;&gt;""),AND($B56="",$C56="",$C57&lt;&gt;"",$D57&lt;&gt;""),$D55&lt;&gt;""),SUM($I$1:$I55)-SUM($J$2:$J54),"")</f>
        <v/>
      </c>
      <c r="X55" s="11"/>
      <c r="Y55" s="11"/>
      <c r="Z55" s="11" t="str">
        <f t="shared" si="8"/>
        <v/>
      </c>
      <c r="AA55" s="19"/>
      <c r="AB55" s="19"/>
      <c r="AC55" s="19"/>
      <c r="AD55" s="19" t="str">
        <f t="shared" si="4"/>
        <v/>
      </c>
      <c r="AE55" s="19"/>
    </row>
    <row r="56" spans="2:31">
      <c r="B56" s="7"/>
      <c r="C56" s="41"/>
      <c r="D56" s="46"/>
      <c r="E56" s="7"/>
      <c r="F56" s="7"/>
      <c r="G56" s="7" t="str">
        <f t="shared" si="6"/>
        <v/>
      </c>
      <c r="H56" s="7" t="str">
        <f>IF(C56&lt;&gt;"",VLOOKUP(C56,AZ!$A$2:B1014,2,FALSE),"")</f>
        <v/>
      </c>
      <c r="I56" s="30" t="str">
        <f t="shared" si="5"/>
        <v/>
      </c>
      <c r="J56" s="31" t="str">
        <f>IF(AND(OR($B56&lt;&gt;"",$C56&lt;&gt;""),AND($B57="",$C57=""),$D56&lt;&gt;""),SUM($I$1:$I56)-SUM($J$2:$J55),"")</f>
        <v/>
      </c>
      <c r="K56" s="20" t="str">
        <f t="shared" si="7"/>
        <v/>
      </c>
      <c r="L56" s="26"/>
      <c r="S56" s="10" t="str">
        <f>IF(AND(OR($B56&lt;&gt;"",$C56&lt;&gt;""),AND($B57="",$C57="",$D57="",$E57=""),AND($B58="",$C58="",$D58="",$E58=""),D56&lt;&gt;""),SUM($I$1:$I56)-SUM($J$3:$J55),"")</f>
        <v/>
      </c>
      <c r="U56" s="6"/>
      <c r="W56" s="17" t="str">
        <f>IF(AND(OR($B56&lt;&gt;"",$C56&lt;&gt;""),AND($B57="",$C57="",$C58&lt;&gt;"",$D58&lt;&gt;""),$D56&lt;&gt;""),SUM($I$1:$I56)-SUM($J$2:$J55),"")</f>
        <v/>
      </c>
      <c r="X56" s="11"/>
      <c r="Y56" s="11"/>
      <c r="Z56" s="11" t="str">
        <f t="shared" si="8"/>
        <v/>
      </c>
      <c r="AA56" s="11"/>
      <c r="AB56" s="11"/>
      <c r="AC56" s="11"/>
      <c r="AD56" s="19" t="str">
        <f t="shared" si="4"/>
        <v/>
      </c>
      <c r="AE56" s="19"/>
    </row>
    <row r="57" spans="2:31">
      <c r="B57" s="7"/>
      <c r="C57" s="41"/>
      <c r="D57" s="46"/>
      <c r="E57" s="7"/>
      <c r="F57" s="7"/>
      <c r="G57" s="7" t="str">
        <f t="shared" si="6"/>
        <v/>
      </c>
      <c r="H57" s="7" t="str">
        <f>IF(C57&lt;&gt;"",VLOOKUP(C57,AZ!$A$2:B1015,2,FALSE),"")</f>
        <v/>
      </c>
      <c r="I57" s="30" t="str">
        <f t="shared" si="5"/>
        <v/>
      </c>
      <c r="J57" s="31" t="str">
        <f>IF(AND(OR($B57&lt;&gt;"",$C57&lt;&gt;""),AND($B58="",$C58=""),$D57&lt;&gt;""),SUM($I$1:$I57)-SUM($J$2:$J56),"")</f>
        <v/>
      </c>
      <c r="K57" s="20" t="str">
        <f t="shared" si="7"/>
        <v/>
      </c>
      <c r="L57" s="26"/>
      <c r="S57" s="10" t="str">
        <f>IF(AND(OR($B57&lt;&gt;"",$C57&lt;&gt;""),AND($B58="",$C58="",$D58="",$E58=""),AND($B59="",$C59="",$D59="",$E59=""),D57&lt;&gt;""),SUM($I$1:$I57)-SUM($J$3:$J56),"")</f>
        <v/>
      </c>
      <c r="U57" s="6"/>
      <c r="W57" s="17" t="str">
        <f>IF(AND(OR($B57&lt;&gt;"",$C57&lt;&gt;""),AND($B58="",$C58="",$C59&lt;&gt;"",$D59&lt;&gt;""),$D57&lt;&gt;""),SUM($I$1:$I57)-SUM($J$2:$J56),"")</f>
        <v/>
      </c>
      <c r="X57" s="11"/>
      <c r="Y57" s="11"/>
      <c r="Z57" s="11" t="str">
        <f t="shared" si="8"/>
        <v/>
      </c>
      <c r="AA57" s="19"/>
      <c r="AB57" s="19"/>
      <c r="AC57" s="19"/>
      <c r="AD57" s="19" t="str">
        <f t="shared" si="4"/>
        <v/>
      </c>
      <c r="AE57" s="19"/>
    </row>
    <row r="58" spans="2:31">
      <c r="B58" s="7"/>
      <c r="C58" s="41"/>
      <c r="D58" s="46"/>
      <c r="E58" s="7"/>
      <c r="F58" s="7"/>
      <c r="G58" s="7" t="str">
        <f t="shared" si="6"/>
        <v/>
      </c>
      <c r="H58" s="7" t="str">
        <f>IF(C58&lt;&gt;"",VLOOKUP(C58,AZ!$A$2:B1016,2,FALSE),"")</f>
        <v/>
      </c>
      <c r="I58" s="30" t="str">
        <f t="shared" si="5"/>
        <v/>
      </c>
      <c r="J58" s="31" t="str">
        <f>IF(AND(OR($B58&lt;&gt;"",$C58&lt;&gt;""),AND($B59="",$C59=""),$D58&lt;&gt;""),SUM($I$1:$I58)-SUM($J$2:$J57),"")</f>
        <v/>
      </c>
      <c r="K58" s="20" t="str">
        <f t="shared" si="7"/>
        <v/>
      </c>
      <c r="L58" s="26"/>
      <c r="S58" s="10" t="str">
        <f>IF(AND(OR($B58&lt;&gt;"",$C58&lt;&gt;""),AND($B59="",$C59="",$D59="",$E59=""),AND($B60="",$C60="",$D60="",$E60=""),D58&lt;&gt;""),SUM($I$1:$I58)-SUM($J$3:$J57),"")</f>
        <v/>
      </c>
      <c r="U58" s="6"/>
      <c r="W58" s="17" t="str">
        <f>IF(AND(OR($B58&lt;&gt;"",$C58&lt;&gt;""),AND($B59="",$C59="",$C60&lt;&gt;"",$D60&lt;&gt;""),$D58&lt;&gt;""),SUM($I$1:$I58)-SUM($J$2:$J57),"")</f>
        <v/>
      </c>
      <c r="X58" s="11"/>
      <c r="Y58" s="11"/>
      <c r="Z58" s="11" t="str">
        <f t="shared" si="8"/>
        <v/>
      </c>
      <c r="AA58" s="11"/>
      <c r="AB58" s="11"/>
      <c r="AC58" s="11"/>
      <c r="AD58" s="19" t="str">
        <f t="shared" si="4"/>
        <v/>
      </c>
      <c r="AE58" s="19"/>
    </row>
    <row r="59" spans="2:31">
      <c r="B59" s="7"/>
      <c r="C59" s="41"/>
      <c r="D59" s="46"/>
      <c r="E59" s="7"/>
      <c r="F59" s="7"/>
      <c r="G59" s="7" t="str">
        <f t="shared" si="6"/>
        <v/>
      </c>
      <c r="H59" s="7" t="str">
        <f>IF(C59&lt;&gt;"",VLOOKUP(C59,AZ!$A$2:B1017,2,FALSE),"")</f>
        <v/>
      </c>
      <c r="I59" s="30" t="str">
        <f t="shared" si="5"/>
        <v/>
      </c>
      <c r="J59" s="31" t="str">
        <f>IF(AND(OR($B59&lt;&gt;"",$C59&lt;&gt;""),AND($B60="",$C60=""),$D59&lt;&gt;""),SUM($I$1:$I59)-SUM($J$2:$J58),"")</f>
        <v/>
      </c>
      <c r="K59" s="20" t="str">
        <f t="shared" si="7"/>
        <v/>
      </c>
      <c r="L59" s="26"/>
      <c r="S59" s="10" t="str">
        <f>IF(AND(OR($B59&lt;&gt;"",$C59&lt;&gt;""),AND($B60="",$C60="",$D60="",$E60=""),AND($B61="",$C61="",$D61="",$E61=""),D59&lt;&gt;""),SUM($I$1:$I59)-SUM($J$3:$J58),"")</f>
        <v/>
      </c>
      <c r="U59" s="6"/>
      <c r="W59" s="17" t="str">
        <f>IF(AND(OR($B59&lt;&gt;"",$C59&lt;&gt;""),AND($B60="",$C60="",$C61&lt;&gt;"",$D61&lt;&gt;""),$D59&lt;&gt;""),SUM($I$1:$I59)-SUM($J$2:$J58),"")</f>
        <v/>
      </c>
      <c r="X59" s="11"/>
      <c r="Y59" s="11"/>
      <c r="Z59" s="11" t="str">
        <f t="shared" si="8"/>
        <v/>
      </c>
      <c r="AA59" s="19"/>
      <c r="AB59" s="19"/>
      <c r="AC59" s="19"/>
      <c r="AD59" s="19" t="str">
        <f t="shared" si="4"/>
        <v/>
      </c>
      <c r="AE59" s="19"/>
    </row>
    <row r="60" spans="2:31">
      <c r="B60" s="7"/>
      <c r="C60" s="41"/>
      <c r="D60" s="46"/>
      <c r="E60" s="7"/>
      <c r="F60" s="7"/>
      <c r="G60" s="7" t="str">
        <f t="shared" si="6"/>
        <v/>
      </c>
      <c r="H60" s="7" t="str">
        <f>IF(C60&lt;&gt;"",VLOOKUP(C60,AZ!$A$2:B1018,2,FALSE),"")</f>
        <v/>
      </c>
      <c r="I60" s="30" t="str">
        <f t="shared" si="5"/>
        <v/>
      </c>
      <c r="J60" s="31" t="str">
        <f>IF(AND(OR($B60&lt;&gt;"",$C60&lt;&gt;""),AND($B61="",$C61=""),$D60&lt;&gt;""),SUM($I$1:$I60)-SUM($J$2:$J59),"")</f>
        <v/>
      </c>
      <c r="K60" s="20" t="str">
        <f t="shared" si="7"/>
        <v/>
      </c>
      <c r="L60" s="26"/>
      <c r="S60" s="10" t="str">
        <f>IF(AND(OR($B60&lt;&gt;"",$C60&lt;&gt;""),AND($B61="",$C61="",$D61="",$E61=""),AND($B62="",$C62="",$D62="",$E62=""),D60&lt;&gt;""),SUM($I$1:$I60)-SUM($J$3:$J59),"")</f>
        <v/>
      </c>
      <c r="U60" s="6"/>
      <c r="W60" s="17" t="str">
        <f>IF(AND(OR($B60&lt;&gt;"",$C60&lt;&gt;""),AND($B61="",$C61="",$C62&lt;&gt;"",$D62&lt;&gt;""),$D60&lt;&gt;""),SUM($I$1:$I60)-SUM($J$2:$J59),"")</f>
        <v/>
      </c>
      <c r="X60" s="11"/>
      <c r="Y60" s="11"/>
      <c r="Z60" s="11" t="str">
        <f t="shared" si="8"/>
        <v/>
      </c>
      <c r="AA60" s="11"/>
      <c r="AB60" s="11"/>
      <c r="AC60" s="11"/>
      <c r="AD60" s="19" t="str">
        <f t="shared" si="4"/>
        <v/>
      </c>
      <c r="AE60" s="19"/>
    </row>
    <row r="61" spans="2:31">
      <c r="B61" s="7"/>
      <c r="C61" s="41"/>
      <c r="D61" s="46"/>
      <c r="E61" s="7"/>
      <c r="F61" s="7"/>
      <c r="G61" s="7" t="str">
        <f t="shared" si="6"/>
        <v/>
      </c>
      <c r="H61" s="7" t="str">
        <f>IF(C61&lt;&gt;"",VLOOKUP(C61,AZ!$A$2:B1019,2,FALSE),"")</f>
        <v/>
      </c>
      <c r="I61" s="30" t="str">
        <f t="shared" si="5"/>
        <v/>
      </c>
      <c r="J61" s="31" t="str">
        <f>IF(AND(OR($B61&lt;&gt;"",$C61&lt;&gt;""),AND($B62="",$C62=""),$D61&lt;&gt;""),SUM($I$1:$I61)-SUM($J$2:$J60),"")</f>
        <v/>
      </c>
      <c r="K61" s="20" t="str">
        <f t="shared" si="7"/>
        <v/>
      </c>
      <c r="L61" s="26"/>
      <c r="S61" s="10" t="str">
        <f>IF(AND(OR($B61&lt;&gt;"",$C61&lt;&gt;""),AND($B62="",$C62="",$D62="",$E62=""),AND($B63="",$C63="",$D63="",$E63=""),D61&lt;&gt;""),SUM($I$1:$I61)-SUM($J$3:$J60),"")</f>
        <v/>
      </c>
      <c r="U61" s="6"/>
      <c r="W61" s="17" t="str">
        <f>IF(AND(OR($B61&lt;&gt;"",$C61&lt;&gt;""),AND($B62="",$C62="",$C63&lt;&gt;"",$D63&lt;&gt;""),$D61&lt;&gt;""),SUM($I$1:$I61)-SUM($J$2:$J60),"")</f>
        <v/>
      </c>
      <c r="X61" s="11"/>
      <c r="Y61" s="11"/>
      <c r="Z61" s="11" t="str">
        <f t="shared" si="8"/>
        <v/>
      </c>
      <c r="AA61" s="19"/>
      <c r="AB61" s="19"/>
      <c r="AC61" s="19"/>
      <c r="AD61" s="19" t="str">
        <f t="shared" si="4"/>
        <v/>
      </c>
      <c r="AE61" s="19"/>
    </row>
    <row r="62" spans="2:31">
      <c r="B62" s="7"/>
      <c r="C62" s="41"/>
      <c r="D62" s="46"/>
      <c r="E62" s="7"/>
      <c r="F62" s="7"/>
      <c r="G62" s="7" t="str">
        <f t="shared" si="6"/>
        <v/>
      </c>
      <c r="H62" s="7" t="str">
        <f>IF(C62&lt;&gt;"",VLOOKUP(C62,AZ!$A$2:B1020,2,FALSE),"")</f>
        <v/>
      </c>
      <c r="I62" s="30" t="str">
        <f t="shared" si="5"/>
        <v/>
      </c>
      <c r="J62" s="31" t="str">
        <f>IF(AND(OR($B62&lt;&gt;"",$C62&lt;&gt;""),AND($B63="",$C63=""),$D62&lt;&gt;""),SUM($I$1:$I62)-SUM($J$2:$J61),"")</f>
        <v/>
      </c>
      <c r="K62" s="20" t="str">
        <f t="shared" si="7"/>
        <v/>
      </c>
      <c r="L62" s="26"/>
      <c r="S62" s="10" t="str">
        <f>IF(AND(OR($B62&lt;&gt;"",$C62&lt;&gt;""),AND($B63="",$C63="",$D63="",$E63=""),AND($B64="",$C64="",$D64="",$E64=""),D62&lt;&gt;""),SUM($I$1:$I62)-SUM($J$3:$J61),"")</f>
        <v/>
      </c>
      <c r="U62" s="6"/>
      <c r="W62" s="17" t="str">
        <f>IF(AND(OR($B62&lt;&gt;"",$C62&lt;&gt;""),AND($B63="",$C63="",$C64&lt;&gt;"",$D64&lt;&gt;""),$D62&lt;&gt;""),SUM($I$1:$I62)-SUM($J$2:$J61),"")</f>
        <v/>
      </c>
      <c r="X62" s="11"/>
      <c r="Y62" s="11"/>
      <c r="Z62" s="11" t="str">
        <f t="shared" si="8"/>
        <v/>
      </c>
      <c r="AA62" s="11"/>
      <c r="AB62" s="11"/>
      <c r="AC62" s="11"/>
      <c r="AD62" s="19" t="str">
        <f t="shared" si="4"/>
        <v/>
      </c>
      <c r="AE62" s="19"/>
    </row>
    <row r="63" spans="2:31">
      <c r="B63" s="7"/>
      <c r="C63" s="41"/>
      <c r="D63" s="46"/>
      <c r="E63" s="7"/>
      <c r="F63" s="7"/>
      <c r="G63" s="7" t="str">
        <f t="shared" si="6"/>
        <v/>
      </c>
      <c r="H63" s="7" t="str">
        <f>IF(C63&lt;&gt;"",VLOOKUP(C63,AZ!$A$2:B1021,2,FALSE),"")</f>
        <v/>
      </c>
      <c r="I63" s="30" t="str">
        <f t="shared" si="5"/>
        <v/>
      </c>
      <c r="J63" s="31" t="str">
        <f>IF(AND(OR($B63&lt;&gt;"",$C63&lt;&gt;""),AND($B64="",$C64=""),$D63&lt;&gt;""),SUM($I$1:$I63)-SUM($J$2:$J62),"")</f>
        <v/>
      </c>
      <c r="K63" s="20" t="str">
        <f t="shared" si="7"/>
        <v/>
      </c>
      <c r="L63" s="26"/>
      <c r="S63" s="10" t="str">
        <f>IF(AND(OR($B63&lt;&gt;"",$C63&lt;&gt;""),AND($B64="",$C64="",$D64="",$E64=""),AND($B65="",$C65="",$D65="",$E65=""),D63&lt;&gt;""),SUM($I$1:$I63)-SUM($J$3:$J62),"")</f>
        <v/>
      </c>
      <c r="U63" s="6"/>
      <c r="W63" s="17" t="str">
        <f>IF(AND(OR($B63&lt;&gt;"",$C63&lt;&gt;""),AND($B64="",$C64="",$C65&lt;&gt;"",$D65&lt;&gt;""),$D63&lt;&gt;""),SUM($I$1:$I63)-SUM($J$2:$J62),"")</f>
        <v/>
      </c>
      <c r="X63" s="11"/>
      <c r="Y63" s="11"/>
      <c r="Z63" s="11" t="str">
        <f t="shared" si="8"/>
        <v/>
      </c>
      <c r="AA63" s="19"/>
      <c r="AB63" s="19"/>
      <c r="AC63" s="19"/>
      <c r="AD63" s="19" t="str">
        <f t="shared" si="4"/>
        <v/>
      </c>
      <c r="AE63" s="19"/>
    </row>
    <row r="64" spans="2:31">
      <c r="B64" s="7"/>
      <c r="C64" s="41"/>
      <c r="D64" s="46"/>
      <c r="E64" s="7"/>
      <c r="F64" s="7"/>
      <c r="G64" s="7" t="str">
        <f t="shared" si="6"/>
        <v/>
      </c>
      <c r="H64" s="7" t="str">
        <f>IF(C64&lt;&gt;"",VLOOKUP(C64,AZ!$A$2:B1022,2,FALSE),"")</f>
        <v/>
      </c>
      <c r="I64" s="30" t="str">
        <f t="shared" si="5"/>
        <v/>
      </c>
      <c r="J64" s="31" t="str">
        <f>IF(AND(OR($B64&lt;&gt;"",$C64&lt;&gt;""),AND($B65="",$C65=""),$D64&lt;&gt;""),SUM($I$1:$I64)-SUM($J$2:$J63),"")</f>
        <v/>
      </c>
      <c r="K64" s="20" t="str">
        <f t="shared" si="7"/>
        <v/>
      </c>
      <c r="L64" s="26"/>
      <c r="S64" s="10" t="str">
        <f>IF(AND(OR($B64&lt;&gt;"",$C64&lt;&gt;""),AND($B65="",$C65="",$D65="",$E65=""),AND($B66="",$C66="",$D66="",$E66=""),D64&lt;&gt;""),SUM($I$1:$I64)-SUM($J$3:$J63),"")</f>
        <v/>
      </c>
      <c r="U64" s="6"/>
      <c r="W64" s="17" t="str">
        <f>IF(AND(OR($B64&lt;&gt;"",$C64&lt;&gt;""),AND($B65="",$C65="",$C66&lt;&gt;"",$D66&lt;&gt;""),$D64&lt;&gt;""),SUM($I$1:$I64)-SUM($J$2:$J63),"")</f>
        <v/>
      </c>
      <c r="X64" s="11"/>
      <c r="Y64" s="11"/>
      <c r="Z64" s="11" t="str">
        <f t="shared" si="8"/>
        <v/>
      </c>
      <c r="AA64" s="11"/>
      <c r="AB64" s="11"/>
      <c r="AC64" s="11"/>
      <c r="AD64" s="19" t="str">
        <f t="shared" si="4"/>
        <v/>
      </c>
      <c r="AE64" s="19"/>
    </row>
    <row r="65" spans="2:31">
      <c r="B65" s="7"/>
      <c r="C65" s="41"/>
      <c r="D65" s="46"/>
      <c r="E65" s="7"/>
      <c r="F65" s="7"/>
      <c r="G65" s="7" t="str">
        <f t="shared" si="6"/>
        <v/>
      </c>
      <c r="H65" s="7" t="str">
        <f>IF(C65&lt;&gt;"",VLOOKUP(C65,AZ!$A$2:B1023,2,FALSE),"")</f>
        <v/>
      </c>
      <c r="I65" s="30" t="str">
        <f t="shared" si="5"/>
        <v/>
      </c>
      <c r="J65" s="31" t="str">
        <f>IF(AND(OR($B65&lt;&gt;"",$C65&lt;&gt;""),AND($B66="",$C66=""),$D65&lt;&gt;""),SUM($I$1:$I65)-SUM($J$2:$J64),"")</f>
        <v/>
      </c>
      <c r="K65" s="20" t="str">
        <f t="shared" si="7"/>
        <v/>
      </c>
      <c r="L65" s="26"/>
      <c r="S65" s="10" t="str">
        <f>IF(AND(OR($B65&lt;&gt;"",$C65&lt;&gt;""),AND($B66="",$C66="",$D66="",$E66=""),AND($B67="",$C67="",$D67="",$E67=""),D65&lt;&gt;""),SUM($I$1:$I65)-SUM($J$3:$J64),"")</f>
        <v/>
      </c>
      <c r="U65" s="6"/>
      <c r="W65" s="17" t="str">
        <f>IF(AND(OR($B65&lt;&gt;"",$C65&lt;&gt;""),AND($B66="",$C66="",$C67&lt;&gt;"",$D67&lt;&gt;""),$D65&lt;&gt;""),SUM($I$1:$I65)-SUM($J$2:$J64),"")</f>
        <v/>
      </c>
      <c r="X65" s="11"/>
      <c r="Y65" s="11"/>
      <c r="Z65" s="11" t="str">
        <f t="shared" si="8"/>
        <v/>
      </c>
      <c r="AA65" s="19"/>
      <c r="AB65" s="19"/>
      <c r="AC65" s="19"/>
      <c r="AD65" s="19" t="str">
        <f t="shared" si="4"/>
        <v/>
      </c>
      <c r="AE65" s="19"/>
    </row>
    <row r="66" spans="2:31">
      <c r="B66" s="7"/>
      <c r="C66" s="41"/>
      <c r="D66" s="46"/>
      <c r="E66" s="7"/>
      <c r="F66" s="7"/>
      <c r="G66" s="7" t="str">
        <f t="shared" si="6"/>
        <v/>
      </c>
      <c r="H66" s="7" t="str">
        <f>IF(C66&lt;&gt;"",VLOOKUP(C66,AZ!$A$2:B1024,2,FALSE),"")</f>
        <v/>
      </c>
      <c r="I66" s="30" t="str">
        <f t="shared" si="5"/>
        <v/>
      </c>
      <c r="J66" s="31" t="str">
        <f>IF(AND(OR($B66&lt;&gt;"",$C66&lt;&gt;""),AND($B67="",$C67=""),$D66&lt;&gt;""),SUM($I$1:$I66)-SUM($J$2:$J65),"")</f>
        <v/>
      </c>
      <c r="K66" s="20" t="str">
        <f t="shared" si="7"/>
        <v/>
      </c>
      <c r="L66" s="26"/>
      <c r="S66" s="10" t="str">
        <f>IF(AND(OR($B66&lt;&gt;"",$C66&lt;&gt;""),AND($B67="",$C67="",$D67="",$E67=""),AND($B68="",$C68="",$D68="",$E68=""),D66&lt;&gt;""),SUM($I$1:$I66)-SUM($J$3:$J65),"")</f>
        <v/>
      </c>
      <c r="U66" s="6"/>
      <c r="W66" s="17" t="str">
        <f>IF(AND(OR($B66&lt;&gt;"",$C66&lt;&gt;""),AND($B67="",$C67="",$C68&lt;&gt;"",$D68&lt;&gt;""),$D66&lt;&gt;""),SUM($I$1:$I66)-SUM($J$2:$J65),"")</f>
        <v/>
      </c>
      <c r="X66" s="11"/>
      <c r="Y66" s="11"/>
      <c r="Z66" s="11" t="str">
        <f t="shared" si="8"/>
        <v/>
      </c>
      <c r="AA66" s="11"/>
      <c r="AB66" s="11"/>
      <c r="AC66" s="11"/>
      <c r="AD66" s="19" t="str">
        <f t="shared" si="4"/>
        <v/>
      </c>
      <c r="AE66" s="19"/>
    </row>
    <row r="67" spans="2:31">
      <c r="B67" s="7"/>
      <c r="C67" s="41"/>
      <c r="D67" s="46"/>
      <c r="E67" s="7"/>
      <c r="F67" s="7"/>
      <c r="G67" s="7" t="str">
        <f t="shared" si="6"/>
        <v/>
      </c>
      <c r="H67" s="7" t="str">
        <f>IF(C67&lt;&gt;"",VLOOKUP(C67,AZ!$A$2:B1025,2,FALSE),"")</f>
        <v/>
      </c>
      <c r="I67" s="30" t="str">
        <f t="shared" si="5"/>
        <v/>
      </c>
      <c r="J67" s="31" t="str">
        <f>IF(AND(OR($B67&lt;&gt;"",$C67&lt;&gt;""),AND($B68="",$C68=""),$D67&lt;&gt;""),SUM($I$1:$I67)-SUM($J$2:$J66),"")</f>
        <v/>
      </c>
      <c r="K67" s="20" t="str">
        <f t="shared" ref="K67:K130" si="9">IF(AND(OR($C67&lt;&gt;"",$D67&lt;&gt;"",$B67&lt;&gt;""),AND($C68="",$D68="",$B68="")),"NOMBRE","")</f>
        <v/>
      </c>
      <c r="L67" s="26"/>
      <c r="S67" s="10" t="str">
        <f>IF(AND(OR($B67&lt;&gt;"",$C67&lt;&gt;""),AND($B68="",$C68="",$D68="",$E68=""),AND($B69="",$C69="",$D69="",$E69=""),D67&lt;&gt;""),SUM($I$1:$I67)-SUM($J$3:$J66),"")</f>
        <v/>
      </c>
      <c r="U67" s="6"/>
      <c r="W67" s="17" t="str">
        <f>IF(AND(OR($B67&lt;&gt;"",$C67&lt;&gt;""),AND($B68="",$C68="",$C69&lt;&gt;"",$D69&lt;&gt;""),$D67&lt;&gt;""),SUM($I$1:$I67)-SUM($J$2:$J66),"")</f>
        <v/>
      </c>
      <c r="X67" s="11"/>
      <c r="Y67" s="11"/>
      <c r="Z67" s="11" t="str">
        <f t="shared" ref="Z67:Z130" si="10">IF(AND(OR($B67&lt;&gt;"",$C67&lt;&gt;""),AND($B68="",$C68="",$D68=""),$D67&lt;&gt;""),IF(L67&lt;&gt;"",L67,1),"")</f>
        <v/>
      </c>
      <c r="AA67" s="19"/>
      <c r="AB67" s="19"/>
      <c r="AC67" s="19"/>
      <c r="AD67" s="19" t="str">
        <f t="shared" ref="AD67:AD130" si="11">IF(X67*AA67&gt;0,X67*AA67,"")</f>
        <v/>
      </c>
      <c r="AE67" s="19"/>
    </row>
    <row r="68" spans="2:31">
      <c r="B68" s="7"/>
      <c r="C68" s="41"/>
      <c r="D68" s="46"/>
      <c r="E68" s="7"/>
      <c r="F68" s="7"/>
      <c r="G68" s="7" t="str">
        <f t="shared" ref="G68:G131" si="12">IF(E68="",IF(D68="","",D68),D68*E68)</f>
        <v/>
      </c>
      <c r="H68" s="7" t="str">
        <f>IF(C68&lt;&gt;"",VLOOKUP(C68,AZ!$A$2:B1026,2,FALSE),"")</f>
        <v/>
      </c>
      <c r="I68" s="30" t="str">
        <f t="shared" si="5"/>
        <v/>
      </c>
      <c r="J68" s="31" t="str">
        <f>IF(AND(OR($B68&lt;&gt;"",$C68&lt;&gt;""),AND($B69="",$C69=""),$D68&lt;&gt;""),SUM($I$1:$I68)-SUM($J$2:$J67),"")</f>
        <v/>
      </c>
      <c r="K68" s="20" t="str">
        <f t="shared" si="9"/>
        <v/>
      </c>
      <c r="L68" s="26"/>
      <c r="S68" s="10" t="str">
        <f>IF(AND(OR($B68&lt;&gt;"",$C68&lt;&gt;""),AND($B69="",$C69="",$D69="",$E69=""),AND($B70="",$C70="",$D70="",$E70=""),D68&lt;&gt;""),SUM($I$1:$I68)-SUM($J$3:$J67),"")</f>
        <v/>
      </c>
      <c r="U68" s="6"/>
      <c r="W68" s="17" t="str">
        <f>IF(AND(OR($B68&lt;&gt;"",$C68&lt;&gt;""),AND($B69="",$C69="",$C70&lt;&gt;"",$D70&lt;&gt;""),$D68&lt;&gt;""),SUM($I$1:$I68)-SUM($J$2:$J67),"")</f>
        <v/>
      </c>
      <c r="X68" s="11"/>
      <c r="Y68" s="11"/>
      <c r="Z68" s="11" t="str">
        <f t="shared" si="10"/>
        <v/>
      </c>
      <c r="AA68" s="11"/>
      <c r="AB68" s="11"/>
      <c r="AC68" s="11"/>
      <c r="AD68" s="19" t="str">
        <f t="shared" si="11"/>
        <v/>
      </c>
      <c r="AE68" s="19"/>
    </row>
    <row r="69" spans="2:31">
      <c r="B69" s="7"/>
      <c r="C69" s="41"/>
      <c r="D69" s="46"/>
      <c r="E69" s="7"/>
      <c r="F69" s="7"/>
      <c r="G69" s="7" t="str">
        <f t="shared" si="12"/>
        <v/>
      </c>
      <c r="H69" s="7" t="str">
        <f>IF(C69&lt;&gt;"",VLOOKUP(C69,AZ!$A$2:B1027,2,FALSE),"")</f>
        <v/>
      </c>
      <c r="I69" s="30" t="str">
        <f t="shared" si="5"/>
        <v/>
      </c>
      <c r="J69" s="31" t="str">
        <f>IF(AND(OR($B69&lt;&gt;"",$C69&lt;&gt;""),AND($B70="",$C70=""),$D69&lt;&gt;""),SUM($I$1:$I69)-SUM($J$2:$J68),"")</f>
        <v/>
      </c>
      <c r="K69" s="20" t="str">
        <f t="shared" si="9"/>
        <v/>
      </c>
      <c r="L69" s="26"/>
      <c r="S69" s="10" t="str">
        <f>IF(AND(OR($B69&lt;&gt;"",$C69&lt;&gt;""),AND($B70="",$C70="",$D70="",$E70=""),AND($B71="",$C71="",$D71="",$E71=""),D69&lt;&gt;""),SUM($I$1:$I69)-SUM($J$3:$J68),"")</f>
        <v/>
      </c>
      <c r="U69" s="6"/>
      <c r="W69" s="17" t="str">
        <f>IF(AND(OR($B69&lt;&gt;"",$C69&lt;&gt;""),AND($B70="",$C70="",$C71&lt;&gt;"",$D71&lt;&gt;""),$D69&lt;&gt;""),SUM($I$1:$I69)-SUM($J$2:$J68),"")</f>
        <v/>
      </c>
      <c r="X69" s="11"/>
      <c r="Y69" s="11"/>
      <c r="Z69" s="11" t="str">
        <f t="shared" si="10"/>
        <v/>
      </c>
      <c r="AA69" s="19"/>
      <c r="AB69" s="19"/>
      <c r="AC69" s="19"/>
      <c r="AD69" s="19" t="str">
        <f t="shared" si="11"/>
        <v/>
      </c>
      <c r="AE69" s="19"/>
    </row>
    <row r="70" spans="2:31">
      <c r="B70" s="7"/>
      <c r="C70" s="41"/>
      <c r="D70" s="46"/>
      <c r="E70" s="7"/>
      <c r="F70" s="7"/>
      <c r="G70" s="7" t="str">
        <f t="shared" si="12"/>
        <v/>
      </c>
      <c r="H70" s="7" t="str">
        <f>IF(C70&lt;&gt;"",VLOOKUP(C70,AZ!$A$2:B1028,2,FALSE),"")</f>
        <v/>
      </c>
      <c r="I70" s="30" t="str">
        <f t="shared" si="5"/>
        <v/>
      </c>
      <c r="J70" s="31" t="str">
        <f>IF(AND(OR($B70&lt;&gt;"",$C70&lt;&gt;""),AND($B71="",$C71=""),$D70&lt;&gt;""),SUM($I$1:$I70)-SUM($J$2:$J69),"")</f>
        <v/>
      </c>
      <c r="K70" s="20" t="str">
        <f t="shared" si="9"/>
        <v/>
      </c>
      <c r="L70" s="26"/>
      <c r="S70" s="10" t="str">
        <f>IF(AND(OR($B70&lt;&gt;"",$C70&lt;&gt;""),AND($B71="",$C71="",$D71="",$E71=""),AND($B72="",$C72="",$D72="",$E72=""),D70&lt;&gt;""),SUM($I$1:$I70)-SUM($J$3:$J69),"")</f>
        <v/>
      </c>
      <c r="U70" s="6"/>
      <c r="W70" s="17" t="str">
        <f>IF(AND(OR($B70&lt;&gt;"",$C70&lt;&gt;""),AND($B71="",$C71="",$C72&lt;&gt;"",$D72&lt;&gt;""),$D70&lt;&gt;""),SUM($I$1:$I70)-SUM($J$2:$J69),"")</f>
        <v/>
      </c>
      <c r="X70" s="11"/>
      <c r="Y70" s="11"/>
      <c r="Z70" s="11" t="str">
        <f t="shared" si="10"/>
        <v/>
      </c>
      <c r="AA70" s="11"/>
      <c r="AB70" s="11"/>
      <c r="AC70" s="11"/>
      <c r="AD70" s="19" t="str">
        <f t="shared" si="11"/>
        <v/>
      </c>
      <c r="AE70" s="19"/>
    </row>
    <row r="71" spans="2:31">
      <c r="B71" s="7"/>
      <c r="C71" s="41"/>
      <c r="D71" s="46"/>
      <c r="E71" s="7"/>
      <c r="F71" s="7"/>
      <c r="G71" s="7" t="str">
        <f t="shared" si="12"/>
        <v/>
      </c>
      <c r="H71" s="7" t="str">
        <f>IF(C71&lt;&gt;"",VLOOKUP(C71,AZ!$A$2:B1029,2,FALSE),"")</f>
        <v/>
      </c>
      <c r="I71" s="30" t="str">
        <f t="shared" si="5"/>
        <v/>
      </c>
      <c r="J71" s="31" t="str">
        <f>IF(AND(OR($B71&lt;&gt;"",$C71&lt;&gt;""),AND($B72="",$C72=""),$D71&lt;&gt;""),SUM($I$1:$I71)-SUM($J$2:$J70),"")</f>
        <v/>
      </c>
      <c r="K71" s="20" t="str">
        <f t="shared" si="9"/>
        <v/>
      </c>
      <c r="L71" s="26"/>
      <c r="S71" s="10" t="str">
        <f>IF(AND(OR($B71&lt;&gt;"",$C71&lt;&gt;""),AND($B72="",$C72="",$D72="",$E72=""),AND($B73="",$C73="",$D73="",$E73=""),D71&lt;&gt;""),SUM($I$1:$I71)-SUM($J$3:$J70),"")</f>
        <v/>
      </c>
      <c r="U71" s="6"/>
      <c r="W71" s="17" t="str">
        <f>IF(AND(OR($B71&lt;&gt;"",$C71&lt;&gt;""),AND($B72="",$C72="",$C73&lt;&gt;"",$D73&lt;&gt;""),$D71&lt;&gt;""),SUM($I$1:$I71)-SUM($J$2:$J70),"")</f>
        <v/>
      </c>
      <c r="X71" s="11"/>
      <c r="Y71" s="11"/>
      <c r="Z71" s="11" t="str">
        <f t="shared" si="10"/>
        <v/>
      </c>
      <c r="AA71" s="19"/>
      <c r="AB71" s="19"/>
      <c r="AC71" s="19"/>
      <c r="AD71" s="19" t="str">
        <f t="shared" si="11"/>
        <v/>
      </c>
      <c r="AE71" s="19"/>
    </row>
    <row r="72" spans="2:31">
      <c r="B72" s="7"/>
      <c r="C72" s="41"/>
      <c r="D72" s="46"/>
      <c r="E72" s="7"/>
      <c r="F72" s="7"/>
      <c r="G72" s="7" t="str">
        <f t="shared" si="12"/>
        <v/>
      </c>
      <c r="H72" s="7" t="str">
        <f>IF(C72&lt;&gt;"",VLOOKUP(C72,AZ!$A$2:B1030,2,FALSE),"")</f>
        <v/>
      </c>
      <c r="I72" s="30" t="str">
        <f t="shared" ref="I72:I135" si="13">IF(AND(C72&lt;&gt;"",G72&lt;&gt;""),IF(LEFT(C72,4)="tole",H72*G72,H72*G72/1000),"")</f>
        <v/>
      </c>
      <c r="J72" s="31" t="str">
        <f>IF(AND(OR($B72&lt;&gt;"",$C72&lt;&gt;""),AND($B73="",$C73=""),$D72&lt;&gt;""),SUM($I$1:$I72)-SUM($J$2:$J71),"")</f>
        <v/>
      </c>
      <c r="K72" s="20" t="str">
        <f t="shared" si="9"/>
        <v/>
      </c>
      <c r="L72" s="26"/>
      <c r="S72" s="10" t="str">
        <f>IF(AND(OR($B72&lt;&gt;"",$C72&lt;&gt;""),AND($B73="",$C73="",$D73="",$E73=""),AND($B74="",$C74="",$D74="",$E74=""),D72&lt;&gt;""),SUM($I$1:$I72)-SUM($J$3:$J71),"")</f>
        <v/>
      </c>
      <c r="U72" s="6"/>
      <c r="W72" s="17" t="str">
        <f>IF(AND(OR($B72&lt;&gt;"",$C72&lt;&gt;""),AND($B73="",$C73="",$C74&lt;&gt;"",$D74&lt;&gt;""),$D72&lt;&gt;""),SUM($I$1:$I72)-SUM($J$2:$J71),"")</f>
        <v/>
      </c>
      <c r="X72" s="11"/>
      <c r="Y72" s="11"/>
      <c r="Z72" s="11" t="str">
        <f t="shared" si="10"/>
        <v/>
      </c>
      <c r="AA72" s="11"/>
      <c r="AB72" s="11"/>
      <c r="AC72" s="11"/>
      <c r="AD72" s="19" t="str">
        <f t="shared" si="11"/>
        <v/>
      </c>
      <c r="AE72" s="19"/>
    </row>
    <row r="73" spans="2:31">
      <c r="B73" s="7"/>
      <c r="C73" s="41"/>
      <c r="D73" s="46"/>
      <c r="E73" s="7"/>
      <c r="F73" s="7"/>
      <c r="G73" s="7" t="str">
        <f t="shared" si="12"/>
        <v/>
      </c>
      <c r="H73" s="7" t="str">
        <f>IF(C73&lt;&gt;"",VLOOKUP(C73,AZ!$A$2:B1031,2,FALSE),"")</f>
        <v/>
      </c>
      <c r="I73" s="30" t="str">
        <f t="shared" si="13"/>
        <v/>
      </c>
      <c r="J73" s="31" t="str">
        <f>IF(AND(OR($B73&lt;&gt;"",$C73&lt;&gt;""),AND($B74="",$C74=""),$D73&lt;&gt;""),SUM($I$1:$I73)-SUM($J$2:$J72),"")</f>
        <v/>
      </c>
      <c r="K73" s="20" t="str">
        <f t="shared" si="9"/>
        <v/>
      </c>
      <c r="L73" s="26"/>
      <c r="S73" s="10" t="str">
        <f>IF(AND(OR($B73&lt;&gt;"",$C73&lt;&gt;""),AND($B74="",$C74="",$D74="",$E74=""),AND($B75="",$C75="",$D75="",$E75=""),D73&lt;&gt;""),SUM($I$1:$I73)-SUM($J$3:$J72),"")</f>
        <v/>
      </c>
      <c r="U73" s="6"/>
      <c r="W73" s="17" t="str">
        <f>IF(AND(OR($B73&lt;&gt;"",$C73&lt;&gt;""),AND($B74="",$C74="",$C75&lt;&gt;"",$D75&lt;&gt;""),$D73&lt;&gt;""),SUM($I$1:$I73)-SUM($J$2:$J72),"")</f>
        <v/>
      </c>
      <c r="X73" s="11"/>
      <c r="Y73" s="11"/>
      <c r="Z73" s="11" t="str">
        <f t="shared" si="10"/>
        <v/>
      </c>
      <c r="AA73" s="19"/>
      <c r="AB73" s="19"/>
      <c r="AC73" s="19"/>
      <c r="AD73" s="19" t="str">
        <f t="shared" si="11"/>
        <v/>
      </c>
      <c r="AE73" s="19"/>
    </row>
    <row r="74" spans="2:31">
      <c r="B74" s="7"/>
      <c r="C74" s="41"/>
      <c r="D74" s="46"/>
      <c r="E74" s="7"/>
      <c r="F74" s="7"/>
      <c r="G74" s="7" t="str">
        <f t="shared" si="12"/>
        <v/>
      </c>
      <c r="H74" s="7" t="str">
        <f>IF(C74&lt;&gt;"",VLOOKUP(C74,AZ!$A$2:B1032,2,FALSE),"")</f>
        <v/>
      </c>
      <c r="I74" s="30" t="str">
        <f t="shared" si="13"/>
        <v/>
      </c>
      <c r="J74" s="31" t="str">
        <f>IF(AND(OR($B74&lt;&gt;"",$C74&lt;&gt;""),AND($B75="",$C75=""),$D74&lt;&gt;""),SUM($I$1:$I74)-SUM($J$2:$J73),"")</f>
        <v/>
      </c>
      <c r="K74" s="20" t="str">
        <f t="shared" si="9"/>
        <v/>
      </c>
      <c r="L74" s="26"/>
      <c r="S74" s="10" t="str">
        <f>IF(AND(OR($B74&lt;&gt;"",$C74&lt;&gt;""),AND($B75="",$C75="",$D75="",$E75=""),AND($B76="",$C76="",$D76="",$E76=""),D74&lt;&gt;""),SUM($I$1:$I74)-SUM($J$3:$J73),"")</f>
        <v/>
      </c>
      <c r="U74" s="6"/>
      <c r="W74" s="17" t="str">
        <f>IF(AND(OR($B74&lt;&gt;"",$C74&lt;&gt;""),AND($B75="",$C75="",$C76&lt;&gt;"",$D76&lt;&gt;""),$D74&lt;&gt;""),SUM($I$1:$I74)-SUM($J$2:$J73),"")</f>
        <v/>
      </c>
      <c r="X74" s="11"/>
      <c r="Y74" s="11"/>
      <c r="Z74" s="11" t="str">
        <f t="shared" si="10"/>
        <v/>
      </c>
      <c r="AA74" s="11"/>
      <c r="AB74" s="11"/>
      <c r="AC74" s="11"/>
      <c r="AD74" s="19" t="str">
        <f t="shared" si="11"/>
        <v/>
      </c>
      <c r="AE74" s="19"/>
    </row>
    <row r="75" spans="2:31">
      <c r="B75" s="7"/>
      <c r="C75" s="41"/>
      <c r="D75" s="46"/>
      <c r="E75" s="7"/>
      <c r="F75" s="7"/>
      <c r="G75" s="7" t="str">
        <f t="shared" si="12"/>
        <v/>
      </c>
      <c r="H75" s="7" t="str">
        <f>IF(C75&lt;&gt;"",VLOOKUP(C75,AZ!$A$2:B1033,2,FALSE),"")</f>
        <v/>
      </c>
      <c r="I75" s="30" t="str">
        <f t="shared" si="13"/>
        <v/>
      </c>
      <c r="J75" s="31" t="str">
        <f>IF(AND(OR($B75&lt;&gt;"",$C75&lt;&gt;""),AND($B76="",$C76=""),$D75&lt;&gt;""),SUM($I$1:$I75)-SUM($J$2:$J74),"")</f>
        <v/>
      </c>
      <c r="K75" s="20" t="str">
        <f t="shared" si="9"/>
        <v/>
      </c>
      <c r="L75" s="26"/>
      <c r="S75" s="10" t="str">
        <f>IF(AND(OR($B75&lt;&gt;"",$C75&lt;&gt;""),AND($B76="",$C76="",$D76="",$E76=""),AND($B77="",$C77="",$D77="",$E77=""),D75&lt;&gt;""),SUM($I$1:$I75)-SUM($J$3:$J74),"")</f>
        <v/>
      </c>
      <c r="U75" s="6"/>
      <c r="W75" s="17" t="str">
        <f>IF(AND(OR($B75&lt;&gt;"",$C75&lt;&gt;""),AND($B76="",$C76="",$C77&lt;&gt;"",$D77&lt;&gt;""),$D75&lt;&gt;""),SUM($I$1:$I75)-SUM($J$2:$J74),"")</f>
        <v/>
      </c>
      <c r="X75" s="11"/>
      <c r="Y75" s="11"/>
      <c r="Z75" s="11" t="str">
        <f t="shared" si="10"/>
        <v/>
      </c>
      <c r="AA75" s="19"/>
      <c r="AB75" s="19"/>
      <c r="AC75" s="19"/>
      <c r="AD75" s="19" t="str">
        <f t="shared" si="11"/>
        <v/>
      </c>
      <c r="AE75" s="19"/>
    </row>
    <row r="76" spans="2:31">
      <c r="B76" s="7"/>
      <c r="C76" s="41"/>
      <c r="D76" s="46"/>
      <c r="E76" s="7"/>
      <c r="F76" s="7"/>
      <c r="G76" s="7" t="str">
        <f t="shared" si="12"/>
        <v/>
      </c>
      <c r="H76" s="7" t="str">
        <f>IF(C76&lt;&gt;"",VLOOKUP(C76,AZ!$A$2:B1034,2,FALSE),"")</f>
        <v/>
      </c>
      <c r="I76" s="30" t="str">
        <f t="shared" si="13"/>
        <v/>
      </c>
      <c r="J76" s="31" t="str">
        <f>IF(AND(OR($B76&lt;&gt;"",$C76&lt;&gt;""),AND($B77="",$C77=""),$D76&lt;&gt;""),SUM($I$1:$I76)-SUM($J$2:$J75),"")</f>
        <v/>
      </c>
      <c r="K76" s="20" t="str">
        <f t="shared" si="9"/>
        <v/>
      </c>
      <c r="L76" s="26"/>
      <c r="S76" s="10" t="str">
        <f>IF(AND(OR($B76&lt;&gt;"",$C76&lt;&gt;""),AND($B77="",$C77="",$D77="",$E77=""),AND($B78="",$C78="",$D78="",$E78=""),D76&lt;&gt;""),SUM($I$1:$I76)-SUM($J$3:$J75),"")</f>
        <v/>
      </c>
      <c r="U76" s="6"/>
      <c r="W76" s="17" t="str">
        <f>IF(AND(OR($B76&lt;&gt;"",$C76&lt;&gt;""),AND($B77="",$C77="",$C78&lt;&gt;"",$D78&lt;&gt;""),$D76&lt;&gt;""),SUM($I$1:$I76)-SUM($J$2:$J75),"")</f>
        <v/>
      </c>
      <c r="X76" s="11"/>
      <c r="Y76" s="11"/>
      <c r="Z76" s="11" t="str">
        <f t="shared" si="10"/>
        <v/>
      </c>
      <c r="AA76" s="11"/>
      <c r="AB76" s="11"/>
      <c r="AC76" s="11"/>
      <c r="AD76" s="19" t="str">
        <f t="shared" si="11"/>
        <v/>
      </c>
      <c r="AE76" s="19"/>
    </row>
    <row r="77" spans="2:31">
      <c r="B77" s="7"/>
      <c r="C77" s="41"/>
      <c r="D77" s="46"/>
      <c r="E77" s="7"/>
      <c r="F77" s="7"/>
      <c r="G77" s="7" t="str">
        <f t="shared" si="12"/>
        <v/>
      </c>
      <c r="H77" s="7" t="str">
        <f>IF(C77&lt;&gt;"",VLOOKUP(C77,AZ!$A$2:B1035,2,FALSE),"")</f>
        <v/>
      </c>
      <c r="I77" s="30" t="str">
        <f t="shared" si="13"/>
        <v/>
      </c>
      <c r="J77" s="31" t="str">
        <f>IF(AND(OR($B77&lt;&gt;"",$C77&lt;&gt;""),AND($B78="",$C78=""),$D77&lt;&gt;""),SUM($I$1:$I77)-SUM($J$2:$J76),"")</f>
        <v/>
      </c>
      <c r="K77" s="20" t="str">
        <f t="shared" si="9"/>
        <v/>
      </c>
      <c r="L77" s="26"/>
      <c r="S77" s="10" t="str">
        <f>IF(AND(OR($B77&lt;&gt;"",$C77&lt;&gt;""),AND($B78="",$C78="",$D78="",$E78=""),AND($B79="",$C79="",$D79="",$E79=""),D77&lt;&gt;""),SUM($I$1:$I77)-SUM($J$3:$J76),"")</f>
        <v/>
      </c>
      <c r="U77" s="6"/>
      <c r="W77" s="17" t="str">
        <f>IF(AND(OR($B77&lt;&gt;"",$C77&lt;&gt;""),AND($B78="",$C78="",$C79&lt;&gt;"",$D79&lt;&gt;""),$D77&lt;&gt;""),SUM($I$1:$I77)-SUM($J$2:$J76),"")</f>
        <v/>
      </c>
      <c r="X77" s="11"/>
      <c r="Y77" s="11"/>
      <c r="Z77" s="11" t="str">
        <f t="shared" si="10"/>
        <v/>
      </c>
      <c r="AA77" s="19"/>
      <c r="AB77" s="19"/>
      <c r="AC77" s="19"/>
      <c r="AD77" s="19" t="str">
        <f t="shared" si="11"/>
        <v/>
      </c>
      <c r="AE77" s="19"/>
    </row>
    <row r="78" spans="2:31">
      <c r="B78" s="7"/>
      <c r="C78" s="41"/>
      <c r="D78" s="46"/>
      <c r="E78" s="7"/>
      <c r="F78" s="7"/>
      <c r="G78" s="7" t="str">
        <f t="shared" si="12"/>
        <v/>
      </c>
      <c r="H78" s="7" t="str">
        <f>IF(C78&lt;&gt;"",VLOOKUP(C78,AZ!$A$2:B1036,2,FALSE),"")</f>
        <v/>
      </c>
      <c r="I78" s="30" t="str">
        <f t="shared" si="13"/>
        <v/>
      </c>
      <c r="J78" s="31" t="str">
        <f>IF(AND(OR($B78&lt;&gt;"",$C78&lt;&gt;""),AND($B79="",$C79=""),$D78&lt;&gt;""),SUM($I$1:$I78)-SUM($J$2:$J77),"")</f>
        <v/>
      </c>
      <c r="K78" s="20" t="str">
        <f t="shared" si="9"/>
        <v/>
      </c>
      <c r="L78" s="26"/>
      <c r="S78" s="10" t="str">
        <f>IF(AND(OR($B78&lt;&gt;"",$C78&lt;&gt;""),AND($B79="",$C79="",$D79="",$E79=""),AND($B80="",$C80="",$D80="",$E80=""),D78&lt;&gt;""),SUM($I$1:$I78)-SUM($J$3:$J77),"")</f>
        <v/>
      </c>
      <c r="U78" s="6"/>
      <c r="W78" s="17" t="str">
        <f>IF(AND(OR($B78&lt;&gt;"",$C78&lt;&gt;""),AND($B79="",$C79="",$C80&lt;&gt;"",$D80&lt;&gt;""),$D78&lt;&gt;""),SUM($I$1:$I78)-SUM($J$2:$J77),"")</f>
        <v/>
      </c>
      <c r="X78" s="11"/>
      <c r="Y78" s="11"/>
      <c r="Z78" s="11" t="str">
        <f t="shared" si="10"/>
        <v/>
      </c>
      <c r="AA78" s="11"/>
      <c r="AB78" s="11"/>
      <c r="AC78" s="11"/>
      <c r="AD78" s="19" t="str">
        <f t="shared" si="11"/>
        <v/>
      </c>
      <c r="AE78" s="19"/>
    </row>
    <row r="79" spans="2:31">
      <c r="B79" s="7"/>
      <c r="C79" s="41"/>
      <c r="D79" s="46"/>
      <c r="E79" s="7"/>
      <c r="F79" s="7"/>
      <c r="G79" s="7" t="str">
        <f t="shared" si="12"/>
        <v/>
      </c>
      <c r="H79" s="7" t="str">
        <f>IF(C79&lt;&gt;"",VLOOKUP(C79,AZ!$A$2:B1037,2,FALSE),"")</f>
        <v/>
      </c>
      <c r="I79" s="30" t="str">
        <f t="shared" si="13"/>
        <v/>
      </c>
      <c r="J79" s="31" t="str">
        <f>IF(AND(OR($B79&lt;&gt;"",$C79&lt;&gt;""),AND($B80="",$C80=""),$D79&lt;&gt;""),SUM($I$1:$I79)-SUM($J$2:$J78),"")</f>
        <v/>
      </c>
      <c r="K79" s="20" t="str">
        <f t="shared" si="9"/>
        <v/>
      </c>
      <c r="L79" s="26"/>
      <c r="S79" s="10" t="str">
        <f>IF(AND(OR($B79&lt;&gt;"",$C79&lt;&gt;""),AND($B80="",$C80="",$D80="",$E80=""),AND($B81="",$C81="",$D81="",$E81=""),D79&lt;&gt;""),SUM($I$1:$I79)-SUM($J$3:$J78),"")</f>
        <v/>
      </c>
      <c r="U79" s="6"/>
      <c r="W79" s="17" t="str">
        <f>IF(AND(OR($B79&lt;&gt;"",$C79&lt;&gt;""),AND($B80="",$C80="",$C81&lt;&gt;"",$D81&lt;&gt;""),$D79&lt;&gt;""),SUM($I$1:$I79)-SUM($J$2:$J78),"")</f>
        <v/>
      </c>
      <c r="X79" s="11"/>
      <c r="Y79" s="11"/>
      <c r="Z79" s="11" t="str">
        <f t="shared" si="10"/>
        <v/>
      </c>
      <c r="AA79" s="19"/>
      <c r="AB79" s="19"/>
      <c r="AC79" s="19"/>
      <c r="AD79" s="19" t="str">
        <f t="shared" si="11"/>
        <v/>
      </c>
      <c r="AE79" s="19"/>
    </row>
    <row r="80" spans="2:31">
      <c r="B80" s="7"/>
      <c r="C80" s="41"/>
      <c r="D80" s="46"/>
      <c r="E80" s="7"/>
      <c r="F80" s="7"/>
      <c r="G80" s="7" t="str">
        <f t="shared" si="12"/>
        <v/>
      </c>
      <c r="H80" s="7" t="str">
        <f>IF(C80&lt;&gt;"",VLOOKUP(C80,AZ!$A$2:B1038,2,FALSE),"")</f>
        <v/>
      </c>
      <c r="I80" s="30" t="str">
        <f t="shared" si="13"/>
        <v/>
      </c>
      <c r="J80" s="31" t="str">
        <f>IF(AND(OR($B80&lt;&gt;"",$C80&lt;&gt;""),AND($B81="",$C81=""),$D80&lt;&gt;""),SUM($I$1:$I80)-SUM($J$2:$J79),"")</f>
        <v/>
      </c>
      <c r="K80" s="20" t="str">
        <f t="shared" si="9"/>
        <v/>
      </c>
      <c r="L80" s="26"/>
      <c r="S80" s="10" t="str">
        <f>IF(AND(OR($B80&lt;&gt;"",$C80&lt;&gt;""),AND($B81="",$C81="",$D81="",$E81=""),AND($B82="",$C82="",$D82="",$E82=""),D80&lt;&gt;""),SUM($I$1:$I80)-SUM($J$3:$J79),"")</f>
        <v/>
      </c>
      <c r="U80" s="6"/>
      <c r="W80" s="17" t="str">
        <f>IF(AND(OR($B80&lt;&gt;"",$C80&lt;&gt;""),AND($B81="",$C81="",$C82&lt;&gt;"",$D82&lt;&gt;""),$D80&lt;&gt;""),SUM($I$1:$I80)-SUM($J$2:$J79),"")</f>
        <v/>
      </c>
      <c r="X80" s="11"/>
      <c r="Y80" s="11"/>
      <c r="Z80" s="11" t="str">
        <f t="shared" si="10"/>
        <v/>
      </c>
      <c r="AA80" s="11"/>
      <c r="AB80" s="11"/>
      <c r="AC80" s="11"/>
      <c r="AD80" s="19" t="str">
        <f t="shared" si="11"/>
        <v/>
      </c>
      <c r="AE80" s="19"/>
    </row>
    <row r="81" spans="2:31">
      <c r="B81" s="7"/>
      <c r="C81" s="41"/>
      <c r="D81" s="46"/>
      <c r="E81" s="7"/>
      <c r="F81" s="7"/>
      <c r="G81" s="7" t="str">
        <f t="shared" si="12"/>
        <v/>
      </c>
      <c r="H81" s="7" t="str">
        <f>IF(C81&lt;&gt;"",VLOOKUP(C81,AZ!$A$2:B1039,2,FALSE),"")</f>
        <v/>
      </c>
      <c r="I81" s="30" t="str">
        <f t="shared" si="13"/>
        <v/>
      </c>
      <c r="J81" s="31" t="str">
        <f>IF(AND(OR($B81&lt;&gt;"",$C81&lt;&gt;""),AND($B82="",$C82=""),$D81&lt;&gt;""),SUM($I$1:$I81)-SUM($J$2:$J80),"")</f>
        <v/>
      </c>
      <c r="K81" s="20" t="str">
        <f t="shared" si="9"/>
        <v/>
      </c>
      <c r="L81" s="26"/>
      <c r="S81" s="10" t="str">
        <f>IF(AND(OR($B81&lt;&gt;"",$C81&lt;&gt;""),AND($B82="",$C82="",$D82="",$E82=""),AND($B83="",$C83="",$D83="",$E83=""),D81&lt;&gt;""),SUM($I$1:$I81)-SUM($J$3:$J80),"")</f>
        <v/>
      </c>
      <c r="U81" s="6"/>
      <c r="W81" s="17" t="str">
        <f>IF(AND(OR($B81&lt;&gt;"",$C81&lt;&gt;""),AND($B82="",$C82="",$C83&lt;&gt;"",$D83&lt;&gt;""),$D81&lt;&gt;""),SUM($I$1:$I81)-SUM($J$2:$J80),"")</f>
        <v/>
      </c>
      <c r="X81" s="11"/>
      <c r="Y81" s="11"/>
      <c r="Z81" s="11" t="str">
        <f t="shared" si="10"/>
        <v/>
      </c>
      <c r="AA81" s="19"/>
      <c r="AB81" s="19"/>
      <c r="AC81" s="19"/>
      <c r="AD81" s="19" t="str">
        <f t="shared" si="11"/>
        <v/>
      </c>
      <c r="AE81" s="19"/>
    </row>
    <row r="82" spans="2:31">
      <c r="B82" s="7"/>
      <c r="C82" s="41"/>
      <c r="D82" s="46"/>
      <c r="E82" s="7"/>
      <c r="F82" s="7"/>
      <c r="G82" s="7" t="str">
        <f t="shared" si="12"/>
        <v/>
      </c>
      <c r="H82" s="7" t="str">
        <f>IF(C82&lt;&gt;"",VLOOKUP(C82,AZ!$A$2:B1040,2,FALSE),"")</f>
        <v/>
      </c>
      <c r="I82" s="30" t="str">
        <f t="shared" si="13"/>
        <v/>
      </c>
      <c r="J82" s="31" t="str">
        <f>IF(AND(OR($B82&lt;&gt;"",$C82&lt;&gt;""),AND($B83="",$C83=""),$D82&lt;&gt;""),SUM($I$1:$I82)-SUM($J$2:$J81),"")</f>
        <v/>
      </c>
      <c r="K82" s="20" t="str">
        <f t="shared" si="9"/>
        <v/>
      </c>
      <c r="L82" s="26"/>
      <c r="S82" s="10" t="str">
        <f>IF(AND(OR($B82&lt;&gt;"",$C82&lt;&gt;""),AND($B83="",$C83="",$D83="",$E83=""),AND($B84="",$C84="",$D84="",$E84=""),D82&lt;&gt;""),SUM($I$1:$I82)-SUM($J$3:$J81),"")</f>
        <v/>
      </c>
      <c r="U82" s="6"/>
      <c r="W82" s="17" t="str">
        <f>IF(AND(OR($B82&lt;&gt;"",$C82&lt;&gt;""),AND($B83="",$C83="",$C84&lt;&gt;"",$D84&lt;&gt;""),$D82&lt;&gt;""),SUM($I$1:$I82)-SUM($J$2:$J81),"")</f>
        <v/>
      </c>
      <c r="X82" s="11"/>
      <c r="Y82" s="11"/>
      <c r="Z82" s="11" t="str">
        <f t="shared" si="10"/>
        <v/>
      </c>
      <c r="AA82" s="11"/>
      <c r="AB82" s="11"/>
      <c r="AC82" s="11"/>
      <c r="AD82" s="19" t="str">
        <f t="shared" si="11"/>
        <v/>
      </c>
      <c r="AE82" s="19"/>
    </row>
    <row r="83" spans="2:31">
      <c r="B83" s="7"/>
      <c r="C83" s="41"/>
      <c r="D83" s="46"/>
      <c r="E83" s="7"/>
      <c r="F83" s="7"/>
      <c r="G83" s="7" t="str">
        <f t="shared" si="12"/>
        <v/>
      </c>
      <c r="H83" s="7" t="str">
        <f>IF(C83&lt;&gt;"",VLOOKUP(C83,AZ!$A$2:B1041,2,FALSE),"")</f>
        <v/>
      </c>
      <c r="I83" s="30" t="str">
        <f t="shared" si="13"/>
        <v/>
      </c>
      <c r="J83" s="31" t="str">
        <f>IF(AND(OR($B83&lt;&gt;"",$C83&lt;&gt;""),AND($B84="",$C84=""),$D83&lt;&gt;""),SUM($I$1:$I83)-SUM($J$2:$J82),"")</f>
        <v/>
      </c>
      <c r="K83" s="20" t="str">
        <f t="shared" si="9"/>
        <v/>
      </c>
      <c r="L83" s="26"/>
      <c r="S83" s="10" t="str">
        <f>IF(AND(OR($B83&lt;&gt;"",$C83&lt;&gt;""),AND($B84="",$C84="",$D84="",$E84=""),AND($B85="",$C85="",$D85="",$E85=""),D83&lt;&gt;""),SUM($I$1:$I83)-SUM($J$3:$J82),"")</f>
        <v/>
      </c>
      <c r="U83" s="6"/>
      <c r="W83" s="17" t="str">
        <f>IF(AND(OR($B83&lt;&gt;"",$C83&lt;&gt;""),AND($B84="",$C84="",$C85&lt;&gt;"",$D85&lt;&gt;""),$D83&lt;&gt;""),SUM($I$1:$I83)-SUM($J$2:$J82),"")</f>
        <v/>
      </c>
      <c r="X83" s="11"/>
      <c r="Y83" s="11"/>
      <c r="Z83" s="11" t="str">
        <f t="shared" si="10"/>
        <v/>
      </c>
      <c r="AA83" s="19"/>
      <c r="AB83" s="19"/>
      <c r="AC83" s="19"/>
      <c r="AD83" s="19" t="str">
        <f t="shared" si="11"/>
        <v/>
      </c>
      <c r="AE83" s="19"/>
    </row>
    <row r="84" spans="2:31">
      <c r="B84" s="7"/>
      <c r="C84" s="41"/>
      <c r="D84" s="46"/>
      <c r="E84" s="7"/>
      <c r="F84" s="7"/>
      <c r="G84" s="7" t="str">
        <f t="shared" si="12"/>
        <v/>
      </c>
      <c r="H84" s="7" t="str">
        <f>IF(C84&lt;&gt;"",VLOOKUP(C84,AZ!$A$2:B1042,2,FALSE),"")</f>
        <v/>
      </c>
      <c r="I84" s="30" t="str">
        <f t="shared" si="13"/>
        <v/>
      </c>
      <c r="J84" s="31" t="str">
        <f>IF(AND(OR($B84&lt;&gt;"",$C84&lt;&gt;""),AND($B85="",$C85=""),$D84&lt;&gt;""),SUM($I$1:$I84)-SUM($J$2:$J83),"")</f>
        <v/>
      </c>
      <c r="K84" s="20" t="str">
        <f t="shared" si="9"/>
        <v/>
      </c>
      <c r="L84" s="26"/>
      <c r="S84" s="10" t="str">
        <f>IF(AND(OR($B84&lt;&gt;"",$C84&lt;&gt;""),AND($B85="",$C85="",$D85="",$E85=""),AND($B86="",$C86="",$D86="",$E86=""),D84&lt;&gt;""),SUM($I$1:$I84)-SUM($J$3:$J83),"")</f>
        <v/>
      </c>
      <c r="U84" s="6"/>
      <c r="W84" s="17" t="str">
        <f>IF(AND(OR($B84&lt;&gt;"",$C84&lt;&gt;""),AND($B85="",$C85="",$C86&lt;&gt;"",$D86&lt;&gt;""),$D84&lt;&gt;""),SUM($I$1:$I84)-SUM($J$2:$J83),"")</f>
        <v/>
      </c>
      <c r="X84" s="11"/>
      <c r="Y84" s="11"/>
      <c r="Z84" s="11" t="str">
        <f t="shared" si="10"/>
        <v/>
      </c>
      <c r="AA84" s="11"/>
      <c r="AB84" s="11"/>
      <c r="AC84" s="11"/>
      <c r="AD84" s="19" t="str">
        <f t="shared" si="11"/>
        <v/>
      </c>
      <c r="AE84" s="19"/>
    </row>
    <row r="85" spans="2:31">
      <c r="B85" s="7"/>
      <c r="C85" s="41"/>
      <c r="D85" s="46"/>
      <c r="E85" s="7"/>
      <c r="F85" s="7"/>
      <c r="G85" s="7" t="str">
        <f t="shared" si="12"/>
        <v/>
      </c>
      <c r="H85" s="7" t="str">
        <f>IF(C85&lt;&gt;"",VLOOKUP(C85,AZ!$A$2:B1043,2,FALSE),"")</f>
        <v/>
      </c>
      <c r="I85" s="30" t="str">
        <f t="shared" si="13"/>
        <v/>
      </c>
      <c r="J85" s="31" t="str">
        <f>IF(AND(OR($B85&lt;&gt;"",$C85&lt;&gt;""),AND($B86="",$C86=""),$D85&lt;&gt;""),SUM($I$1:$I85)-SUM($J$2:$J84),"")</f>
        <v/>
      </c>
      <c r="K85" s="20" t="str">
        <f t="shared" si="9"/>
        <v/>
      </c>
      <c r="L85" s="26"/>
      <c r="S85" s="10" t="str">
        <f>IF(AND(OR($B85&lt;&gt;"",$C85&lt;&gt;""),AND($B86="",$C86="",$D86="",$E86=""),AND($B87="",$C87="",$D87="",$E87=""),D85&lt;&gt;""),SUM($I$1:$I85)-SUM($J$3:$J84),"")</f>
        <v/>
      </c>
      <c r="U85" s="6"/>
      <c r="W85" s="17" t="str">
        <f>IF(AND(OR($B85&lt;&gt;"",$C85&lt;&gt;""),AND($B86="",$C86="",$C87&lt;&gt;"",$D87&lt;&gt;""),$D85&lt;&gt;""),SUM($I$1:$I85)-SUM($J$2:$J84),"")</f>
        <v/>
      </c>
      <c r="X85" s="11"/>
      <c r="Y85" s="11"/>
      <c r="Z85" s="11" t="str">
        <f t="shared" si="10"/>
        <v/>
      </c>
      <c r="AA85" s="19"/>
      <c r="AB85" s="19"/>
      <c r="AC85" s="19"/>
      <c r="AD85" s="19" t="str">
        <f t="shared" si="11"/>
        <v/>
      </c>
      <c r="AE85" s="19"/>
    </row>
    <row r="86" spans="2:31">
      <c r="B86" s="7"/>
      <c r="C86" s="41"/>
      <c r="D86" s="46"/>
      <c r="E86" s="7"/>
      <c r="F86" s="7"/>
      <c r="G86" s="7" t="str">
        <f t="shared" si="12"/>
        <v/>
      </c>
      <c r="H86" s="7" t="str">
        <f>IF(C86&lt;&gt;"",VLOOKUP(C86,AZ!$A$2:B1044,2,FALSE),"")</f>
        <v/>
      </c>
      <c r="I86" s="30" t="str">
        <f t="shared" si="13"/>
        <v/>
      </c>
      <c r="J86" s="31" t="str">
        <f>IF(AND(OR($B86&lt;&gt;"",$C86&lt;&gt;""),AND($B87="",$C87=""),$D86&lt;&gt;""),SUM($I$1:$I86)-SUM($J$2:$J85),"")</f>
        <v/>
      </c>
      <c r="K86" s="20" t="str">
        <f t="shared" si="9"/>
        <v/>
      </c>
      <c r="L86" s="26"/>
      <c r="S86" s="10" t="str">
        <f>IF(AND(OR($B86&lt;&gt;"",$C86&lt;&gt;""),AND($B87="",$C87="",$D87="",$E87=""),AND($B88="",$C88="",$D88="",$E88=""),D86&lt;&gt;""),SUM($I$1:$I86)-SUM($J$3:$J85),"")</f>
        <v/>
      </c>
      <c r="U86" s="6"/>
      <c r="W86" s="17" t="str">
        <f>IF(AND(OR($B86&lt;&gt;"",$C86&lt;&gt;""),AND($B87="",$C87="",$C88&lt;&gt;"",$D88&lt;&gt;""),$D86&lt;&gt;""),SUM($I$1:$I86)-SUM($J$2:$J85),"")</f>
        <v/>
      </c>
      <c r="X86" s="11"/>
      <c r="Y86" s="11"/>
      <c r="Z86" s="11" t="str">
        <f t="shared" si="10"/>
        <v/>
      </c>
      <c r="AA86" s="11"/>
      <c r="AB86" s="11"/>
      <c r="AC86" s="11"/>
      <c r="AD86" s="19" t="str">
        <f t="shared" si="11"/>
        <v/>
      </c>
      <c r="AE86" s="19"/>
    </row>
    <row r="87" spans="2:31">
      <c r="B87" s="7"/>
      <c r="C87" s="41"/>
      <c r="D87" s="46"/>
      <c r="E87" s="7"/>
      <c r="F87" s="7"/>
      <c r="G87" s="7" t="str">
        <f t="shared" si="12"/>
        <v/>
      </c>
      <c r="H87" s="7" t="str">
        <f>IF(C87&lt;&gt;"",VLOOKUP(C87,AZ!$A$2:B1045,2,FALSE),"")</f>
        <v/>
      </c>
      <c r="I87" s="30" t="str">
        <f t="shared" si="13"/>
        <v/>
      </c>
      <c r="J87" s="31" t="str">
        <f>IF(AND(OR($B87&lt;&gt;"",$C87&lt;&gt;""),AND($B88="",$C88=""),$D87&lt;&gt;""),SUM($I$1:$I87)-SUM($J$2:$J86),"")</f>
        <v/>
      </c>
      <c r="K87" s="20" t="str">
        <f t="shared" si="9"/>
        <v/>
      </c>
      <c r="L87" s="26"/>
      <c r="S87" s="10" t="str">
        <f>IF(AND(OR($B87&lt;&gt;"",$C87&lt;&gt;""),AND($B88="",$C88="",$D88="",$E88=""),AND($B89="",$C89="",$D89="",$E89=""),D87&lt;&gt;""),SUM($I$1:$I87)-SUM($J$3:$J86),"")</f>
        <v/>
      </c>
      <c r="U87" s="6"/>
      <c r="W87" s="17" t="str">
        <f>IF(AND(OR($B87&lt;&gt;"",$C87&lt;&gt;""),AND($B88="",$C88="",$C89&lt;&gt;"",$D89&lt;&gt;""),$D87&lt;&gt;""),SUM($I$1:$I87)-SUM($J$2:$J86),"")</f>
        <v/>
      </c>
      <c r="X87" s="11"/>
      <c r="Y87" s="11"/>
      <c r="Z87" s="11" t="str">
        <f t="shared" si="10"/>
        <v/>
      </c>
      <c r="AA87" s="19"/>
      <c r="AB87" s="19"/>
      <c r="AC87" s="19"/>
      <c r="AD87" s="19" t="str">
        <f t="shared" si="11"/>
        <v/>
      </c>
      <c r="AE87" s="19"/>
    </row>
    <row r="88" spans="2:31">
      <c r="B88" s="7"/>
      <c r="C88" s="41"/>
      <c r="D88" s="46"/>
      <c r="E88" s="7"/>
      <c r="F88" s="7"/>
      <c r="G88" s="7" t="str">
        <f t="shared" si="12"/>
        <v/>
      </c>
      <c r="H88" s="7" t="str">
        <f>IF(C88&lt;&gt;"",VLOOKUP(C88,AZ!$A$2:B1046,2,FALSE),"")</f>
        <v/>
      </c>
      <c r="I88" s="30" t="str">
        <f t="shared" si="13"/>
        <v/>
      </c>
      <c r="J88" s="31" t="str">
        <f>IF(AND(OR($B88&lt;&gt;"",$C88&lt;&gt;""),AND($B89="",$C89=""),$D88&lt;&gt;""),SUM($I$1:$I88)-SUM($J$2:$J87),"")</f>
        <v/>
      </c>
      <c r="K88" s="20" t="str">
        <f t="shared" si="9"/>
        <v/>
      </c>
      <c r="L88" s="26"/>
      <c r="S88" s="10" t="str">
        <f>IF(AND(OR($B88&lt;&gt;"",$C88&lt;&gt;""),AND($B89="",$C89="",$D89="",$E89=""),AND($B90="",$C90="",$D90="",$E90=""),D88&lt;&gt;""),SUM($I$1:$I88)-SUM($J$3:$J87),"")</f>
        <v/>
      </c>
      <c r="U88" s="6"/>
      <c r="W88" s="17" t="str">
        <f>IF(AND(OR($B88&lt;&gt;"",$C88&lt;&gt;""),AND($B89="",$C89="",$C90&lt;&gt;"",$D90&lt;&gt;""),$D88&lt;&gt;""),SUM($I$1:$I88)-SUM($J$2:$J87),"")</f>
        <v/>
      </c>
      <c r="X88" s="11"/>
      <c r="Y88" s="11"/>
      <c r="Z88" s="11" t="str">
        <f t="shared" si="10"/>
        <v/>
      </c>
      <c r="AA88" s="11"/>
      <c r="AB88" s="11"/>
      <c r="AC88" s="11"/>
      <c r="AD88" s="19" t="str">
        <f t="shared" si="11"/>
        <v/>
      </c>
      <c r="AE88" s="19"/>
    </row>
    <row r="89" spans="2:31">
      <c r="B89" s="7"/>
      <c r="C89" s="41"/>
      <c r="D89" s="46"/>
      <c r="E89" s="7"/>
      <c r="F89" s="7"/>
      <c r="G89" s="7" t="str">
        <f t="shared" si="12"/>
        <v/>
      </c>
      <c r="H89" s="7" t="str">
        <f>IF(C89&lt;&gt;"",VLOOKUP(C89,AZ!$A$2:B1047,2,FALSE),"")</f>
        <v/>
      </c>
      <c r="I89" s="30" t="str">
        <f t="shared" si="13"/>
        <v/>
      </c>
      <c r="J89" s="31" t="str">
        <f>IF(AND(OR($B89&lt;&gt;"",$C89&lt;&gt;""),AND($B90="",$C90=""),$D89&lt;&gt;""),SUM($I$1:$I89)-SUM($J$2:$J88),"")</f>
        <v/>
      </c>
      <c r="K89" s="20" t="str">
        <f t="shared" si="9"/>
        <v/>
      </c>
      <c r="L89" s="26"/>
      <c r="S89" s="10" t="str">
        <f>IF(AND(OR($B89&lt;&gt;"",$C89&lt;&gt;""),AND($B90="",$C90="",$D90="",$E90=""),AND($B91="",$C91="",$D91="",$E91=""),D89&lt;&gt;""),SUM($I$1:$I89)-SUM($J$3:$J88),"")</f>
        <v/>
      </c>
      <c r="U89" s="6"/>
      <c r="W89" s="17" t="str">
        <f>IF(AND(OR($B89&lt;&gt;"",$C89&lt;&gt;""),AND($B90="",$C90="",$C91&lt;&gt;"",$D91&lt;&gt;""),$D89&lt;&gt;""),SUM($I$1:$I89)-SUM($J$2:$J88),"")</f>
        <v/>
      </c>
      <c r="X89" s="11"/>
      <c r="Y89" s="11"/>
      <c r="Z89" s="11" t="str">
        <f t="shared" si="10"/>
        <v/>
      </c>
      <c r="AA89" s="19"/>
      <c r="AB89" s="19"/>
      <c r="AC89" s="19"/>
      <c r="AD89" s="19" t="str">
        <f t="shared" si="11"/>
        <v/>
      </c>
      <c r="AE89" s="19"/>
    </row>
    <row r="90" spans="2:31">
      <c r="B90" s="7"/>
      <c r="C90" s="41"/>
      <c r="D90" s="46"/>
      <c r="E90" s="7"/>
      <c r="F90" s="7"/>
      <c r="G90" s="7" t="str">
        <f t="shared" si="12"/>
        <v/>
      </c>
      <c r="H90" s="7" t="str">
        <f>IF(C90&lt;&gt;"",VLOOKUP(C90,AZ!$A$2:B1048,2,FALSE),"")</f>
        <v/>
      </c>
      <c r="I90" s="30" t="str">
        <f t="shared" si="13"/>
        <v/>
      </c>
      <c r="J90" s="31" t="str">
        <f>IF(AND(OR($B90&lt;&gt;"",$C90&lt;&gt;""),AND($B91="",$C91=""),$D90&lt;&gt;""),SUM($I$1:$I90)-SUM($J$2:$J89),"")</f>
        <v/>
      </c>
      <c r="K90" s="20" t="str">
        <f t="shared" si="9"/>
        <v/>
      </c>
      <c r="L90" s="26"/>
      <c r="S90" s="10" t="str">
        <f>IF(AND(OR($B90&lt;&gt;"",$C90&lt;&gt;""),AND($B91="",$C91="",$D91="",$E91=""),AND($B92="",$C92="",$D92="",$E92=""),D90&lt;&gt;""),SUM($I$1:$I90)-SUM($J$3:$J89),"")</f>
        <v/>
      </c>
      <c r="U90" s="6"/>
      <c r="W90" s="17" t="str">
        <f>IF(AND(OR($B90&lt;&gt;"",$C90&lt;&gt;""),AND($B91="",$C91="",$C92&lt;&gt;"",$D92&lt;&gt;""),$D90&lt;&gt;""),SUM($I$1:$I90)-SUM($J$2:$J89),"")</f>
        <v/>
      </c>
      <c r="X90" s="11"/>
      <c r="Y90" s="11"/>
      <c r="Z90" s="11" t="str">
        <f t="shared" si="10"/>
        <v/>
      </c>
      <c r="AA90" s="11"/>
      <c r="AB90" s="11"/>
      <c r="AC90" s="11"/>
      <c r="AD90" s="19" t="str">
        <f t="shared" si="11"/>
        <v/>
      </c>
      <c r="AE90" s="19"/>
    </row>
    <row r="91" spans="2:31">
      <c r="B91" s="7"/>
      <c r="C91" s="41"/>
      <c r="D91" s="46"/>
      <c r="E91" s="7"/>
      <c r="F91" s="7"/>
      <c r="G91" s="7" t="str">
        <f t="shared" si="12"/>
        <v/>
      </c>
      <c r="H91" s="7" t="str">
        <f>IF(C91&lt;&gt;"",VLOOKUP(C91,AZ!$A$2:B1049,2,FALSE),"")</f>
        <v/>
      </c>
      <c r="I91" s="30" t="str">
        <f t="shared" si="13"/>
        <v/>
      </c>
      <c r="J91" s="31" t="str">
        <f>IF(AND(OR($B91&lt;&gt;"",$C91&lt;&gt;""),AND($B92="",$C92=""),$D91&lt;&gt;""),SUM($I$1:$I91)-SUM($J$2:$J90),"")</f>
        <v/>
      </c>
      <c r="K91" s="20" t="str">
        <f t="shared" si="9"/>
        <v/>
      </c>
      <c r="L91" s="26"/>
      <c r="S91" s="10" t="str">
        <f>IF(AND(OR($B91&lt;&gt;"",$C91&lt;&gt;""),AND($B92="",$C92="",$D92="",$E92=""),AND($B93="",$C93="",$D93="",$E93=""),D91&lt;&gt;""),SUM($I$1:$I91)-SUM($J$3:$J90),"")</f>
        <v/>
      </c>
      <c r="U91" s="6"/>
      <c r="W91" s="17" t="str">
        <f>IF(AND(OR($B91&lt;&gt;"",$C91&lt;&gt;""),AND($B92="",$C92="",$C93&lt;&gt;"",$D93&lt;&gt;""),$D91&lt;&gt;""),SUM($I$1:$I91)-SUM($J$2:$J90),"")</f>
        <v/>
      </c>
      <c r="X91" s="11"/>
      <c r="Y91" s="11"/>
      <c r="Z91" s="11" t="str">
        <f t="shared" si="10"/>
        <v/>
      </c>
      <c r="AA91" s="19"/>
      <c r="AB91" s="19"/>
      <c r="AC91" s="19"/>
      <c r="AD91" s="19" t="str">
        <f t="shared" si="11"/>
        <v/>
      </c>
      <c r="AE91" s="19"/>
    </row>
    <row r="92" spans="2:31">
      <c r="B92" s="7"/>
      <c r="C92" s="41"/>
      <c r="D92" s="46"/>
      <c r="E92" s="7"/>
      <c r="F92" s="7"/>
      <c r="G92" s="7" t="str">
        <f t="shared" si="12"/>
        <v/>
      </c>
      <c r="H92" s="7" t="str">
        <f>IF(C92&lt;&gt;"",VLOOKUP(C92,AZ!$A$2:B1050,2,FALSE),"")</f>
        <v/>
      </c>
      <c r="I92" s="30" t="str">
        <f t="shared" si="13"/>
        <v/>
      </c>
      <c r="J92" s="31" t="str">
        <f>IF(AND(OR($B92&lt;&gt;"",$C92&lt;&gt;""),AND($B93="",$C93=""),$D92&lt;&gt;""),SUM($I$1:$I92)-SUM($J$2:$J91),"")</f>
        <v/>
      </c>
      <c r="K92" s="20" t="str">
        <f t="shared" si="9"/>
        <v/>
      </c>
      <c r="L92" s="26"/>
      <c r="S92" s="10" t="str">
        <f>IF(AND(OR($B92&lt;&gt;"",$C92&lt;&gt;""),AND($B93="",$C93="",$D93="",$E93=""),AND($B94="",$C94="",$D94="",$E94=""),D92&lt;&gt;""),SUM($I$1:$I92)-SUM($J$3:$J91),"")</f>
        <v/>
      </c>
      <c r="U92" s="6"/>
      <c r="W92" s="17" t="str">
        <f>IF(AND(OR($B92&lt;&gt;"",$C92&lt;&gt;""),AND($B93="",$C93="",$C94&lt;&gt;"",$D94&lt;&gt;""),$D92&lt;&gt;""),SUM($I$1:$I92)-SUM($J$2:$J91),"")</f>
        <v/>
      </c>
      <c r="X92" s="11"/>
      <c r="Y92" s="11"/>
      <c r="Z92" s="11" t="str">
        <f t="shared" si="10"/>
        <v/>
      </c>
      <c r="AA92" s="11"/>
      <c r="AB92" s="11"/>
      <c r="AC92" s="11"/>
      <c r="AD92" s="19" t="str">
        <f t="shared" si="11"/>
        <v/>
      </c>
      <c r="AE92" s="19"/>
    </row>
    <row r="93" spans="2:31">
      <c r="B93" s="7"/>
      <c r="C93" s="41"/>
      <c r="D93" s="46"/>
      <c r="E93" s="7"/>
      <c r="F93" s="7"/>
      <c r="G93" s="7" t="str">
        <f t="shared" si="12"/>
        <v/>
      </c>
      <c r="H93" s="7" t="str">
        <f>IF(C93&lt;&gt;"",VLOOKUP(C93,AZ!$A$2:B1051,2,FALSE),"")</f>
        <v/>
      </c>
      <c r="I93" s="30" t="str">
        <f t="shared" si="13"/>
        <v/>
      </c>
      <c r="J93" s="31" t="str">
        <f>IF(AND(OR($B93&lt;&gt;"",$C93&lt;&gt;""),AND($B94="",$C94=""),$D93&lt;&gt;""),SUM($I$1:$I93)-SUM($J$2:$J92),"")</f>
        <v/>
      </c>
      <c r="K93" s="20" t="str">
        <f t="shared" si="9"/>
        <v/>
      </c>
      <c r="L93" s="26"/>
      <c r="S93" s="10" t="str">
        <f>IF(AND(OR($B93&lt;&gt;"",$C93&lt;&gt;""),AND($B94="",$C94="",$D94="",$E94=""),AND($B95="",$C95="",$D95="",$E95=""),D93&lt;&gt;""),SUM($I$1:$I93)-SUM($J$3:$J92),"")</f>
        <v/>
      </c>
      <c r="U93" s="6"/>
      <c r="W93" s="17" t="str">
        <f>IF(AND(OR($B93&lt;&gt;"",$C93&lt;&gt;""),AND($B94="",$C94="",$C95&lt;&gt;"",$D95&lt;&gt;""),$D93&lt;&gt;""),SUM($I$1:$I93)-SUM($J$2:$J92),"")</f>
        <v/>
      </c>
      <c r="X93" s="11"/>
      <c r="Y93" s="11"/>
      <c r="Z93" s="11" t="str">
        <f t="shared" si="10"/>
        <v/>
      </c>
      <c r="AA93" s="19"/>
      <c r="AB93" s="19"/>
      <c r="AC93" s="19"/>
      <c r="AD93" s="19" t="str">
        <f t="shared" si="11"/>
        <v/>
      </c>
      <c r="AE93" s="19"/>
    </row>
    <row r="94" spans="2:31">
      <c r="B94" s="7"/>
      <c r="C94" s="41"/>
      <c r="D94" s="46"/>
      <c r="E94" s="7"/>
      <c r="F94" s="7"/>
      <c r="G94" s="7" t="str">
        <f t="shared" si="12"/>
        <v/>
      </c>
      <c r="H94" s="7" t="str">
        <f>IF(C94&lt;&gt;"",VLOOKUP(C94,AZ!$A$2:B1052,2,FALSE),"")</f>
        <v/>
      </c>
      <c r="I94" s="30" t="str">
        <f t="shared" si="13"/>
        <v/>
      </c>
      <c r="J94" s="31" t="str">
        <f>IF(AND(OR($B94&lt;&gt;"",$C94&lt;&gt;""),AND($B95="",$C95=""),$D94&lt;&gt;""),SUM($I$1:$I94)-SUM($J$2:$J93),"")</f>
        <v/>
      </c>
      <c r="K94" s="20" t="str">
        <f t="shared" si="9"/>
        <v/>
      </c>
      <c r="L94" s="26"/>
      <c r="S94" s="10" t="str">
        <f>IF(AND(OR($B94&lt;&gt;"",$C94&lt;&gt;""),AND($B95="",$C95="",$D95="",$E95=""),AND($B96="",$C96="",$D96="",$E96=""),D94&lt;&gt;""),SUM($I$1:$I94)-SUM($J$3:$J93),"")</f>
        <v/>
      </c>
      <c r="U94" s="6"/>
      <c r="W94" s="17" t="str">
        <f>IF(AND(OR($B94&lt;&gt;"",$C94&lt;&gt;""),AND($B95="",$C95="",$C96&lt;&gt;"",$D96&lt;&gt;""),$D94&lt;&gt;""),SUM($I$1:$I94)-SUM($J$2:$J93),"")</f>
        <v/>
      </c>
      <c r="X94" s="11"/>
      <c r="Y94" s="11"/>
      <c r="Z94" s="11" t="str">
        <f t="shared" si="10"/>
        <v/>
      </c>
      <c r="AA94" s="11"/>
      <c r="AB94" s="11"/>
      <c r="AC94" s="11"/>
      <c r="AD94" s="19" t="str">
        <f t="shared" si="11"/>
        <v/>
      </c>
      <c r="AE94" s="19"/>
    </row>
    <row r="95" spans="2:31">
      <c r="B95" s="7"/>
      <c r="C95" s="41"/>
      <c r="D95" s="46"/>
      <c r="E95" s="7"/>
      <c r="F95" s="7"/>
      <c r="G95" s="7" t="str">
        <f t="shared" si="12"/>
        <v/>
      </c>
      <c r="H95" s="7" t="str">
        <f>IF(C95&lt;&gt;"",VLOOKUP(C95,AZ!$A$2:B1053,2,FALSE),"")</f>
        <v/>
      </c>
      <c r="I95" s="30" t="str">
        <f t="shared" si="13"/>
        <v/>
      </c>
      <c r="J95" s="31" t="str">
        <f>IF(AND(OR($B95&lt;&gt;"",$C95&lt;&gt;""),AND($B96="",$C96=""),$D95&lt;&gt;""),SUM($I$1:$I95)-SUM($J$2:$J94),"")</f>
        <v/>
      </c>
      <c r="K95" s="20" t="str">
        <f t="shared" si="9"/>
        <v/>
      </c>
      <c r="L95" s="26"/>
      <c r="S95" s="10" t="str">
        <f>IF(AND(OR($B95&lt;&gt;"",$C95&lt;&gt;""),AND($B96="",$C96="",$D96="",$E96=""),AND($B97="",$C97="",$D97="",$E97=""),D95&lt;&gt;""),SUM($I$1:$I95)-SUM($J$3:$J94),"")</f>
        <v/>
      </c>
      <c r="U95" s="6"/>
      <c r="W95" s="17" t="str">
        <f>IF(AND(OR($B95&lt;&gt;"",$C95&lt;&gt;""),AND($B96="",$C96="",$C97&lt;&gt;"",$D97&lt;&gt;""),$D95&lt;&gt;""),SUM($I$1:$I95)-SUM($J$2:$J94),"")</f>
        <v/>
      </c>
      <c r="X95" s="11"/>
      <c r="Y95" s="11"/>
      <c r="Z95" s="11" t="str">
        <f t="shared" si="10"/>
        <v/>
      </c>
      <c r="AA95" s="19"/>
      <c r="AB95" s="19"/>
      <c r="AC95" s="19"/>
      <c r="AD95" s="19" t="str">
        <f t="shared" si="11"/>
        <v/>
      </c>
      <c r="AE95" s="19"/>
    </row>
    <row r="96" spans="2:31">
      <c r="B96" s="7"/>
      <c r="C96" s="41"/>
      <c r="D96" s="46"/>
      <c r="E96" s="7"/>
      <c r="F96" s="7"/>
      <c r="G96" s="7" t="str">
        <f t="shared" si="12"/>
        <v/>
      </c>
      <c r="H96" s="7" t="str">
        <f>IF(C96&lt;&gt;"",VLOOKUP(C96,AZ!$A$2:B1054,2,FALSE),"")</f>
        <v/>
      </c>
      <c r="I96" s="30" t="str">
        <f t="shared" si="13"/>
        <v/>
      </c>
      <c r="J96" s="31" t="str">
        <f>IF(AND(OR($B96&lt;&gt;"",$C96&lt;&gt;""),AND($B97="",$C97=""),$D96&lt;&gt;""),SUM($I$1:$I96)-SUM($J$2:$J95),"")</f>
        <v/>
      </c>
      <c r="K96" s="20" t="str">
        <f t="shared" si="9"/>
        <v/>
      </c>
      <c r="L96" s="26"/>
      <c r="S96" s="10" t="str">
        <f>IF(AND(OR($B96&lt;&gt;"",$C96&lt;&gt;""),AND($B97="",$C97="",$D97="",$E97=""),AND($B98="",$C98="",$D98="",$E98=""),D96&lt;&gt;""),SUM($I$1:$I96)-SUM($J$3:$J95),"")</f>
        <v/>
      </c>
      <c r="U96" s="6"/>
      <c r="W96" s="17" t="str">
        <f>IF(AND(OR($B96&lt;&gt;"",$C96&lt;&gt;""),AND($B97="",$C97="",$C98&lt;&gt;"",$D98&lt;&gt;""),$D96&lt;&gt;""),SUM($I$1:$I96)-SUM($J$2:$J95),"")</f>
        <v/>
      </c>
      <c r="X96" s="11"/>
      <c r="Y96" s="11"/>
      <c r="Z96" s="11" t="str">
        <f t="shared" si="10"/>
        <v/>
      </c>
      <c r="AA96" s="11"/>
      <c r="AB96" s="11"/>
      <c r="AC96" s="11"/>
      <c r="AD96" s="19" t="str">
        <f t="shared" si="11"/>
        <v/>
      </c>
      <c r="AE96" s="19"/>
    </row>
    <row r="97" spans="2:31">
      <c r="B97" s="7"/>
      <c r="C97" s="41"/>
      <c r="D97" s="46"/>
      <c r="E97" s="7"/>
      <c r="F97" s="7"/>
      <c r="G97" s="7" t="str">
        <f t="shared" si="12"/>
        <v/>
      </c>
      <c r="H97" s="7" t="str">
        <f>IF(C97&lt;&gt;"",VLOOKUP(C97,AZ!$A$2:B1055,2,FALSE),"")</f>
        <v/>
      </c>
      <c r="I97" s="30" t="str">
        <f t="shared" si="13"/>
        <v/>
      </c>
      <c r="J97" s="31" t="str">
        <f>IF(AND(OR($B97&lt;&gt;"",$C97&lt;&gt;""),AND($B98="",$C98=""),$D97&lt;&gt;""),SUM($I$1:$I97)-SUM($J$2:$J96),"")</f>
        <v/>
      </c>
      <c r="K97" s="20" t="str">
        <f t="shared" si="9"/>
        <v/>
      </c>
      <c r="L97" s="26"/>
      <c r="S97" s="10" t="str">
        <f>IF(AND(OR($B97&lt;&gt;"",$C97&lt;&gt;""),AND($B98="",$C98="",$D98="",$E98=""),AND($B99="",$C99="",$D99="",$E99=""),D97&lt;&gt;""),SUM($I$1:$I97)-SUM($J$3:$J96),"")</f>
        <v/>
      </c>
      <c r="U97" s="6"/>
      <c r="W97" s="17" t="str">
        <f>IF(AND(OR($B97&lt;&gt;"",$C97&lt;&gt;""),AND($B98="",$C98="",$C99&lt;&gt;"",$D99&lt;&gt;""),$D97&lt;&gt;""),SUM($I$1:$I97)-SUM($J$2:$J96),"")</f>
        <v/>
      </c>
      <c r="X97" s="11"/>
      <c r="Y97" s="11"/>
      <c r="Z97" s="11" t="str">
        <f t="shared" si="10"/>
        <v/>
      </c>
      <c r="AA97" s="19"/>
      <c r="AB97" s="19"/>
      <c r="AC97" s="19"/>
      <c r="AD97" s="19" t="str">
        <f t="shared" si="11"/>
        <v/>
      </c>
      <c r="AE97" s="19"/>
    </row>
    <row r="98" spans="2:31">
      <c r="B98" s="7"/>
      <c r="C98" s="41"/>
      <c r="D98" s="46"/>
      <c r="E98" s="7"/>
      <c r="F98" s="7"/>
      <c r="G98" s="7" t="str">
        <f t="shared" si="12"/>
        <v/>
      </c>
      <c r="H98" s="7" t="str">
        <f>IF(C98&lt;&gt;"",VLOOKUP(C98,AZ!$A$2:B1056,2,FALSE),"")</f>
        <v/>
      </c>
      <c r="I98" s="30" t="str">
        <f t="shared" si="13"/>
        <v/>
      </c>
      <c r="J98" s="31" t="str">
        <f>IF(AND(OR($B98&lt;&gt;"",$C98&lt;&gt;""),AND($B99="",$C99=""),$D98&lt;&gt;""),SUM($I$1:$I98)-SUM($J$2:$J97),"")</f>
        <v/>
      </c>
      <c r="K98" s="20" t="str">
        <f t="shared" si="9"/>
        <v/>
      </c>
      <c r="L98" s="26"/>
      <c r="S98" s="10" t="str">
        <f>IF(AND(OR($B98&lt;&gt;"",$C98&lt;&gt;""),AND($B99="",$C99="",$D99="",$E99=""),AND($B100="",$C100="",$D100="",$E100=""),D98&lt;&gt;""),SUM($I$1:$I98)-SUM($J$3:$J97),"")</f>
        <v/>
      </c>
      <c r="U98" s="6"/>
      <c r="W98" s="17" t="str">
        <f>IF(AND(OR($B98&lt;&gt;"",$C98&lt;&gt;""),AND($B99="",$C99="",$C100&lt;&gt;"",$D100&lt;&gt;""),$D98&lt;&gt;""),SUM($I$1:$I98)-SUM($J$2:$J97),"")</f>
        <v/>
      </c>
      <c r="X98" s="11"/>
      <c r="Y98" s="11"/>
      <c r="Z98" s="11" t="str">
        <f t="shared" si="10"/>
        <v/>
      </c>
      <c r="AA98" s="11"/>
      <c r="AB98" s="11"/>
      <c r="AC98" s="11"/>
      <c r="AD98" s="19" t="str">
        <f t="shared" si="11"/>
        <v/>
      </c>
      <c r="AE98" s="19"/>
    </row>
    <row r="99" spans="2:31">
      <c r="B99" s="7"/>
      <c r="C99" s="41"/>
      <c r="D99" s="46"/>
      <c r="E99" s="7"/>
      <c r="F99" s="7"/>
      <c r="G99" s="7" t="str">
        <f t="shared" si="12"/>
        <v/>
      </c>
      <c r="H99" s="7" t="str">
        <f>IF(C99&lt;&gt;"",VLOOKUP(C99,AZ!$A$2:B1057,2,FALSE),"")</f>
        <v/>
      </c>
      <c r="I99" s="30" t="str">
        <f t="shared" si="13"/>
        <v/>
      </c>
      <c r="J99" s="31" t="str">
        <f>IF(AND(OR($B99&lt;&gt;"",$C99&lt;&gt;""),AND($B100="",$C100=""),$D99&lt;&gt;""),SUM($I$1:$I99)-SUM($J$2:$J98),"")</f>
        <v/>
      </c>
      <c r="K99" s="20" t="str">
        <f t="shared" si="9"/>
        <v/>
      </c>
      <c r="L99" s="26"/>
      <c r="S99" s="10" t="str">
        <f>IF(AND(OR($B99&lt;&gt;"",$C99&lt;&gt;""),AND($B100="",$C100="",$D100="",$E100=""),AND($B101="",$C101="",$D101="",$E101=""),D99&lt;&gt;""),SUM($I$1:$I99)-SUM($J$3:$J98),"")</f>
        <v/>
      </c>
      <c r="U99" s="6"/>
      <c r="W99" s="17" t="str">
        <f>IF(AND(OR($B99&lt;&gt;"",$C99&lt;&gt;""),AND($B100="",$C100="",$C101&lt;&gt;"",$D101&lt;&gt;""),$D99&lt;&gt;""),SUM($I$1:$I99)-SUM($J$2:$J98),"")</f>
        <v/>
      </c>
      <c r="X99" s="11"/>
      <c r="Y99" s="11"/>
      <c r="Z99" s="11" t="str">
        <f t="shared" si="10"/>
        <v/>
      </c>
      <c r="AA99" s="19"/>
      <c r="AB99" s="19"/>
      <c r="AC99" s="19"/>
      <c r="AD99" s="19" t="str">
        <f t="shared" si="11"/>
        <v/>
      </c>
      <c r="AE99" s="19"/>
    </row>
    <row r="100" spans="2:31">
      <c r="B100" s="7"/>
      <c r="C100" s="41"/>
      <c r="D100" s="46"/>
      <c r="E100" s="7"/>
      <c r="F100" s="7"/>
      <c r="G100" s="7" t="str">
        <f t="shared" si="12"/>
        <v/>
      </c>
      <c r="H100" s="7" t="str">
        <f>IF(C100&lt;&gt;"",VLOOKUP(C100,AZ!$A$2:B1058,2,FALSE),"")</f>
        <v/>
      </c>
      <c r="I100" s="30" t="str">
        <f t="shared" si="13"/>
        <v/>
      </c>
      <c r="J100" s="31" t="str">
        <f>IF(AND(OR($B100&lt;&gt;"",$C100&lt;&gt;""),AND($B101="",$C101=""),$D100&lt;&gt;""),SUM($I$1:$I100)-SUM($J$2:$J99),"")</f>
        <v/>
      </c>
      <c r="K100" s="20" t="str">
        <f t="shared" si="9"/>
        <v/>
      </c>
      <c r="L100" s="26"/>
      <c r="S100" s="10" t="str">
        <f>IF(AND(OR($B100&lt;&gt;"",$C100&lt;&gt;""),AND($B101="",$C101="",$D101="",$E101=""),AND($B102="",$C102="",$D102="",$E102=""),D100&lt;&gt;""),SUM($I$1:$I100)-SUM($J$3:$J99),"")</f>
        <v/>
      </c>
      <c r="U100" s="6"/>
      <c r="W100" s="17" t="str">
        <f>IF(AND(OR($B100&lt;&gt;"",$C100&lt;&gt;""),AND($B101="",$C101="",$C102&lt;&gt;"",$D102&lt;&gt;""),$D100&lt;&gt;""),SUM($I$1:$I100)-SUM($J$2:$J99),"")</f>
        <v/>
      </c>
      <c r="X100" s="11"/>
      <c r="Y100" s="11"/>
      <c r="Z100" s="11" t="str">
        <f t="shared" si="10"/>
        <v/>
      </c>
      <c r="AA100" s="11"/>
      <c r="AB100" s="11"/>
      <c r="AC100" s="11"/>
      <c r="AD100" s="19" t="str">
        <f t="shared" si="11"/>
        <v/>
      </c>
      <c r="AE100" s="19"/>
    </row>
    <row r="101" spans="2:31">
      <c r="B101" s="7"/>
      <c r="C101" s="41"/>
      <c r="D101" s="46"/>
      <c r="E101" s="7"/>
      <c r="F101" s="7"/>
      <c r="G101" s="7" t="str">
        <f t="shared" si="12"/>
        <v/>
      </c>
      <c r="H101" s="7" t="str">
        <f>IF(C101&lt;&gt;"",VLOOKUP(C101,AZ!$A$2:B1059,2,FALSE),"")</f>
        <v/>
      </c>
      <c r="I101" s="30" t="str">
        <f t="shared" si="13"/>
        <v/>
      </c>
      <c r="J101" s="31" t="str">
        <f>IF(AND(OR($B101&lt;&gt;"",$C101&lt;&gt;""),AND($B102="",$C102=""),$D101&lt;&gt;""),SUM($I$1:$I101)-SUM($J$2:$J100),"")</f>
        <v/>
      </c>
      <c r="K101" s="20" t="str">
        <f t="shared" si="9"/>
        <v/>
      </c>
      <c r="L101" s="26"/>
      <c r="S101" s="10" t="str">
        <f>IF(AND(OR($B101&lt;&gt;"",$C101&lt;&gt;""),AND($B102="",$C102="",$D102="",$E102=""),AND($B103="",$C103="",$D103="",$E103=""),D101&lt;&gt;""),SUM($I$1:$I101)-SUM($J$3:$J100),"")</f>
        <v/>
      </c>
      <c r="U101" s="6"/>
      <c r="W101" s="17" t="str">
        <f>IF(AND(OR($B101&lt;&gt;"",$C101&lt;&gt;""),AND($B102="",$C102="",$C103&lt;&gt;"",$D103&lt;&gt;""),$D101&lt;&gt;""),SUM($I$1:$I101)-SUM($J$2:$J100),"")</f>
        <v/>
      </c>
      <c r="X101" s="11"/>
      <c r="Y101" s="11"/>
      <c r="Z101" s="11" t="str">
        <f t="shared" si="10"/>
        <v/>
      </c>
      <c r="AA101" s="19"/>
      <c r="AB101" s="19"/>
      <c r="AC101" s="19"/>
      <c r="AD101" s="19" t="str">
        <f t="shared" si="11"/>
        <v/>
      </c>
      <c r="AE101" s="19"/>
    </row>
    <row r="102" spans="2:31">
      <c r="B102" s="7"/>
      <c r="C102" s="41"/>
      <c r="D102" s="46"/>
      <c r="E102" s="7"/>
      <c r="F102" s="7"/>
      <c r="G102" s="7" t="str">
        <f t="shared" si="12"/>
        <v/>
      </c>
      <c r="H102" s="7" t="str">
        <f>IF(C102&lt;&gt;"",VLOOKUP(C102,AZ!$A$2:B1060,2,FALSE),"")</f>
        <v/>
      </c>
      <c r="I102" s="30" t="str">
        <f t="shared" si="13"/>
        <v/>
      </c>
      <c r="J102" s="31" t="str">
        <f>IF(AND(OR($B102&lt;&gt;"",$C102&lt;&gt;""),AND($B103="",$C103=""),$D102&lt;&gt;""),SUM($I$1:$I102)-SUM($J$2:$J101),"")</f>
        <v/>
      </c>
      <c r="K102" s="20" t="str">
        <f t="shared" si="9"/>
        <v/>
      </c>
      <c r="L102" s="26"/>
      <c r="S102" s="10" t="str">
        <f>IF(AND(OR($B102&lt;&gt;"",$C102&lt;&gt;""),AND($B103="",$C103="",$D103="",$E103=""),AND($B104="",$C104="",$D104="",$E104=""),D102&lt;&gt;""),SUM($I$1:$I102)-SUM($J$3:$J101),"")</f>
        <v/>
      </c>
      <c r="U102" s="6"/>
      <c r="W102" s="17" t="str">
        <f>IF(AND(OR($B102&lt;&gt;"",$C102&lt;&gt;""),AND($B103="",$C103="",$C104&lt;&gt;"",$D104&lt;&gt;""),$D102&lt;&gt;""),SUM($I$1:$I102)-SUM($J$2:$J101),"")</f>
        <v/>
      </c>
      <c r="X102" s="11"/>
      <c r="Y102" s="11"/>
      <c r="Z102" s="11" t="str">
        <f t="shared" si="10"/>
        <v/>
      </c>
      <c r="AA102" s="11"/>
      <c r="AB102" s="11"/>
      <c r="AC102" s="11"/>
      <c r="AD102" s="19" t="str">
        <f t="shared" si="11"/>
        <v/>
      </c>
      <c r="AE102" s="19"/>
    </row>
    <row r="103" spans="2:31">
      <c r="B103" s="7"/>
      <c r="C103" s="41"/>
      <c r="D103" s="46"/>
      <c r="E103" s="7"/>
      <c r="F103" s="7"/>
      <c r="G103" s="7" t="str">
        <f t="shared" si="12"/>
        <v/>
      </c>
      <c r="H103" s="7" t="str">
        <f>IF(C103&lt;&gt;"",VLOOKUP(C103,AZ!$A$2:B1061,2,FALSE),"")</f>
        <v/>
      </c>
      <c r="I103" s="30" t="str">
        <f t="shared" si="13"/>
        <v/>
      </c>
      <c r="J103" s="31" t="str">
        <f>IF(AND(OR($B103&lt;&gt;"",$C103&lt;&gt;""),AND($B104="",$C104=""),$D103&lt;&gt;""),SUM($I$1:$I103)-SUM($J$2:$J102),"")</f>
        <v/>
      </c>
      <c r="K103" s="20" t="str">
        <f t="shared" si="9"/>
        <v/>
      </c>
      <c r="L103" s="26"/>
      <c r="S103" s="10" t="str">
        <f>IF(AND(OR($B103&lt;&gt;"",$C103&lt;&gt;""),AND($B104="",$C104="",$D104="",$E104=""),AND($B105="",$C105="",$D105="",$E105=""),D103&lt;&gt;""),SUM($I$1:$I103)-SUM($J$3:$J102),"")</f>
        <v/>
      </c>
      <c r="U103" s="6"/>
      <c r="W103" s="17" t="str">
        <f>IF(AND(OR($B103&lt;&gt;"",$C103&lt;&gt;""),AND($B104="",$C104="",$C105&lt;&gt;"",$D105&lt;&gt;""),$D103&lt;&gt;""),SUM($I$1:$I103)-SUM($J$2:$J102),"")</f>
        <v/>
      </c>
      <c r="X103" s="11"/>
      <c r="Y103" s="11"/>
      <c r="Z103" s="11" t="str">
        <f t="shared" si="10"/>
        <v/>
      </c>
      <c r="AA103" s="19"/>
      <c r="AB103" s="19"/>
      <c r="AC103" s="19"/>
      <c r="AD103" s="19" t="str">
        <f t="shared" si="11"/>
        <v/>
      </c>
      <c r="AE103" s="19"/>
    </row>
    <row r="104" spans="2:31">
      <c r="B104" s="7"/>
      <c r="C104" s="41"/>
      <c r="D104" s="46"/>
      <c r="E104" s="7"/>
      <c r="F104" s="7"/>
      <c r="G104" s="7" t="str">
        <f t="shared" si="12"/>
        <v/>
      </c>
      <c r="H104" s="7" t="str">
        <f>IF(C104&lt;&gt;"",VLOOKUP(C104,AZ!$A$2:B1062,2,FALSE),"")</f>
        <v/>
      </c>
      <c r="I104" s="30" t="str">
        <f t="shared" si="13"/>
        <v/>
      </c>
      <c r="J104" s="31" t="str">
        <f>IF(AND(OR($B104&lt;&gt;"",$C104&lt;&gt;""),AND($B105="",$C105=""),$D104&lt;&gt;""),SUM($I$1:$I104)-SUM($J$2:$J103),"")</f>
        <v/>
      </c>
      <c r="K104" s="20" t="str">
        <f t="shared" si="9"/>
        <v/>
      </c>
      <c r="L104" s="26"/>
      <c r="S104" s="10" t="str">
        <f>IF(AND(OR($B104&lt;&gt;"",$C104&lt;&gt;""),AND($B105="",$C105="",$D105="",$E105=""),AND($B106="",$C106="",$D106="",$E106=""),D104&lt;&gt;""),SUM($I$1:$I104)-SUM($J$3:$J103),"")</f>
        <v/>
      </c>
      <c r="U104" s="6"/>
      <c r="W104" s="17" t="str">
        <f>IF(AND(OR($B104&lt;&gt;"",$C104&lt;&gt;""),AND($B105="",$C105="",$C106&lt;&gt;"",$D106&lt;&gt;""),$D104&lt;&gt;""),SUM($I$1:$I104)-SUM($J$2:$J103),"")</f>
        <v/>
      </c>
      <c r="X104" s="11"/>
      <c r="Y104" s="11"/>
      <c r="Z104" s="11" t="str">
        <f t="shared" si="10"/>
        <v/>
      </c>
      <c r="AA104" s="11"/>
      <c r="AB104" s="11"/>
      <c r="AC104" s="11"/>
      <c r="AD104" s="19" t="str">
        <f t="shared" si="11"/>
        <v/>
      </c>
      <c r="AE104" s="19"/>
    </row>
    <row r="105" spans="2:31">
      <c r="B105" s="7"/>
      <c r="C105" s="41"/>
      <c r="D105" s="46"/>
      <c r="E105" s="7"/>
      <c r="F105" s="7"/>
      <c r="G105" s="7" t="str">
        <f t="shared" si="12"/>
        <v/>
      </c>
      <c r="H105" s="7" t="str">
        <f>IF(C105&lt;&gt;"",VLOOKUP(C105,AZ!$A$2:B1063,2,FALSE),"")</f>
        <v/>
      </c>
      <c r="I105" s="30" t="str">
        <f t="shared" si="13"/>
        <v/>
      </c>
      <c r="J105" s="31" t="str">
        <f>IF(AND(OR($B105&lt;&gt;"",$C105&lt;&gt;""),AND($B106="",$C106=""),$D105&lt;&gt;""),SUM($I$1:$I105)-SUM($J$2:$J104),"")</f>
        <v/>
      </c>
      <c r="K105" s="20" t="str">
        <f t="shared" si="9"/>
        <v/>
      </c>
      <c r="L105" s="26"/>
      <c r="S105" s="10" t="str">
        <f>IF(AND(OR($B105&lt;&gt;"",$C105&lt;&gt;""),AND($B106="",$C106="",$D106="",$E106=""),AND($B107="",$C107="",$D107="",$E107=""),D105&lt;&gt;""),SUM($I$1:$I105)-SUM($J$3:$J104),"")</f>
        <v/>
      </c>
      <c r="U105" s="6"/>
      <c r="W105" s="17" t="str">
        <f>IF(AND(OR($B105&lt;&gt;"",$C105&lt;&gt;""),AND($B106="",$C106="",$C107&lt;&gt;"",$D107&lt;&gt;""),$D105&lt;&gt;""),SUM($I$1:$I105)-SUM($J$2:$J104),"")</f>
        <v/>
      </c>
      <c r="X105" s="11"/>
      <c r="Y105" s="11"/>
      <c r="Z105" s="11" t="str">
        <f t="shared" si="10"/>
        <v/>
      </c>
      <c r="AA105" s="19"/>
      <c r="AB105" s="19"/>
      <c r="AC105" s="19"/>
      <c r="AD105" s="19" t="str">
        <f t="shared" si="11"/>
        <v/>
      </c>
      <c r="AE105" s="19"/>
    </row>
    <row r="106" spans="2:31">
      <c r="B106" s="7"/>
      <c r="C106" s="41"/>
      <c r="D106" s="46"/>
      <c r="E106" s="7"/>
      <c r="F106" s="7"/>
      <c r="G106" s="7" t="str">
        <f t="shared" si="12"/>
        <v/>
      </c>
      <c r="H106" s="7" t="str">
        <f>IF(C106&lt;&gt;"",VLOOKUP(C106,AZ!$A$2:B1064,2,FALSE),"")</f>
        <v/>
      </c>
      <c r="I106" s="30" t="str">
        <f t="shared" si="13"/>
        <v/>
      </c>
      <c r="J106" s="31" t="str">
        <f>IF(AND(OR($B106&lt;&gt;"",$C106&lt;&gt;""),AND($B107="",$C107=""),$D106&lt;&gt;""),SUM($I$1:$I106)-SUM($J$2:$J105),"")</f>
        <v/>
      </c>
      <c r="K106" s="20" t="str">
        <f t="shared" si="9"/>
        <v/>
      </c>
      <c r="L106" s="26"/>
      <c r="S106" s="10" t="str">
        <f>IF(AND(OR($B106&lt;&gt;"",$C106&lt;&gt;""),AND($B107="",$C107="",$D107="",$E107=""),AND($B108="",$C108="",$D108="",$E108=""),D106&lt;&gt;""),SUM($I$1:$I106)-SUM($J$3:$J105),"")</f>
        <v/>
      </c>
      <c r="U106" s="6"/>
      <c r="W106" s="17" t="str">
        <f>IF(AND(OR($B106&lt;&gt;"",$C106&lt;&gt;""),AND($B107="",$C107="",$C108&lt;&gt;"",$D108&lt;&gt;""),$D106&lt;&gt;""),SUM($I$1:$I106)-SUM($J$2:$J105),"")</f>
        <v/>
      </c>
      <c r="X106" s="11"/>
      <c r="Y106" s="11"/>
      <c r="Z106" s="11" t="str">
        <f t="shared" si="10"/>
        <v/>
      </c>
      <c r="AA106" s="11"/>
      <c r="AB106" s="11"/>
      <c r="AC106" s="11"/>
      <c r="AD106" s="19" t="str">
        <f t="shared" si="11"/>
        <v/>
      </c>
      <c r="AE106" s="19"/>
    </row>
    <row r="107" spans="2:31">
      <c r="B107" s="7"/>
      <c r="C107" s="41"/>
      <c r="D107" s="46"/>
      <c r="E107" s="7"/>
      <c r="F107" s="7"/>
      <c r="G107" s="7" t="str">
        <f t="shared" si="12"/>
        <v/>
      </c>
      <c r="H107" s="7" t="str">
        <f>IF(C107&lt;&gt;"",VLOOKUP(C107,AZ!$A$2:B1065,2,FALSE),"")</f>
        <v/>
      </c>
      <c r="I107" s="30" t="str">
        <f t="shared" si="13"/>
        <v/>
      </c>
      <c r="J107" s="31" t="str">
        <f>IF(AND(OR($B107&lt;&gt;"",$C107&lt;&gt;""),AND($B108="",$C108=""),$D107&lt;&gt;""),SUM($I$1:$I107)-SUM($J$2:$J106),"")</f>
        <v/>
      </c>
      <c r="K107" s="20" t="str">
        <f t="shared" si="9"/>
        <v/>
      </c>
      <c r="L107" s="26"/>
      <c r="S107" s="10" t="str">
        <f>IF(AND(OR($B107&lt;&gt;"",$C107&lt;&gt;""),AND($B108="",$C108="",$D108="",$E108=""),AND($B109="",$C109="",$D109="",$E109=""),D107&lt;&gt;""),SUM($I$1:$I107)-SUM($J$3:$J106),"")</f>
        <v/>
      </c>
      <c r="U107" s="6"/>
      <c r="W107" s="17" t="str">
        <f>IF(AND(OR($B107&lt;&gt;"",$C107&lt;&gt;""),AND($B108="",$C108="",$C109&lt;&gt;"",$D109&lt;&gt;""),$D107&lt;&gt;""),SUM($I$1:$I107)-SUM($J$2:$J106),"")</f>
        <v/>
      </c>
      <c r="X107" s="11"/>
      <c r="Y107" s="11"/>
      <c r="Z107" s="11" t="str">
        <f t="shared" si="10"/>
        <v/>
      </c>
      <c r="AA107" s="19"/>
      <c r="AB107" s="19"/>
      <c r="AC107" s="19"/>
      <c r="AD107" s="19" t="str">
        <f t="shared" si="11"/>
        <v/>
      </c>
      <c r="AE107" s="19"/>
    </row>
    <row r="108" spans="2:31">
      <c r="B108" s="7"/>
      <c r="C108" s="41"/>
      <c r="D108" s="46"/>
      <c r="E108" s="7"/>
      <c r="F108" s="7"/>
      <c r="G108" s="7" t="str">
        <f t="shared" si="12"/>
        <v/>
      </c>
      <c r="H108" s="7" t="str">
        <f>IF(C108&lt;&gt;"",VLOOKUP(C108,AZ!$A$2:B1066,2,FALSE),"")</f>
        <v/>
      </c>
      <c r="I108" s="30" t="str">
        <f t="shared" si="13"/>
        <v/>
      </c>
      <c r="J108" s="31" t="str">
        <f>IF(AND(OR($B108&lt;&gt;"",$C108&lt;&gt;""),AND($B109="",$C109=""),$D108&lt;&gt;""),SUM($I$1:$I108)-SUM($J$2:$J107),"")</f>
        <v/>
      </c>
      <c r="K108" s="20" t="str">
        <f t="shared" si="9"/>
        <v/>
      </c>
      <c r="L108" s="26"/>
      <c r="S108" s="10" t="str">
        <f>IF(AND(OR($B108&lt;&gt;"",$C108&lt;&gt;""),AND($B109="",$C109="",$D109="",$E109=""),AND($B110="",$C110="",$D110="",$E110=""),D108&lt;&gt;""),SUM($I$1:$I108)-SUM($J$3:$J107),"")</f>
        <v/>
      </c>
      <c r="U108" s="6"/>
      <c r="W108" s="17" t="str">
        <f>IF(AND(OR($B108&lt;&gt;"",$C108&lt;&gt;""),AND($B109="",$C109="",$C110&lt;&gt;"",$D110&lt;&gt;""),$D108&lt;&gt;""),SUM($I$1:$I108)-SUM($J$2:$J107),"")</f>
        <v/>
      </c>
      <c r="X108" s="11"/>
      <c r="Y108" s="11"/>
      <c r="Z108" s="11" t="str">
        <f t="shared" si="10"/>
        <v/>
      </c>
      <c r="AA108" s="11"/>
      <c r="AB108" s="11"/>
      <c r="AC108" s="11"/>
      <c r="AD108" s="19" t="str">
        <f t="shared" si="11"/>
        <v/>
      </c>
      <c r="AE108" s="19"/>
    </row>
    <row r="109" spans="2:31">
      <c r="B109" s="7"/>
      <c r="C109" s="41"/>
      <c r="D109" s="46"/>
      <c r="E109" s="7"/>
      <c r="F109" s="7"/>
      <c r="G109" s="7" t="str">
        <f t="shared" si="12"/>
        <v/>
      </c>
      <c r="H109" s="7" t="str">
        <f>IF(C109&lt;&gt;"",VLOOKUP(C109,AZ!$A$2:B1067,2,FALSE),"")</f>
        <v/>
      </c>
      <c r="I109" s="30" t="str">
        <f t="shared" si="13"/>
        <v/>
      </c>
      <c r="J109" s="31" t="str">
        <f>IF(AND(OR($B109&lt;&gt;"",$C109&lt;&gt;""),AND($B110="",$C110=""),$D109&lt;&gt;""),SUM($I$1:$I109)-SUM($J$2:$J108),"")</f>
        <v/>
      </c>
      <c r="K109" s="20" t="str">
        <f t="shared" si="9"/>
        <v/>
      </c>
      <c r="L109" s="26"/>
      <c r="S109" s="10" t="str">
        <f>IF(AND(OR($B109&lt;&gt;"",$C109&lt;&gt;""),AND($B110="",$C110="",$D110="",$E110=""),AND($B111="",$C111="",$D111="",$E111=""),D109&lt;&gt;""),SUM($I$1:$I109)-SUM($J$3:$J108),"")</f>
        <v/>
      </c>
      <c r="U109" s="6"/>
      <c r="W109" s="17" t="str">
        <f>IF(AND(OR($B109&lt;&gt;"",$C109&lt;&gt;""),AND($B110="",$C110="",$C111&lt;&gt;"",$D111&lt;&gt;""),$D109&lt;&gt;""),SUM($I$1:$I109)-SUM($J$2:$J108),"")</f>
        <v/>
      </c>
      <c r="X109" s="11"/>
      <c r="Y109" s="11"/>
      <c r="Z109" s="11" t="str">
        <f t="shared" si="10"/>
        <v/>
      </c>
      <c r="AA109" s="19"/>
      <c r="AB109" s="19"/>
      <c r="AC109" s="19"/>
      <c r="AD109" s="19" t="str">
        <f t="shared" si="11"/>
        <v/>
      </c>
      <c r="AE109" s="19"/>
    </row>
    <row r="110" spans="2:31">
      <c r="B110" s="7"/>
      <c r="C110" s="41"/>
      <c r="D110" s="46"/>
      <c r="E110" s="7"/>
      <c r="F110" s="7"/>
      <c r="G110" s="7" t="str">
        <f t="shared" si="12"/>
        <v/>
      </c>
      <c r="H110" s="7" t="str">
        <f>IF(C110&lt;&gt;"",VLOOKUP(C110,AZ!$A$2:B1068,2,FALSE),"")</f>
        <v/>
      </c>
      <c r="I110" s="30" t="str">
        <f t="shared" si="13"/>
        <v/>
      </c>
      <c r="J110" s="31" t="str">
        <f>IF(AND(OR($B110&lt;&gt;"",$C110&lt;&gt;""),AND($B111="",$C111=""),$D110&lt;&gt;""),SUM($I$1:$I110)-SUM($J$2:$J109),"")</f>
        <v/>
      </c>
      <c r="K110" s="20" t="str">
        <f t="shared" si="9"/>
        <v/>
      </c>
      <c r="L110" s="26"/>
      <c r="S110" s="10" t="str">
        <f>IF(AND(OR($B110&lt;&gt;"",$C110&lt;&gt;""),AND($B111="",$C111="",$D111="",$E111=""),AND($B112="",$C112="",$D112="",$E112=""),D110&lt;&gt;""),SUM($I$1:$I110)-SUM($J$3:$J109),"")</f>
        <v/>
      </c>
      <c r="U110" s="6"/>
      <c r="W110" s="17" t="str">
        <f>IF(AND(OR($B110&lt;&gt;"",$C110&lt;&gt;""),AND($B111="",$C111="",$C112&lt;&gt;"",$D112&lt;&gt;""),$D110&lt;&gt;""),SUM($I$1:$I110)-SUM($J$2:$J109),"")</f>
        <v/>
      </c>
      <c r="X110" s="11"/>
      <c r="Y110" s="11"/>
      <c r="Z110" s="11" t="str">
        <f t="shared" si="10"/>
        <v/>
      </c>
      <c r="AA110" s="11"/>
      <c r="AB110" s="11"/>
      <c r="AC110" s="11"/>
      <c r="AD110" s="19" t="str">
        <f t="shared" si="11"/>
        <v/>
      </c>
      <c r="AE110" s="19"/>
    </row>
    <row r="111" spans="2:31">
      <c r="B111" s="7"/>
      <c r="C111" s="41"/>
      <c r="D111" s="46"/>
      <c r="E111" s="7"/>
      <c r="F111" s="7"/>
      <c r="G111" s="7" t="str">
        <f t="shared" si="12"/>
        <v/>
      </c>
      <c r="H111" s="7" t="str">
        <f>IF(C111&lt;&gt;"",VLOOKUP(C111,AZ!$A$2:B1069,2,FALSE),"")</f>
        <v/>
      </c>
      <c r="I111" s="30" t="str">
        <f t="shared" si="13"/>
        <v/>
      </c>
      <c r="J111" s="31" t="str">
        <f>IF(AND(OR($B111&lt;&gt;"",$C111&lt;&gt;""),AND($B112="",$C112=""),$D111&lt;&gt;""),SUM($I$1:$I111)-SUM($J$2:$J110),"")</f>
        <v/>
      </c>
      <c r="K111" s="20" t="str">
        <f t="shared" si="9"/>
        <v/>
      </c>
      <c r="L111" s="26"/>
      <c r="S111" s="10" t="str">
        <f>IF(AND(OR($B111&lt;&gt;"",$C111&lt;&gt;""),AND($B112="",$C112="",$D112="",$E112=""),AND($B113="",$C113="",$D113="",$E113=""),D111&lt;&gt;""),SUM($I$1:$I111)-SUM($J$3:$J110),"")</f>
        <v/>
      </c>
      <c r="U111" s="6"/>
      <c r="W111" s="17" t="str">
        <f>IF(AND(OR($B111&lt;&gt;"",$C111&lt;&gt;""),AND($B112="",$C112="",$C113&lt;&gt;"",$D113&lt;&gt;""),$D111&lt;&gt;""),SUM($I$1:$I111)-SUM($J$2:$J110),"")</f>
        <v/>
      </c>
      <c r="X111" s="11"/>
      <c r="Y111" s="11"/>
      <c r="Z111" s="11" t="str">
        <f t="shared" si="10"/>
        <v/>
      </c>
      <c r="AA111" s="19"/>
      <c r="AB111" s="19"/>
      <c r="AC111" s="19"/>
      <c r="AD111" s="19" t="str">
        <f t="shared" si="11"/>
        <v/>
      </c>
      <c r="AE111" s="19"/>
    </row>
    <row r="112" spans="2:31">
      <c r="B112" s="7"/>
      <c r="C112" s="41"/>
      <c r="D112" s="46"/>
      <c r="E112" s="7"/>
      <c r="F112" s="7"/>
      <c r="G112" s="7" t="str">
        <f t="shared" si="12"/>
        <v/>
      </c>
      <c r="H112" s="7" t="str">
        <f>IF(C112&lt;&gt;"",VLOOKUP(C112,AZ!$A$2:B1070,2,FALSE),"")</f>
        <v/>
      </c>
      <c r="I112" s="30" t="str">
        <f t="shared" si="13"/>
        <v/>
      </c>
      <c r="J112" s="31" t="str">
        <f>IF(AND(OR($B112&lt;&gt;"",$C112&lt;&gt;""),AND($B113="",$C113=""),$D112&lt;&gt;""),SUM($I$1:$I112)-SUM($J$2:$J111),"")</f>
        <v/>
      </c>
      <c r="K112" s="20" t="str">
        <f t="shared" si="9"/>
        <v/>
      </c>
      <c r="L112" s="26"/>
      <c r="S112" s="10" t="str">
        <f>IF(AND(OR($B112&lt;&gt;"",$C112&lt;&gt;""),AND($B113="",$C113="",$D113="",$E113=""),AND($B114="",$C114="",$D114="",$E114=""),D112&lt;&gt;""),SUM($I$1:$I112)-SUM($J$3:$J111),"")</f>
        <v/>
      </c>
      <c r="U112" s="6"/>
      <c r="W112" s="17" t="str">
        <f>IF(AND(OR($B112&lt;&gt;"",$C112&lt;&gt;""),AND($B113="",$C113="",$C114&lt;&gt;"",$D114&lt;&gt;""),$D112&lt;&gt;""),SUM($I$1:$I112)-SUM($J$2:$J111),"")</f>
        <v/>
      </c>
      <c r="X112" s="11"/>
      <c r="Y112" s="11"/>
      <c r="Z112" s="11" t="str">
        <f t="shared" si="10"/>
        <v/>
      </c>
      <c r="AA112" s="11"/>
      <c r="AB112" s="11"/>
      <c r="AC112" s="11"/>
      <c r="AD112" s="19" t="str">
        <f t="shared" si="11"/>
        <v/>
      </c>
      <c r="AE112" s="19"/>
    </row>
    <row r="113" spans="2:31">
      <c r="B113" s="7"/>
      <c r="C113" s="41"/>
      <c r="D113" s="46"/>
      <c r="E113" s="7"/>
      <c r="F113" s="7"/>
      <c r="G113" s="7" t="str">
        <f t="shared" si="12"/>
        <v/>
      </c>
      <c r="H113" s="7" t="str">
        <f>IF(C113&lt;&gt;"",VLOOKUP(C113,AZ!$A$2:B1071,2,FALSE),"")</f>
        <v/>
      </c>
      <c r="I113" s="30" t="str">
        <f t="shared" si="13"/>
        <v/>
      </c>
      <c r="J113" s="31" t="str">
        <f>IF(AND(OR($B113&lt;&gt;"",$C113&lt;&gt;""),AND($B114="",$C114=""),$D113&lt;&gt;""),SUM($I$1:$I113)-SUM($J$2:$J112),"")</f>
        <v/>
      </c>
      <c r="K113" s="20" t="str">
        <f t="shared" si="9"/>
        <v/>
      </c>
      <c r="L113" s="26"/>
      <c r="S113" s="10" t="str">
        <f>IF(AND(OR($B113&lt;&gt;"",$C113&lt;&gt;""),AND($B114="",$C114="",$D114="",$E114=""),AND($B115="",$C115="",$D115="",$E115=""),D113&lt;&gt;""),SUM($I$1:$I113)-SUM($J$3:$J112),"")</f>
        <v/>
      </c>
      <c r="U113" s="6"/>
      <c r="W113" s="17" t="str">
        <f>IF(AND(OR($B113&lt;&gt;"",$C113&lt;&gt;""),AND($B114="",$C114="",$C115&lt;&gt;"",$D115&lt;&gt;""),$D113&lt;&gt;""),SUM($I$1:$I113)-SUM($J$2:$J112),"")</f>
        <v/>
      </c>
      <c r="X113" s="11"/>
      <c r="Y113" s="11"/>
      <c r="Z113" s="11" t="str">
        <f t="shared" si="10"/>
        <v/>
      </c>
      <c r="AA113" s="19"/>
      <c r="AB113" s="19"/>
      <c r="AC113" s="19"/>
      <c r="AD113" s="19" t="str">
        <f t="shared" si="11"/>
        <v/>
      </c>
      <c r="AE113" s="19"/>
    </row>
    <row r="114" spans="2:31">
      <c r="B114" s="7"/>
      <c r="C114" s="41"/>
      <c r="D114" s="46"/>
      <c r="E114" s="7"/>
      <c r="F114" s="7"/>
      <c r="G114" s="7" t="str">
        <f t="shared" si="12"/>
        <v/>
      </c>
      <c r="H114" s="7" t="str">
        <f>IF(C114&lt;&gt;"",VLOOKUP(C114,AZ!$A$2:B1072,2,FALSE),"")</f>
        <v/>
      </c>
      <c r="I114" s="30" t="str">
        <f t="shared" si="13"/>
        <v/>
      </c>
      <c r="J114" s="31" t="str">
        <f>IF(AND(OR($B114&lt;&gt;"",$C114&lt;&gt;""),AND($B115="",$C115=""),$D114&lt;&gt;""),SUM($I$1:$I114)-SUM($J$2:$J113),"")</f>
        <v/>
      </c>
      <c r="K114" s="20" t="str">
        <f t="shared" si="9"/>
        <v/>
      </c>
      <c r="L114" s="26"/>
      <c r="S114" s="10" t="str">
        <f>IF(AND(OR($B114&lt;&gt;"",$C114&lt;&gt;""),AND($B115="",$C115="",$D115="",$E115=""),AND($B116="",$C116="",$D116="",$E116=""),D114&lt;&gt;""),SUM($I$1:$I114)-SUM($J$3:$J113),"")</f>
        <v/>
      </c>
      <c r="U114" s="6"/>
      <c r="W114" s="17" t="str">
        <f>IF(AND(OR($B114&lt;&gt;"",$C114&lt;&gt;""),AND($B115="",$C115="",$C116&lt;&gt;"",$D116&lt;&gt;""),$D114&lt;&gt;""),SUM($I$1:$I114)-SUM($J$2:$J113),"")</f>
        <v/>
      </c>
      <c r="X114" s="11"/>
      <c r="Y114" s="11"/>
      <c r="Z114" s="11" t="str">
        <f t="shared" si="10"/>
        <v/>
      </c>
      <c r="AA114" s="11"/>
      <c r="AB114" s="11"/>
      <c r="AC114" s="11"/>
      <c r="AD114" s="19" t="str">
        <f t="shared" si="11"/>
        <v/>
      </c>
      <c r="AE114" s="19"/>
    </row>
    <row r="115" spans="2:31">
      <c r="B115" s="7"/>
      <c r="C115" s="41"/>
      <c r="D115" s="46"/>
      <c r="E115" s="7"/>
      <c r="F115" s="7"/>
      <c r="G115" s="7" t="str">
        <f t="shared" si="12"/>
        <v/>
      </c>
      <c r="H115" s="7" t="str">
        <f>IF(C115&lt;&gt;"",VLOOKUP(C115,AZ!$A$2:B1073,2,FALSE),"")</f>
        <v/>
      </c>
      <c r="I115" s="30" t="str">
        <f t="shared" si="13"/>
        <v/>
      </c>
      <c r="J115" s="31" t="str">
        <f>IF(AND(OR($B115&lt;&gt;"",$C115&lt;&gt;""),AND($B116="",$C116=""),$D115&lt;&gt;""),SUM($I$1:$I115)-SUM($J$2:$J114),"")</f>
        <v/>
      </c>
      <c r="K115" s="20" t="str">
        <f t="shared" si="9"/>
        <v/>
      </c>
      <c r="L115" s="26"/>
      <c r="S115" s="10" t="str">
        <f>IF(AND(OR($B115&lt;&gt;"",$C115&lt;&gt;""),AND($B116="",$C116="",$D116="",$E116=""),AND($B117="",$C117="",$D117="",$E117=""),D115&lt;&gt;""),SUM($I$1:$I115)-SUM($J$3:$J114),"")</f>
        <v/>
      </c>
      <c r="U115" s="6"/>
      <c r="W115" s="17" t="str">
        <f>IF(AND(OR($B115&lt;&gt;"",$C115&lt;&gt;""),AND($B116="",$C116="",$C117&lt;&gt;"",$D117&lt;&gt;""),$D115&lt;&gt;""),SUM($I$1:$I115)-SUM($J$2:$J114),"")</f>
        <v/>
      </c>
      <c r="X115" s="11"/>
      <c r="Y115" s="11"/>
      <c r="Z115" s="11" t="str">
        <f t="shared" si="10"/>
        <v/>
      </c>
      <c r="AA115" s="19"/>
      <c r="AB115" s="19"/>
      <c r="AC115" s="19"/>
      <c r="AD115" s="19" t="str">
        <f t="shared" si="11"/>
        <v/>
      </c>
      <c r="AE115" s="19"/>
    </row>
    <row r="116" spans="2:31">
      <c r="B116" s="7"/>
      <c r="C116" s="41"/>
      <c r="D116" s="46"/>
      <c r="E116" s="7"/>
      <c r="F116" s="7"/>
      <c r="G116" s="7" t="str">
        <f t="shared" si="12"/>
        <v/>
      </c>
      <c r="H116" s="7" t="str">
        <f>IF(C116&lt;&gt;"",VLOOKUP(C116,AZ!$A$2:B1074,2,FALSE),"")</f>
        <v/>
      </c>
      <c r="I116" s="30" t="str">
        <f t="shared" si="13"/>
        <v/>
      </c>
      <c r="J116" s="31" t="str">
        <f>IF(AND(OR($B116&lt;&gt;"",$C116&lt;&gt;""),AND($B117="",$C117=""),$D116&lt;&gt;""),SUM($I$1:$I116)-SUM($J$2:$J115),"")</f>
        <v/>
      </c>
      <c r="K116" s="20" t="str">
        <f t="shared" si="9"/>
        <v/>
      </c>
      <c r="L116" s="26"/>
      <c r="S116" s="10" t="str">
        <f>IF(AND(OR($B116&lt;&gt;"",$C116&lt;&gt;""),AND($B117="",$C117="",$D117="",$E117=""),AND($B118="",$C118="",$D118="",$E118=""),D116&lt;&gt;""),SUM($I$1:$I116)-SUM($J$3:$J115),"")</f>
        <v/>
      </c>
      <c r="U116" s="6"/>
      <c r="W116" s="17" t="str">
        <f>IF(AND(OR($B116&lt;&gt;"",$C116&lt;&gt;""),AND($B117="",$C117="",$C118&lt;&gt;"",$D118&lt;&gt;""),$D116&lt;&gt;""),SUM($I$1:$I116)-SUM($J$2:$J115),"")</f>
        <v/>
      </c>
      <c r="X116" s="11"/>
      <c r="Y116" s="11"/>
      <c r="Z116" s="11" t="str">
        <f t="shared" si="10"/>
        <v/>
      </c>
      <c r="AA116" s="11"/>
      <c r="AB116" s="11"/>
      <c r="AC116" s="11"/>
      <c r="AD116" s="19" t="str">
        <f t="shared" si="11"/>
        <v/>
      </c>
      <c r="AE116" s="19"/>
    </row>
    <row r="117" spans="2:31">
      <c r="B117" s="7"/>
      <c r="C117" s="41"/>
      <c r="D117" s="46"/>
      <c r="E117" s="7"/>
      <c r="F117" s="7"/>
      <c r="G117" s="7" t="str">
        <f t="shared" si="12"/>
        <v/>
      </c>
      <c r="H117" s="7" t="str">
        <f>IF(C117&lt;&gt;"",VLOOKUP(C117,AZ!$A$2:B1075,2,FALSE),"")</f>
        <v/>
      </c>
      <c r="I117" s="30" t="str">
        <f t="shared" si="13"/>
        <v/>
      </c>
      <c r="J117" s="31" t="str">
        <f>IF(AND(OR($B117&lt;&gt;"",$C117&lt;&gt;""),AND($B118="",$C118=""),$D117&lt;&gt;""),SUM($I$1:$I117)-SUM($J$2:$J116),"")</f>
        <v/>
      </c>
      <c r="K117" s="20" t="str">
        <f t="shared" si="9"/>
        <v/>
      </c>
      <c r="L117" s="26"/>
      <c r="S117" s="10" t="str">
        <f>IF(AND(OR($B117&lt;&gt;"",$C117&lt;&gt;""),AND($B118="",$C118="",$D118="",$E118=""),AND($B119="",$C119="",$D119="",$E119=""),D117&lt;&gt;""),SUM($I$1:$I117)-SUM($J$3:$J116),"")</f>
        <v/>
      </c>
      <c r="U117" s="6"/>
      <c r="W117" s="17" t="str">
        <f>IF(AND(OR($B117&lt;&gt;"",$C117&lt;&gt;""),AND($B118="",$C118="",$C119&lt;&gt;"",$D119&lt;&gt;""),$D117&lt;&gt;""),SUM($I$1:$I117)-SUM($J$2:$J116),"")</f>
        <v/>
      </c>
      <c r="X117" s="11"/>
      <c r="Y117" s="11"/>
      <c r="Z117" s="11" t="str">
        <f t="shared" si="10"/>
        <v/>
      </c>
      <c r="AA117" s="19"/>
      <c r="AB117" s="19"/>
      <c r="AC117" s="19"/>
      <c r="AD117" s="19" t="str">
        <f t="shared" si="11"/>
        <v/>
      </c>
      <c r="AE117" s="19"/>
    </row>
    <row r="118" spans="2:31">
      <c r="B118" s="7"/>
      <c r="C118" s="41"/>
      <c r="D118" s="46"/>
      <c r="E118" s="7"/>
      <c r="F118" s="7"/>
      <c r="G118" s="7" t="str">
        <f t="shared" si="12"/>
        <v/>
      </c>
      <c r="H118" s="7" t="str">
        <f>IF(C118&lt;&gt;"",VLOOKUP(C118,AZ!$A$2:B1076,2,FALSE),"")</f>
        <v/>
      </c>
      <c r="I118" s="30" t="str">
        <f t="shared" si="13"/>
        <v/>
      </c>
      <c r="J118" s="31" t="str">
        <f>IF(AND(OR($B118&lt;&gt;"",$C118&lt;&gt;""),AND($B119="",$C119=""),$D118&lt;&gt;""),SUM($I$1:$I118)-SUM($J$2:$J117),"")</f>
        <v/>
      </c>
      <c r="K118" s="20" t="str">
        <f t="shared" si="9"/>
        <v/>
      </c>
      <c r="L118" s="26"/>
      <c r="S118" s="10" t="str">
        <f>IF(AND(OR($B118&lt;&gt;"",$C118&lt;&gt;""),AND($B119="",$C119="",$D119="",$E119=""),AND($B120="",$C120="",$D120="",$E120=""),D118&lt;&gt;""),SUM($I$1:$I118)-SUM($J$3:$J117),"")</f>
        <v/>
      </c>
      <c r="U118" s="6"/>
      <c r="W118" s="17" t="str">
        <f>IF(AND(OR($B118&lt;&gt;"",$C118&lt;&gt;""),AND($B119="",$C119="",$C120&lt;&gt;"",$D120&lt;&gt;""),$D118&lt;&gt;""),SUM($I$1:$I118)-SUM($J$2:$J117),"")</f>
        <v/>
      </c>
      <c r="X118" s="11"/>
      <c r="Y118" s="11"/>
      <c r="Z118" s="11" t="str">
        <f t="shared" si="10"/>
        <v/>
      </c>
      <c r="AA118" s="11"/>
      <c r="AB118" s="11"/>
      <c r="AC118" s="11"/>
      <c r="AD118" s="19" t="str">
        <f t="shared" si="11"/>
        <v/>
      </c>
      <c r="AE118" s="19"/>
    </row>
    <row r="119" spans="2:31">
      <c r="B119" s="7"/>
      <c r="C119" s="41"/>
      <c r="D119" s="46"/>
      <c r="E119" s="7"/>
      <c r="F119" s="7"/>
      <c r="G119" s="7" t="str">
        <f t="shared" si="12"/>
        <v/>
      </c>
      <c r="H119" s="7" t="str">
        <f>IF(C119&lt;&gt;"",VLOOKUP(C119,AZ!$A$2:B1077,2,FALSE),"")</f>
        <v/>
      </c>
      <c r="I119" s="30" t="str">
        <f t="shared" si="13"/>
        <v/>
      </c>
      <c r="J119" s="31" t="str">
        <f>IF(AND(OR($B119&lt;&gt;"",$C119&lt;&gt;""),AND($B120="",$C120=""),$D119&lt;&gt;""),SUM($I$1:$I119)-SUM($J$2:$J118),"")</f>
        <v/>
      </c>
      <c r="K119" s="20" t="str">
        <f t="shared" si="9"/>
        <v/>
      </c>
      <c r="L119" s="26"/>
      <c r="S119" s="10" t="str">
        <f>IF(AND(OR($B119&lt;&gt;"",$C119&lt;&gt;""),AND($B120="",$C120="",$D120="",$E120=""),AND($B121="",$C121="",$D121="",$E121=""),D119&lt;&gt;""),SUM($I$1:$I119)-SUM($J$3:$J118),"")</f>
        <v/>
      </c>
      <c r="U119" s="6"/>
      <c r="W119" s="17" t="str">
        <f>IF(AND(OR($B119&lt;&gt;"",$C119&lt;&gt;""),AND($B120="",$C120="",$C121&lt;&gt;"",$D121&lt;&gt;""),$D119&lt;&gt;""),SUM($I$1:$I119)-SUM($J$2:$J118),"")</f>
        <v/>
      </c>
      <c r="X119" s="11"/>
      <c r="Y119" s="11"/>
      <c r="Z119" s="11" t="str">
        <f t="shared" si="10"/>
        <v/>
      </c>
      <c r="AA119" s="19"/>
      <c r="AB119" s="19"/>
      <c r="AC119" s="19"/>
      <c r="AD119" s="19" t="str">
        <f t="shared" si="11"/>
        <v/>
      </c>
      <c r="AE119" s="19"/>
    </row>
    <row r="120" spans="2:31">
      <c r="B120" s="7"/>
      <c r="C120" s="41"/>
      <c r="D120" s="46"/>
      <c r="E120" s="7"/>
      <c r="F120" s="7"/>
      <c r="G120" s="7" t="str">
        <f t="shared" si="12"/>
        <v/>
      </c>
      <c r="H120" s="7" t="str">
        <f>IF(C120&lt;&gt;"",VLOOKUP(C120,AZ!$A$2:B1078,2,FALSE),"")</f>
        <v/>
      </c>
      <c r="I120" s="30" t="str">
        <f t="shared" si="13"/>
        <v/>
      </c>
      <c r="J120" s="31" t="str">
        <f>IF(AND(OR($B120&lt;&gt;"",$C120&lt;&gt;""),AND($B121="",$C121=""),$D120&lt;&gt;""),SUM($I$1:$I120)-SUM($J$2:$J119),"")</f>
        <v/>
      </c>
      <c r="K120" s="20" t="str">
        <f t="shared" si="9"/>
        <v/>
      </c>
      <c r="L120" s="26"/>
      <c r="S120" s="10" t="str">
        <f>IF(AND(OR($B120&lt;&gt;"",$C120&lt;&gt;""),AND($B121="",$C121="",$D121="",$E121=""),AND($B122="",$C122="",$D122="",$E122=""),D120&lt;&gt;""),SUM($I$1:$I120)-SUM($J$3:$J119),"")</f>
        <v/>
      </c>
      <c r="U120" s="6"/>
      <c r="W120" s="17" t="str">
        <f>IF(AND(OR($B120&lt;&gt;"",$C120&lt;&gt;""),AND($B121="",$C121="",$C122&lt;&gt;"",$D122&lt;&gt;""),$D120&lt;&gt;""),SUM($I$1:$I120)-SUM($J$2:$J119),"")</f>
        <v/>
      </c>
      <c r="X120" s="11"/>
      <c r="Y120" s="11"/>
      <c r="Z120" s="11" t="str">
        <f t="shared" si="10"/>
        <v/>
      </c>
      <c r="AA120" s="11"/>
      <c r="AB120" s="11"/>
      <c r="AC120" s="11"/>
      <c r="AD120" s="19" t="str">
        <f t="shared" si="11"/>
        <v/>
      </c>
      <c r="AE120" s="19"/>
    </row>
    <row r="121" spans="2:31">
      <c r="B121" s="7"/>
      <c r="C121" s="41"/>
      <c r="D121" s="46"/>
      <c r="E121" s="7"/>
      <c r="F121" s="7"/>
      <c r="G121" s="7" t="str">
        <f t="shared" si="12"/>
        <v/>
      </c>
      <c r="H121" s="7" t="str">
        <f>IF(C121&lt;&gt;"",VLOOKUP(C121,AZ!$A$2:B1079,2,FALSE),"")</f>
        <v/>
      </c>
      <c r="I121" s="30" t="str">
        <f t="shared" si="13"/>
        <v/>
      </c>
      <c r="J121" s="31" t="str">
        <f>IF(AND(OR($B121&lt;&gt;"",$C121&lt;&gt;""),AND($B122="",$C122=""),$D121&lt;&gt;""),SUM($I$1:$I121)-SUM($J$2:$J120),"")</f>
        <v/>
      </c>
      <c r="K121" s="20" t="str">
        <f t="shared" si="9"/>
        <v/>
      </c>
      <c r="L121" s="26"/>
      <c r="S121" s="10" t="str">
        <f>IF(AND(OR($B121&lt;&gt;"",$C121&lt;&gt;""),AND($B122="",$C122="",$D122="",$E122=""),AND($B123="",$C123="",$D123="",$E123=""),D121&lt;&gt;""),SUM($I$1:$I121)-SUM($J$3:$J120),"")</f>
        <v/>
      </c>
      <c r="U121" s="6"/>
      <c r="W121" s="17" t="str">
        <f>IF(AND(OR($B121&lt;&gt;"",$C121&lt;&gt;""),AND($B122="",$C122="",$C123&lt;&gt;"",$D123&lt;&gt;""),$D121&lt;&gt;""),SUM($I$1:$I121)-SUM($J$2:$J120),"")</f>
        <v/>
      </c>
      <c r="X121" s="11"/>
      <c r="Y121" s="11"/>
      <c r="Z121" s="11" t="str">
        <f t="shared" si="10"/>
        <v/>
      </c>
      <c r="AA121" s="19"/>
      <c r="AB121" s="19"/>
      <c r="AC121" s="19"/>
      <c r="AD121" s="19" t="str">
        <f t="shared" si="11"/>
        <v/>
      </c>
      <c r="AE121" s="19"/>
    </row>
    <row r="122" spans="2:31">
      <c r="B122" s="7"/>
      <c r="C122" s="41"/>
      <c r="D122" s="46"/>
      <c r="E122" s="7"/>
      <c r="F122" s="7"/>
      <c r="G122" s="7" t="str">
        <f t="shared" si="12"/>
        <v/>
      </c>
      <c r="H122" s="7" t="str">
        <f>IF(C122&lt;&gt;"",VLOOKUP(C122,AZ!$A$2:B1080,2,FALSE),"")</f>
        <v/>
      </c>
      <c r="I122" s="30" t="str">
        <f t="shared" si="13"/>
        <v/>
      </c>
      <c r="J122" s="31" t="str">
        <f>IF(AND(OR($B122&lt;&gt;"",$C122&lt;&gt;""),AND($B123="",$C123=""),$D122&lt;&gt;""),SUM($I$1:$I122)-SUM($J$2:$J121),"")</f>
        <v/>
      </c>
      <c r="K122" s="20" t="str">
        <f t="shared" si="9"/>
        <v/>
      </c>
      <c r="L122" s="26"/>
      <c r="S122" s="10" t="str">
        <f>IF(AND(OR($B122&lt;&gt;"",$C122&lt;&gt;""),AND($B123="",$C123="",$D123="",$E123=""),AND($B124="",$C124="",$D124="",$E124=""),D122&lt;&gt;""),SUM($I$1:$I122)-SUM($J$3:$J121),"")</f>
        <v/>
      </c>
      <c r="U122" s="6"/>
      <c r="W122" s="17" t="str">
        <f>IF(AND(OR($B122&lt;&gt;"",$C122&lt;&gt;""),AND($B123="",$C123="",$C124&lt;&gt;"",$D124&lt;&gt;""),$D122&lt;&gt;""),SUM($I$1:$I122)-SUM($J$2:$J121),"")</f>
        <v/>
      </c>
      <c r="X122" s="11"/>
      <c r="Y122" s="11"/>
      <c r="Z122" s="11" t="str">
        <f t="shared" si="10"/>
        <v/>
      </c>
      <c r="AA122" s="11"/>
      <c r="AB122" s="11"/>
      <c r="AC122" s="11"/>
      <c r="AD122" s="19" t="str">
        <f t="shared" si="11"/>
        <v/>
      </c>
      <c r="AE122" s="19"/>
    </row>
    <row r="123" spans="2:31">
      <c r="B123" s="7"/>
      <c r="C123" s="41"/>
      <c r="D123" s="46"/>
      <c r="E123" s="7"/>
      <c r="F123" s="7"/>
      <c r="G123" s="7" t="str">
        <f t="shared" si="12"/>
        <v/>
      </c>
      <c r="H123" s="7" t="str">
        <f>IF(C123&lt;&gt;"",VLOOKUP(C123,AZ!$A$2:B1081,2,FALSE),"")</f>
        <v/>
      </c>
      <c r="I123" s="30" t="str">
        <f t="shared" si="13"/>
        <v/>
      </c>
      <c r="J123" s="31" t="str">
        <f>IF(AND(OR($B123&lt;&gt;"",$C123&lt;&gt;""),AND($B124="",$C124=""),$D123&lt;&gt;""),SUM($I$1:$I123)-SUM($J$2:$J122),"")</f>
        <v/>
      </c>
      <c r="K123" s="20" t="str">
        <f t="shared" si="9"/>
        <v/>
      </c>
      <c r="L123" s="26"/>
      <c r="S123" s="10" t="str">
        <f>IF(AND(OR($B123&lt;&gt;"",$C123&lt;&gt;""),AND($B124="",$C124="",$D124="",$E124=""),AND($B125="",$C125="",$D125="",$E125=""),D123&lt;&gt;""),SUM($I$1:$I123)-SUM($J$3:$J122),"")</f>
        <v/>
      </c>
      <c r="U123" s="6"/>
      <c r="W123" s="17" t="str">
        <f>IF(AND(OR($B123&lt;&gt;"",$C123&lt;&gt;""),AND($B124="",$C124="",$C125&lt;&gt;"",$D125&lt;&gt;""),$D123&lt;&gt;""),SUM($I$1:$I123)-SUM($J$2:$J122),"")</f>
        <v/>
      </c>
      <c r="X123" s="11"/>
      <c r="Y123" s="11"/>
      <c r="Z123" s="11" t="str">
        <f t="shared" si="10"/>
        <v/>
      </c>
      <c r="AA123" s="19"/>
      <c r="AB123" s="19"/>
      <c r="AC123" s="19"/>
      <c r="AD123" s="19" t="str">
        <f t="shared" si="11"/>
        <v/>
      </c>
      <c r="AE123" s="19"/>
    </row>
    <row r="124" spans="2:31">
      <c r="B124" s="7"/>
      <c r="C124" s="41"/>
      <c r="D124" s="46"/>
      <c r="E124" s="7"/>
      <c r="F124" s="7"/>
      <c r="G124" s="7" t="str">
        <f t="shared" si="12"/>
        <v/>
      </c>
      <c r="H124" s="7" t="str">
        <f>IF(C124&lt;&gt;"",VLOOKUP(C124,AZ!$A$2:B1082,2,FALSE),"")</f>
        <v/>
      </c>
      <c r="I124" s="30" t="str">
        <f t="shared" si="13"/>
        <v/>
      </c>
      <c r="J124" s="31" t="str">
        <f>IF(AND(OR($B124&lt;&gt;"",$C124&lt;&gt;""),AND($B125="",$C125=""),$D124&lt;&gt;""),SUM($I$1:$I124)-SUM($J$2:$J123),"")</f>
        <v/>
      </c>
      <c r="K124" s="20" t="str">
        <f t="shared" si="9"/>
        <v/>
      </c>
      <c r="L124" s="26"/>
      <c r="S124" s="10" t="str">
        <f>IF(AND(OR($B124&lt;&gt;"",$C124&lt;&gt;""),AND($B125="",$C125="",$D125="",$E125=""),AND($B126="",$C126="",$D126="",$E126=""),D124&lt;&gt;""),SUM($I$1:$I124)-SUM($J$3:$J123),"")</f>
        <v/>
      </c>
      <c r="U124" s="6"/>
      <c r="W124" s="17" t="str">
        <f>IF(AND(OR($B124&lt;&gt;"",$C124&lt;&gt;""),AND($B125="",$C125="",$C126&lt;&gt;"",$D126&lt;&gt;""),$D124&lt;&gt;""),SUM($I$1:$I124)-SUM($J$2:$J123),"")</f>
        <v/>
      </c>
      <c r="X124" s="11"/>
      <c r="Y124" s="11"/>
      <c r="Z124" s="11" t="str">
        <f t="shared" si="10"/>
        <v/>
      </c>
      <c r="AA124" s="11"/>
      <c r="AB124" s="11"/>
      <c r="AC124" s="11"/>
      <c r="AD124" s="19" t="str">
        <f t="shared" si="11"/>
        <v/>
      </c>
      <c r="AE124" s="19"/>
    </row>
    <row r="125" spans="2:31">
      <c r="B125" s="7"/>
      <c r="C125" s="41"/>
      <c r="D125" s="46"/>
      <c r="E125" s="7"/>
      <c r="F125" s="7"/>
      <c r="G125" s="7" t="str">
        <f t="shared" si="12"/>
        <v/>
      </c>
      <c r="H125" s="7" t="str">
        <f>IF(C125&lt;&gt;"",VLOOKUP(C125,AZ!$A$2:B1083,2,FALSE),"")</f>
        <v/>
      </c>
      <c r="I125" s="30" t="str">
        <f t="shared" si="13"/>
        <v/>
      </c>
      <c r="J125" s="31" t="str">
        <f>IF(AND(OR($B125&lt;&gt;"",$C125&lt;&gt;""),AND($B126="",$C126=""),$D125&lt;&gt;""),SUM($I$1:$I125)-SUM($J$2:$J124),"")</f>
        <v/>
      </c>
      <c r="K125" s="20" t="str">
        <f t="shared" si="9"/>
        <v/>
      </c>
      <c r="L125" s="26"/>
      <c r="S125" s="10" t="str">
        <f>IF(AND(OR($B125&lt;&gt;"",$C125&lt;&gt;""),AND($B126="",$C126="",$D126="",$E126=""),AND($B127="",$C127="",$D127="",$E127=""),D125&lt;&gt;""),SUM($I$1:$I125)-SUM($J$3:$J124),"")</f>
        <v/>
      </c>
      <c r="U125" s="6"/>
      <c r="W125" s="17" t="str">
        <f>IF(AND(OR($B125&lt;&gt;"",$C125&lt;&gt;""),AND($B126="",$C126="",$C127&lt;&gt;"",$D127&lt;&gt;""),$D125&lt;&gt;""),SUM($I$1:$I125)-SUM($J$2:$J124),"")</f>
        <v/>
      </c>
      <c r="X125" s="11"/>
      <c r="Y125" s="11"/>
      <c r="Z125" s="11" t="str">
        <f t="shared" si="10"/>
        <v/>
      </c>
      <c r="AA125" s="19"/>
      <c r="AB125" s="19"/>
      <c r="AC125" s="19"/>
      <c r="AD125" s="19" t="str">
        <f t="shared" si="11"/>
        <v/>
      </c>
      <c r="AE125" s="19"/>
    </row>
    <row r="126" spans="2:31">
      <c r="B126" s="7"/>
      <c r="C126" s="41"/>
      <c r="D126" s="46"/>
      <c r="E126" s="7"/>
      <c r="F126" s="7"/>
      <c r="G126" s="7" t="str">
        <f t="shared" si="12"/>
        <v/>
      </c>
      <c r="H126" s="7" t="str">
        <f>IF(C126&lt;&gt;"",VLOOKUP(C126,AZ!$A$2:B1084,2,FALSE),"")</f>
        <v/>
      </c>
      <c r="I126" s="30" t="str">
        <f t="shared" si="13"/>
        <v/>
      </c>
      <c r="J126" s="31" t="str">
        <f>IF(AND(OR($B126&lt;&gt;"",$C126&lt;&gt;""),AND($B127="",$C127=""),$D126&lt;&gt;""),SUM($I$1:$I126)-SUM($J$2:$J125),"")</f>
        <v/>
      </c>
      <c r="K126" s="20" t="str">
        <f t="shared" si="9"/>
        <v/>
      </c>
      <c r="L126" s="26"/>
      <c r="S126" s="10" t="str">
        <f>IF(AND(OR($B126&lt;&gt;"",$C126&lt;&gt;""),AND($B127="",$C127="",$D127="",$E127=""),AND($B128="",$C128="",$D128="",$E128=""),D126&lt;&gt;""),SUM($I$1:$I126)-SUM($J$3:$J125),"")</f>
        <v/>
      </c>
      <c r="U126" s="6"/>
      <c r="W126" s="17" t="str">
        <f>IF(AND(OR($B126&lt;&gt;"",$C126&lt;&gt;""),AND($B127="",$C127="",$C128&lt;&gt;"",$D128&lt;&gt;""),$D126&lt;&gt;""),SUM($I$1:$I126)-SUM($J$2:$J125),"")</f>
        <v/>
      </c>
      <c r="X126" s="11"/>
      <c r="Y126" s="11"/>
      <c r="Z126" s="11" t="str">
        <f t="shared" si="10"/>
        <v/>
      </c>
      <c r="AA126" s="11"/>
      <c r="AB126" s="11"/>
      <c r="AC126" s="11"/>
      <c r="AD126" s="19" t="str">
        <f t="shared" si="11"/>
        <v/>
      </c>
      <c r="AE126" s="19"/>
    </row>
    <row r="127" spans="2:31">
      <c r="B127" s="7"/>
      <c r="C127" s="41"/>
      <c r="D127" s="46"/>
      <c r="E127" s="7"/>
      <c r="F127" s="7"/>
      <c r="G127" s="7" t="str">
        <f t="shared" si="12"/>
        <v/>
      </c>
      <c r="H127" s="7" t="str">
        <f>IF(C127&lt;&gt;"",VLOOKUP(C127,AZ!$A$2:B1085,2,FALSE),"")</f>
        <v/>
      </c>
      <c r="I127" s="30" t="str">
        <f t="shared" si="13"/>
        <v/>
      </c>
      <c r="J127" s="31" t="str">
        <f>IF(AND(OR($B127&lt;&gt;"",$C127&lt;&gt;""),AND($B128="",$C128=""),$D127&lt;&gt;""),SUM($I$1:$I127)-SUM($J$2:$J126),"")</f>
        <v/>
      </c>
      <c r="K127" s="20" t="str">
        <f t="shared" si="9"/>
        <v/>
      </c>
      <c r="L127" s="26"/>
      <c r="S127" s="10" t="str">
        <f>IF(AND(OR($B127&lt;&gt;"",$C127&lt;&gt;""),AND($B128="",$C128="",$D128="",$E128=""),AND($B129="",$C129="",$D129="",$E129=""),D127&lt;&gt;""),SUM($I$1:$I127)-SUM($J$3:$J126),"")</f>
        <v/>
      </c>
      <c r="U127" s="6"/>
      <c r="W127" s="17" t="str">
        <f>IF(AND(OR($B127&lt;&gt;"",$C127&lt;&gt;""),AND($B128="",$C128="",$C129&lt;&gt;"",$D129&lt;&gt;""),$D127&lt;&gt;""),SUM($I$1:$I127)-SUM($J$2:$J126),"")</f>
        <v/>
      </c>
      <c r="X127" s="11"/>
      <c r="Y127" s="11"/>
      <c r="Z127" s="11" t="str">
        <f t="shared" si="10"/>
        <v/>
      </c>
      <c r="AA127" s="19"/>
      <c r="AB127" s="19"/>
      <c r="AC127" s="19"/>
      <c r="AD127" s="19" t="str">
        <f t="shared" si="11"/>
        <v/>
      </c>
      <c r="AE127" s="19"/>
    </row>
    <row r="128" spans="2:31">
      <c r="B128" s="7"/>
      <c r="C128" s="41"/>
      <c r="D128" s="46"/>
      <c r="E128" s="7"/>
      <c r="F128" s="7"/>
      <c r="G128" s="7" t="str">
        <f t="shared" si="12"/>
        <v/>
      </c>
      <c r="H128" s="7" t="str">
        <f>IF(C128&lt;&gt;"",VLOOKUP(C128,AZ!$A$2:B1086,2,FALSE),"")</f>
        <v/>
      </c>
      <c r="I128" s="30" t="str">
        <f t="shared" si="13"/>
        <v/>
      </c>
      <c r="J128" s="31" t="str">
        <f>IF(AND(OR($B128&lt;&gt;"",$C128&lt;&gt;""),AND($B129="",$C129=""),$D128&lt;&gt;""),SUM($I$1:$I128)-SUM($J$2:$J127),"")</f>
        <v/>
      </c>
      <c r="K128" s="20" t="str">
        <f t="shared" si="9"/>
        <v/>
      </c>
      <c r="L128" s="26"/>
      <c r="S128" s="10" t="str">
        <f>IF(AND(OR($B128&lt;&gt;"",$C128&lt;&gt;""),AND($B129="",$C129="",$D129="",$E129=""),AND($B130="",$C130="",$D130="",$E130=""),D128&lt;&gt;""),SUM($I$1:$I128)-SUM($J$3:$J127),"")</f>
        <v/>
      </c>
      <c r="U128" s="6"/>
      <c r="W128" s="17" t="str">
        <f>IF(AND(OR($B128&lt;&gt;"",$C128&lt;&gt;""),AND($B129="",$C129="",$C130&lt;&gt;"",$D130&lt;&gt;""),$D128&lt;&gt;""),SUM($I$1:$I128)-SUM($J$2:$J127),"")</f>
        <v/>
      </c>
      <c r="X128" s="11"/>
      <c r="Y128" s="11"/>
      <c r="Z128" s="11" t="str">
        <f t="shared" si="10"/>
        <v/>
      </c>
      <c r="AA128" s="11"/>
      <c r="AB128" s="11"/>
      <c r="AC128" s="11"/>
      <c r="AD128" s="19" t="str">
        <f t="shared" si="11"/>
        <v/>
      </c>
      <c r="AE128" s="19"/>
    </row>
    <row r="129" spans="2:31">
      <c r="B129" s="7"/>
      <c r="C129" s="41"/>
      <c r="D129" s="46"/>
      <c r="E129" s="7"/>
      <c r="F129" s="7"/>
      <c r="G129" s="7" t="str">
        <f t="shared" si="12"/>
        <v/>
      </c>
      <c r="H129" s="7" t="str">
        <f>IF(C129&lt;&gt;"",VLOOKUP(C129,AZ!$A$2:B1087,2,FALSE),"")</f>
        <v/>
      </c>
      <c r="I129" s="30" t="str">
        <f t="shared" si="13"/>
        <v/>
      </c>
      <c r="J129" s="31" t="str">
        <f>IF(AND(OR($B129&lt;&gt;"",$C129&lt;&gt;""),AND($B130="",$C130=""),$D129&lt;&gt;""),SUM($I$1:$I129)-SUM($J$2:$J128),"")</f>
        <v/>
      </c>
      <c r="K129" s="20" t="str">
        <f t="shared" si="9"/>
        <v/>
      </c>
      <c r="L129" s="26"/>
      <c r="S129" s="10" t="str">
        <f>IF(AND(OR($B129&lt;&gt;"",$C129&lt;&gt;""),AND($B130="",$C130="",$D130="",$E130=""),AND($B131="",$C131="",$D131="",$E131=""),D129&lt;&gt;""),SUM($I$1:$I129)-SUM($J$3:$J128),"")</f>
        <v/>
      </c>
      <c r="U129" s="6"/>
      <c r="W129" s="17" t="str">
        <f>IF(AND(OR($B129&lt;&gt;"",$C129&lt;&gt;""),AND($B130="",$C130="",$C131&lt;&gt;"",$D131&lt;&gt;""),$D129&lt;&gt;""),SUM($I$1:$I129)-SUM($J$2:$J128),"")</f>
        <v/>
      </c>
      <c r="X129" s="11"/>
      <c r="Y129" s="11"/>
      <c r="Z129" s="11" t="str">
        <f t="shared" si="10"/>
        <v/>
      </c>
      <c r="AA129" s="19"/>
      <c r="AB129" s="19"/>
      <c r="AC129" s="19"/>
      <c r="AD129" s="19" t="str">
        <f t="shared" si="11"/>
        <v/>
      </c>
      <c r="AE129" s="19"/>
    </row>
    <row r="130" spans="2:31">
      <c r="B130" s="7"/>
      <c r="C130" s="41"/>
      <c r="D130" s="46"/>
      <c r="E130" s="7"/>
      <c r="F130" s="7"/>
      <c r="G130" s="7" t="str">
        <f t="shared" si="12"/>
        <v/>
      </c>
      <c r="H130" s="7" t="str">
        <f>IF(C130&lt;&gt;"",VLOOKUP(C130,AZ!$A$2:B1088,2,FALSE),"")</f>
        <v/>
      </c>
      <c r="I130" s="30" t="str">
        <f t="shared" si="13"/>
        <v/>
      </c>
      <c r="J130" s="31" t="str">
        <f>IF(AND(OR($B130&lt;&gt;"",$C130&lt;&gt;""),AND($B131="",$C131=""),$D130&lt;&gt;""),SUM($I$1:$I130)-SUM($J$2:$J129),"")</f>
        <v/>
      </c>
      <c r="K130" s="20" t="str">
        <f t="shared" si="9"/>
        <v/>
      </c>
      <c r="L130" s="26"/>
      <c r="S130" s="10" t="str">
        <f>IF(AND(OR($B130&lt;&gt;"",$C130&lt;&gt;""),AND($B131="",$C131="",$D131="",$E131=""),AND($B132="",$C132="",$D132="",$E132=""),D130&lt;&gt;""),SUM($I$1:$I130)-SUM($J$3:$J129),"")</f>
        <v/>
      </c>
      <c r="U130" s="6"/>
      <c r="W130" s="17" t="str">
        <f>IF(AND(OR($B130&lt;&gt;"",$C130&lt;&gt;""),AND($B131="",$C131="",$C132&lt;&gt;"",$D132&lt;&gt;""),$D130&lt;&gt;""),SUM($I$1:$I130)-SUM($J$2:$J129),"")</f>
        <v/>
      </c>
      <c r="X130" s="11"/>
      <c r="Y130" s="11"/>
      <c r="Z130" s="11" t="str">
        <f t="shared" si="10"/>
        <v/>
      </c>
      <c r="AA130" s="11"/>
      <c r="AB130" s="11"/>
      <c r="AC130" s="11"/>
      <c r="AD130" s="19" t="str">
        <f t="shared" si="11"/>
        <v/>
      </c>
      <c r="AE130" s="19"/>
    </row>
    <row r="131" spans="2:31">
      <c r="B131" s="7"/>
      <c r="C131" s="41"/>
      <c r="D131" s="46"/>
      <c r="E131" s="7"/>
      <c r="F131" s="7"/>
      <c r="G131" s="7" t="str">
        <f t="shared" si="12"/>
        <v/>
      </c>
      <c r="H131" s="7" t="str">
        <f>IF(C131&lt;&gt;"",VLOOKUP(C131,AZ!$A$2:B1089,2,FALSE),"")</f>
        <v/>
      </c>
      <c r="I131" s="30" t="str">
        <f t="shared" si="13"/>
        <v/>
      </c>
      <c r="J131" s="31" t="str">
        <f>IF(AND(OR($B131&lt;&gt;"",$C131&lt;&gt;""),AND($B132="",$C132=""),$D131&lt;&gt;""),SUM($I$1:$I131)-SUM($J$2:$J130),"")</f>
        <v/>
      </c>
      <c r="K131" s="20" t="str">
        <f t="shared" ref="K131:K194" si="14">IF(AND(OR($C131&lt;&gt;"",$D131&lt;&gt;"",$B131&lt;&gt;""),AND($C132="",$D132="",$B132="")),"NOMBRE","")</f>
        <v/>
      </c>
      <c r="L131" s="26"/>
      <c r="S131" s="10" t="str">
        <f>IF(AND(OR($B131&lt;&gt;"",$C131&lt;&gt;""),AND($B132="",$C132="",$D132="",$E132=""),AND($B133="",$C133="",$D133="",$E133=""),D131&lt;&gt;""),SUM($I$1:$I131)-SUM($J$3:$J130),"")</f>
        <v/>
      </c>
      <c r="U131" s="6"/>
      <c r="W131" s="17" t="str">
        <f>IF(AND(OR($B131&lt;&gt;"",$C131&lt;&gt;""),AND($B132="",$C132="",$C133&lt;&gt;"",$D133&lt;&gt;""),$D131&lt;&gt;""),SUM($I$1:$I131)-SUM($J$2:$J130),"")</f>
        <v/>
      </c>
      <c r="X131" s="11"/>
      <c r="Y131" s="11"/>
      <c r="Z131" s="11" t="str">
        <f t="shared" ref="Z131:Z194" si="15">IF(AND(OR($B131&lt;&gt;"",$C131&lt;&gt;""),AND($B132="",$C132="",$D132=""),$D131&lt;&gt;""),IF(L131&lt;&gt;"",L131,1),"")</f>
        <v/>
      </c>
      <c r="AA131" s="19"/>
      <c r="AB131" s="19"/>
      <c r="AC131" s="19"/>
      <c r="AD131" s="19" t="str">
        <f t="shared" ref="AD131:AD194" si="16">IF(X131*AA131&gt;0,X131*AA131,"")</f>
        <v/>
      </c>
      <c r="AE131" s="19"/>
    </row>
    <row r="132" spans="2:31">
      <c r="B132" s="7"/>
      <c r="C132" s="41"/>
      <c r="D132" s="46"/>
      <c r="E132" s="7"/>
      <c r="F132" s="7"/>
      <c r="G132" s="7" t="str">
        <f t="shared" ref="G132:G195" si="17">IF(E132="",IF(D132="","",D132),D132*E132)</f>
        <v/>
      </c>
      <c r="H132" s="7" t="str">
        <f>IF(C132&lt;&gt;"",VLOOKUP(C132,AZ!$A$2:B1090,2,FALSE),"")</f>
        <v/>
      </c>
      <c r="I132" s="30" t="str">
        <f t="shared" si="13"/>
        <v/>
      </c>
      <c r="J132" s="31" t="str">
        <f>IF(AND(OR($B132&lt;&gt;"",$C132&lt;&gt;""),AND($B133="",$C133=""),$D132&lt;&gt;""),SUM($I$1:$I132)-SUM($J$2:$J131),"")</f>
        <v/>
      </c>
      <c r="K132" s="20" t="str">
        <f t="shared" si="14"/>
        <v/>
      </c>
      <c r="L132" s="26"/>
      <c r="S132" s="10" t="str">
        <f>IF(AND(OR($B132&lt;&gt;"",$C132&lt;&gt;""),AND($B133="",$C133="",$D133="",$E133=""),AND($B134="",$C134="",$D134="",$E134=""),D132&lt;&gt;""),SUM($I$1:$I132)-SUM($J$3:$J131),"")</f>
        <v/>
      </c>
      <c r="U132" s="6"/>
      <c r="W132" s="17" t="str">
        <f>IF(AND(OR($B132&lt;&gt;"",$C132&lt;&gt;""),AND($B133="",$C133="",$C134&lt;&gt;"",$D134&lt;&gt;""),$D132&lt;&gt;""),SUM($I$1:$I132)-SUM($J$2:$J131),"")</f>
        <v/>
      </c>
      <c r="X132" s="11"/>
      <c r="Y132" s="11"/>
      <c r="Z132" s="11" t="str">
        <f t="shared" si="15"/>
        <v/>
      </c>
      <c r="AA132" s="11"/>
      <c r="AB132" s="11"/>
      <c r="AC132" s="11"/>
      <c r="AD132" s="19" t="str">
        <f t="shared" si="16"/>
        <v/>
      </c>
      <c r="AE132" s="19"/>
    </row>
    <row r="133" spans="2:31">
      <c r="B133" s="7"/>
      <c r="C133" s="41"/>
      <c r="D133" s="46"/>
      <c r="E133" s="7"/>
      <c r="F133" s="7"/>
      <c r="G133" s="7" t="str">
        <f t="shared" si="17"/>
        <v/>
      </c>
      <c r="H133" s="7" t="str">
        <f>IF(C133&lt;&gt;"",VLOOKUP(C133,AZ!$A$2:B1091,2,FALSE),"")</f>
        <v/>
      </c>
      <c r="I133" s="30" t="str">
        <f t="shared" si="13"/>
        <v/>
      </c>
      <c r="J133" s="31" t="str">
        <f>IF(AND(OR($B133&lt;&gt;"",$C133&lt;&gt;""),AND($B134="",$C134=""),$D133&lt;&gt;""),SUM($I$1:$I133)-SUM($J$2:$J132),"")</f>
        <v/>
      </c>
      <c r="K133" s="20" t="str">
        <f t="shared" si="14"/>
        <v/>
      </c>
      <c r="L133" s="26"/>
      <c r="S133" s="10" t="str">
        <f>IF(AND(OR($B133&lt;&gt;"",$C133&lt;&gt;""),AND($B134="",$C134="",$D134="",$E134=""),AND($B135="",$C135="",$D135="",$E135=""),D133&lt;&gt;""),SUM($I$1:$I133)-SUM($J$3:$J132),"")</f>
        <v/>
      </c>
      <c r="U133" s="6"/>
      <c r="W133" s="17" t="str">
        <f>IF(AND(OR($B133&lt;&gt;"",$C133&lt;&gt;""),AND($B134="",$C134="",$C135&lt;&gt;"",$D135&lt;&gt;""),$D133&lt;&gt;""),SUM($I$1:$I133)-SUM($J$2:$J132),"")</f>
        <v/>
      </c>
      <c r="X133" s="11"/>
      <c r="Y133" s="11"/>
      <c r="Z133" s="11" t="str">
        <f t="shared" si="15"/>
        <v/>
      </c>
      <c r="AA133" s="19"/>
      <c r="AB133" s="19"/>
      <c r="AC133" s="19"/>
      <c r="AD133" s="19" t="str">
        <f t="shared" si="16"/>
        <v/>
      </c>
      <c r="AE133" s="19"/>
    </row>
    <row r="134" spans="2:31">
      <c r="B134" s="7"/>
      <c r="C134" s="41"/>
      <c r="D134" s="46"/>
      <c r="E134" s="7"/>
      <c r="F134" s="7"/>
      <c r="G134" s="7" t="str">
        <f t="shared" si="17"/>
        <v/>
      </c>
      <c r="H134" s="7" t="str">
        <f>IF(C134&lt;&gt;"",VLOOKUP(C134,AZ!$A$2:B1092,2,FALSE),"")</f>
        <v/>
      </c>
      <c r="I134" s="30" t="str">
        <f t="shared" si="13"/>
        <v/>
      </c>
      <c r="J134" s="31" t="str">
        <f>IF(AND(OR($B134&lt;&gt;"",$C134&lt;&gt;""),AND($B135="",$C135=""),$D134&lt;&gt;""),SUM($I$1:$I134)-SUM($J$2:$J133),"")</f>
        <v/>
      </c>
      <c r="K134" s="20" t="str">
        <f t="shared" si="14"/>
        <v/>
      </c>
      <c r="L134" s="26"/>
      <c r="S134" s="10" t="str">
        <f>IF(AND(OR($B134&lt;&gt;"",$C134&lt;&gt;""),AND($B135="",$C135="",$D135="",$E135=""),AND($B136="",$C136="",$D136="",$E136=""),D134&lt;&gt;""),SUM($I$1:$I134)-SUM($J$3:$J133),"")</f>
        <v/>
      </c>
      <c r="U134" s="6"/>
      <c r="W134" s="17" t="str">
        <f>IF(AND(OR($B134&lt;&gt;"",$C134&lt;&gt;""),AND($B135="",$C135="",$C136&lt;&gt;"",$D136&lt;&gt;""),$D134&lt;&gt;""),SUM($I$1:$I134)-SUM($J$2:$J133),"")</f>
        <v/>
      </c>
      <c r="X134" s="11"/>
      <c r="Y134" s="11"/>
      <c r="Z134" s="11" t="str">
        <f t="shared" si="15"/>
        <v/>
      </c>
      <c r="AA134" s="11"/>
      <c r="AB134" s="11"/>
      <c r="AC134" s="11"/>
      <c r="AD134" s="19" t="str">
        <f t="shared" si="16"/>
        <v/>
      </c>
      <c r="AE134" s="19"/>
    </row>
    <row r="135" spans="2:31">
      <c r="B135" s="7"/>
      <c r="C135" s="41"/>
      <c r="D135" s="46"/>
      <c r="E135" s="7"/>
      <c r="F135" s="7"/>
      <c r="G135" s="7" t="str">
        <f t="shared" si="17"/>
        <v/>
      </c>
      <c r="H135" s="7" t="str">
        <f>IF(C135&lt;&gt;"",VLOOKUP(C135,AZ!$A$2:B1093,2,FALSE),"")</f>
        <v/>
      </c>
      <c r="I135" s="30" t="str">
        <f t="shared" si="13"/>
        <v/>
      </c>
      <c r="J135" s="31" t="str">
        <f>IF(AND(OR($B135&lt;&gt;"",$C135&lt;&gt;""),AND($B136="",$C136=""),$D135&lt;&gt;""),SUM($I$1:$I135)-SUM($J$2:$J134),"")</f>
        <v/>
      </c>
      <c r="K135" s="20" t="str">
        <f t="shared" si="14"/>
        <v/>
      </c>
      <c r="L135" s="26"/>
      <c r="S135" s="10" t="str">
        <f>IF(AND(OR($B135&lt;&gt;"",$C135&lt;&gt;""),AND($B136="",$C136="",$D136="",$E136=""),AND($B137="",$C137="",$D137="",$E137=""),D135&lt;&gt;""),SUM($I$1:$I135)-SUM($J$3:$J134),"")</f>
        <v/>
      </c>
      <c r="U135" s="6"/>
      <c r="W135" s="17" t="str">
        <f>IF(AND(OR($B135&lt;&gt;"",$C135&lt;&gt;""),AND($B136="",$C136="",$C137&lt;&gt;"",$D137&lt;&gt;""),$D135&lt;&gt;""),SUM($I$1:$I135)-SUM($J$2:$J134),"")</f>
        <v/>
      </c>
      <c r="X135" s="11"/>
      <c r="Y135" s="11"/>
      <c r="Z135" s="11" t="str">
        <f t="shared" si="15"/>
        <v/>
      </c>
      <c r="AA135" s="19"/>
      <c r="AB135" s="19"/>
      <c r="AC135" s="19"/>
      <c r="AD135" s="19" t="str">
        <f t="shared" si="16"/>
        <v/>
      </c>
      <c r="AE135" s="19"/>
    </row>
    <row r="136" spans="2:31">
      <c r="B136" s="7"/>
      <c r="C136" s="41"/>
      <c r="D136" s="46"/>
      <c r="E136" s="7"/>
      <c r="F136" s="7"/>
      <c r="G136" s="7" t="str">
        <f t="shared" si="17"/>
        <v/>
      </c>
      <c r="H136" s="7" t="str">
        <f>IF(C136&lt;&gt;"",VLOOKUP(C136,AZ!$A$2:B1094,2,FALSE),"")</f>
        <v/>
      </c>
      <c r="I136" s="30" t="str">
        <f t="shared" ref="I136:I199" si="18">IF(AND(C136&lt;&gt;"",G136&lt;&gt;""),IF(LEFT(C136,4)="tole",H136*G136,H136*G136/1000),"")</f>
        <v/>
      </c>
      <c r="J136" s="31" t="str">
        <f>IF(AND(OR($B136&lt;&gt;"",$C136&lt;&gt;""),AND($B137="",$C137=""),$D136&lt;&gt;""),SUM($I$1:$I136)-SUM($J$2:$J135),"")</f>
        <v/>
      </c>
      <c r="K136" s="20" t="str">
        <f t="shared" si="14"/>
        <v/>
      </c>
      <c r="L136" s="26"/>
      <c r="S136" s="10" t="str">
        <f>IF(AND(OR($B136&lt;&gt;"",$C136&lt;&gt;""),AND($B137="",$C137="",$D137="",$E137=""),AND($B138="",$C138="",$D138="",$E138=""),D136&lt;&gt;""),SUM($I$1:$I136)-SUM($J$3:$J135),"")</f>
        <v/>
      </c>
      <c r="U136" s="6"/>
      <c r="W136" s="17" t="str">
        <f>IF(AND(OR($B136&lt;&gt;"",$C136&lt;&gt;""),AND($B137="",$C137="",$C138&lt;&gt;"",$D138&lt;&gt;""),$D136&lt;&gt;""),SUM($I$1:$I136)-SUM($J$2:$J135),"")</f>
        <v/>
      </c>
      <c r="X136" s="11"/>
      <c r="Y136" s="11"/>
      <c r="Z136" s="11" t="str">
        <f t="shared" si="15"/>
        <v/>
      </c>
      <c r="AA136" s="11"/>
      <c r="AB136" s="11"/>
      <c r="AC136" s="11"/>
      <c r="AD136" s="19" t="str">
        <f t="shared" si="16"/>
        <v/>
      </c>
      <c r="AE136" s="19"/>
    </row>
    <row r="137" spans="2:31">
      <c r="B137" s="7"/>
      <c r="C137" s="41"/>
      <c r="D137" s="46"/>
      <c r="E137" s="7"/>
      <c r="F137" s="7"/>
      <c r="G137" s="7" t="str">
        <f t="shared" si="17"/>
        <v/>
      </c>
      <c r="H137" s="7" t="str">
        <f>IF(C137&lt;&gt;"",VLOOKUP(C137,AZ!$A$2:B1095,2,FALSE),"")</f>
        <v/>
      </c>
      <c r="I137" s="30" t="str">
        <f t="shared" si="18"/>
        <v/>
      </c>
      <c r="J137" s="31" t="str">
        <f>IF(AND(OR($B137&lt;&gt;"",$C137&lt;&gt;""),AND($B138="",$C138=""),$D137&lt;&gt;""),SUM($I$1:$I137)-SUM($J$2:$J136),"")</f>
        <v/>
      </c>
      <c r="K137" s="20" t="str">
        <f t="shared" si="14"/>
        <v/>
      </c>
      <c r="L137" s="26"/>
      <c r="S137" s="10" t="str">
        <f>IF(AND(OR($B137&lt;&gt;"",$C137&lt;&gt;""),AND($B138="",$C138="",$D138="",$E138=""),AND($B139="",$C139="",$D139="",$E139=""),D137&lt;&gt;""),SUM($I$1:$I137)-SUM($J$3:$J136),"")</f>
        <v/>
      </c>
      <c r="U137" s="6"/>
      <c r="W137" s="17" t="str">
        <f>IF(AND(OR($B137&lt;&gt;"",$C137&lt;&gt;""),AND($B138="",$C138="",$C139&lt;&gt;"",$D139&lt;&gt;""),$D137&lt;&gt;""),SUM($I$1:$I137)-SUM($J$2:$J136),"")</f>
        <v/>
      </c>
      <c r="X137" s="11"/>
      <c r="Y137" s="11"/>
      <c r="Z137" s="11" t="str">
        <f t="shared" si="15"/>
        <v/>
      </c>
      <c r="AA137" s="19"/>
      <c r="AB137" s="19"/>
      <c r="AC137" s="19"/>
      <c r="AD137" s="19" t="str">
        <f t="shared" si="16"/>
        <v/>
      </c>
      <c r="AE137" s="19"/>
    </row>
    <row r="138" spans="2:31">
      <c r="B138" s="7"/>
      <c r="C138" s="41"/>
      <c r="D138" s="46"/>
      <c r="E138" s="7"/>
      <c r="F138" s="7"/>
      <c r="G138" s="7" t="str">
        <f t="shared" si="17"/>
        <v/>
      </c>
      <c r="H138" s="7" t="str">
        <f>IF(C138&lt;&gt;"",VLOOKUP(C138,AZ!$A$2:B1096,2,FALSE),"")</f>
        <v/>
      </c>
      <c r="I138" s="30" t="str">
        <f t="shared" si="18"/>
        <v/>
      </c>
      <c r="J138" s="31" t="str">
        <f>IF(AND(OR($B138&lt;&gt;"",$C138&lt;&gt;""),AND($B139="",$C139=""),$D138&lt;&gt;""),SUM($I$1:$I138)-SUM($J$2:$J137),"")</f>
        <v/>
      </c>
      <c r="K138" s="20" t="str">
        <f t="shared" si="14"/>
        <v/>
      </c>
      <c r="L138" s="26"/>
      <c r="S138" s="10" t="str">
        <f>IF(AND(OR($B138&lt;&gt;"",$C138&lt;&gt;""),AND($B139="",$C139="",$D139="",$E139=""),AND($B140="",$C140="",$D140="",$E140=""),D138&lt;&gt;""),SUM($I$1:$I138)-SUM($J$3:$J137),"")</f>
        <v/>
      </c>
      <c r="U138" s="6"/>
      <c r="W138" s="17" t="str">
        <f>IF(AND(OR($B138&lt;&gt;"",$C138&lt;&gt;""),AND($B139="",$C139="",$C140&lt;&gt;"",$D140&lt;&gt;""),$D138&lt;&gt;""),SUM($I$1:$I138)-SUM($J$2:$J137),"")</f>
        <v/>
      </c>
      <c r="X138" s="11"/>
      <c r="Y138" s="11"/>
      <c r="Z138" s="11" t="str">
        <f t="shared" si="15"/>
        <v/>
      </c>
      <c r="AA138" s="11"/>
      <c r="AB138" s="11"/>
      <c r="AC138" s="11"/>
      <c r="AD138" s="19" t="str">
        <f t="shared" si="16"/>
        <v/>
      </c>
      <c r="AE138" s="19"/>
    </row>
    <row r="139" spans="2:31">
      <c r="B139" s="7"/>
      <c r="C139" s="41"/>
      <c r="D139" s="46"/>
      <c r="E139" s="7"/>
      <c r="F139" s="7"/>
      <c r="G139" s="7" t="str">
        <f t="shared" si="17"/>
        <v/>
      </c>
      <c r="H139" s="7" t="str">
        <f>IF(C139&lt;&gt;"",VLOOKUP(C139,AZ!$A$2:B1097,2,FALSE),"")</f>
        <v/>
      </c>
      <c r="I139" s="30" t="str">
        <f t="shared" si="18"/>
        <v/>
      </c>
      <c r="J139" s="31" t="str">
        <f>IF(AND(OR($B139&lt;&gt;"",$C139&lt;&gt;""),AND($B140="",$C140=""),$D139&lt;&gt;""),SUM($I$1:$I139)-SUM($J$2:$J138),"")</f>
        <v/>
      </c>
      <c r="K139" s="20" t="str">
        <f t="shared" si="14"/>
        <v/>
      </c>
      <c r="L139" s="26"/>
      <c r="S139" s="10" t="str">
        <f>IF(AND(OR($B139&lt;&gt;"",$C139&lt;&gt;""),AND($B140="",$C140="",$D140="",$E140=""),AND($B141="",$C141="",$D141="",$E141=""),D139&lt;&gt;""),SUM($I$1:$I139)-SUM($J$3:$J138),"")</f>
        <v/>
      </c>
      <c r="U139" s="6"/>
      <c r="W139" s="17" t="str">
        <f>IF(AND(OR($B139&lt;&gt;"",$C139&lt;&gt;""),AND($B140="",$C140="",$C141&lt;&gt;"",$D141&lt;&gt;""),$D139&lt;&gt;""),SUM($I$1:$I139)-SUM($J$2:$J138),"")</f>
        <v/>
      </c>
      <c r="X139" s="11"/>
      <c r="Y139" s="11"/>
      <c r="Z139" s="11" t="str">
        <f t="shared" si="15"/>
        <v/>
      </c>
      <c r="AA139" s="19"/>
      <c r="AB139" s="19"/>
      <c r="AC139" s="19"/>
      <c r="AD139" s="19" t="str">
        <f t="shared" si="16"/>
        <v/>
      </c>
      <c r="AE139" s="19"/>
    </row>
    <row r="140" spans="2:31">
      <c r="B140" s="7"/>
      <c r="C140" s="41"/>
      <c r="D140" s="46"/>
      <c r="E140" s="7"/>
      <c r="F140" s="7"/>
      <c r="G140" s="7" t="str">
        <f t="shared" si="17"/>
        <v/>
      </c>
      <c r="H140" s="7" t="str">
        <f>IF(C140&lt;&gt;"",VLOOKUP(C140,AZ!$A$2:B1098,2,FALSE),"")</f>
        <v/>
      </c>
      <c r="I140" s="30" t="str">
        <f t="shared" si="18"/>
        <v/>
      </c>
      <c r="J140" s="31" t="str">
        <f>IF(AND(OR($B140&lt;&gt;"",$C140&lt;&gt;""),AND($B141="",$C141=""),$D140&lt;&gt;""),SUM($I$1:$I140)-SUM($J$2:$J139),"")</f>
        <v/>
      </c>
      <c r="K140" s="20" t="str">
        <f t="shared" si="14"/>
        <v/>
      </c>
      <c r="L140" s="26"/>
      <c r="S140" s="10" t="str">
        <f>IF(AND(OR($B140&lt;&gt;"",$C140&lt;&gt;""),AND($B141="",$C141="",$D141="",$E141=""),AND($B142="",$C142="",$D142="",$E142=""),D140&lt;&gt;""),SUM($I$1:$I140)-SUM($J$3:$J139),"")</f>
        <v/>
      </c>
      <c r="U140" s="6"/>
      <c r="W140" s="17" t="str">
        <f>IF(AND(OR($B140&lt;&gt;"",$C140&lt;&gt;""),AND($B141="",$C141="",$C142&lt;&gt;"",$D142&lt;&gt;""),$D140&lt;&gt;""),SUM($I$1:$I140)-SUM($J$2:$J139),"")</f>
        <v/>
      </c>
      <c r="X140" s="11"/>
      <c r="Y140" s="11"/>
      <c r="Z140" s="11" t="str">
        <f t="shared" si="15"/>
        <v/>
      </c>
      <c r="AA140" s="11"/>
      <c r="AB140" s="11"/>
      <c r="AC140" s="11"/>
      <c r="AD140" s="19" t="str">
        <f t="shared" si="16"/>
        <v/>
      </c>
      <c r="AE140" s="19"/>
    </row>
    <row r="141" spans="2:31">
      <c r="B141" s="7"/>
      <c r="C141" s="41"/>
      <c r="D141" s="46"/>
      <c r="E141" s="7"/>
      <c r="F141" s="7"/>
      <c r="G141" s="7" t="str">
        <f t="shared" si="17"/>
        <v/>
      </c>
      <c r="H141" s="7" t="str">
        <f>IF(C141&lt;&gt;"",VLOOKUP(C141,AZ!$A$2:B1099,2,FALSE),"")</f>
        <v/>
      </c>
      <c r="I141" s="30" t="str">
        <f t="shared" si="18"/>
        <v/>
      </c>
      <c r="J141" s="31" t="str">
        <f>IF(AND(OR($B141&lt;&gt;"",$C141&lt;&gt;""),AND($B142="",$C142=""),$D141&lt;&gt;""),SUM($I$1:$I141)-SUM($J$2:$J140),"")</f>
        <v/>
      </c>
      <c r="K141" s="20" t="str">
        <f t="shared" si="14"/>
        <v/>
      </c>
      <c r="L141" s="26"/>
      <c r="S141" s="10" t="str">
        <f>IF(AND(OR($B141&lt;&gt;"",$C141&lt;&gt;""),AND($B142="",$C142="",$D142="",$E142=""),AND($B143="",$C143="",$D143="",$E143=""),D141&lt;&gt;""),SUM($I$1:$I141)-SUM($J$3:$J140),"")</f>
        <v/>
      </c>
      <c r="U141" s="6"/>
      <c r="W141" s="17" t="str">
        <f>IF(AND(OR($B141&lt;&gt;"",$C141&lt;&gt;""),AND($B142="",$C142="",$C143&lt;&gt;"",$D143&lt;&gt;""),$D141&lt;&gt;""),SUM($I$1:$I141)-SUM($J$2:$J140),"")</f>
        <v/>
      </c>
      <c r="X141" s="11"/>
      <c r="Y141" s="11"/>
      <c r="Z141" s="11" t="str">
        <f t="shared" si="15"/>
        <v/>
      </c>
      <c r="AA141" s="19"/>
      <c r="AB141" s="19"/>
      <c r="AC141" s="19"/>
      <c r="AD141" s="19" t="str">
        <f t="shared" si="16"/>
        <v/>
      </c>
      <c r="AE141" s="19"/>
    </row>
    <row r="142" spans="2:31">
      <c r="B142" s="7"/>
      <c r="C142" s="41"/>
      <c r="D142" s="46"/>
      <c r="E142" s="7"/>
      <c r="F142" s="7"/>
      <c r="G142" s="7" t="str">
        <f t="shared" si="17"/>
        <v/>
      </c>
      <c r="H142" s="7" t="str">
        <f>IF(C142&lt;&gt;"",VLOOKUP(C142,AZ!$A$2:B1100,2,FALSE),"")</f>
        <v/>
      </c>
      <c r="I142" s="30" t="str">
        <f t="shared" si="18"/>
        <v/>
      </c>
      <c r="J142" s="31" t="str">
        <f>IF(AND(OR($B142&lt;&gt;"",$C142&lt;&gt;""),AND($B143="",$C143=""),$D142&lt;&gt;""),SUM($I$1:$I142)-SUM($J$2:$J141),"")</f>
        <v/>
      </c>
      <c r="K142" s="20" t="str">
        <f t="shared" si="14"/>
        <v/>
      </c>
      <c r="L142" s="26"/>
      <c r="S142" s="10" t="str">
        <f>IF(AND(OR($B142&lt;&gt;"",$C142&lt;&gt;""),AND($B143="",$C143="",$D143="",$E143=""),AND($B144="",$C144="",$D144="",$E144=""),D142&lt;&gt;""),SUM($I$1:$I142)-SUM($J$3:$J141),"")</f>
        <v/>
      </c>
      <c r="U142" s="6"/>
      <c r="W142" s="17" t="str">
        <f>IF(AND(OR($B142&lt;&gt;"",$C142&lt;&gt;""),AND($B143="",$C143="",$C144&lt;&gt;"",$D144&lt;&gt;""),$D142&lt;&gt;""),SUM($I$1:$I142)-SUM($J$2:$J141),"")</f>
        <v/>
      </c>
      <c r="X142" s="11"/>
      <c r="Y142" s="11"/>
      <c r="Z142" s="11" t="str">
        <f t="shared" si="15"/>
        <v/>
      </c>
      <c r="AA142" s="11"/>
      <c r="AB142" s="11"/>
      <c r="AC142" s="11"/>
      <c r="AD142" s="19" t="str">
        <f t="shared" si="16"/>
        <v/>
      </c>
      <c r="AE142" s="19"/>
    </row>
    <row r="143" spans="2:31">
      <c r="B143" s="7"/>
      <c r="C143" s="41"/>
      <c r="D143" s="46"/>
      <c r="E143" s="7"/>
      <c r="F143" s="7"/>
      <c r="G143" s="7" t="str">
        <f t="shared" si="17"/>
        <v/>
      </c>
      <c r="H143" s="7" t="str">
        <f>IF(C143&lt;&gt;"",VLOOKUP(C143,AZ!$A$2:B1101,2,FALSE),"")</f>
        <v/>
      </c>
      <c r="I143" s="30" t="str">
        <f t="shared" si="18"/>
        <v/>
      </c>
      <c r="J143" s="31" t="str">
        <f>IF(AND(OR($B143&lt;&gt;"",$C143&lt;&gt;""),AND($B144="",$C144=""),$D143&lt;&gt;""),SUM($I$1:$I143)-SUM($J$2:$J142),"")</f>
        <v/>
      </c>
      <c r="K143" s="20" t="str">
        <f t="shared" si="14"/>
        <v/>
      </c>
      <c r="L143" s="26"/>
      <c r="S143" s="10" t="str">
        <f>IF(AND(OR($B143&lt;&gt;"",$C143&lt;&gt;""),AND($B144="",$C144="",$D144="",$E144=""),AND($B145="",$C145="",$D145="",$E145=""),D143&lt;&gt;""),SUM($I$1:$I143)-SUM($J$3:$J142),"")</f>
        <v/>
      </c>
      <c r="U143" s="6"/>
      <c r="W143" s="17" t="str">
        <f>IF(AND(OR($B143&lt;&gt;"",$C143&lt;&gt;""),AND($B144="",$C144="",$C145&lt;&gt;"",$D145&lt;&gt;""),$D143&lt;&gt;""),SUM($I$1:$I143)-SUM($J$2:$J142),"")</f>
        <v/>
      </c>
      <c r="X143" s="11"/>
      <c r="Y143" s="11"/>
      <c r="Z143" s="11" t="str">
        <f t="shared" si="15"/>
        <v/>
      </c>
      <c r="AA143" s="19"/>
      <c r="AB143" s="19"/>
      <c r="AC143" s="19"/>
      <c r="AD143" s="19" t="str">
        <f t="shared" si="16"/>
        <v/>
      </c>
      <c r="AE143" s="19"/>
    </row>
    <row r="144" spans="2:31">
      <c r="B144" s="7"/>
      <c r="C144" s="41"/>
      <c r="D144" s="46"/>
      <c r="E144" s="7"/>
      <c r="F144" s="7"/>
      <c r="G144" s="7" t="str">
        <f t="shared" si="17"/>
        <v/>
      </c>
      <c r="H144" s="7" t="str">
        <f>IF(C144&lt;&gt;"",VLOOKUP(C144,AZ!$A$2:B1102,2,FALSE),"")</f>
        <v/>
      </c>
      <c r="I144" s="30" t="str">
        <f t="shared" si="18"/>
        <v/>
      </c>
      <c r="J144" s="31" t="str">
        <f>IF(AND(OR($B144&lt;&gt;"",$C144&lt;&gt;""),AND($B145="",$C145=""),$D144&lt;&gt;""),SUM($I$1:$I144)-SUM($J$2:$J143),"")</f>
        <v/>
      </c>
      <c r="K144" s="20" t="str">
        <f t="shared" si="14"/>
        <v/>
      </c>
      <c r="L144" s="26"/>
      <c r="S144" s="10" t="str">
        <f>IF(AND(OR($B144&lt;&gt;"",$C144&lt;&gt;""),AND($B145="",$C145="",$D145="",$E145=""),AND($B146="",$C146="",$D146="",$E146=""),D144&lt;&gt;""),SUM($I$1:$I144)-SUM($J$3:$J143),"")</f>
        <v/>
      </c>
      <c r="U144" s="6"/>
      <c r="W144" s="17" t="str">
        <f>IF(AND(OR($B144&lt;&gt;"",$C144&lt;&gt;""),AND($B145="",$C145="",$C146&lt;&gt;"",$D146&lt;&gt;""),$D144&lt;&gt;""),SUM($I$1:$I144)-SUM($J$2:$J143),"")</f>
        <v/>
      </c>
      <c r="X144" s="11"/>
      <c r="Y144" s="11"/>
      <c r="Z144" s="11" t="str">
        <f t="shared" si="15"/>
        <v/>
      </c>
      <c r="AA144" s="11"/>
      <c r="AB144" s="11"/>
      <c r="AC144" s="11"/>
      <c r="AD144" s="19" t="str">
        <f t="shared" si="16"/>
        <v/>
      </c>
      <c r="AE144" s="19"/>
    </row>
    <row r="145" spans="2:31">
      <c r="B145" s="7"/>
      <c r="C145" s="41"/>
      <c r="D145" s="46"/>
      <c r="E145" s="7"/>
      <c r="F145" s="7"/>
      <c r="G145" s="7" t="str">
        <f t="shared" si="17"/>
        <v/>
      </c>
      <c r="H145" s="7" t="str">
        <f>IF(C145&lt;&gt;"",VLOOKUP(C145,AZ!$A$2:B1103,2,FALSE),"")</f>
        <v/>
      </c>
      <c r="I145" s="30" t="str">
        <f t="shared" si="18"/>
        <v/>
      </c>
      <c r="J145" s="31" t="str">
        <f>IF(AND(OR($B145&lt;&gt;"",$C145&lt;&gt;""),AND($B146="",$C146=""),$D145&lt;&gt;""),SUM($I$1:$I145)-SUM($J$2:$J144),"")</f>
        <v/>
      </c>
      <c r="K145" s="20" t="str">
        <f t="shared" si="14"/>
        <v/>
      </c>
      <c r="L145" s="26"/>
      <c r="S145" s="10" t="str">
        <f>IF(AND(OR($B145&lt;&gt;"",$C145&lt;&gt;""),AND($B146="",$C146="",$D146="",$E146=""),AND($B147="",$C147="",$D147="",$E147=""),D145&lt;&gt;""),SUM($I$1:$I145)-SUM($J$3:$J144),"")</f>
        <v/>
      </c>
      <c r="U145" s="6"/>
      <c r="W145" s="17" t="str">
        <f>IF(AND(OR($B145&lt;&gt;"",$C145&lt;&gt;""),AND($B146="",$C146="",$C147&lt;&gt;"",$D147&lt;&gt;""),$D145&lt;&gt;""),SUM($I$1:$I145)-SUM($J$2:$J144),"")</f>
        <v/>
      </c>
      <c r="X145" s="11"/>
      <c r="Y145" s="11"/>
      <c r="Z145" s="11" t="str">
        <f t="shared" si="15"/>
        <v/>
      </c>
      <c r="AA145" s="19"/>
      <c r="AB145" s="19"/>
      <c r="AC145" s="19"/>
      <c r="AD145" s="19" t="str">
        <f t="shared" si="16"/>
        <v/>
      </c>
      <c r="AE145" s="19"/>
    </row>
    <row r="146" spans="2:31">
      <c r="B146" s="7"/>
      <c r="C146" s="41"/>
      <c r="D146" s="46"/>
      <c r="E146" s="7"/>
      <c r="F146" s="7"/>
      <c r="G146" s="7" t="str">
        <f t="shared" si="17"/>
        <v/>
      </c>
      <c r="H146" s="7" t="str">
        <f>IF(C146&lt;&gt;"",VLOOKUP(C146,AZ!$A$2:B1104,2,FALSE),"")</f>
        <v/>
      </c>
      <c r="I146" s="30" t="str">
        <f t="shared" si="18"/>
        <v/>
      </c>
      <c r="J146" s="31" t="str">
        <f>IF(AND(OR($B146&lt;&gt;"",$C146&lt;&gt;""),AND($B147="",$C147=""),$D146&lt;&gt;""),SUM($I$1:$I146)-SUM($J$2:$J145),"")</f>
        <v/>
      </c>
      <c r="K146" s="20" t="str">
        <f t="shared" si="14"/>
        <v/>
      </c>
      <c r="L146" s="26"/>
      <c r="S146" s="10" t="str">
        <f>IF(AND(OR($B146&lt;&gt;"",$C146&lt;&gt;""),AND($B147="",$C147="",$D147="",$E147=""),AND($B148="",$C148="",$D148="",$E148=""),D146&lt;&gt;""),SUM($I$1:$I146)-SUM($J$3:$J145),"")</f>
        <v/>
      </c>
      <c r="U146" s="6"/>
      <c r="W146" s="17" t="str">
        <f>IF(AND(OR($B146&lt;&gt;"",$C146&lt;&gt;""),AND($B147="",$C147="",$C148&lt;&gt;"",$D148&lt;&gt;""),$D146&lt;&gt;""),SUM($I$1:$I146)-SUM($J$2:$J145),"")</f>
        <v/>
      </c>
      <c r="X146" s="11"/>
      <c r="Y146" s="11"/>
      <c r="Z146" s="11" t="str">
        <f t="shared" si="15"/>
        <v/>
      </c>
      <c r="AA146" s="11"/>
      <c r="AB146" s="11"/>
      <c r="AC146" s="11"/>
      <c r="AD146" s="19" t="str">
        <f t="shared" si="16"/>
        <v/>
      </c>
      <c r="AE146" s="19"/>
    </row>
    <row r="147" spans="2:31">
      <c r="B147" s="7"/>
      <c r="C147" s="41"/>
      <c r="D147" s="46"/>
      <c r="E147" s="7"/>
      <c r="F147" s="7"/>
      <c r="G147" s="7" t="str">
        <f t="shared" si="17"/>
        <v/>
      </c>
      <c r="H147" s="7" t="str">
        <f>IF(C147&lt;&gt;"",VLOOKUP(C147,AZ!$A$2:B1105,2,FALSE),"")</f>
        <v/>
      </c>
      <c r="I147" s="30" t="str">
        <f t="shared" si="18"/>
        <v/>
      </c>
      <c r="J147" s="31" t="str">
        <f>IF(AND(OR($B147&lt;&gt;"",$C147&lt;&gt;""),AND($B148="",$C148=""),$D147&lt;&gt;""),SUM($I$1:$I147)-SUM($J$2:$J146),"")</f>
        <v/>
      </c>
      <c r="K147" s="20" t="str">
        <f t="shared" si="14"/>
        <v/>
      </c>
      <c r="L147" s="26"/>
      <c r="S147" s="10" t="str">
        <f>IF(AND(OR($B147&lt;&gt;"",$C147&lt;&gt;""),AND($B148="",$C148="",$D148="",$E148=""),AND($B149="",$C149="",$D149="",$E149=""),D147&lt;&gt;""),SUM($I$1:$I147)-SUM($J$3:$J146),"")</f>
        <v/>
      </c>
      <c r="U147" s="6"/>
      <c r="W147" s="17" t="str">
        <f>IF(AND(OR($B147&lt;&gt;"",$C147&lt;&gt;""),AND($B148="",$C148="",$C149&lt;&gt;"",$D149&lt;&gt;""),$D147&lt;&gt;""),SUM($I$1:$I147)-SUM($J$2:$J146),"")</f>
        <v/>
      </c>
      <c r="X147" s="11"/>
      <c r="Y147" s="11"/>
      <c r="Z147" s="11" t="str">
        <f t="shared" si="15"/>
        <v/>
      </c>
      <c r="AA147" s="19"/>
      <c r="AB147" s="19"/>
      <c r="AC147" s="19"/>
      <c r="AD147" s="19" t="str">
        <f t="shared" si="16"/>
        <v/>
      </c>
      <c r="AE147" s="19"/>
    </row>
    <row r="148" spans="2:31">
      <c r="B148" s="7"/>
      <c r="C148" s="41"/>
      <c r="D148" s="46"/>
      <c r="E148" s="7"/>
      <c r="F148" s="7"/>
      <c r="G148" s="7" t="str">
        <f t="shared" si="17"/>
        <v/>
      </c>
      <c r="H148" s="7" t="str">
        <f>IF(C148&lt;&gt;"",VLOOKUP(C148,AZ!$A$2:B1106,2,FALSE),"")</f>
        <v/>
      </c>
      <c r="I148" s="30" t="str">
        <f t="shared" si="18"/>
        <v/>
      </c>
      <c r="J148" s="31" t="str">
        <f>IF(AND(OR($B148&lt;&gt;"",$C148&lt;&gt;""),AND($B149="",$C149=""),$D148&lt;&gt;""),SUM($I$1:$I148)-SUM($J$2:$J147),"")</f>
        <v/>
      </c>
      <c r="K148" s="20" t="str">
        <f t="shared" si="14"/>
        <v/>
      </c>
      <c r="L148" s="26"/>
      <c r="S148" s="10" t="str">
        <f>IF(AND(OR($B148&lt;&gt;"",$C148&lt;&gt;""),AND($B149="",$C149="",$D149="",$E149=""),AND($B150="",$C150="",$D150="",$E150=""),D148&lt;&gt;""),SUM($I$1:$I148)-SUM($J$3:$J147),"")</f>
        <v/>
      </c>
      <c r="U148" s="6"/>
      <c r="W148" s="17" t="str">
        <f>IF(AND(OR($B148&lt;&gt;"",$C148&lt;&gt;""),AND($B149="",$C149="",$C150&lt;&gt;"",$D150&lt;&gt;""),$D148&lt;&gt;""),SUM($I$1:$I148)-SUM($J$2:$J147),"")</f>
        <v/>
      </c>
      <c r="X148" s="11"/>
      <c r="Y148" s="11"/>
      <c r="Z148" s="11" t="str">
        <f t="shared" si="15"/>
        <v/>
      </c>
      <c r="AA148" s="11"/>
      <c r="AB148" s="11"/>
      <c r="AC148" s="11"/>
      <c r="AD148" s="19" t="str">
        <f t="shared" si="16"/>
        <v/>
      </c>
      <c r="AE148" s="19"/>
    </row>
    <row r="149" spans="2:31">
      <c r="B149" s="7"/>
      <c r="C149" s="41"/>
      <c r="D149" s="46"/>
      <c r="E149" s="7"/>
      <c r="F149" s="7"/>
      <c r="G149" s="7" t="str">
        <f t="shared" si="17"/>
        <v/>
      </c>
      <c r="H149" s="7" t="str">
        <f>IF(C149&lt;&gt;"",VLOOKUP(C149,AZ!$A$2:B1107,2,FALSE),"")</f>
        <v/>
      </c>
      <c r="I149" s="30" t="str">
        <f t="shared" si="18"/>
        <v/>
      </c>
      <c r="J149" s="31" t="str">
        <f>IF(AND(OR($B149&lt;&gt;"",$C149&lt;&gt;""),AND($B150="",$C150=""),$D149&lt;&gt;""),SUM($I$1:$I149)-SUM($J$2:$J148),"")</f>
        <v/>
      </c>
      <c r="K149" s="20" t="str">
        <f t="shared" si="14"/>
        <v/>
      </c>
      <c r="L149" s="26"/>
      <c r="S149" s="10" t="str">
        <f>IF(AND(OR($B149&lt;&gt;"",$C149&lt;&gt;""),AND($B150="",$C150="",$D150="",$E150=""),AND($B151="",$C151="",$D151="",$E151=""),D149&lt;&gt;""),SUM($I$1:$I149)-SUM($J$3:$J148),"")</f>
        <v/>
      </c>
      <c r="U149" s="6"/>
      <c r="W149" s="17" t="str">
        <f>IF(AND(OR($B149&lt;&gt;"",$C149&lt;&gt;""),AND($B150="",$C150="",$C151&lt;&gt;"",$D151&lt;&gt;""),$D149&lt;&gt;""),SUM($I$1:$I149)-SUM($J$2:$J148),"")</f>
        <v/>
      </c>
      <c r="X149" s="11"/>
      <c r="Y149" s="11"/>
      <c r="Z149" s="11" t="str">
        <f t="shared" si="15"/>
        <v/>
      </c>
      <c r="AA149" s="19"/>
      <c r="AB149" s="19"/>
      <c r="AC149" s="19"/>
      <c r="AD149" s="19" t="str">
        <f t="shared" si="16"/>
        <v/>
      </c>
      <c r="AE149" s="19"/>
    </row>
    <row r="150" spans="2:31">
      <c r="B150" s="7"/>
      <c r="C150" s="41"/>
      <c r="D150" s="46"/>
      <c r="E150" s="7"/>
      <c r="F150" s="7"/>
      <c r="G150" s="7" t="str">
        <f t="shared" si="17"/>
        <v/>
      </c>
      <c r="H150" s="7" t="str">
        <f>IF(C150&lt;&gt;"",VLOOKUP(C150,AZ!$A$2:B1108,2,FALSE),"")</f>
        <v/>
      </c>
      <c r="I150" s="30" t="str">
        <f t="shared" si="18"/>
        <v/>
      </c>
      <c r="J150" s="31" t="str">
        <f>IF(AND(OR($B150&lt;&gt;"",$C150&lt;&gt;""),AND($B151="",$C151=""),$D150&lt;&gt;""),SUM($I$1:$I150)-SUM($J$2:$J149),"")</f>
        <v/>
      </c>
      <c r="K150" s="20" t="str">
        <f t="shared" si="14"/>
        <v/>
      </c>
      <c r="L150" s="26"/>
      <c r="S150" s="10" t="str">
        <f>IF(AND(OR($B150&lt;&gt;"",$C150&lt;&gt;""),AND($B151="",$C151="",$D151="",$E151=""),AND($B152="",$C152="",$D152="",$E152=""),D150&lt;&gt;""),SUM($I$1:$I150)-SUM($J$3:$J149),"")</f>
        <v/>
      </c>
      <c r="U150" s="6"/>
      <c r="W150" s="17" t="str">
        <f>IF(AND(OR($B150&lt;&gt;"",$C150&lt;&gt;""),AND($B151="",$C151="",$C152&lt;&gt;"",$D152&lt;&gt;""),$D150&lt;&gt;""),SUM($I$1:$I150)-SUM($J$2:$J149),"")</f>
        <v/>
      </c>
      <c r="X150" s="11"/>
      <c r="Y150" s="11"/>
      <c r="Z150" s="11" t="str">
        <f t="shared" si="15"/>
        <v/>
      </c>
      <c r="AA150" s="11"/>
      <c r="AB150" s="11"/>
      <c r="AC150" s="11"/>
      <c r="AD150" s="19" t="str">
        <f t="shared" si="16"/>
        <v/>
      </c>
      <c r="AE150" s="19"/>
    </row>
    <row r="151" spans="2:31">
      <c r="B151" s="7"/>
      <c r="C151" s="41"/>
      <c r="D151" s="46"/>
      <c r="E151" s="7"/>
      <c r="F151" s="7"/>
      <c r="G151" s="7" t="str">
        <f t="shared" si="17"/>
        <v/>
      </c>
      <c r="H151" s="7" t="str">
        <f>IF(C151&lt;&gt;"",VLOOKUP(C151,AZ!$A$2:B1109,2,FALSE),"")</f>
        <v/>
      </c>
      <c r="I151" s="30" t="str">
        <f t="shared" si="18"/>
        <v/>
      </c>
      <c r="J151" s="31" t="str">
        <f>IF(AND(OR($B151&lt;&gt;"",$C151&lt;&gt;""),AND($B152="",$C152=""),$D151&lt;&gt;""),SUM($I$1:$I151)-SUM($J$2:$J150),"")</f>
        <v/>
      </c>
      <c r="K151" s="20" t="str">
        <f t="shared" si="14"/>
        <v/>
      </c>
      <c r="L151" s="26"/>
      <c r="S151" s="10" t="str">
        <f>IF(AND(OR($B151&lt;&gt;"",$C151&lt;&gt;""),AND($B152="",$C152="",$D152="",$E152=""),AND($B153="",$C153="",$D153="",$E153=""),D151&lt;&gt;""),SUM($I$1:$I151)-SUM($J$3:$J150),"")</f>
        <v/>
      </c>
      <c r="U151" s="6"/>
      <c r="W151" s="17" t="str">
        <f>IF(AND(OR($B151&lt;&gt;"",$C151&lt;&gt;""),AND($B152="",$C152="",$C153&lt;&gt;"",$D153&lt;&gt;""),$D151&lt;&gt;""),SUM($I$1:$I151)-SUM($J$2:$J150),"")</f>
        <v/>
      </c>
      <c r="X151" s="11"/>
      <c r="Y151" s="11"/>
      <c r="Z151" s="11" t="str">
        <f t="shared" si="15"/>
        <v/>
      </c>
      <c r="AA151" s="19"/>
      <c r="AB151" s="19"/>
      <c r="AC151" s="19"/>
      <c r="AD151" s="19" t="str">
        <f t="shared" si="16"/>
        <v/>
      </c>
      <c r="AE151" s="19"/>
    </row>
    <row r="152" spans="2:31">
      <c r="B152" s="7"/>
      <c r="C152" s="41"/>
      <c r="D152" s="46"/>
      <c r="E152" s="7"/>
      <c r="F152" s="7"/>
      <c r="G152" s="7" t="str">
        <f t="shared" si="17"/>
        <v/>
      </c>
      <c r="H152" s="7" t="str">
        <f>IF(C152&lt;&gt;"",VLOOKUP(C152,AZ!$A$2:B1110,2,FALSE),"")</f>
        <v/>
      </c>
      <c r="I152" s="30" t="str">
        <f t="shared" si="18"/>
        <v/>
      </c>
      <c r="J152" s="31" t="str">
        <f>IF(AND(OR($B152&lt;&gt;"",$C152&lt;&gt;""),AND($B153="",$C153=""),$D152&lt;&gt;""),SUM($I$1:$I152)-SUM($J$2:$J151),"")</f>
        <v/>
      </c>
      <c r="K152" s="20" t="str">
        <f t="shared" si="14"/>
        <v/>
      </c>
      <c r="L152" s="26"/>
      <c r="S152" s="10" t="str">
        <f>IF(AND(OR($B152&lt;&gt;"",$C152&lt;&gt;""),AND($B153="",$C153="",$D153="",$E153=""),AND($B154="",$C154="",$D154="",$E154=""),D152&lt;&gt;""),SUM($I$1:$I152)-SUM($J$3:$J151),"")</f>
        <v/>
      </c>
      <c r="U152" s="6"/>
      <c r="W152" s="17" t="str">
        <f>IF(AND(OR($B152&lt;&gt;"",$C152&lt;&gt;""),AND($B153="",$C153="",$C154&lt;&gt;"",$D154&lt;&gt;""),$D152&lt;&gt;""),SUM($I$1:$I152)-SUM($J$2:$J151),"")</f>
        <v/>
      </c>
      <c r="X152" s="11"/>
      <c r="Y152" s="11"/>
      <c r="Z152" s="11" t="str">
        <f t="shared" si="15"/>
        <v/>
      </c>
      <c r="AA152" s="11"/>
      <c r="AB152" s="11"/>
      <c r="AC152" s="11"/>
      <c r="AD152" s="19" t="str">
        <f t="shared" si="16"/>
        <v/>
      </c>
      <c r="AE152" s="19"/>
    </row>
    <row r="153" spans="2:31">
      <c r="B153" s="7"/>
      <c r="C153" s="41"/>
      <c r="D153" s="46"/>
      <c r="E153" s="7"/>
      <c r="F153" s="7"/>
      <c r="G153" s="7" t="str">
        <f t="shared" si="17"/>
        <v/>
      </c>
      <c r="H153" s="7" t="str">
        <f>IF(C153&lt;&gt;"",VLOOKUP(C153,AZ!$A$2:B1111,2,FALSE),"")</f>
        <v/>
      </c>
      <c r="I153" s="30" t="str">
        <f t="shared" si="18"/>
        <v/>
      </c>
      <c r="J153" s="31" t="str">
        <f>IF(AND(OR($B153&lt;&gt;"",$C153&lt;&gt;""),AND($B154="",$C154=""),$D153&lt;&gt;""),SUM($I$1:$I153)-SUM($J$2:$J152),"")</f>
        <v/>
      </c>
      <c r="K153" s="20" t="str">
        <f t="shared" si="14"/>
        <v/>
      </c>
      <c r="L153" s="26"/>
      <c r="S153" s="10" t="str">
        <f>IF(AND(OR($B153&lt;&gt;"",$C153&lt;&gt;""),AND($B154="",$C154="",$D154="",$E154=""),AND($B155="",$C155="",$D155="",$E155=""),D153&lt;&gt;""),SUM($I$1:$I153)-SUM($J$3:$J152),"")</f>
        <v/>
      </c>
      <c r="U153" s="6"/>
      <c r="W153" s="17" t="str">
        <f>IF(AND(OR($B153&lt;&gt;"",$C153&lt;&gt;""),AND($B154="",$C154="",$C155&lt;&gt;"",$D155&lt;&gt;""),$D153&lt;&gt;""),SUM($I$1:$I153)-SUM($J$2:$J152),"")</f>
        <v/>
      </c>
      <c r="X153" s="11"/>
      <c r="Y153" s="11"/>
      <c r="Z153" s="11" t="str">
        <f t="shared" si="15"/>
        <v/>
      </c>
      <c r="AA153" s="19"/>
      <c r="AB153" s="19"/>
      <c r="AC153" s="19"/>
      <c r="AD153" s="19" t="str">
        <f t="shared" si="16"/>
        <v/>
      </c>
      <c r="AE153" s="19"/>
    </row>
    <row r="154" spans="2:31">
      <c r="B154" s="7"/>
      <c r="C154" s="41"/>
      <c r="D154" s="46"/>
      <c r="E154" s="7"/>
      <c r="F154" s="7"/>
      <c r="G154" s="7" t="str">
        <f t="shared" si="17"/>
        <v/>
      </c>
      <c r="H154" s="7" t="str">
        <f>IF(C154&lt;&gt;"",VLOOKUP(C154,AZ!$A$2:B1112,2,FALSE),"")</f>
        <v/>
      </c>
      <c r="I154" s="30" t="str">
        <f t="shared" si="18"/>
        <v/>
      </c>
      <c r="J154" s="31" t="str">
        <f>IF(AND(OR($B154&lt;&gt;"",$C154&lt;&gt;""),AND($B155="",$C155=""),$D154&lt;&gt;""),SUM($I$1:$I154)-SUM($J$2:$J153),"")</f>
        <v/>
      </c>
      <c r="K154" s="20" t="str">
        <f t="shared" si="14"/>
        <v/>
      </c>
      <c r="L154" s="26"/>
      <c r="S154" s="10" t="str">
        <f>IF(AND(OR($B154&lt;&gt;"",$C154&lt;&gt;""),AND($B155="",$C155="",$D155="",$E155=""),AND($B156="",$C156="",$D156="",$E156=""),D154&lt;&gt;""),SUM($I$1:$I154)-SUM($J$3:$J153),"")</f>
        <v/>
      </c>
      <c r="U154" s="6"/>
      <c r="W154" s="17" t="str">
        <f>IF(AND(OR($B154&lt;&gt;"",$C154&lt;&gt;""),AND($B155="",$C155="",$C156&lt;&gt;"",$D156&lt;&gt;""),$D154&lt;&gt;""),SUM($I$1:$I154)-SUM($J$2:$J153),"")</f>
        <v/>
      </c>
      <c r="X154" s="11"/>
      <c r="Y154" s="11"/>
      <c r="Z154" s="11" t="str">
        <f t="shared" si="15"/>
        <v/>
      </c>
      <c r="AA154" s="11"/>
      <c r="AB154" s="11"/>
      <c r="AC154" s="11"/>
      <c r="AD154" s="19" t="str">
        <f t="shared" si="16"/>
        <v/>
      </c>
      <c r="AE154" s="19"/>
    </row>
    <row r="155" spans="2:31">
      <c r="B155" s="7"/>
      <c r="C155" s="41"/>
      <c r="D155" s="46"/>
      <c r="E155" s="7"/>
      <c r="F155" s="7"/>
      <c r="G155" s="7" t="str">
        <f t="shared" si="17"/>
        <v/>
      </c>
      <c r="H155" s="7" t="str">
        <f>IF(C155&lt;&gt;"",VLOOKUP(C155,AZ!$A$2:B1113,2,FALSE),"")</f>
        <v/>
      </c>
      <c r="I155" s="30" t="str">
        <f t="shared" si="18"/>
        <v/>
      </c>
      <c r="J155" s="31" t="str">
        <f>IF(AND(OR($B155&lt;&gt;"",$C155&lt;&gt;""),AND($B156="",$C156=""),$D155&lt;&gt;""),SUM($I$1:$I155)-SUM($J$2:$J154),"")</f>
        <v/>
      </c>
      <c r="K155" s="20" t="str">
        <f t="shared" si="14"/>
        <v/>
      </c>
      <c r="L155" s="26"/>
      <c r="S155" s="10" t="str">
        <f>IF(AND(OR($B155&lt;&gt;"",$C155&lt;&gt;""),AND($B156="",$C156="",$D156="",$E156=""),AND($B157="",$C157="",$D157="",$E157=""),D155&lt;&gt;""),SUM($I$1:$I155)-SUM($J$3:$J154),"")</f>
        <v/>
      </c>
      <c r="U155" s="6"/>
      <c r="W155" s="17" t="str">
        <f>IF(AND(OR($B155&lt;&gt;"",$C155&lt;&gt;""),AND($B156="",$C156="",$C157&lt;&gt;"",$D157&lt;&gt;""),$D155&lt;&gt;""),SUM($I$1:$I155)-SUM($J$2:$J154),"")</f>
        <v/>
      </c>
      <c r="X155" s="11"/>
      <c r="Y155" s="11"/>
      <c r="Z155" s="11" t="str">
        <f t="shared" si="15"/>
        <v/>
      </c>
      <c r="AA155" s="19"/>
      <c r="AB155" s="19"/>
      <c r="AC155" s="19"/>
      <c r="AD155" s="19" t="str">
        <f t="shared" si="16"/>
        <v/>
      </c>
      <c r="AE155" s="19"/>
    </row>
    <row r="156" spans="2:31">
      <c r="B156" s="7"/>
      <c r="C156" s="41"/>
      <c r="D156" s="46"/>
      <c r="E156" s="7"/>
      <c r="F156" s="7"/>
      <c r="G156" s="7" t="str">
        <f t="shared" si="17"/>
        <v/>
      </c>
      <c r="H156" s="7" t="str">
        <f>IF(C156&lt;&gt;"",VLOOKUP(C156,AZ!$A$2:B1114,2,FALSE),"")</f>
        <v/>
      </c>
      <c r="I156" s="30" t="str">
        <f t="shared" si="18"/>
        <v/>
      </c>
      <c r="J156" s="31" t="str">
        <f>IF(AND(OR($B156&lt;&gt;"",$C156&lt;&gt;""),AND($B157="",$C157=""),$D156&lt;&gt;""),SUM($I$1:$I156)-SUM($J$2:$J155),"")</f>
        <v/>
      </c>
      <c r="K156" s="20" t="str">
        <f t="shared" si="14"/>
        <v/>
      </c>
      <c r="L156" s="26"/>
      <c r="S156" s="10" t="str">
        <f>IF(AND(OR($B156&lt;&gt;"",$C156&lt;&gt;""),AND($B157="",$C157="",$D157="",$E157=""),AND($B158="",$C158="",$D158="",$E158=""),D156&lt;&gt;""),SUM($I$1:$I156)-SUM($J$3:$J155),"")</f>
        <v/>
      </c>
      <c r="U156" s="6"/>
      <c r="W156" s="17" t="str">
        <f>IF(AND(OR($B156&lt;&gt;"",$C156&lt;&gt;""),AND($B157="",$C157="",$C158&lt;&gt;"",$D158&lt;&gt;""),$D156&lt;&gt;""),SUM($I$1:$I156)-SUM($J$2:$J155),"")</f>
        <v/>
      </c>
      <c r="X156" s="11"/>
      <c r="Y156" s="11"/>
      <c r="Z156" s="11" t="str">
        <f t="shared" si="15"/>
        <v/>
      </c>
      <c r="AA156" s="11"/>
      <c r="AB156" s="11"/>
      <c r="AC156" s="11"/>
      <c r="AD156" s="19" t="str">
        <f t="shared" si="16"/>
        <v/>
      </c>
      <c r="AE156" s="19"/>
    </row>
    <row r="157" spans="2:31">
      <c r="B157" s="7"/>
      <c r="C157" s="41"/>
      <c r="D157" s="46"/>
      <c r="E157" s="7"/>
      <c r="F157" s="7"/>
      <c r="G157" s="7" t="str">
        <f t="shared" si="17"/>
        <v/>
      </c>
      <c r="H157" s="7" t="str">
        <f>IF(C157&lt;&gt;"",VLOOKUP(C157,AZ!$A$2:B1115,2,FALSE),"")</f>
        <v/>
      </c>
      <c r="I157" s="30" t="str">
        <f t="shared" si="18"/>
        <v/>
      </c>
      <c r="J157" s="31" t="str">
        <f>IF(AND(OR($B157&lt;&gt;"",$C157&lt;&gt;""),AND($B158="",$C158=""),$D157&lt;&gt;""),SUM($I$1:$I157)-SUM($J$2:$J156),"")</f>
        <v/>
      </c>
      <c r="K157" s="20" t="str">
        <f t="shared" si="14"/>
        <v/>
      </c>
      <c r="L157" s="26"/>
      <c r="S157" s="10" t="str">
        <f>IF(AND(OR($B157&lt;&gt;"",$C157&lt;&gt;""),AND($B158="",$C158="",$D158="",$E158=""),AND($B159="",$C159="",$D159="",$E159=""),D157&lt;&gt;""),SUM($I$1:$I157)-SUM($J$3:$J156),"")</f>
        <v/>
      </c>
      <c r="U157" s="6"/>
      <c r="W157" s="17" t="str">
        <f>IF(AND(OR($B157&lt;&gt;"",$C157&lt;&gt;""),AND($B158="",$C158="",$C159&lt;&gt;"",$D159&lt;&gt;""),$D157&lt;&gt;""),SUM($I$1:$I157)-SUM($J$2:$J156),"")</f>
        <v/>
      </c>
      <c r="X157" s="11"/>
      <c r="Y157" s="11"/>
      <c r="Z157" s="11" t="str">
        <f t="shared" si="15"/>
        <v/>
      </c>
      <c r="AA157" s="19"/>
      <c r="AB157" s="19"/>
      <c r="AC157" s="19"/>
      <c r="AD157" s="19" t="str">
        <f t="shared" si="16"/>
        <v/>
      </c>
      <c r="AE157" s="19"/>
    </row>
    <row r="158" spans="2:31">
      <c r="B158" s="7"/>
      <c r="C158" s="41"/>
      <c r="D158" s="46"/>
      <c r="E158" s="7"/>
      <c r="F158" s="7"/>
      <c r="G158" s="7" t="str">
        <f t="shared" si="17"/>
        <v/>
      </c>
      <c r="H158" s="7" t="str">
        <f>IF(C158&lt;&gt;"",VLOOKUP(C158,AZ!$A$2:B1116,2,FALSE),"")</f>
        <v/>
      </c>
      <c r="I158" s="30" t="str">
        <f t="shared" si="18"/>
        <v/>
      </c>
      <c r="J158" s="31" t="str">
        <f>IF(AND(OR($B158&lt;&gt;"",$C158&lt;&gt;""),AND($B159="",$C159=""),$D158&lt;&gt;""),SUM($I$1:$I158)-SUM($J$2:$J157),"")</f>
        <v/>
      </c>
      <c r="K158" s="20" t="str">
        <f t="shared" si="14"/>
        <v/>
      </c>
      <c r="L158" s="26"/>
      <c r="S158" s="10" t="str">
        <f>IF(AND(OR($B158&lt;&gt;"",$C158&lt;&gt;""),AND($B159="",$C159="",$D159="",$E159=""),AND($B160="",$C160="",$D160="",$E160=""),D158&lt;&gt;""),SUM($I$1:$I158)-SUM($J$3:$J157),"")</f>
        <v/>
      </c>
      <c r="U158" s="6"/>
      <c r="W158" s="17" t="str">
        <f>IF(AND(OR($B158&lt;&gt;"",$C158&lt;&gt;""),AND($B159="",$C159="",$C160&lt;&gt;"",$D160&lt;&gt;""),$D158&lt;&gt;""),SUM($I$1:$I158)-SUM($J$2:$J157),"")</f>
        <v/>
      </c>
      <c r="X158" s="11"/>
      <c r="Y158" s="11"/>
      <c r="Z158" s="11" t="str">
        <f t="shared" si="15"/>
        <v/>
      </c>
      <c r="AA158" s="11"/>
      <c r="AB158" s="11"/>
      <c r="AC158" s="11"/>
      <c r="AD158" s="19" t="str">
        <f t="shared" si="16"/>
        <v/>
      </c>
      <c r="AE158" s="19"/>
    </row>
    <row r="159" spans="2:31">
      <c r="B159" s="7"/>
      <c r="C159" s="41"/>
      <c r="D159" s="46"/>
      <c r="E159" s="7"/>
      <c r="F159" s="7"/>
      <c r="G159" s="7" t="str">
        <f t="shared" si="17"/>
        <v/>
      </c>
      <c r="H159" s="7" t="str">
        <f>IF(C159&lt;&gt;"",VLOOKUP(C159,AZ!$A$2:B1117,2,FALSE),"")</f>
        <v/>
      </c>
      <c r="I159" s="30" t="str">
        <f t="shared" si="18"/>
        <v/>
      </c>
      <c r="J159" s="31" t="str">
        <f>IF(AND(OR($B159&lt;&gt;"",$C159&lt;&gt;""),AND($B160="",$C160=""),$D159&lt;&gt;""),SUM($I$1:$I159)-SUM($J$2:$J158),"")</f>
        <v/>
      </c>
      <c r="K159" s="20" t="str">
        <f t="shared" si="14"/>
        <v/>
      </c>
      <c r="L159" s="26"/>
      <c r="S159" s="10" t="str">
        <f>IF(AND(OR($B159&lt;&gt;"",$C159&lt;&gt;""),AND($B160="",$C160="",$D160="",$E160=""),AND($B161="",$C161="",$D161="",$E161=""),D159&lt;&gt;""),SUM($I$1:$I159)-SUM($J$3:$J158),"")</f>
        <v/>
      </c>
      <c r="U159" s="6"/>
      <c r="W159" s="17" t="str">
        <f>IF(AND(OR($B159&lt;&gt;"",$C159&lt;&gt;""),AND($B160="",$C160="",$C161&lt;&gt;"",$D161&lt;&gt;""),$D159&lt;&gt;""),SUM($I$1:$I159)-SUM($J$2:$J158),"")</f>
        <v/>
      </c>
      <c r="X159" s="11"/>
      <c r="Y159" s="11"/>
      <c r="Z159" s="11" t="str">
        <f t="shared" si="15"/>
        <v/>
      </c>
      <c r="AA159" s="19"/>
      <c r="AB159" s="19"/>
      <c r="AC159" s="19"/>
      <c r="AD159" s="19" t="str">
        <f t="shared" si="16"/>
        <v/>
      </c>
      <c r="AE159" s="19"/>
    </row>
    <row r="160" spans="2:31">
      <c r="B160" s="7"/>
      <c r="C160" s="41"/>
      <c r="D160" s="46"/>
      <c r="E160" s="7"/>
      <c r="F160" s="7"/>
      <c r="G160" s="7" t="str">
        <f t="shared" si="17"/>
        <v/>
      </c>
      <c r="H160" s="7" t="str">
        <f>IF(C160&lt;&gt;"",VLOOKUP(C160,AZ!$A$2:B1118,2,FALSE),"")</f>
        <v/>
      </c>
      <c r="I160" s="30" t="str">
        <f t="shared" si="18"/>
        <v/>
      </c>
      <c r="J160" s="31" t="str">
        <f>IF(AND(OR($B160&lt;&gt;"",$C160&lt;&gt;""),AND($B161="",$C161=""),$D160&lt;&gt;""),SUM($I$1:$I160)-SUM($J$2:$J159),"")</f>
        <v/>
      </c>
      <c r="K160" s="20" t="str">
        <f t="shared" si="14"/>
        <v/>
      </c>
      <c r="L160" s="26"/>
      <c r="S160" s="10" t="str">
        <f>IF(AND(OR($B160&lt;&gt;"",$C160&lt;&gt;""),AND($B161="",$C161="",$D161="",$E161=""),AND($B162="",$C162="",$D162="",$E162=""),D160&lt;&gt;""),SUM($I$1:$I160)-SUM($J$3:$J159),"")</f>
        <v/>
      </c>
      <c r="U160" s="6"/>
      <c r="W160" s="17" t="str">
        <f>IF(AND(OR($B160&lt;&gt;"",$C160&lt;&gt;""),AND($B161="",$C161="",$C162&lt;&gt;"",$D162&lt;&gt;""),$D160&lt;&gt;""),SUM($I$1:$I160)-SUM($J$2:$J159),"")</f>
        <v/>
      </c>
      <c r="X160" s="11"/>
      <c r="Y160" s="11"/>
      <c r="Z160" s="11" t="str">
        <f t="shared" si="15"/>
        <v/>
      </c>
      <c r="AA160" s="11"/>
      <c r="AB160" s="11"/>
      <c r="AC160" s="11"/>
      <c r="AD160" s="19" t="str">
        <f t="shared" si="16"/>
        <v/>
      </c>
      <c r="AE160" s="19"/>
    </row>
    <row r="161" spans="2:31">
      <c r="B161" s="7"/>
      <c r="C161" s="41"/>
      <c r="D161" s="46"/>
      <c r="E161" s="7"/>
      <c r="F161" s="7"/>
      <c r="G161" s="7" t="str">
        <f t="shared" si="17"/>
        <v/>
      </c>
      <c r="H161" s="7" t="str">
        <f>IF(C161&lt;&gt;"",VLOOKUP(C161,AZ!$A$2:B1119,2,FALSE),"")</f>
        <v/>
      </c>
      <c r="I161" s="30" t="str">
        <f t="shared" si="18"/>
        <v/>
      </c>
      <c r="J161" s="31" t="str">
        <f>IF(AND(OR($B161&lt;&gt;"",$C161&lt;&gt;""),AND($B162="",$C162=""),$D161&lt;&gt;""),SUM($I$1:$I161)-SUM($J$2:$J160),"")</f>
        <v/>
      </c>
      <c r="K161" s="20" t="str">
        <f t="shared" si="14"/>
        <v/>
      </c>
      <c r="L161" s="26"/>
      <c r="S161" s="10" t="str">
        <f>IF(AND(OR($B161&lt;&gt;"",$C161&lt;&gt;""),AND($B162="",$C162="",$D162="",$E162=""),AND($B163="",$C163="",$D163="",$E163=""),D161&lt;&gt;""),SUM($I$1:$I161)-SUM($J$3:$J160),"")</f>
        <v/>
      </c>
      <c r="U161" s="6"/>
      <c r="W161" s="17" t="str">
        <f>IF(AND(OR($B161&lt;&gt;"",$C161&lt;&gt;""),AND($B162="",$C162="",$C163&lt;&gt;"",$D163&lt;&gt;""),$D161&lt;&gt;""),SUM($I$1:$I161)-SUM($J$2:$J160),"")</f>
        <v/>
      </c>
      <c r="X161" s="11"/>
      <c r="Y161" s="11"/>
      <c r="Z161" s="11" t="str">
        <f t="shared" si="15"/>
        <v/>
      </c>
      <c r="AA161" s="19"/>
      <c r="AB161" s="19"/>
      <c r="AC161" s="19"/>
      <c r="AD161" s="19" t="str">
        <f t="shared" si="16"/>
        <v/>
      </c>
      <c r="AE161" s="19"/>
    </row>
    <row r="162" spans="2:31">
      <c r="B162" s="7"/>
      <c r="C162" s="41"/>
      <c r="D162" s="46"/>
      <c r="E162" s="7"/>
      <c r="F162" s="7"/>
      <c r="G162" s="7" t="str">
        <f t="shared" si="17"/>
        <v/>
      </c>
      <c r="H162" s="7" t="str">
        <f>IF(C162&lt;&gt;"",VLOOKUP(C162,AZ!$A$2:B1120,2,FALSE),"")</f>
        <v/>
      </c>
      <c r="I162" s="30" t="str">
        <f t="shared" si="18"/>
        <v/>
      </c>
      <c r="J162" s="31" t="str">
        <f>IF(AND(OR($B162&lt;&gt;"",$C162&lt;&gt;""),AND($B163="",$C163=""),$D162&lt;&gt;""),SUM($I$1:$I162)-SUM($J$2:$J161),"")</f>
        <v/>
      </c>
      <c r="K162" s="20" t="str">
        <f t="shared" si="14"/>
        <v/>
      </c>
      <c r="L162" s="26"/>
      <c r="S162" s="10" t="str">
        <f>IF(AND(OR($B162&lt;&gt;"",$C162&lt;&gt;""),AND($B163="",$C163="",$D163="",$E163=""),AND($B164="",$C164="",$D164="",$E164=""),D162&lt;&gt;""),SUM($I$1:$I162)-SUM($J$3:$J161),"")</f>
        <v/>
      </c>
      <c r="U162" s="6"/>
      <c r="W162" s="17" t="str">
        <f>IF(AND(OR($B162&lt;&gt;"",$C162&lt;&gt;""),AND($B163="",$C163="",$C164&lt;&gt;"",$D164&lt;&gt;""),$D162&lt;&gt;""),SUM($I$1:$I162)-SUM($J$2:$J161),"")</f>
        <v/>
      </c>
      <c r="X162" s="11"/>
      <c r="Y162" s="11"/>
      <c r="Z162" s="11" t="str">
        <f t="shared" si="15"/>
        <v/>
      </c>
      <c r="AA162" s="11"/>
      <c r="AB162" s="11"/>
      <c r="AC162" s="11"/>
      <c r="AD162" s="19" t="str">
        <f t="shared" si="16"/>
        <v/>
      </c>
      <c r="AE162" s="19"/>
    </row>
    <row r="163" spans="2:31">
      <c r="B163" s="7"/>
      <c r="C163" s="41"/>
      <c r="D163" s="46"/>
      <c r="E163" s="7"/>
      <c r="F163" s="7"/>
      <c r="G163" s="7" t="str">
        <f t="shared" si="17"/>
        <v/>
      </c>
      <c r="H163" s="7" t="str">
        <f>IF(C163&lt;&gt;"",VLOOKUP(C163,AZ!$A$2:B1121,2,FALSE),"")</f>
        <v/>
      </c>
      <c r="I163" s="30" t="str">
        <f t="shared" si="18"/>
        <v/>
      </c>
      <c r="J163" s="31" t="str">
        <f>IF(AND(OR($B163&lt;&gt;"",$C163&lt;&gt;""),AND($B164="",$C164=""),$D163&lt;&gt;""),SUM($I$1:$I163)-SUM($J$2:$J162),"")</f>
        <v/>
      </c>
      <c r="K163" s="20" t="str">
        <f t="shared" si="14"/>
        <v/>
      </c>
      <c r="L163" s="26"/>
      <c r="S163" s="10" t="str">
        <f>IF(AND(OR($B163&lt;&gt;"",$C163&lt;&gt;""),AND($B164="",$C164="",$D164="",$E164=""),AND($B165="",$C165="",$D165="",$E165=""),D163&lt;&gt;""),SUM($I$1:$I163)-SUM($J$3:$J162),"")</f>
        <v/>
      </c>
      <c r="U163" s="6"/>
      <c r="W163" s="17" t="str">
        <f>IF(AND(OR($B163&lt;&gt;"",$C163&lt;&gt;""),AND($B164="",$C164="",$C165&lt;&gt;"",$D165&lt;&gt;""),$D163&lt;&gt;""),SUM($I$1:$I163)-SUM($J$2:$J162),"")</f>
        <v/>
      </c>
      <c r="X163" s="11"/>
      <c r="Y163" s="11"/>
      <c r="Z163" s="11" t="str">
        <f t="shared" si="15"/>
        <v/>
      </c>
      <c r="AA163" s="19"/>
      <c r="AB163" s="19"/>
      <c r="AC163" s="19"/>
      <c r="AD163" s="19" t="str">
        <f t="shared" si="16"/>
        <v/>
      </c>
      <c r="AE163" s="19"/>
    </row>
    <row r="164" spans="2:31">
      <c r="B164" s="7"/>
      <c r="C164" s="41"/>
      <c r="D164" s="46"/>
      <c r="E164" s="7"/>
      <c r="F164" s="7"/>
      <c r="G164" s="7" t="str">
        <f t="shared" si="17"/>
        <v/>
      </c>
      <c r="H164" s="7" t="str">
        <f>IF(C164&lt;&gt;"",VLOOKUP(C164,AZ!$A$2:B1122,2,FALSE),"")</f>
        <v/>
      </c>
      <c r="I164" s="30" t="str">
        <f t="shared" si="18"/>
        <v/>
      </c>
      <c r="J164" s="31" t="str">
        <f>IF(AND(OR($B164&lt;&gt;"",$C164&lt;&gt;""),AND($B165="",$C165=""),$D164&lt;&gt;""),SUM($I$1:$I164)-SUM($J$2:$J163),"")</f>
        <v/>
      </c>
      <c r="K164" s="20" t="str">
        <f t="shared" si="14"/>
        <v/>
      </c>
      <c r="L164" s="26"/>
      <c r="S164" s="10" t="str">
        <f>IF(AND(OR($B164&lt;&gt;"",$C164&lt;&gt;""),AND($B165="",$C165="",$D165="",$E165=""),AND($B166="",$C166="",$D166="",$E166=""),D164&lt;&gt;""),SUM($I$1:$I164)-SUM($J$3:$J163),"")</f>
        <v/>
      </c>
      <c r="U164" s="6"/>
      <c r="W164" s="17" t="str">
        <f>IF(AND(OR($B164&lt;&gt;"",$C164&lt;&gt;""),AND($B165="",$C165="",$C166&lt;&gt;"",$D166&lt;&gt;""),$D164&lt;&gt;""),SUM($I$1:$I164)-SUM($J$2:$J163),"")</f>
        <v/>
      </c>
      <c r="X164" s="11"/>
      <c r="Y164" s="11"/>
      <c r="Z164" s="11" t="str">
        <f t="shared" si="15"/>
        <v/>
      </c>
      <c r="AA164" s="11"/>
      <c r="AB164" s="11"/>
      <c r="AC164" s="11"/>
      <c r="AD164" s="19" t="str">
        <f t="shared" si="16"/>
        <v/>
      </c>
      <c r="AE164" s="19"/>
    </row>
    <row r="165" spans="2:31">
      <c r="B165" s="7"/>
      <c r="C165" s="41"/>
      <c r="D165" s="46"/>
      <c r="E165" s="7"/>
      <c r="F165" s="7"/>
      <c r="G165" s="7" t="str">
        <f t="shared" si="17"/>
        <v/>
      </c>
      <c r="H165" s="7" t="str">
        <f>IF(C165&lt;&gt;"",VLOOKUP(C165,AZ!$A$2:B1123,2,FALSE),"")</f>
        <v/>
      </c>
      <c r="I165" s="30" t="str">
        <f t="shared" si="18"/>
        <v/>
      </c>
      <c r="J165" s="31" t="str">
        <f>IF(AND(OR($B165&lt;&gt;"",$C165&lt;&gt;""),AND($B166="",$C166=""),$D165&lt;&gt;""),SUM($I$1:$I165)-SUM($J$2:$J164),"")</f>
        <v/>
      </c>
      <c r="K165" s="20" t="str">
        <f t="shared" si="14"/>
        <v/>
      </c>
      <c r="L165" s="26"/>
      <c r="S165" s="10" t="str">
        <f>IF(AND(OR($B165&lt;&gt;"",$C165&lt;&gt;""),AND($B166="",$C166="",$D166="",$E166=""),AND($B167="",$C167="",$D167="",$E167=""),D165&lt;&gt;""),SUM($I$1:$I165)-SUM($J$3:$J164),"")</f>
        <v/>
      </c>
      <c r="U165" s="6"/>
      <c r="W165" s="17" t="str">
        <f>IF(AND(OR($B165&lt;&gt;"",$C165&lt;&gt;""),AND($B166="",$C166="",$C167&lt;&gt;"",$D167&lt;&gt;""),$D165&lt;&gt;""),SUM($I$1:$I165)-SUM($J$2:$J164),"")</f>
        <v/>
      </c>
      <c r="X165" s="11"/>
      <c r="Y165" s="11"/>
      <c r="Z165" s="11" t="str">
        <f t="shared" si="15"/>
        <v/>
      </c>
      <c r="AA165" s="19"/>
      <c r="AB165" s="19"/>
      <c r="AC165" s="19"/>
      <c r="AD165" s="19" t="str">
        <f t="shared" si="16"/>
        <v/>
      </c>
      <c r="AE165" s="19"/>
    </row>
    <row r="166" spans="2:31">
      <c r="B166" s="7"/>
      <c r="C166" s="41"/>
      <c r="D166" s="46"/>
      <c r="E166" s="7"/>
      <c r="F166" s="7"/>
      <c r="G166" s="7" t="str">
        <f t="shared" si="17"/>
        <v/>
      </c>
      <c r="H166" s="7" t="str">
        <f>IF(C166&lt;&gt;"",VLOOKUP(C166,AZ!$A$2:B1124,2,FALSE),"")</f>
        <v/>
      </c>
      <c r="I166" s="30" t="str">
        <f t="shared" si="18"/>
        <v/>
      </c>
      <c r="J166" s="31" t="str">
        <f>IF(AND(OR($B166&lt;&gt;"",$C166&lt;&gt;""),AND($B167="",$C167=""),$D166&lt;&gt;""),SUM($I$1:$I166)-SUM($J$2:$J165),"")</f>
        <v/>
      </c>
      <c r="K166" s="20" t="str">
        <f t="shared" si="14"/>
        <v/>
      </c>
      <c r="L166" s="26"/>
      <c r="S166" s="10" t="str">
        <f>IF(AND(OR($B166&lt;&gt;"",$C166&lt;&gt;""),AND($B167="",$C167="",$D167="",$E167=""),AND($B168="",$C168="",$D168="",$E168=""),D166&lt;&gt;""),SUM($I$1:$I166)-SUM($J$3:$J165),"")</f>
        <v/>
      </c>
      <c r="U166" s="6"/>
      <c r="W166" s="17" t="str">
        <f>IF(AND(OR($B166&lt;&gt;"",$C166&lt;&gt;""),AND($B167="",$C167="",$C168&lt;&gt;"",$D168&lt;&gt;""),$D166&lt;&gt;""),SUM($I$1:$I166)-SUM($J$2:$J165),"")</f>
        <v/>
      </c>
      <c r="X166" s="11"/>
      <c r="Y166" s="11"/>
      <c r="Z166" s="11" t="str">
        <f t="shared" si="15"/>
        <v/>
      </c>
      <c r="AA166" s="11"/>
      <c r="AB166" s="11"/>
      <c r="AC166" s="11"/>
      <c r="AD166" s="19" t="str">
        <f t="shared" si="16"/>
        <v/>
      </c>
      <c r="AE166" s="19"/>
    </row>
    <row r="167" spans="2:31">
      <c r="B167" s="7"/>
      <c r="C167" s="41"/>
      <c r="D167" s="46"/>
      <c r="E167" s="7"/>
      <c r="F167" s="7"/>
      <c r="G167" s="7" t="str">
        <f t="shared" si="17"/>
        <v/>
      </c>
      <c r="H167" s="7" t="str">
        <f>IF(C167&lt;&gt;"",VLOOKUP(C167,AZ!$A$2:B1125,2,FALSE),"")</f>
        <v/>
      </c>
      <c r="I167" s="30" t="str">
        <f t="shared" si="18"/>
        <v/>
      </c>
      <c r="J167" s="31" t="str">
        <f>IF(AND(OR($B167&lt;&gt;"",$C167&lt;&gt;""),AND($B168="",$C168=""),$D167&lt;&gt;""),SUM($I$1:$I167)-SUM($J$2:$J166),"")</f>
        <v/>
      </c>
      <c r="K167" s="20" t="str">
        <f t="shared" si="14"/>
        <v/>
      </c>
      <c r="L167" s="26"/>
      <c r="S167" s="10" t="str">
        <f>IF(AND(OR($B167&lt;&gt;"",$C167&lt;&gt;""),AND($B168="",$C168="",$D168="",$E168=""),AND($B169="",$C169="",$D169="",$E169=""),D167&lt;&gt;""),SUM($I$1:$I167)-SUM($J$3:$J166),"")</f>
        <v/>
      </c>
      <c r="U167" s="6"/>
      <c r="W167" s="17" t="str">
        <f>IF(AND(OR($B167&lt;&gt;"",$C167&lt;&gt;""),AND($B168="",$C168="",$C169&lt;&gt;"",$D169&lt;&gt;""),$D167&lt;&gt;""),SUM($I$1:$I167)-SUM($J$2:$J166),"")</f>
        <v/>
      </c>
      <c r="X167" s="11"/>
      <c r="Y167" s="11"/>
      <c r="Z167" s="11" t="str">
        <f t="shared" si="15"/>
        <v/>
      </c>
      <c r="AA167" s="19"/>
      <c r="AB167" s="19"/>
      <c r="AC167" s="19"/>
      <c r="AD167" s="19" t="str">
        <f t="shared" si="16"/>
        <v/>
      </c>
      <c r="AE167" s="19"/>
    </row>
    <row r="168" spans="2:31">
      <c r="B168" s="7"/>
      <c r="C168" s="41"/>
      <c r="D168" s="46"/>
      <c r="E168" s="7"/>
      <c r="F168" s="7"/>
      <c r="G168" s="7" t="str">
        <f t="shared" si="17"/>
        <v/>
      </c>
      <c r="H168" s="7" t="str">
        <f>IF(C168&lt;&gt;"",VLOOKUP(C168,AZ!$A$2:B1126,2,FALSE),"")</f>
        <v/>
      </c>
      <c r="I168" s="30" t="str">
        <f t="shared" si="18"/>
        <v/>
      </c>
      <c r="J168" s="31" t="str">
        <f>IF(AND(OR($B168&lt;&gt;"",$C168&lt;&gt;""),AND($B169="",$C169=""),$D168&lt;&gt;""),SUM($I$1:$I168)-SUM($J$2:$J167),"")</f>
        <v/>
      </c>
      <c r="K168" s="20" t="str">
        <f t="shared" si="14"/>
        <v/>
      </c>
      <c r="L168" s="26"/>
      <c r="S168" s="10" t="str">
        <f>IF(AND(OR($B168&lt;&gt;"",$C168&lt;&gt;""),AND($B169="",$C169="",$D169="",$E169=""),AND($B170="",$C170="",$D170="",$E170=""),D168&lt;&gt;""),SUM($I$1:$I168)-SUM($J$3:$J167),"")</f>
        <v/>
      </c>
      <c r="U168" s="6"/>
      <c r="W168" s="17" t="str">
        <f>IF(AND(OR($B168&lt;&gt;"",$C168&lt;&gt;""),AND($B169="",$C169="",$C170&lt;&gt;"",$D170&lt;&gt;""),$D168&lt;&gt;""),SUM($I$1:$I168)-SUM($J$2:$J167),"")</f>
        <v/>
      </c>
      <c r="X168" s="11"/>
      <c r="Y168" s="11"/>
      <c r="Z168" s="11" t="str">
        <f t="shared" si="15"/>
        <v/>
      </c>
      <c r="AA168" s="11"/>
      <c r="AB168" s="11"/>
      <c r="AC168" s="11"/>
      <c r="AD168" s="19" t="str">
        <f t="shared" si="16"/>
        <v/>
      </c>
      <c r="AE168" s="19"/>
    </row>
    <row r="169" spans="2:31">
      <c r="B169" s="7"/>
      <c r="C169" s="41"/>
      <c r="D169" s="46"/>
      <c r="E169" s="7"/>
      <c r="F169" s="7"/>
      <c r="G169" s="7" t="str">
        <f t="shared" si="17"/>
        <v/>
      </c>
      <c r="H169" s="7" t="str">
        <f>IF(C169&lt;&gt;"",VLOOKUP(C169,AZ!$A$2:B1127,2,FALSE),"")</f>
        <v/>
      </c>
      <c r="I169" s="30" t="str">
        <f t="shared" si="18"/>
        <v/>
      </c>
      <c r="J169" s="31" t="str">
        <f>IF(AND(OR($B169&lt;&gt;"",$C169&lt;&gt;""),AND($B170="",$C170=""),$D169&lt;&gt;""),SUM($I$1:$I169)-SUM($J$2:$J168),"")</f>
        <v/>
      </c>
      <c r="K169" s="20" t="str">
        <f t="shared" si="14"/>
        <v/>
      </c>
      <c r="L169" s="26"/>
      <c r="S169" s="10" t="str">
        <f>IF(AND(OR($B169&lt;&gt;"",$C169&lt;&gt;""),AND($B170="",$C170="",$D170="",$E170=""),AND($B171="",$C171="",$D171="",$E171=""),D169&lt;&gt;""),SUM($I$1:$I169)-SUM($J$3:$J168),"")</f>
        <v/>
      </c>
      <c r="U169" s="6"/>
      <c r="W169" s="17" t="str">
        <f>IF(AND(OR($B169&lt;&gt;"",$C169&lt;&gt;""),AND($B170="",$C170="",$C171&lt;&gt;"",$D171&lt;&gt;""),$D169&lt;&gt;""),SUM($I$1:$I169)-SUM($J$2:$J168),"")</f>
        <v/>
      </c>
      <c r="X169" s="11"/>
      <c r="Y169" s="11"/>
      <c r="Z169" s="11" t="str">
        <f t="shared" si="15"/>
        <v/>
      </c>
      <c r="AA169" s="19"/>
      <c r="AB169" s="19"/>
      <c r="AC169" s="19"/>
      <c r="AD169" s="19" t="str">
        <f t="shared" si="16"/>
        <v/>
      </c>
      <c r="AE169" s="19"/>
    </row>
    <row r="170" spans="2:31">
      <c r="B170" s="7"/>
      <c r="C170" s="41"/>
      <c r="D170" s="46"/>
      <c r="E170" s="7"/>
      <c r="F170" s="7"/>
      <c r="G170" s="7" t="str">
        <f t="shared" si="17"/>
        <v/>
      </c>
      <c r="H170" s="7" t="str">
        <f>IF(C170&lt;&gt;"",VLOOKUP(C170,AZ!$A$2:B1128,2,FALSE),"")</f>
        <v/>
      </c>
      <c r="I170" s="30" t="str">
        <f t="shared" si="18"/>
        <v/>
      </c>
      <c r="J170" s="31" t="str">
        <f>IF(AND(OR($B170&lt;&gt;"",$C170&lt;&gt;""),AND($B171="",$C171=""),$D170&lt;&gt;""),SUM($I$1:$I170)-SUM($J$2:$J169),"")</f>
        <v/>
      </c>
      <c r="K170" s="20" t="str">
        <f t="shared" si="14"/>
        <v/>
      </c>
      <c r="L170" s="26"/>
      <c r="S170" s="10" t="str">
        <f>IF(AND(OR($B170&lt;&gt;"",$C170&lt;&gt;""),AND($B171="",$C171="",$D171="",$E171=""),AND($B172="",$C172="",$D172="",$E172=""),D170&lt;&gt;""),SUM($I$1:$I170)-SUM($J$3:$J169),"")</f>
        <v/>
      </c>
      <c r="U170" s="6"/>
      <c r="W170" s="17" t="str">
        <f>IF(AND(OR($B170&lt;&gt;"",$C170&lt;&gt;""),AND($B171="",$C171="",$C172&lt;&gt;"",$D172&lt;&gt;""),$D170&lt;&gt;""),SUM($I$1:$I170)-SUM($J$2:$J169),"")</f>
        <v/>
      </c>
      <c r="X170" s="11"/>
      <c r="Y170" s="11"/>
      <c r="Z170" s="11" t="str">
        <f t="shared" si="15"/>
        <v/>
      </c>
      <c r="AA170" s="11"/>
      <c r="AB170" s="11"/>
      <c r="AC170" s="11"/>
      <c r="AD170" s="19" t="str">
        <f t="shared" si="16"/>
        <v/>
      </c>
      <c r="AE170" s="19"/>
    </row>
    <row r="171" spans="2:31">
      <c r="B171" s="7"/>
      <c r="C171" s="41"/>
      <c r="D171" s="46"/>
      <c r="E171" s="7"/>
      <c r="F171" s="7"/>
      <c r="G171" s="7" t="str">
        <f t="shared" si="17"/>
        <v/>
      </c>
      <c r="H171" s="7" t="str">
        <f>IF(C171&lt;&gt;"",VLOOKUP(C171,AZ!$A$2:B1129,2,FALSE),"")</f>
        <v/>
      </c>
      <c r="I171" s="30" t="str">
        <f t="shared" si="18"/>
        <v/>
      </c>
      <c r="J171" s="31" t="str">
        <f>IF(AND(OR($B171&lt;&gt;"",$C171&lt;&gt;""),AND($B172="",$C172=""),$D171&lt;&gt;""),SUM($I$1:$I171)-SUM($J$2:$J170),"")</f>
        <v/>
      </c>
      <c r="K171" s="20" t="str">
        <f t="shared" si="14"/>
        <v/>
      </c>
      <c r="L171" s="26"/>
      <c r="S171" s="10" t="str">
        <f>IF(AND(OR($B171&lt;&gt;"",$C171&lt;&gt;""),AND($B172="",$C172="",$D172="",$E172=""),AND($B173="",$C173="",$D173="",$E173=""),D171&lt;&gt;""),SUM($I$1:$I171)-SUM($J$3:$J170),"")</f>
        <v/>
      </c>
      <c r="U171" s="6"/>
      <c r="W171" s="17" t="str">
        <f>IF(AND(OR($B171&lt;&gt;"",$C171&lt;&gt;""),AND($B172="",$C172="",$C173&lt;&gt;"",$D173&lt;&gt;""),$D171&lt;&gt;""),SUM($I$1:$I171)-SUM($J$2:$J170),"")</f>
        <v/>
      </c>
      <c r="X171" s="11"/>
      <c r="Y171" s="11"/>
      <c r="Z171" s="11" t="str">
        <f t="shared" si="15"/>
        <v/>
      </c>
      <c r="AA171" s="19"/>
      <c r="AB171" s="19"/>
      <c r="AC171" s="19"/>
      <c r="AD171" s="19" t="str">
        <f t="shared" si="16"/>
        <v/>
      </c>
      <c r="AE171" s="19"/>
    </row>
    <row r="172" spans="2:31">
      <c r="B172" s="7"/>
      <c r="C172" s="41"/>
      <c r="D172" s="46"/>
      <c r="E172" s="7"/>
      <c r="F172" s="7"/>
      <c r="G172" s="7" t="str">
        <f t="shared" si="17"/>
        <v/>
      </c>
      <c r="H172" s="7" t="str">
        <f>IF(C172&lt;&gt;"",VLOOKUP(C172,AZ!$A$2:B1130,2,FALSE),"")</f>
        <v/>
      </c>
      <c r="I172" s="30" t="str">
        <f t="shared" si="18"/>
        <v/>
      </c>
      <c r="J172" s="31" t="str">
        <f>IF(AND(OR($B172&lt;&gt;"",$C172&lt;&gt;""),AND($B173="",$C173=""),$D172&lt;&gt;""),SUM($I$1:$I172)-SUM($J$2:$J171),"")</f>
        <v/>
      </c>
      <c r="K172" s="20" t="str">
        <f t="shared" si="14"/>
        <v/>
      </c>
      <c r="L172" s="26"/>
      <c r="S172" s="10" t="str">
        <f>IF(AND(OR($B172&lt;&gt;"",$C172&lt;&gt;""),AND($B173="",$C173="",$D173="",$E173=""),AND($B174="",$C174="",$D174="",$E174=""),D172&lt;&gt;""),SUM($I$1:$I172)-SUM($J$3:$J171),"")</f>
        <v/>
      </c>
      <c r="U172" s="6"/>
      <c r="W172" s="17" t="str">
        <f>IF(AND(OR($B172&lt;&gt;"",$C172&lt;&gt;""),AND($B173="",$C173="",$C174&lt;&gt;"",$D174&lt;&gt;""),$D172&lt;&gt;""),SUM($I$1:$I172)-SUM($J$2:$J171),"")</f>
        <v/>
      </c>
      <c r="X172" s="11"/>
      <c r="Y172" s="11"/>
      <c r="Z172" s="11" t="str">
        <f t="shared" si="15"/>
        <v/>
      </c>
      <c r="AA172" s="11"/>
      <c r="AB172" s="11"/>
      <c r="AC172" s="11"/>
      <c r="AD172" s="19" t="str">
        <f t="shared" si="16"/>
        <v/>
      </c>
      <c r="AE172" s="19"/>
    </row>
    <row r="173" spans="2:31">
      <c r="B173" s="7"/>
      <c r="C173" s="41"/>
      <c r="D173" s="46"/>
      <c r="E173" s="7"/>
      <c r="F173" s="7"/>
      <c r="G173" s="7" t="str">
        <f t="shared" si="17"/>
        <v/>
      </c>
      <c r="H173" s="7" t="str">
        <f>IF(C173&lt;&gt;"",VLOOKUP(C173,AZ!$A$2:B1131,2,FALSE),"")</f>
        <v/>
      </c>
      <c r="I173" s="30" t="str">
        <f t="shared" si="18"/>
        <v/>
      </c>
      <c r="J173" s="31" t="str">
        <f>IF(AND(OR($B173&lt;&gt;"",$C173&lt;&gt;""),AND($B174="",$C174=""),$D173&lt;&gt;""),SUM($I$1:$I173)-SUM($J$2:$J172),"")</f>
        <v/>
      </c>
      <c r="K173" s="20" t="str">
        <f t="shared" si="14"/>
        <v/>
      </c>
      <c r="L173" s="26"/>
      <c r="S173" s="10" t="str">
        <f>IF(AND(OR($B173&lt;&gt;"",$C173&lt;&gt;""),AND($B174="",$C174="",$D174="",$E174=""),AND($B175="",$C175="",$D175="",$E175=""),D173&lt;&gt;""),SUM($I$1:$I173)-SUM($J$3:$J172),"")</f>
        <v/>
      </c>
      <c r="U173" s="6"/>
      <c r="W173" s="17" t="str">
        <f>IF(AND(OR($B173&lt;&gt;"",$C173&lt;&gt;""),AND($B174="",$C174="",$C175&lt;&gt;"",$D175&lt;&gt;""),$D173&lt;&gt;""),SUM($I$1:$I173)-SUM($J$2:$J172),"")</f>
        <v/>
      </c>
      <c r="X173" s="11"/>
      <c r="Y173" s="11"/>
      <c r="Z173" s="11" t="str">
        <f t="shared" si="15"/>
        <v/>
      </c>
      <c r="AA173" s="19"/>
      <c r="AB173" s="19"/>
      <c r="AC173" s="19"/>
      <c r="AD173" s="19" t="str">
        <f t="shared" si="16"/>
        <v/>
      </c>
      <c r="AE173" s="19"/>
    </row>
    <row r="174" spans="2:31">
      <c r="B174" s="7"/>
      <c r="C174" s="41"/>
      <c r="D174" s="46"/>
      <c r="E174" s="7"/>
      <c r="F174" s="7"/>
      <c r="G174" s="7" t="str">
        <f t="shared" si="17"/>
        <v/>
      </c>
      <c r="H174" s="7" t="str">
        <f>IF(C174&lt;&gt;"",VLOOKUP(C174,AZ!$A$2:B1132,2,FALSE),"")</f>
        <v/>
      </c>
      <c r="I174" s="30" t="str">
        <f t="shared" si="18"/>
        <v/>
      </c>
      <c r="J174" s="31" t="str">
        <f>IF(AND(OR($B174&lt;&gt;"",$C174&lt;&gt;""),AND($B175="",$C175=""),$D174&lt;&gt;""),SUM($I$1:$I174)-SUM($J$2:$J173),"")</f>
        <v/>
      </c>
      <c r="K174" s="20" t="str">
        <f t="shared" si="14"/>
        <v/>
      </c>
      <c r="L174" s="26"/>
      <c r="S174" s="10" t="str">
        <f>IF(AND(OR($B174&lt;&gt;"",$C174&lt;&gt;""),AND($B175="",$C175="",$D175="",$E175=""),AND($B176="",$C176="",$D176="",$E176=""),D174&lt;&gt;""),SUM($I$1:$I174)-SUM($J$3:$J173),"")</f>
        <v/>
      </c>
      <c r="U174" s="6"/>
      <c r="W174" s="17" t="str">
        <f>IF(AND(OR($B174&lt;&gt;"",$C174&lt;&gt;""),AND($B175="",$C175="",$C176&lt;&gt;"",$D176&lt;&gt;""),$D174&lt;&gt;""),SUM($I$1:$I174)-SUM($J$2:$J173),"")</f>
        <v/>
      </c>
      <c r="X174" s="11"/>
      <c r="Y174" s="11"/>
      <c r="Z174" s="11" t="str">
        <f t="shared" si="15"/>
        <v/>
      </c>
      <c r="AA174" s="11"/>
      <c r="AB174" s="11"/>
      <c r="AC174" s="11"/>
      <c r="AD174" s="19" t="str">
        <f t="shared" si="16"/>
        <v/>
      </c>
      <c r="AE174" s="19"/>
    </row>
    <row r="175" spans="2:31">
      <c r="B175" s="7"/>
      <c r="C175" s="41"/>
      <c r="D175" s="46"/>
      <c r="E175" s="7"/>
      <c r="F175" s="7"/>
      <c r="G175" s="7" t="str">
        <f t="shared" si="17"/>
        <v/>
      </c>
      <c r="H175" s="7" t="str">
        <f>IF(C175&lt;&gt;"",VLOOKUP(C175,AZ!$A$2:B1133,2,FALSE),"")</f>
        <v/>
      </c>
      <c r="I175" s="30" t="str">
        <f t="shared" si="18"/>
        <v/>
      </c>
      <c r="J175" s="31" t="str">
        <f>IF(AND(OR($B175&lt;&gt;"",$C175&lt;&gt;""),AND($B176="",$C176=""),$D175&lt;&gt;""),SUM($I$1:$I175)-SUM($J$2:$J174),"")</f>
        <v/>
      </c>
      <c r="K175" s="20" t="str">
        <f t="shared" si="14"/>
        <v/>
      </c>
      <c r="L175" s="26"/>
      <c r="S175" s="10" t="str">
        <f>IF(AND(OR($B175&lt;&gt;"",$C175&lt;&gt;""),AND($B176="",$C176="",$D176="",$E176=""),AND($B177="",$C177="",$D177="",$E177=""),D175&lt;&gt;""),SUM($I$1:$I175)-SUM($J$3:$J174),"")</f>
        <v/>
      </c>
      <c r="U175" s="6"/>
      <c r="W175" s="17" t="str">
        <f>IF(AND(OR($B175&lt;&gt;"",$C175&lt;&gt;""),AND($B176="",$C176="",$C177&lt;&gt;"",$D177&lt;&gt;""),$D175&lt;&gt;""),SUM($I$1:$I175)-SUM($J$2:$J174),"")</f>
        <v/>
      </c>
      <c r="X175" s="11"/>
      <c r="Y175" s="11"/>
      <c r="Z175" s="11" t="str">
        <f t="shared" si="15"/>
        <v/>
      </c>
      <c r="AA175" s="19"/>
      <c r="AB175" s="19"/>
      <c r="AC175" s="19"/>
      <c r="AD175" s="19" t="str">
        <f t="shared" si="16"/>
        <v/>
      </c>
      <c r="AE175" s="19"/>
    </row>
    <row r="176" spans="2:31">
      <c r="B176" s="7"/>
      <c r="C176" s="41"/>
      <c r="D176" s="46"/>
      <c r="E176" s="7"/>
      <c r="F176" s="7"/>
      <c r="G176" s="7" t="str">
        <f t="shared" si="17"/>
        <v/>
      </c>
      <c r="H176" s="7" t="str">
        <f>IF(C176&lt;&gt;"",VLOOKUP(C176,AZ!$A$2:B1134,2,FALSE),"")</f>
        <v/>
      </c>
      <c r="I176" s="30" t="str">
        <f t="shared" si="18"/>
        <v/>
      </c>
      <c r="J176" s="31" t="str">
        <f>IF(AND(OR($B176&lt;&gt;"",$C176&lt;&gt;""),AND($B177="",$C177=""),$D176&lt;&gt;""),SUM($I$1:$I176)-SUM($J$2:$J175),"")</f>
        <v/>
      </c>
      <c r="K176" s="20" t="str">
        <f t="shared" si="14"/>
        <v/>
      </c>
      <c r="L176" s="26"/>
      <c r="S176" s="10" t="str">
        <f>IF(AND(OR($B176&lt;&gt;"",$C176&lt;&gt;""),AND($B177="",$C177="",$D177="",$E177=""),AND($B178="",$C178="",$D178="",$E178=""),D176&lt;&gt;""),SUM($I$1:$I176)-SUM($J$3:$J175),"")</f>
        <v/>
      </c>
      <c r="U176" s="6"/>
      <c r="W176" s="17" t="str">
        <f>IF(AND(OR($B176&lt;&gt;"",$C176&lt;&gt;""),AND($B177="",$C177="",$C178&lt;&gt;"",$D178&lt;&gt;""),$D176&lt;&gt;""),SUM($I$1:$I176)-SUM($J$2:$J175),"")</f>
        <v/>
      </c>
      <c r="X176" s="11"/>
      <c r="Y176" s="11"/>
      <c r="Z176" s="11" t="str">
        <f t="shared" si="15"/>
        <v/>
      </c>
      <c r="AA176" s="11"/>
      <c r="AB176" s="11"/>
      <c r="AC176" s="11"/>
      <c r="AD176" s="19" t="str">
        <f t="shared" si="16"/>
        <v/>
      </c>
      <c r="AE176" s="19"/>
    </row>
    <row r="177" spans="2:31">
      <c r="B177" s="7"/>
      <c r="C177" s="41"/>
      <c r="D177" s="46"/>
      <c r="E177" s="7"/>
      <c r="F177" s="7"/>
      <c r="G177" s="7" t="str">
        <f t="shared" si="17"/>
        <v/>
      </c>
      <c r="H177" s="7" t="str">
        <f>IF(C177&lt;&gt;"",VLOOKUP(C177,AZ!$A$2:B1135,2,FALSE),"")</f>
        <v/>
      </c>
      <c r="I177" s="30" t="str">
        <f t="shared" si="18"/>
        <v/>
      </c>
      <c r="J177" s="31" t="str">
        <f>IF(AND(OR($B177&lt;&gt;"",$C177&lt;&gt;""),AND($B178="",$C178=""),$D177&lt;&gt;""),SUM($I$1:$I177)-SUM($J$2:$J176),"")</f>
        <v/>
      </c>
      <c r="K177" s="20" t="str">
        <f t="shared" si="14"/>
        <v/>
      </c>
      <c r="L177" s="26"/>
      <c r="S177" s="10" t="str">
        <f>IF(AND(OR($B177&lt;&gt;"",$C177&lt;&gt;""),AND($B178="",$C178="",$D178="",$E178=""),AND($B179="",$C179="",$D179="",$E179=""),D177&lt;&gt;""),SUM($I$1:$I177)-SUM($J$3:$J176),"")</f>
        <v/>
      </c>
      <c r="U177" s="6"/>
      <c r="W177" s="17" t="str">
        <f>IF(AND(OR($B177&lt;&gt;"",$C177&lt;&gt;""),AND($B178="",$C178="",$C179&lt;&gt;"",$D179&lt;&gt;""),$D177&lt;&gt;""),SUM($I$1:$I177)-SUM($J$2:$J176),"")</f>
        <v/>
      </c>
      <c r="X177" s="11"/>
      <c r="Y177" s="11"/>
      <c r="Z177" s="11" t="str">
        <f t="shared" si="15"/>
        <v/>
      </c>
      <c r="AA177" s="19"/>
      <c r="AB177" s="19"/>
      <c r="AC177" s="19"/>
      <c r="AD177" s="19" t="str">
        <f t="shared" si="16"/>
        <v/>
      </c>
      <c r="AE177" s="19"/>
    </row>
    <row r="178" spans="2:31">
      <c r="B178" s="7"/>
      <c r="C178" s="41"/>
      <c r="D178" s="46"/>
      <c r="E178" s="7"/>
      <c r="F178" s="7"/>
      <c r="G178" s="7" t="str">
        <f t="shared" si="17"/>
        <v/>
      </c>
      <c r="H178" s="7" t="str">
        <f>IF(C178&lt;&gt;"",VLOOKUP(C178,AZ!$A$2:B1136,2,FALSE),"")</f>
        <v/>
      </c>
      <c r="I178" s="30" t="str">
        <f t="shared" si="18"/>
        <v/>
      </c>
      <c r="J178" s="31" t="str">
        <f>IF(AND(OR($B178&lt;&gt;"",$C178&lt;&gt;""),AND($B179="",$C179=""),$D178&lt;&gt;""),SUM($I$1:$I178)-SUM($J$2:$J177),"")</f>
        <v/>
      </c>
      <c r="K178" s="20" t="str">
        <f t="shared" si="14"/>
        <v/>
      </c>
      <c r="L178" s="26"/>
      <c r="S178" s="10" t="str">
        <f>IF(AND(OR($B178&lt;&gt;"",$C178&lt;&gt;""),AND($B179="",$C179="",$D179="",$E179=""),AND($B180="",$C180="",$D180="",$E180=""),D178&lt;&gt;""),SUM($I$1:$I178)-SUM($J$3:$J177),"")</f>
        <v/>
      </c>
      <c r="U178" s="6"/>
      <c r="W178" s="17" t="str">
        <f>IF(AND(OR($B178&lt;&gt;"",$C178&lt;&gt;""),AND($B179="",$C179="",$C180&lt;&gt;"",$D180&lt;&gt;""),$D178&lt;&gt;""),SUM($I$1:$I178)-SUM($J$2:$J177),"")</f>
        <v/>
      </c>
      <c r="X178" s="11"/>
      <c r="Y178" s="11"/>
      <c r="Z178" s="11" t="str">
        <f t="shared" si="15"/>
        <v/>
      </c>
      <c r="AA178" s="11"/>
      <c r="AB178" s="11"/>
      <c r="AC178" s="11"/>
      <c r="AD178" s="19" t="str">
        <f t="shared" si="16"/>
        <v/>
      </c>
      <c r="AE178" s="19"/>
    </row>
    <row r="179" spans="2:31">
      <c r="B179" s="7"/>
      <c r="C179" s="41"/>
      <c r="D179" s="46"/>
      <c r="E179" s="7"/>
      <c r="F179" s="7"/>
      <c r="G179" s="7" t="str">
        <f t="shared" si="17"/>
        <v/>
      </c>
      <c r="H179" s="7" t="str">
        <f>IF(C179&lt;&gt;"",VLOOKUP(C179,AZ!$A$2:B1137,2,FALSE),"")</f>
        <v/>
      </c>
      <c r="I179" s="30" t="str">
        <f t="shared" si="18"/>
        <v/>
      </c>
      <c r="J179" s="31" t="str">
        <f>IF(AND(OR($B179&lt;&gt;"",$C179&lt;&gt;""),AND($B180="",$C180=""),$D179&lt;&gt;""),SUM($I$1:$I179)-SUM($J$2:$J178),"")</f>
        <v/>
      </c>
      <c r="K179" s="20" t="str">
        <f t="shared" si="14"/>
        <v/>
      </c>
      <c r="L179" s="26"/>
      <c r="S179" s="10" t="str">
        <f>IF(AND(OR($B179&lt;&gt;"",$C179&lt;&gt;""),AND($B180="",$C180="",$D180="",$E180=""),AND($B181="",$C181="",$D181="",$E181=""),D179&lt;&gt;""),SUM($I$1:$I179)-SUM($J$3:$J178),"")</f>
        <v/>
      </c>
      <c r="U179" s="6"/>
      <c r="W179" s="17" t="str">
        <f>IF(AND(OR($B179&lt;&gt;"",$C179&lt;&gt;""),AND($B180="",$C180="",$C181&lt;&gt;"",$D181&lt;&gt;""),$D179&lt;&gt;""),SUM($I$1:$I179)-SUM($J$2:$J178),"")</f>
        <v/>
      </c>
      <c r="X179" s="11"/>
      <c r="Y179" s="11"/>
      <c r="Z179" s="11" t="str">
        <f t="shared" si="15"/>
        <v/>
      </c>
      <c r="AA179" s="19"/>
      <c r="AB179" s="19"/>
      <c r="AC179" s="19"/>
      <c r="AD179" s="19" t="str">
        <f t="shared" si="16"/>
        <v/>
      </c>
      <c r="AE179" s="19"/>
    </row>
    <row r="180" spans="2:31">
      <c r="B180" s="7"/>
      <c r="C180" s="41"/>
      <c r="D180" s="46"/>
      <c r="E180" s="7"/>
      <c r="F180" s="7"/>
      <c r="G180" s="7" t="str">
        <f t="shared" si="17"/>
        <v/>
      </c>
      <c r="H180" s="7" t="str">
        <f>IF(C180&lt;&gt;"",VLOOKUP(C180,AZ!$A$2:B1138,2,FALSE),"")</f>
        <v/>
      </c>
      <c r="I180" s="30" t="str">
        <f t="shared" si="18"/>
        <v/>
      </c>
      <c r="J180" s="31" t="str">
        <f>IF(AND(OR($B180&lt;&gt;"",$C180&lt;&gt;""),AND($B181="",$C181=""),$D180&lt;&gt;""),SUM($I$1:$I180)-SUM($J$2:$J179),"")</f>
        <v/>
      </c>
      <c r="K180" s="20" t="str">
        <f t="shared" si="14"/>
        <v/>
      </c>
      <c r="L180" s="26"/>
      <c r="S180" s="10" t="str">
        <f>IF(AND(OR($B180&lt;&gt;"",$C180&lt;&gt;""),AND($B181="",$C181="",$D181="",$E181=""),AND($B182="",$C182="",$D182="",$E182=""),D180&lt;&gt;""),SUM($I$1:$I180)-SUM($J$3:$J179),"")</f>
        <v/>
      </c>
      <c r="U180" s="6"/>
      <c r="W180" s="17" t="str">
        <f>IF(AND(OR($B180&lt;&gt;"",$C180&lt;&gt;""),AND($B181="",$C181="",$C182&lt;&gt;"",$D182&lt;&gt;""),$D180&lt;&gt;""),SUM($I$1:$I180)-SUM($J$2:$J179),"")</f>
        <v/>
      </c>
      <c r="X180" s="11"/>
      <c r="Y180" s="11"/>
      <c r="Z180" s="11" t="str">
        <f t="shared" si="15"/>
        <v/>
      </c>
      <c r="AA180" s="11"/>
      <c r="AB180" s="11"/>
      <c r="AC180" s="11"/>
      <c r="AD180" s="19" t="str">
        <f t="shared" si="16"/>
        <v/>
      </c>
      <c r="AE180" s="19"/>
    </row>
    <row r="181" spans="2:31">
      <c r="B181" s="7"/>
      <c r="C181" s="41"/>
      <c r="D181" s="46"/>
      <c r="E181" s="7"/>
      <c r="F181" s="7"/>
      <c r="G181" s="7" t="str">
        <f t="shared" si="17"/>
        <v/>
      </c>
      <c r="H181" s="7" t="str">
        <f>IF(C181&lt;&gt;"",VLOOKUP(C181,AZ!$A$2:B1139,2,FALSE),"")</f>
        <v/>
      </c>
      <c r="I181" s="30" t="str">
        <f t="shared" si="18"/>
        <v/>
      </c>
      <c r="J181" s="31" t="str">
        <f>IF(AND(OR($B181&lt;&gt;"",$C181&lt;&gt;""),AND($B182="",$C182=""),$D181&lt;&gt;""),SUM($I$1:$I181)-SUM($J$2:$J180),"")</f>
        <v/>
      </c>
      <c r="K181" s="20" t="str">
        <f t="shared" si="14"/>
        <v/>
      </c>
      <c r="L181" s="26"/>
      <c r="S181" s="10" t="str">
        <f>IF(AND(OR($B181&lt;&gt;"",$C181&lt;&gt;""),AND($B182="",$C182="",$D182="",$E182=""),AND($B183="",$C183="",$D183="",$E183=""),D181&lt;&gt;""),SUM($I$1:$I181)-SUM($J$3:$J180),"")</f>
        <v/>
      </c>
      <c r="U181" s="6"/>
      <c r="W181" s="17" t="str">
        <f>IF(AND(OR($B181&lt;&gt;"",$C181&lt;&gt;""),AND($B182="",$C182="",$C183&lt;&gt;"",$D183&lt;&gt;""),$D181&lt;&gt;""),SUM($I$1:$I181)-SUM($J$2:$J180),"")</f>
        <v/>
      </c>
      <c r="X181" s="11"/>
      <c r="Y181" s="11"/>
      <c r="Z181" s="11" t="str">
        <f t="shared" si="15"/>
        <v/>
      </c>
      <c r="AA181" s="19"/>
      <c r="AB181" s="19"/>
      <c r="AC181" s="19"/>
      <c r="AD181" s="19" t="str">
        <f t="shared" si="16"/>
        <v/>
      </c>
      <c r="AE181" s="19"/>
    </row>
    <row r="182" spans="2:31">
      <c r="B182" s="7"/>
      <c r="C182" s="41"/>
      <c r="D182" s="46"/>
      <c r="E182" s="7"/>
      <c r="F182" s="7"/>
      <c r="G182" s="7" t="str">
        <f t="shared" si="17"/>
        <v/>
      </c>
      <c r="H182" s="7" t="str">
        <f>IF(C182&lt;&gt;"",VLOOKUP(C182,AZ!$A$2:B1140,2,FALSE),"")</f>
        <v/>
      </c>
      <c r="I182" s="30" t="str">
        <f t="shared" si="18"/>
        <v/>
      </c>
      <c r="J182" s="31" t="str">
        <f>IF(AND(OR($B182&lt;&gt;"",$C182&lt;&gt;""),AND($B183="",$C183=""),$D182&lt;&gt;""),SUM($I$1:$I182)-SUM($J$2:$J181),"")</f>
        <v/>
      </c>
      <c r="K182" s="20" t="str">
        <f t="shared" si="14"/>
        <v/>
      </c>
      <c r="L182" s="26"/>
      <c r="S182" s="10" t="str">
        <f>IF(AND(OR($B182&lt;&gt;"",$C182&lt;&gt;""),AND($B183="",$C183="",$D183="",$E183=""),AND($B184="",$C184="",$D184="",$E184=""),D182&lt;&gt;""),SUM($I$1:$I182)-SUM($J$3:$J181),"")</f>
        <v/>
      </c>
      <c r="U182" s="6"/>
      <c r="W182" s="17" t="str">
        <f>IF(AND(OR($B182&lt;&gt;"",$C182&lt;&gt;""),AND($B183="",$C183="",$C184&lt;&gt;"",$D184&lt;&gt;""),$D182&lt;&gt;""),SUM($I$1:$I182)-SUM($J$2:$J181),"")</f>
        <v/>
      </c>
      <c r="X182" s="11"/>
      <c r="Y182" s="11"/>
      <c r="Z182" s="11" t="str">
        <f t="shared" si="15"/>
        <v/>
      </c>
      <c r="AA182" s="11"/>
      <c r="AB182" s="11"/>
      <c r="AC182" s="11"/>
      <c r="AD182" s="19" t="str">
        <f t="shared" si="16"/>
        <v/>
      </c>
      <c r="AE182" s="19"/>
    </row>
    <row r="183" spans="2:31">
      <c r="B183" s="7"/>
      <c r="C183" s="41"/>
      <c r="D183" s="46"/>
      <c r="E183" s="7"/>
      <c r="F183" s="7"/>
      <c r="G183" s="7" t="str">
        <f t="shared" si="17"/>
        <v/>
      </c>
      <c r="H183" s="7" t="str">
        <f>IF(C183&lt;&gt;"",VLOOKUP(C183,AZ!$A$2:B1141,2,FALSE),"")</f>
        <v/>
      </c>
      <c r="I183" s="30" t="str">
        <f t="shared" si="18"/>
        <v/>
      </c>
      <c r="J183" s="31" t="str">
        <f>IF(AND(OR($B183&lt;&gt;"",$C183&lt;&gt;""),AND($B184="",$C184=""),$D183&lt;&gt;""),SUM($I$1:$I183)-SUM($J$2:$J182),"")</f>
        <v/>
      </c>
      <c r="K183" s="20" t="str">
        <f t="shared" si="14"/>
        <v/>
      </c>
      <c r="L183" s="26"/>
      <c r="S183" s="10" t="str">
        <f>IF(AND(OR($B183&lt;&gt;"",$C183&lt;&gt;""),AND($B184="",$C184="",$D184="",$E184=""),AND($B185="",$C185="",$D185="",$E185=""),D183&lt;&gt;""),SUM($I$1:$I183)-SUM($J$3:$J182),"")</f>
        <v/>
      </c>
      <c r="U183" s="6"/>
      <c r="W183" s="17" t="str">
        <f>IF(AND(OR($B183&lt;&gt;"",$C183&lt;&gt;""),AND($B184="",$C184="",$C185&lt;&gt;"",$D185&lt;&gt;""),$D183&lt;&gt;""),SUM($I$1:$I183)-SUM($J$2:$J182),"")</f>
        <v/>
      </c>
      <c r="X183" s="11"/>
      <c r="Y183" s="11"/>
      <c r="Z183" s="11" t="str">
        <f t="shared" si="15"/>
        <v/>
      </c>
      <c r="AA183" s="19"/>
      <c r="AB183" s="19"/>
      <c r="AC183" s="19"/>
      <c r="AD183" s="19" t="str">
        <f t="shared" si="16"/>
        <v/>
      </c>
      <c r="AE183" s="19"/>
    </row>
    <row r="184" spans="2:31">
      <c r="B184" s="7"/>
      <c r="C184" s="41"/>
      <c r="D184" s="46"/>
      <c r="E184" s="7"/>
      <c r="F184" s="7"/>
      <c r="G184" s="7" t="str">
        <f t="shared" si="17"/>
        <v/>
      </c>
      <c r="H184" s="7" t="str">
        <f>IF(C184&lt;&gt;"",VLOOKUP(C184,AZ!$A$2:B1142,2,FALSE),"")</f>
        <v/>
      </c>
      <c r="I184" s="30" t="str">
        <f t="shared" si="18"/>
        <v/>
      </c>
      <c r="J184" s="31" t="str">
        <f>IF(AND(OR($B184&lt;&gt;"",$C184&lt;&gt;""),AND($B185="",$C185=""),$D184&lt;&gt;""),SUM($I$1:$I184)-SUM($J$2:$J183),"")</f>
        <v/>
      </c>
      <c r="K184" s="20" t="str">
        <f t="shared" si="14"/>
        <v/>
      </c>
      <c r="L184" s="26"/>
      <c r="S184" s="10" t="str">
        <f>IF(AND(OR($B184&lt;&gt;"",$C184&lt;&gt;""),AND($B185="",$C185="",$D185="",$E185=""),AND($B186="",$C186="",$D186="",$E186=""),D184&lt;&gt;""),SUM($I$1:$I184)-SUM($J$3:$J183),"")</f>
        <v/>
      </c>
      <c r="U184" s="6"/>
      <c r="W184" s="17" t="str">
        <f>IF(AND(OR($B184&lt;&gt;"",$C184&lt;&gt;""),AND($B185="",$C185="",$C186&lt;&gt;"",$D186&lt;&gt;""),$D184&lt;&gt;""),SUM($I$1:$I184)-SUM($J$2:$J183),"")</f>
        <v/>
      </c>
      <c r="X184" s="11"/>
      <c r="Y184" s="11"/>
      <c r="Z184" s="11" t="str">
        <f t="shared" si="15"/>
        <v/>
      </c>
      <c r="AA184" s="11"/>
      <c r="AB184" s="11"/>
      <c r="AC184" s="11"/>
      <c r="AD184" s="19" t="str">
        <f t="shared" si="16"/>
        <v/>
      </c>
      <c r="AE184" s="19"/>
    </row>
    <row r="185" spans="2:31">
      <c r="B185" s="7"/>
      <c r="C185" s="41"/>
      <c r="D185" s="46"/>
      <c r="E185" s="7"/>
      <c r="F185" s="7"/>
      <c r="G185" s="7" t="str">
        <f t="shared" si="17"/>
        <v/>
      </c>
      <c r="H185" s="7" t="str">
        <f>IF(C185&lt;&gt;"",VLOOKUP(C185,AZ!$A$2:B1143,2,FALSE),"")</f>
        <v/>
      </c>
      <c r="I185" s="30" t="str">
        <f t="shared" si="18"/>
        <v/>
      </c>
      <c r="J185" s="31" t="str">
        <f>IF(AND(OR($B185&lt;&gt;"",$C185&lt;&gt;""),AND($B186="",$C186=""),$D185&lt;&gt;""),SUM($I$1:$I185)-SUM($J$2:$J184),"")</f>
        <v/>
      </c>
      <c r="K185" s="20" t="str">
        <f t="shared" si="14"/>
        <v/>
      </c>
      <c r="L185" s="26"/>
      <c r="S185" s="10" t="str">
        <f>IF(AND(OR($B185&lt;&gt;"",$C185&lt;&gt;""),AND($B186="",$C186="",$D186="",$E186=""),AND($B187="",$C187="",$D187="",$E187=""),D185&lt;&gt;""),SUM($I$1:$I185)-SUM($J$3:$J184),"")</f>
        <v/>
      </c>
      <c r="U185" s="6"/>
      <c r="W185" s="17" t="str">
        <f>IF(AND(OR($B185&lt;&gt;"",$C185&lt;&gt;""),AND($B186="",$C186="",$C187&lt;&gt;"",$D187&lt;&gt;""),$D185&lt;&gt;""),SUM($I$1:$I185)-SUM($J$2:$J184),"")</f>
        <v/>
      </c>
      <c r="X185" s="11"/>
      <c r="Y185" s="11"/>
      <c r="Z185" s="11" t="str">
        <f t="shared" si="15"/>
        <v/>
      </c>
      <c r="AA185" s="19"/>
      <c r="AB185" s="19"/>
      <c r="AC185" s="19"/>
      <c r="AD185" s="19" t="str">
        <f t="shared" si="16"/>
        <v/>
      </c>
      <c r="AE185" s="19"/>
    </row>
    <row r="186" spans="2:31">
      <c r="B186" s="7"/>
      <c r="C186" s="41"/>
      <c r="D186" s="46"/>
      <c r="E186" s="7"/>
      <c r="F186" s="7"/>
      <c r="G186" s="7" t="str">
        <f t="shared" si="17"/>
        <v/>
      </c>
      <c r="H186" s="7" t="str">
        <f>IF(C186&lt;&gt;"",VLOOKUP(C186,AZ!$A$2:B1144,2,FALSE),"")</f>
        <v/>
      </c>
      <c r="I186" s="30" t="str">
        <f t="shared" si="18"/>
        <v/>
      </c>
      <c r="J186" s="31" t="str">
        <f>IF(AND(OR($B186&lt;&gt;"",$C186&lt;&gt;""),AND($B187="",$C187=""),$D186&lt;&gt;""),SUM($I$1:$I186)-SUM($J$2:$J185),"")</f>
        <v/>
      </c>
      <c r="K186" s="20" t="str">
        <f t="shared" si="14"/>
        <v/>
      </c>
      <c r="L186" s="26"/>
      <c r="S186" s="10" t="str">
        <f>IF(AND(OR($B186&lt;&gt;"",$C186&lt;&gt;""),AND($B187="",$C187="",$D187="",$E187=""),AND($B188="",$C188="",$D188="",$E188=""),D186&lt;&gt;""),SUM($I$1:$I186)-SUM($J$3:$J185),"")</f>
        <v/>
      </c>
      <c r="U186" s="6"/>
      <c r="W186" s="17" t="str">
        <f>IF(AND(OR($B186&lt;&gt;"",$C186&lt;&gt;""),AND($B187="",$C187="",$C188&lt;&gt;"",$D188&lt;&gt;""),$D186&lt;&gt;""),SUM($I$1:$I186)-SUM($J$2:$J185),"")</f>
        <v/>
      </c>
      <c r="X186" s="11"/>
      <c r="Y186" s="11"/>
      <c r="Z186" s="11" t="str">
        <f t="shared" si="15"/>
        <v/>
      </c>
      <c r="AA186" s="11"/>
      <c r="AB186" s="11"/>
      <c r="AC186" s="11"/>
      <c r="AD186" s="19" t="str">
        <f t="shared" si="16"/>
        <v/>
      </c>
      <c r="AE186" s="19"/>
    </row>
    <row r="187" spans="2:31">
      <c r="B187" s="7"/>
      <c r="C187" s="41"/>
      <c r="D187" s="46"/>
      <c r="E187" s="7"/>
      <c r="F187" s="7"/>
      <c r="G187" s="7" t="str">
        <f t="shared" si="17"/>
        <v/>
      </c>
      <c r="H187" s="7" t="str">
        <f>IF(C187&lt;&gt;"",VLOOKUP(C187,AZ!$A$2:B1145,2,FALSE),"")</f>
        <v/>
      </c>
      <c r="I187" s="30" t="str">
        <f t="shared" si="18"/>
        <v/>
      </c>
      <c r="J187" s="31" t="str">
        <f>IF(AND(OR($B187&lt;&gt;"",$C187&lt;&gt;""),AND($B188="",$C188=""),$D187&lt;&gt;""),SUM($I$1:$I187)-SUM($J$2:$J186),"")</f>
        <v/>
      </c>
      <c r="K187" s="20" t="str">
        <f t="shared" si="14"/>
        <v/>
      </c>
      <c r="L187" s="26"/>
      <c r="S187" s="10" t="str">
        <f>IF(AND(OR($B187&lt;&gt;"",$C187&lt;&gt;""),AND($B188="",$C188="",$D188="",$E188=""),AND($B189="",$C189="",$D189="",$E189=""),D187&lt;&gt;""),SUM($I$1:$I187)-SUM($J$3:$J186),"")</f>
        <v/>
      </c>
      <c r="U187" s="6"/>
      <c r="W187" s="17" t="str">
        <f>IF(AND(OR($B187&lt;&gt;"",$C187&lt;&gt;""),AND($B188="",$C188="",$C189&lt;&gt;"",$D189&lt;&gt;""),$D187&lt;&gt;""),SUM($I$1:$I187)-SUM($J$2:$J186),"")</f>
        <v/>
      </c>
      <c r="X187" s="11"/>
      <c r="Y187" s="11"/>
      <c r="Z187" s="11" t="str">
        <f t="shared" si="15"/>
        <v/>
      </c>
      <c r="AA187" s="19"/>
      <c r="AB187" s="19"/>
      <c r="AC187" s="19"/>
      <c r="AD187" s="19" t="str">
        <f t="shared" si="16"/>
        <v/>
      </c>
      <c r="AE187" s="19"/>
    </row>
    <row r="188" spans="2:31">
      <c r="B188" s="7"/>
      <c r="C188" s="41"/>
      <c r="D188" s="46"/>
      <c r="E188" s="7"/>
      <c r="F188" s="7"/>
      <c r="G188" s="7" t="str">
        <f t="shared" si="17"/>
        <v/>
      </c>
      <c r="H188" s="7" t="str">
        <f>IF(C188&lt;&gt;"",VLOOKUP(C188,AZ!$A$2:B1146,2,FALSE),"")</f>
        <v/>
      </c>
      <c r="I188" s="30" t="str">
        <f t="shared" si="18"/>
        <v/>
      </c>
      <c r="J188" s="31" t="str">
        <f>IF(AND(OR($B188&lt;&gt;"",$C188&lt;&gt;""),AND($B189="",$C189=""),$D188&lt;&gt;""),SUM($I$1:$I188)-SUM($J$2:$J187),"")</f>
        <v/>
      </c>
      <c r="K188" s="20" t="str">
        <f t="shared" si="14"/>
        <v/>
      </c>
      <c r="L188" s="26"/>
      <c r="S188" s="10" t="str">
        <f>IF(AND(OR($B188&lt;&gt;"",$C188&lt;&gt;""),AND($B189="",$C189="",$D189="",$E189=""),AND($B190="",$C190="",$D190="",$E190=""),D188&lt;&gt;""),SUM($I$1:$I188)-SUM($J$3:$J187),"")</f>
        <v/>
      </c>
      <c r="U188" s="6"/>
      <c r="W188" s="17" t="str">
        <f>IF(AND(OR($B188&lt;&gt;"",$C188&lt;&gt;""),AND($B189="",$C189="",$C190&lt;&gt;"",$D190&lt;&gt;""),$D188&lt;&gt;""),SUM($I$1:$I188)-SUM($J$2:$J187),"")</f>
        <v/>
      </c>
      <c r="X188" s="11"/>
      <c r="Y188" s="11"/>
      <c r="Z188" s="11" t="str">
        <f t="shared" si="15"/>
        <v/>
      </c>
      <c r="AA188" s="11"/>
      <c r="AB188" s="11"/>
      <c r="AC188" s="11"/>
      <c r="AD188" s="19" t="str">
        <f t="shared" si="16"/>
        <v/>
      </c>
      <c r="AE188" s="19"/>
    </row>
    <row r="189" spans="2:31">
      <c r="B189" s="7"/>
      <c r="C189" s="41"/>
      <c r="D189" s="46"/>
      <c r="E189" s="7"/>
      <c r="F189" s="7"/>
      <c r="G189" s="7" t="str">
        <f t="shared" si="17"/>
        <v/>
      </c>
      <c r="H189" s="7" t="str">
        <f>IF(C189&lt;&gt;"",VLOOKUP(C189,AZ!$A$2:B1147,2,FALSE),"")</f>
        <v/>
      </c>
      <c r="I189" s="30" t="str">
        <f t="shared" si="18"/>
        <v/>
      </c>
      <c r="J189" s="31" t="str">
        <f>IF(AND(OR($B189&lt;&gt;"",$C189&lt;&gt;""),AND($B190="",$C190=""),$D189&lt;&gt;""),SUM($I$1:$I189)-SUM($J$2:$J188),"")</f>
        <v/>
      </c>
      <c r="K189" s="20" t="str">
        <f t="shared" si="14"/>
        <v/>
      </c>
      <c r="L189" s="26"/>
      <c r="S189" s="10" t="str">
        <f>IF(AND(OR($B189&lt;&gt;"",$C189&lt;&gt;""),AND($B190="",$C190="",$D190="",$E190=""),AND($B191="",$C191="",$D191="",$E191=""),D189&lt;&gt;""),SUM($I$1:$I189)-SUM($J$3:$J188),"")</f>
        <v/>
      </c>
      <c r="U189" s="6"/>
      <c r="W189" s="17" t="str">
        <f>IF(AND(OR($B189&lt;&gt;"",$C189&lt;&gt;""),AND($B190="",$C190="",$C191&lt;&gt;"",$D191&lt;&gt;""),$D189&lt;&gt;""),SUM($I$1:$I189)-SUM($J$2:$J188),"")</f>
        <v/>
      </c>
      <c r="X189" s="11"/>
      <c r="Y189" s="11"/>
      <c r="Z189" s="11" t="str">
        <f t="shared" si="15"/>
        <v/>
      </c>
      <c r="AA189" s="19"/>
      <c r="AB189" s="19"/>
      <c r="AC189" s="19"/>
      <c r="AD189" s="19" t="str">
        <f t="shared" si="16"/>
        <v/>
      </c>
      <c r="AE189" s="19"/>
    </row>
    <row r="190" spans="2:31">
      <c r="B190" s="7"/>
      <c r="C190" s="41"/>
      <c r="D190" s="46"/>
      <c r="E190" s="7"/>
      <c r="F190" s="7"/>
      <c r="G190" s="7" t="str">
        <f t="shared" si="17"/>
        <v/>
      </c>
      <c r="H190" s="7" t="str">
        <f>IF(C190&lt;&gt;"",VLOOKUP(C190,AZ!$A$2:B1148,2,FALSE),"")</f>
        <v/>
      </c>
      <c r="I190" s="30" t="str">
        <f t="shared" si="18"/>
        <v/>
      </c>
      <c r="J190" s="31" t="str">
        <f>IF(AND(OR($B190&lt;&gt;"",$C190&lt;&gt;""),AND($B191="",$C191=""),$D190&lt;&gt;""),SUM($I$1:$I190)-SUM($J$2:$J189),"")</f>
        <v/>
      </c>
      <c r="K190" s="20" t="str">
        <f t="shared" si="14"/>
        <v/>
      </c>
      <c r="L190" s="26"/>
      <c r="S190" s="10" t="str">
        <f>IF(AND(OR($B190&lt;&gt;"",$C190&lt;&gt;""),AND($B191="",$C191="",$D191="",$E191=""),AND($B192="",$C192="",$D192="",$E192=""),D190&lt;&gt;""),SUM($I$1:$I190)-SUM($J$3:$J189),"")</f>
        <v/>
      </c>
      <c r="U190" s="6"/>
      <c r="W190" s="17" t="str">
        <f>IF(AND(OR($B190&lt;&gt;"",$C190&lt;&gt;""),AND($B191="",$C191="",$C192&lt;&gt;"",$D192&lt;&gt;""),$D190&lt;&gt;""),SUM($I$1:$I190)-SUM($J$2:$J189),"")</f>
        <v/>
      </c>
      <c r="X190" s="11"/>
      <c r="Y190" s="11"/>
      <c r="Z190" s="11" t="str">
        <f t="shared" si="15"/>
        <v/>
      </c>
      <c r="AA190" s="11"/>
      <c r="AB190" s="11"/>
      <c r="AC190" s="11"/>
      <c r="AD190" s="19" t="str">
        <f t="shared" si="16"/>
        <v/>
      </c>
      <c r="AE190" s="19"/>
    </row>
    <row r="191" spans="2:31">
      <c r="B191" s="7"/>
      <c r="C191" s="41"/>
      <c r="D191" s="46"/>
      <c r="E191" s="7"/>
      <c r="F191" s="7"/>
      <c r="G191" s="7" t="str">
        <f t="shared" si="17"/>
        <v/>
      </c>
      <c r="H191" s="7" t="str">
        <f>IF(C191&lt;&gt;"",VLOOKUP(C191,AZ!$A$2:B1149,2,FALSE),"")</f>
        <v/>
      </c>
      <c r="I191" s="30" t="str">
        <f t="shared" si="18"/>
        <v/>
      </c>
      <c r="J191" s="31" t="str">
        <f>IF(AND(OR($B191&lt;&gt;"",$C191&lt;&gt;""),AND($B192="",$C192=""),$D191&lt;&gt;""),SUM($I$1:$I191)-SUM($J$2:$J190),"")</f>
        <v/>
      </c>
      <c r="K191" s="20" t="str">
        <f t="shared" si="14"/>
        <v/>
      </c>
      <c r="L191" s="26"/>
      <c r="S191" s="10" t="str">
        <f>IF(AND(OR($B191&lt;&gt;"",$C191&lt;&gt;""),AND($B192="",$C192="",$D192="",$E192=""),AND($B193="",$C193="",$D193="",$E193=""),D191&lt;&gt;""),SUM($I$1:$I191)-SUM($J$3:$J190),"")</f>
        <v/>
      </c>
      <c r="U191" s="6"/>
      <c r="W191" s="17" t="str">
        <f>IF(AND(OR($B191&lt;&gt;"",$C191&lt;&gt;""),AND($B192="",$C192="",$C193&lt;&gt;"",$D193&lt;&gt;""),$D191&lt;&gt;""),SUM($I$1:$I191)-SUM($J$2:$J190),"")</f>
        <v/>
      </c>
      <c r="X191" s="11"/>
      <c r="Y191" s="11"/>
      <c r="Z191" s="11" t="str">
        <f t="shared" si="15"/>
        <v/>
      </c>
      <c r="AA191" s="19"/>
      <c r="AB191" s="19"/>
      <c r="AC191" s="19"/>
      <c r="AD191" s="19" t="str">
        <f t="shared" si="16"/>
        <v/>
      </c>
      <c r="AE191" s="19"/>
    </row>
    <row r="192" spans="2:31">
      <c r="B192" s="7"/>
      <c r="C192" s="41"/>
      <c r="D192" s="46"/>
      <c r="E192" s="7"/>
      <c r="F192" s="7"/>
      <c r="G192" s="7" t="str">
        <f t="shared" si="17"/>
        <v/>
      </c>
      <c r="H192" s="7" t="str">
        <f>IF(C192&lt;&gt;"",VLOOKUP(C192,AZ!$A$2:B1150,2,FALSE),"")</f>
        <v/>
      </c>
      <c r="I192" s="30" t="str">
        <f t="shared" si="18"/>
        <v/>
      </c>
      <c r="J192" s="31" t="str">
        <f>IF(AND(OR($B192&lt;&gt;"",$C192&lt;&gt;""),AND($B193="",$C193=""),$D192&lt;&gt;""),SUM($I$1:$I192)-SUM($J$2:$J191),"")</f>
        <v/>
      </c>
      <c r="K192" s="20" t="str">
        <f t="shared" si="14"/>
        <v/>
      </c>
      <c r="L192" s="26"/>
      <c r="S192" s="10" t="str">
        <f>IF(AND(OR($B192&lt;&gt;"",$C192&lt;&gt;""),AND($B193="",$C193="",$D193="",$E193=""),AND($B194="",$C194="",$D194="",$E194=""),D192&lt;&gt;""),SUM($I$1:$I192)-SUM($J$3:$J191),"")</f>
        <v/>
      </c>
      <c r="U192" s="6"/>
      <c r="W192" s="17" t="str">
        <f>IF(AND(OR($B192&lt;&gt;"",$C192&lt;&gt;""),AND($B193="",$C193="",$C194&lt;&gt;"",$D194&lt;&gt;""),$D192&lt;&gt;""),SUM($I$1:$I192)-SUM($J$2:$J191),"")</f>
        <v/>
      </c>
      <c r="X192" s="11"/>
      <c r="Y192" s="11"/>
      <c r="Z192" s="11" t="str">
        <f t="shared" si="15"/>
        <v/>
      </c>
      <c r="AA192" s="11"/>
      <c r="AB192" s="11"/>
      <c r="AC192" s="11"/>
      <c r="AD192" s="19" t="str">
        <f t="shared" si="16"/>
        <v/>
      </c>
      <c r="AE192" s="19"/>
    </row>
    <row r="193" spans="2:31">
      <c r="B193" s="7"/>
      <c r="C193" s="41"/>
      <c r="D193" s="46"/>
      <c r="E193" s="7"/>
      <c r="F193" s="7"/>
      <c r="G193" s="7" t="str">
        <f t="shared" si="17"/>
        <v/>
      </c>
      <c r="H193" s="7" t="str">
        <f>IF(C193&lt;&gt;"",VLOOKUP(C193,AZ!$A$2:B1151,2,FALSE),"")</f>
        <v/>
      </c>
      <c r="I193" s="30" t="str">
        <f t="shared" si="18"/>
        <v/>
      </c>
      <c r="J193" s="31" t="str">
        <f>IF(AND(OR($B193&lt;&gt;"",$C193&lt;&gt;""),AND($B194="",$C194=""),$D193&lt;&gt;""),SUM($I$1:$I193)-SUM($J$2:$J192),"")</f>
        <v/>
      </c>
      <c r="K193" s="20" t="str">
        <f t="shared" si="14"/>
        <v/>
      </c>
      <c r="L193" s="26"/>
      <c r="S193" s="10" t="str">
        <f>IF(AND(OR($B193&lt;&gt;"",$C193&lt;&gt;""),AND($B194="",$C194="",$D194="",$E194=""),AND($B195="",$C195="",$D195="",$E195=""),D193&lt;&gt;""),SUM($I$1:$I193)-SUM($J$3:$J192),"")</f>
        <v/>
      </c>
      <c r="U193" s="6"/>
      <c r="W193" s="17" t="str">
        <f>IF(AND(OR($B193&lt;&gt;"",$C193&lt;&gt;""),AND($B194="",$C194="",$C195&lt;&gt;"",$D195&lt;&gt;""),$D193&lt;&gt;""),SUM($I$1:$I193)-SUM($J$2:$J192),"")</f>
        <v/>
      </c>
      <c r="X193" s="11"/>
      <c r="Y193" s="11"/>
      <c r="Z193" s="11" t="str">
        <f t="shared" si="15"/>
        <v/>
      </c>
      <c r="AA193" s="19"/>
      <c r="AB193" s="19"/>
      <c r="AC193" s="19"/>
      <c r="AD193" s="19" t="str">
        <f t="shared" si="16"/>
        <v/>
      </c>
      <c r="AE193" s="19"/>
    </row>
    <row r="194" spans="2:31">
      <c r="B194" s="7"/>
      <c r="C194" s="41"/>
      <c r="D194" s="46"/>
      <c r="E194" s="7"/>
      <c r="F194" s="7"/>
      <c r="G194" s="7" t="str">
        <f t="shared" si="17"/>
        <v/>
      </c>
      <c r="H194" s="7" t="str">
        <f>IF(C194&lt;&gt;"",VLOOKUP(C194,AZ!$A$2:B1152,2,FALSE),"")</f>
        <v/>
      </c>
      <c r="I194" s="30" t="str">
        <f t="shared" si="18"/>
        <v/>
      </c>
      <c r="J194" s="31" t="str">
        <f>IF(AND(OR($B194&lt;&gt;"",$C194&lt;&gt;""),AND($B195="",$C195=""),$D194&lt;&gt;""),SUM($I$1:$I194)-SUM($J$2:$J193),"")</f>
        <v/>
      </c>
      <c r="K194" s="20" t="str">
        <f t="shared" si="14"/>
        <v/>
      </c>
      <c r="L194" s="26"/>
      <c r="S194" s="10" t="str">
        <f>IF(AND(OR($B194&lt;&gt;"",$C194&lt;&gt;""),AND($B195="",$C195="",$D195="",$E195=""),AND($B196="",$C196="",$D196="",$E196=""),D194&lt;&gt;""),SUM($I$1:$I194)-SUM($J$3:$J193),"")</f>
        <v/>
      </c>
      <c r="U194" s="6"/>
      <c r="W194" s="17" t="str">
        <f>IF(AND(OR($B194&lt;&gt;"",$C194&lt;&gt;""),AND($B195="",$C195="",$C196&lt;&gt;"",$D196&lt;&gt;""),$D194&lt;&gt;""),SUM($I$1:$I194)-SUM($J$2:$J193),"")</f>
        <v/>
      </c>
      <c r="X194" s="11"/>
      <c r="Y194" s="11"/>
      <c r="Z194" s="11" t="str">
        <f t="shared" si="15"/>
        <v/>
      </c>
      <c r="AA194" s="11"/>
      <c r="AB194" s="11"/>
      <c r="AC194" s="11"/>
      <c r="AD194" s="19" t="str">
        <f t="shared" si="16"/>
        <v/>
      </c>
      <c r="AE194" s="19"/>
    </row>
    <row r="195" spans="2:31">
      <c r="B195" s="7"/>
      <c r="C195" s="41"/>
      <c r="D195" s="46"/>
      <c r="E195" s="7"/>
      <c r="F195" s="7"/>
      <c r="G195" s="7" t="str">
        <f t="shared" si="17"/>
        <v/>
      </c>
      <c r="H195" s="7" t="str">
        <f>IF(C195&lt;&gt;"",VLOOKUP(C195,AZ!$A$2:B1153,2,FALSE),"")</f>
        <v/>
      </c>
      <c r="I195" s="30" t="str">
        <f t="shared" si="18"/>
        <v/>
      </c>
      <c r="J195" s="31" t="str">
        <f>IF(AND(OR($B195&lt;&gt;"",$C195&lt;&gt;""),AND($B196="",$C196=""),$D195&lt;&gt;""),SUM($I$1:$I195)-SUM($J$2:$J194),"")</f>
        <v/>
      </c>
      <c r="K195" s="20" t="str">
        <f t="shared" ref="K195:K258" si="19">IF(AND(OR($C195&lt;&gt;"",$D195&lt;&gt;"",$B195&lt;&gt;""),AND($C196="",$D196="",$B196="")),"NOMBRE","")</f>
        <v/>
      </c>
      <c r="L195" s="26"/>
      <c r="S195" s="10" t="str">
        <f>IF(AND(OR($B195&lt;&gt;"",$C195&lt;&gt;""),AND($B196="",$C196="",$D196="",$E196=""),AND($B197="",$C197="",$D197="",$E197=""),D195&lt;&gt;""),SUM($I$1:$I195)-SUM($J$3:$J194),"")</f>
        <v/>
      </c>
      <c r="U195" s="6"/>
      <c r="W195" s="17" t="str">
        <f>IF(AND(OR($B195&lt;&gt;"",$C195&lt;&gt;""),AND($B196="",$C196="",$C197&lt;&gt;"",$D197&lt;&gt;""),$D195&lt;&gt;""),SUM($I$1:$I195)-SUM($J$2:$J194),"")</f>
        <v/>
      </c>
      <c r="X195" s="11"/>
      <c r="Y195" s="11"/>
      <c r="Z195" s="11" t="str">
        <f t="shared" ref="Z195:Z258" si="20">IF(AND(OR($B195&lt;&gt;"",$C195&lt;&gt;""),AND($B196="",$C196="",$D196=""),$D195&lt;&gt;""),IF(L195&lt;&gt;"",L195,1),"")</f>
        <v/>
      </c>
      <c r="AA195" s="19"/>
      <c r="AB195" s="19"/>
      <c r="AC195" s="19"/>
      <c r="AD195" s="19" t="str">
        <f t="shared" ref="AD195:AD258" si="21">IF(X195*AA195&gt;0,X195*AA195,"")</f>
        <v/>
      </c>
      <c r="AE195" s="19"/>
    </row>
    <row r="196" spans="2:31">
      <c r="B196" s="7"/>
      <c r="C196" s="41"/>
      <c r="D196" s="46"/>
      <c r="E196" s="7"/>
      <c r="F196" s="7"/>
      <c r="G196" s="7" t="str">
        <f t="shared" ref="G196:G259" si="22">IF(E196="",IF(D196="","",D196),D196*E196)</f>
        <v/>
      </c>
      <c r="H196" s="7" t="str">
        <f>IF(C196&lt;&gt;"",VLOOKUP(C196,AZ!$A$2:B1154,2,FALSE),"")</f>
        <v/>
      </c>
      <c r="I196" s="30" t="str">
        <f t="shared" si="18"/>
        <v/>
      </c>
      <c r="J196" s="31" t="str">
        <f>IF(AND(OR($B196&lt;&gt;"",$C196&lt;&gt;""),AND($B197="",$C197=""),$D196&lt;&gt;""),SUM($I$1:$I196)-SUM($J$2:$J195),"")</f>
        <v/>
      </c>
      <c r="K196" s="20" t="str">
        <f t="shared" si="19"/>
        <v/>
      </c>
      <c r="L196" s="26"/>
      <c r="S196" s="10" t="str">
        <f>IF(AND(OR($B196&lt;&gt;"",$C196&lt;&gt;""),AND($B197="",$C197="",$D197="",$E197=""),AND($B198="",$C198="",$D198="",$E198=""),D196&lt;&gt;""),SUM($I$1:$I196)-SUM($J$3:$J195),"")</f>
        <v/>
      </c>
      <c r="U196" s="6"/>
      <c r="W196" s="17" t="str">
        <f>IF(AND(OR($B196&lt;&gt;"",$C196&lt;&gt;""),AND($B197="",$C197="",$C198&lt;&gt;"",$D198&lt;&gt;""),$D196&lt;&gt;""),SUM($I$1:$I196)-SUM($J$2:$J195),"")</f>
        <v/>
      </c>
      <c r="X196" s="11"/>
      <c r="Y196" s="11"/>
      <c r="Z196" s="11" t="str">
        <f t="shared" si="20"/>
        <v/>
      </c>
      <c r="AA196" s="11"/>
      <c r="AB196" s="11"/>
      <c r="AC196" s="11"/>
      <c r="AD196" s="19" t="str">
        <f t="shared" si="21"/>
        <v/>
      </c>
      <c r="AE196" s="19"/>
    </row>
    <row r="197" spans="2:31">
      <c r="B197" s="7"/>
      <c r="C197" s="41"/>
      <c r="D197" s="46"/>
      <c r="E197" s="7"/>
      <c r="F197" s="7"/>
      <c r="G197" s="7" t="str">
        <f t="shared" si="22"/>
        <v/>
      </c>
      <c r="H197" s="7" t="str">
        <f>IF(C197&lt;&gt;"",VLOOKUP(C197,AZ!$A$2:B1155,2,FALSE),"")</f>
        <v/>
      </c>
      <c r="I197" s="30" t="str">
        <f t="shared" si="18"/>
        <v/>
      </c>
      <c r="J197" s="31" t="str">
        <f>IF(AND(OR($B197&lt;&gt;"",$C197&lt;&gt;""),AND($B198="",$C198=""),$D197&lt;&gt;""),SUM($I$1:$I197)-SUM($J$2:$J196),"")</f>
        <v/>
      </c>
      <c r="K197" s="20" t="str">
        <f t="shared" si="19"/>
        <v/>
      </c>
      <c r="L197" s="26"/>
      <c r="S197" s="10" t="str">
        <f>IF(AND(OR($B197&lt;&gt;"",$C197&lt;&gt;""),AND($B198="",$C198="",$D198="",$E198=""),AND($B199="",$C199="",$D199="",$E199=""),D197&lt;&gt;""),SUM($I$1:$I197)-SUM($J$3:$J196),"")</f>
        <v/>
      </c>
      <c r="U197" s="6"/>
      <c r="W197" s="17" t="str">
        <f>IF(AND(OR($B197&lt;&gt;"",$C197&lt;&gt;""),AND($B198="",$C198="",$C199&lt;&gt;"",$D199&lt;&gt;""),$D197&lt;&gt;""),SUM($I$1:$I197)-SUM($J$2:$J196),"")</f>
        <v/>
      </c>
      <c r="X197" s="11"/>
      <c r="Y197" s="11"/>
      <c r="Z197" s="11" t="str">
        <f t="shared" si="20"/>
        <v/>
      </c>
      <c r="AA197" s="19"/>
      <c r="AB197" s="19"/>
      <c r="AC197" s="19"/>
      <c r="AD197" s="19" t="str">
        <f t="shared" si="21"/>
        <v/>
      </c>
      <c r="AE197" s="19"/>
    </row>
    <row r="198" spans="2:31">
      <c r="B198" s="7"/>
      <c r="C198" s="41"/>
      <c r="D198" s="46"/>
      <c r="E198" s="7"/>
      <c r="F198" s="7"/>
      <c r="G198" s="7" t="str">
        <f t="shared" si="22"/>
        <v/>
      </c>
      <c r="H198" s="7" t="str">
        <f>IF(C198&lt;&gt;"",VLOOKUP(C198,AZ!$A$2:B1156,2,FALSE),"")</f>
        <v/>
      </c>
      <c r="I198" s="30" t="str">
        <f t="shared" si="18"/>
        <v/>
      </c>
      <c r="J198" s="31" t="str">
        <f>IF(AND(OR($B198&lt;&gt;"",$C198&lt;&gt;""),AND($B199="",$C199=""),$D198&lt;&gt;""),SUM($I$1:$I198)-SUM($J$2:$J197),"")</f>
        <v/>
      </c>
      <c r="K198" s="20" t="str">
        <f t="shared" si="19"/>
        <v/>
      </c>
      <c r="L198" s="26"/>
      <c r="S198" s="10" t="str">
        <f>IF(AND(OR($B198&lt;&gt;"",$C198&lt;&gt;""),AND($B199="",$C199="",$D199="",$E199=""),AND($B200="",$C200="",$D200="",$E200=""),D198&lt;&gt;""),SUM($I$1:$I198)-SUM($J$3:$J197),"")</f>
        <v/>
      </c>
      <c r="U198" s="6"/>
      <c r="W198" s="17" t="str">
        <f>IF(AND(OR($B198&lt;&gt;"",$C198&lt;&gt;""),AND($B199="",$C199="",$C200&lt;&gt;"",$D200&lt;&gt;""),$D198&lt;&gt;""),SUM($I$1:$I198)-SUM($J$2:$J197),"")</f>
        <v/>
      </c>
      <c r="X198" s="11"/>
      <c r="Y198" s="11"/>
      <c r="Z198" s="11" t="str">
        <f t="shared" si="20"/>
        <v/>
      </c>
      <c r="AA198" s="11"/>
      <c r="AB198" s="11"/>
      <c r="AC198" s="11"/>
      <c r="AD198" s="19" t="str">
        <f t="shared" si="21"/>
        <v/>
      </c>
      <c r="AE198" s="19"/>
    </row>
    <row r="199" spans="2:31">
      <c r="B199" s="7"/>
      <c r="C199" s="41"/>
      <c r="D199" s="46"/>
      <c r="E199" s="7"/>
      <c r="F199" s="7"/>
      <c r="G199" s="7" t="str">
        <f t="shared" si="22"/>
        <v/>
      </c>
      <c r="H199" s="7" t="str">
        <f>IF(C199&lt;&gt;"",VLOOKUP(C199,AZ!$A$2:B1157,2,FALSE),"")</f>
        <v/>
      </c>
      <c r="I199" s="30" t="str">
        <f t="shared" si="18"/>
        <v/>
      </c>
      <c r="J199" s="31" t="str">
        <f>IF(AND(OR($B199&lt;&gt;"",$C199&lt;&gt;""),AND($B200="",$C200=""),$D199&lt;&gt;""),SUM($I$1:$I199)-SUM($J$2:$J198),"")</f>
        <v/>
      </c>
      <c r="K199" s="20" t="str">
        <f t="shared" si="19"/>
        <v/>
      </c>
      <c r="L199" s="26"/>
      <c r="S199" s="10" t="str">
        <f>IF(AND(OR($B199&lt;&gt;"",$C199&lt;&gt;""),AND($B200="",$C200="",$D200="",$E200=""),AND($B201="",$C201="",$D201="",$E201=""),D199&lt;&gt;""),SUM($I$1:$I199)-SUM($J$3:$J198),"")</f>
        <v/>
      </c>
      <c r="U199" s="6"/>
      <c r="W199" s="17" t="str">
        <f>IF(AND(OR($B199&lt;&gt;"",$C199&lt;&gt;""),AND($B200="",$C200="",$C201&lt;&gt;"",$D201&lt;&gt;""),$D199&lt;&gt;""),SUM($I$1:$I199)-SUM($J$2:$J198),"")</f>
        <v/>
      </c>
      <c r="X199" s="11"/>
      <c r="Y199" s="11"/>
      <c r="Z199" s="11" t="str">
        <f t="shared" si="20"/>
        <v/>
      </c>
      <c r="AA199" s="19"/>
      <c r="AB199" s="19"/>
      <c r="AC199" s="19"/>
      <c r="AD199" s="19" t="str">
        <f t="shared" si="21"/>
        <v/>
      </c>
      <c r="AE199" s="19"/>
    </row>
    <row r="200" spans="2:31">
      <c r="B200" s="7"/>
      <c r="C200" s="41"/>
      <c r="D200" s="46"/>
      <c r="E200" s="7"/>
      <c r="F200" s="7"/>
      <c r="G200" s="7" t="str">
        <f t="shared" si="22"/>
        <v/>
      </c>
      <c r="H200" s="7" t="str">
        <f>IF(C200&lt;&gt;"",VLOOKUP(C200,AZ!$A$2:B1158,2,FALSE),"")</f>
        <v/>
      </c>
      <c r="I200" s="30" t="str">
        <f t="shared" ref="I200:I263" si="23">IF(AND(C200&lt;&gt;"",G200&lt;&gt;""),IF(LEFT(C200,4)="tole",H200*G200,H200*G200/1000),"")</f>
        <v/>
      </c>
      <c r="J200" s="31" t="str">
        <f>IF(AND(OR($B200&lt;&gt;"",$C200&lt;&gt;""),AND($B201="",$C201=""),$D200&lt;&gt;""),SUM($I$1:$I200)-SUM($J$2:$J199),"")</f>
        <v/>
      </c>
      <c r="K200" s="20" t="str">
        <f t="shared" si="19"/>
        <v/>
      </c>
      <c r="L200" s="26"/>
      <c r="S200" s="10" t="str">
        <f>IF(AND(OR($B200&lt;&gt;"",$C200&lt;&gt;""),AND($B201="",$C201="",$D201="",$E201=""),AND($B202="",$C202="",$D202="",$E202=""),D200&lt;&gt;""),SUM($I$1:$I200)-SUM($J$3:$J199),"")</f>
        <v/>
      </c>
      <c r="U200" s="6"/>
      <c r="W200" s="17" t="str">
        <f>IF(AND(OR($B200&lt;&gt;"",$C200&lt;&gt;""),AND($B201="",$C201="",$C202&lt;&gt;"",$D202&lt;&gt;""),$D200&lt;&gt;""),SUM($I$1:$I200)-SUM($J$2:$J199),"")</f>
        <v/>
      </c>
      <c r="X200" s="11"/>
      <c r="Y200" s="11"/>
      <c r="Z200" s="11" t="str">
        <f t="shared" si="20"/>
        <v/>
      </c>
      <c r="AA200" s="11"/>
      <c r="AB200" s="11"/>
      <c r="AC200" s="11"/>
      <c r="AD200" s="19" t="str">
        <f t="shared" si="21"/>
        <v/>
      </c>
      <c r="AE200" s="19"/>
    </row>
    <row r="201" spans="2:31">
      <c r="B201" s="7"/>
      <c r="C201" s="41"/>
      <c r="D201" s="46"/>
      <c r="E201" s="7"/>
      <c r="F201" s="7"/>
      <c r="G201" s="7" t="str">
        <f t="shared" si="22"/>
        <v/>
      </c>
      <c r="H201" s="7" t="str">
        <f>IF(C201&lt;&gt;"",VLOOKUP(C201,AZ!$A$2:B1159,2,FALSE),"")</f>
        <v/>
      </c>
      <c r="I201" s="30" t="str">
        <f t="shared" si="23"/>
        <v/>
      </c>
      <c r="J201" s="31" t="str">
        <f>IF(AND(OR($B201&lt;&gt;"",$C201&lt;&gt;""),AND($B202="",$C202=""),$D201&lt;&gt;""),SUM($I$1:$I201)-SUM($J$2:$J200),"")</f>
        <v/>
      </c>
      <c r="K201" s="20" t="str">
        <f t="shared" si="19"/>
        <v/>
      </c>
      <c r="L201" s="26"/>
      <c r="S201" s="10" t="str">
        <f>IF(AND(OR($B201&lt;&gt;"",$C201&lt;&gt;""),AND($B202="",$C202="",$D202="",$E202=""),AND($B203="",$C203="",$D203="",$E203=""),D201&lt;&gt;""),SUM($I$1:$I201)-SUM($J$3:$J200),"")</f>
        <v/>
      </c>
      <c r="U201" s="6"/>
      <c r="W201" s="17" t="str">
        <f>IF(AND(OR($B201&lt;&gt;"",$C201&lt;&gt;""),AND($B202="",$C202="",$C203&lt;&gt;"",$D203&lt;&gt;""),$D201&lt;&gt;""),SUM($I$1:$I201)-SUM($J$2:$J200),"")</f>
        <v/>
      </c>
      <c r="X201" s="11"/>
      <c r="Y201" s="11"/>
      <c r="Z201" s="11" t="str">
        <f t="shared" si="20"/>
        <v/>
      </c>
      <c r="AA201" s="19"/>
      <c r="AB201" s="19"/>
      <c r="AC201" s="19"/>
      <c r="AD201" s="19" t="str">
        <f t="shared" si="21"/>
        <v/>
      </c>
      <c r="AE201" s="19"/>
    </row>
    <row r="202" spans="2:31">
      <c r="B202" s="7"/>
      <c r="C202" s="41"/>
      <c r="D202" s="46"/>
      <c r="E202" s="7"/>
      <c r="F202" s="7"/>
      <c r="G202" s="7" t="str">
        <f t="shared" si="22"/>
        <v/>
      </c>
      <c r="H202" s="7" t="str">
        <f>IF(C202&lt;&gt;"",VLOOKUP(C202,AZ!$A$2:B1160,2,FALSE),"")</f>
        <v/>
      </c>
      <c r="I202" s="30" t="str">
        <f t="shared" si="23"/>
        <v/>
      </c>
      <c r="J202" s="31" t="str">
        <f>IF(AND(OR($B202&lt;&gt;"",$C202&lt;&gt;""),AND($B203="",$C203=""),$D202&lt;&gt;""),SUM($I$1:$I202)-SUM($J$2:$J201),"")</f>
        <v/>
      </c>
      <c r="K202" s="20" t="str">
        <f t="shared" si="19"/>
        <v/>
      </c>
      <c r="L202" s="26"/>
      <c r="S202" s="10" t="str">
        <f>IF(AND(OR($B202&lt;&gt;"",$C202&lt;&gt;""),AND($B203="",$C203="",$D203="",$E203=""),AND($B204="",$C204="",$D204="",$E204=""),D202&lt;&gt;""),SUM($I$1:$I202)-SUM($J$3:$J201),"")</f>
        <v/>
      </c>
      <c r="U202" s="6"/>
      <c r="W202" s="17" t="str">
        <f>IF(AND(OR($B202&lt;&gt;"",$C202&lt;&gt;""),AND($B203="",$C203="",$C204&lt;&gt;"",$D204&lt;&gt;""),$D202&lt;&gt;""),SUM($I$1:$I202)-SUM($J$2:$J201),"")</f>
        <v/>
      </c>
      <c r="X202" s="11"/>
      <c r="Y202" s="11"/>
      <c r="Z202" s="11" t="str">
        <f t="shared" si="20"/>
        <v/>
      </c>
      <c r="AA202" s="11"/>
      <c r="AB202" s="11"/>
      <c r="AC202" s="11"/>
      <c r="AD202" s="19" t="str">
        <f t="shared" si="21"/>
        <v/>
      </c>
      <c r="AE202" s="19"/>
    </row>
    <row r="203" spans="2:31">
      <c r="B203" s="7"/>
      <c r="C203" s="41"/>
      <c r="D203" s="46"/>
      <c r="E203" s="7"/>
      <c r="F203" s="7"/>
      <c r="G203" s="7" t="str">
        <f t="shared" si="22"/>
        <v/>
      </c>
      <c r="H203" s="7" t="str">
        <f>IF(C203&lt;&gt;"",VLOOKUP(C203,AZ!$A$2:B1161,2,FALSE),"")</f>
        <v/>
      </c>
      <c r="I203" s="30" t="str">
        <f t="shared" si="23"/>
        <v/>
      </c>
      <c r="J203" s="31" t="str">
        <f>IF(AND(OR($B203&lt;&gt;"",$C203&lt;&gt;""),AND($B204="",$C204=""),$D203&lt;&gt;""),SUM($I$1:$I203)-SUM($J$2:$J202),"")</f>
        <v/>
      </c>
      <c r="K203" s="20" t="str">
        <f t="shared" si="19"/>
        <v/>
      </c>
      <c r="L203" s="26"/>
      <c r="S203" s="10" t="str">
        <f>IF(AND(OR($B203&lt;&gt;"",$C203&lt;&gt;""),AND($B204="",$C204="",$D204="",$E204=""),AND($B205="",$C205="",$D205="",$E205=""),D203&lt;&gt;""),SUM($I$1:$I203)-SUM($J$3:$J202),"")</f>
        <v/>
      </c>
      <c r="U203" s="6"/>
      <c r="W203" s="17" t="str">
        <f>IF(AND(OR($B203&lt;&gt;"",$C203&lt;&gt;""),AND($B204="",$C204="",$C205&lt;&gt;"",$D205&lt;&gt;""),$D203&lt;&gt;""),SUM($I$1:$I203)-SUM($J$2:$J202),"")</f>
        <v/>
      </c>
      <c r="X203" s="11"/>
      <c r="Y203" s="11"/>
      <c r="Z203" s="11" t="str">
        <f t="shared" si="20"/>
        <v/>
      </c>
      <c r="AA203" s="19"/>
      <c r="AB203" s="19"/>
      <c r="AC203" s="19"/>
      <c r="AD203" s="19" t="str">
        <f t="shared" si="21"/>
        <v/>
      </c>
      <c r="AE203" s="19"/>
    </row>
    <row r="204" spans="2:31">
      <c r="B204" s="7"/>
      <c r="C204" s="41"/>
      <c r="D204" s="46"/>
      <c r="E204" s="7"/>
      <c r="F204" s="7"/>
      <c r="G204" s="7" t="str">
        <f t="shared" si="22"/>
        <v/>
      </c>
      <c r="H204" s="7" t="str">
        <f>IF(C204&lt;&gt;"",VLOOKUP(C204,AZ!$A$2:B1162,2,FALSE),"")</f>
        <v/>
      </c>
      <c r="I204" s="30" t="str">
        <f t="shared" si="23"/>
        <v/>
      </c>
      <c r="J204" s="31" t="str">
        <f>IF(AND(OR($B204&lt;&gt;"",$C204&lt;&gt;""),AND($B205="",$C205=""),$D204&lt;&gt;""),SUM($I$1:$I204)-SUM($J$2:$J203),"")</f>
        <v/>
      </c>
      <c r="K204" s="20" t="str">
        <f t="shared" si="19"/>
        <v/>
      </c>
      <c r="L204" s="26"/>
      <c r="S204" s="10" t="str">
        <f>IF(AND(OR($B204&lt;&gt;"",$C204&lt;&gt;""),AND($B205="",$C205="",$D205="",$E205=""),AND($B206="",$C206="",$D206="",$E206=""),D204&lt;&gt;""),SUM($I$1:$I204)-SUM($J$3:$J203),"")</f>
        <v/>
      </c>
      <c r="U204" s="6"/>
      <c r="W204" s="17" t="str">
        <f>IF(AND(OR($B204&lt;&gt;"",$C204&lt;&gt;""),AND($B205="",$C205="",$C206&lt;&gt;"",$D206&lt;&gt;""),$D204&lt;&gt;""),SUM($I$1:$I204)-SUM($J$2:$J203),"")</f>
        <v/>
      </c>
      <c r="X204" s="11"/>
      <c r="Y204" s="11"/>
      <c r="Z204" s="11" t="str">
        <f t="shared" si="20"/>
        <v/>
      </c>
      <c r="AA204" s="11"/>
      <c r="AB204" s="11"/>
      <c r="AC204" s="11"/>
      <c r="AD204" s="19" t="str">
        <f t="shared" si="21"/>
        <v/>
      </c>
      <c r="AE204" s="19"/>
    </row>
    <row r="205" spans="2:31">
      <c r="B205" s="7"/>
      <c r="C205" s="41"/>
      <c r="D205" s="46"/>
      <c r="E205" s="7"/>
      <c r="F205" s="7"/>
      <c r="G205" s="7" t="str">
        <f t="shared" si="22"/>
        <v/>
      </c>
      <c r="H205" s="7" t="str">
        <f>IF(C205&lt;&gt;"",VLOOKUP(C205,AZ!$A$2:B1163,2,FALSE),"")</f>
        <v/>
      </c>
      <c r="I205" s="30" t="str">
        <f t="shared" si="23"/>
        <v/>
      </c>
      <c r="J205" s="31" t="str">
        <f>IF(AND(OR($B205&lt;&gt;"",$C205&lt;&gt;""),AND($B206="",$C206=""),$D205&lt;&gt;""),SUM($I$1:$I205)-SUM($J$2:$J204),"")</f>
        <v/>
      </c>
      <c r="K205" s="20" t="str">
        <f t="shared" si="19"/>
        <v/>
      </c>
      <c r="L205" s="26"/>
      <c r="S205" s="10" t="str">
        <f>IF(AND(OR($B205&lt;&gt;"",$C205&lt;&gt;""),AND($B206="",$C206="",$D206="",$E206=""),AND($B207="",$C207="",$D207="",$E207=""),D205&lt;&gt;""),SUM($I$1:$I205)-SUM($J$3:$J204),"")</f>
        <v/>
      </c>
      <c r="U205" s="6"/>
      <c r="W205" s="17" t="str">
        <f>IF(AND(OR($B205&lt;&gt;"",$C205&lt;&gt;""),AND($B206="",$C206="",$C207&lt;&gt;"",$D207&lt;&gt;""),$D205&lt;&gt;""),SUM($I$1:$I205)-SUM($J$2:$J204),"")</f>
        <v/>
      </c>
      <c r="X205" s="11"/>
      <c r="Y205" s="11"/>
      <c r="Z205" s="11" t="str">
        <f t="shared" si="20"/>
        <v/>
      </c>
      <c r="AA205" s="19"/>
      <c r="AB205" s="19"/>
      <c r="AC205" s="19"/>
      <c r="AD205" s="19" t="str">
        <f t="shared" si="21"/>
        <v/>
      </c>
      <c r="AE205" s="19"/>
    </row>
    <row r="206" spans="2:31">
      <c r="B206" s="7"/>
      <c r="C206" s="41"/>
      <c r="D206" s="46"/>
      <c r="E206" s="7"/>
      <c r="F206" s="7"/>
      <c r="G206" s="7" t="str">
        <f t="shared" si="22"/>
        <v/>
      </c>
      <c r="H206" s="7" t="str">
        <f>IF(C206&lt;&gt;"",VLOOKUP(C206,AZ!$A$2:B1164,2,FALSE),"")</f>
        <v/>
      </c>
      <c r="I206" s="30" t="str">
        <f t="shared" si="23"/>
        <v/>
      </c>
      <c r="J206" s="31" t="str">
        <f>IF(AND(OR($B206&lt;&gt;"",$C206&lt;&gt;""),AND($B207="",$C207=""),$D206&lt;&gt;""),SUM($I$1:$I206)-SUM($J$2:$J205),"")</f>
        <v/>
      </c>
      <c r="K206" s="20" t="str">
        <f t="shared" si="19"/>
        <v/>
      </c>
      <c r="L206" s="26"/>
      <c r="S206" s="10" t="str">
        <f>IF(AND(OR($B206&lt;&gt;"",$C206&lt;&gt;""),AND($B207="",$C207="",$D207="",$E207=""),AND($B208="",$C208="",$D208="",$E208=""),D206&lt;&gt;""),SUM($I$1:$I206)-SUM($J$3:$J205),"")</f>
        <v/>
      </c>
      <c r="U206" s="6"/>
      <c r="W206" s="17" t="str">
        <f>IF(AND(OR($B206&lt;&gt;"",$C206&lt;&gt;""),AND($B207="",$C207="",$C208&lt;&gt;"",$D208&lt;&gt;""),$D206&lt;&gt;""),SUM($I$1:$I206)-SUM($J$2:$J205),"")</f>
        <v/>
      </c>
      <c r="X206" s="11"/>
      <c r="Y206" s="11"/>
      <c r="Z206" s="11" t="str">
        <f t="shared" si="20"/>
        <v/>
      </c>
      <c r="AA206" s="11"/>
      <c r="AB206" s="11"/>
      <c r="AC206" s="11"/>
      <c r="AD206" s="19" t="str">
        <f t="shared" si="21"/>
        <v/>
      </c>
      <c r="AE206" s="19"/>
    </row>
    <row r="207" spans="2:31">
      <c r="B207" s="7"/>
      <c r="C207" s="41"/>
      <c r="D207" s="46"/>
      <c r="E207" s="7"/>
      <c r="F207" s="7"/>
      <c r="G207" s="7" t="str">
        <f t="shared" si="22"/>
        <v/>
      </c>
      <c r="H207" s="7" t="str">
        <f>IF(C207&lt;&gt;"",VLOOKUP(C207,AZ!$A$2:B1165,2,FALSE),"")</f>
        <v/>
      </c>
      <c r="I207" s="30" t="str">
        <f t="shared" si="23"/>
        <v/>
      </c>
      <c r="J207" s="31" t="str">
        <f>IF(AND(OR($B207&lt;&gt;"",$C207&lt;&gt;""),AND($B208="",$C208=""),$D207&lt;&gt;""),SUM($I$1:$I207)-SUM($J$2:$J206),"")</f>
        <v/>
      </c>
      <c r="K207" s="20" t="str">
        <f t="shared" si="19"/>
        <v/>
      </c>
      <c r="L207" s="26"/>
      <c r="S207" s="10" t="str">
        <f>IF(AND(OR($B207&lt;&gt;"",$C207&lt;&gt;""),AND($B208="",$C208="",$D208="",$E208=""),AND($B209="",$C209="",$D209="",$E209=""),D207&lt;&gt;""),SUM($I$1:$I207)-SUM($J$3:$J206),"")</f>
        <v/>
      </c>
      <c r="U207" s="6"/>
      <c r="W207" s="17" t="str">
        <f>IF(AND(OR($B207&lt;&gt;"",$C207&lt;&gt;""),AND($B208="",$C208="",$C209&lt;&gt;"",$D209&lt;&gt;""),$D207&lt;&gt;""),SUM($I$1:$I207)-SUM($J$2:$J206),"")</f>
        <v/>
      </c>
      <c r="X207" s="11"/>
      <c r="Y207" s="11"/>
      <c r="Z207" s="11" t="str">
        <f t="shared" si="20"/>
        <v/>
      </c>
      <c r="AA207" s="19"/>
      <c r="AB207" s="19"/>
      <c r="AC207" s="19"/>
      <c r="AD207" s="19" t="str">
        <f t="shared" si="21"/>
        <v/>
      </c>
      <c r="AE207" s="19"/>
    </row>
    <row r="208" spans="2:31">
      <c r="B208" s="7"/>
      <c r="C208" s="41"/>
      <c r="D208" s="46"/>
      <c r="E208" s="7"/>
      <c r="F208" s="7"/>
      <c r="G208" s="7" t="str">
        <f t="shared" si="22"/>
        <v/>
      </c>
      <c r="H208" s="7" t="str">
        <f>IF(C208&lt;&gt;"",VLOOKUP(C208,AZ!$A$2:B1166,2,FALSE),"")</f>
        <v/>
      </c>
      <c r="I208" s="30" t="str">
        <f t="shared" si="23"/>
        <v/>
      </c>
      <c r="J208" s="31" t="str">
        <f>IF(AND(OR($B208&lt;&gt;"",$C208&lt;&gt;""),AND($B209="",$C209=""),$D208&lt;&gt;""),SUM($I$1:$I208)-SUM($J$2:$J207),"")</f>
        <v/>
      </c>
      <c r="K208" s="20" t="str">
        <f t="shared" si="19"/>
        <v/>
      </c>
      <c r="L208" s="26"/>
      <c r="S208" s="10" t="str">
        <f>IF(AND(OR($B208&lt;&gt;"",$C208&lt;&gt;""),AND($B209="",$C209="",$D209="",$E209=""),AND($B210="",$C210="",$D210="",$E210=""),D208&lt;&gt;""),SUM($I$1:$I208)-SUM($J$3:$J207),"")</f>
        <v/>
      </c>
      <c r="U208" s="6"/>
      <c r="W208" s="17" t="str">
        <f>IF(AND(OR($B208&lt;&gt;"",$C208&lt;&gt;""),AND($B209="",$C209="",$C210&lt;&gt;"",$D210&lt;&gt;""),$D208&lt;&gt;""),SUM($I$1:$I208)-SUM($J$2:$J207),"")</f>
        <v/>
      </c>
      <c r="X208" s="11"/>
      <c r="Y208" s="11"/>
      <c r="Z208" s="11" t="str">
        <f t="shared" si="20"/>
        <v/>
      </c>
      <c r="AA208" s="11"/>
      <c r="AB208" s="11"/>
      <c r="AC208" s="11"/>
      <c r="AD208" s="19" t="str">
        <f t="shared" si="21"/>
        <v/>
      </c>
      <c r="AE208" s="19"/>
    </row>
    <row r="209" spans="2:31">
      <c r="B209" s="7"/>
      <c r="C209" s="41"/>
      <c r="D209" s="46"/>
      <c r="E209" s="7"/>
      <c r="F209" s="7"/>
      <c r="G209" s="7" t="str">
        <f t="shared" si="22"/>
        <v/>
      </c>
      <c r="H209" s="7" t="str">
        <f>IF(C209&lt;&gt;"",VLOOKUP(C209,AZ!$A$2:B1167,2,FALSE),"")</f>
        <v/>
      </c>
      <c r="I209" s="30" t="str">
        <f t="shared" si="23"/>
        <v/>
      </c>
      <c r="J209" s="31" t="str">
        <f>IF(AND(OR($B209&lt;&gt;"",$C209&lt;&gt;""),AND($B210="",$C210=""),$D209&lt;&gt;""),SUM($I$1:$I209)-SUM($J$2:$J208),"")</f>
        <v/>
      </c>
      <c r="K209" s="20" t="str">
        <f t="shared" si="19"/>
        <v/>
      </c>
      <c r="L209" s="26"/>
      <c r="S209" s="10" t="str">
        <f>IF(AND(OR($B209&lt;&gt;"",$C209&lt;&gt;""),AND($B210="",$C210="",$D210="",$E210=""),AND($B211="",$C211="",$D211="",$E211=""),D209&lt;&gt;""),SUM($I$1:$I209)-SUM($J$3:$J208),"")</f>
        <v/>
      </c>
      <c r="U209" s="6"/>
      <c r="W209" s="17" t="str">
        <f>IF(AND(OR($B209&lt;&gt;"",$C209&lt;&gt;""),AND($B210="",$C210="",$C211&lt;&gt;"",$D211&lt;&gt;""),$D209&lt;&gt;""),SUM($I$1:$I209)-SUM($J$2:$J208),"")</f>
        <v/>
      </c>
      <c r="X209" s="11"/>
      <c r="Y209" s="11"/>
      <c r="Z209" s="11" t="str">
        <f t="shared" si="20"/>
        <v/>
      </c>
      <c r="AA209" s="19"/>
      <c r="AB209" s="19"/>
      <c r="AC209" s="19"/>
      <c r="AD209" s="19" t="str">
        <f t="shared" si="21"/>
        <v/>
      </c>
      <c r="AE209" s="19"/>
    </row>
    <row r="210" spans="2:31">
      <c r="B210" s="7"/>
      <c r="C210" s="41"/>
      <c r="D210" s="46"/>
      <c r="E210" s="7"/>
      <c r="F210" s="7"/>
      <c r="G210" s="7" t="str">
        <f t="shared" si="22"/>
        <v/>
      </c>
      <c r="H210" s="7" t="str">
        <f>IF(C210&lt;&gt;"",VLOOKUP(C210,AZ!$A$2:B1168,2,FALSE),"")</f>
        <v/>
      </c>
      <c r="I210" s="30" t="str">
        <f t="shared" si="23"/>
        <v/>
      </c>
      <c r="J210" s="31" t="str">
        <f>IF(AND(OR($B210&lt;&gt;"",$C210&lt;&gt;""),AND($B211="",$C211=""),$D210&lt;&gt;""),SUM($I$1:$I210)-SUM($J$2:$J209),"")</f>
        <v/>
      </c>
      <c r="K210" s="20" t="str">
        <f t="shared" si="19"/>
        <v/>
      </c>
      <c r="L210" s="26"/>
      <c r="S210" s="10" t="str">
        <f>IF(AND(OR($B210&lt;&gt;"",$C210&lt;&gt;""),AND($B211="",$C211="",$D211="",$E211=""),AND($B212="",$C212="",$D212="",$E212=""),D210&lt;&gt;""),SUM($I$1:$I210)-SUM($J$3:$J209),"")</f>
        <v/>
      </c>
      <c r="U210" s="6"/>
      <c r="W210" s="17" t="str">
        <f>IF(AND(OR($B210&lt;&gt;"",$C210&lt;&gt;""),AND($B211="",$C211="",$C212&lt;&gt;"",$D212&lt;&gt;""),$D210&lt;&gt;""),SUM($I$1:$I210)-SUM($J$2:$J209),"")</f>
        <v/>
      </c>
      <c r="X210" s="11"/>
      <c r="Y210" s="11"/>
      <c r="Z210" s="11" t="str">
        <f t="shared" si="20"/>
        <v/>
      </c>
      <c r="AA210" s="11"/>
      <c r="AB210" s="11"/>
      <c r="AC210" s="11"/>
      <c r="AD210" s="19" t="str">
        <f t="shared" si="21"/>
        <v/>
      </c>
      <c r="AE210" s="19"/>
    </row>
    <row r="211" spans="2:31">
      <c r="B211" s="7"/>
      <c r="C211" s="41"/>
      <c r="D211" s="46"/>
      <c r="E211" s="7"/>
      <c r="F211" s="7"/>
      <c r="G211" s="7" t="str">
        <f t="shared" si="22"/>
        <v/>
      </c>
      <c r="H211" s="7" t="str">
        <f>IF(C211&lt;&gt;"",VLOOKUP(C211,AZ!$A$2:B1169,2,FALSE),"")</f>
        <v/>
      </c>
      <c r="I211" s="30" t="str">
        <f t="shared" si="23"/>
        <v/>
      </c>
      <c r="J211" s="31" t="str">
        <f>IF(AND(OR($B211&lt;&gt;"",$C211&lt;&gt;""),AND($B212="",$C212=""),$D211&lt;&gt;""),SUM($I$1:$I211)-SUM($J$2:$J210),"")</f>
        <v/>
      </c>
      <c r="K211" s="20" t="str">
        <f t="shared" si="19"/>
        <v/>
      </c>
      <c r="L211" s="26"/>
      <c r="S211" s="10" t="str">
        <f>IF(AND(OR($B211&lt;&gt;"",$C211&lt;&gt;""),AND($B212="",$C212="",$D212="",$E212=""),AND($B213="",$C213="",$D213="",$E213=""),D211&lt;&gt;""),SUM($I$1:$I211)-SUM($J$3:$J210),"")</f>
        <v/>
      </c>
      <c r="U211" s="6"/>
      <c r="W211" s="17" t="str">
        <f>IF(AND(OR($B211&lt;&gt;"",$C211&lt;&gt;""),AND($B212="",$C212="",$C213&lt;&gt;"",$D213&lt;&gt;""),$D211&lt;&gt;""),SUM($I$1:$I211)-SUM($J$2:$J210),"")</f>
        <v/>
      </c>
      <c r="X211" s="11"/>
      <c r="Y211" s="11"/>
      <c r="Z211" s="11" t="str">
        <f t="shared" si="20"/>
        <v/>
      </c>
      <c r="AA211" s="19"/>
      <c r="AB211" s="19"/>
      <c r="AC211" s="19"/>
      <c r="AD211" s="19" t="str">
        <f t="shared" si="21"/>
        <v/>
      </c>
      <c r="AE211" s="19"/>
    </row>
    <row r="212" spans="2:31">
      <c r="B212" s="7"/>
      <c r="C212" s="41"/>
      <c r="D212" s="46"/>
      <c r="E212" s="7"/>
      <c r="F212" s="7"/>
      <c r="G212" s="7" t="str">
        <f t="shared" si="22"/>
        <v/>
      </c>
      <c r="H212" s="7" t="str">
        <f>IF(C212&lt;&gt;"",VLOOKUP(C212,AZ!$A$2:B1170,2,FALSE),"")</f>
        <v/>
      </c>
      <c r="I212" s="30" t="str">
        <f t="shared" si="23"/>
        <v/>
      </c>
      <c r="J212" s="31" t="str">
        <f>IF(AND(OR($B212&lt;&gt;"",$C212&lt;&gt;""),AND($B213="",$C213=""),$D212&lt;&gt;""),SUM($I$1:$I212)-SUM($J$2:$J211),"")</f>
        <v/>
      </c>
      <c r="K212" s="20" t="str">
        <f t="shared" si="19"/>
        <v/>
      </c>
      <c r="L212" s="26"/>
      <c r="S212" s="10" t="str">
        <f>IF(AND(OR($B212&lt;&gt;"",$C212&lt;&gt;""),AND($B213="",$C213="",$D213="",$E213=""),AND($B214="",$C214="",$D214="",$E214=""),D212&lt;&gt;""),SUM($I$1:$I212)-SUM($J$3:$J211),"")</f>
        <v/>
      </c>
      <c r="U212" s="6"/>
      <c r="W212" s="17" t="str">
        <f>IF(AND(OR($B212&lt;&gt;"",$C212&lt;&gt;""),AND($B213="",$C213="",$C214&lt;&gt;"",$D214&lt;&gt;""),$D212&lt;&gt;""),SUM($I$1:$I212)-SUM($J$2:$J211),"")</f>
        <v/>
      </c>
      <c r="X212" s="11"/>
      <c r="Y212" s="11"/>
      <c r="Z212" s="11" t="str">
        <f t="shared" si="20"/>
        <v/>
      </c>
      <c r="AA212" s="11"/>
      <c r="AB212" s="11"/>
      <c r="AC212" s="11"/>
      <c r="AD212" s="19" t="str">
        <f t="shared" si="21"/>
        <v/>
      </c>
      <c r="AE212" s="19"/>
    </row>
    <row r="213" spans="2:31">
      <c r="B213" s="7"/>
      <c r="C213" s="41"/>
      <c r="D213" s="46"/>
      <c r="E213" s="7"/>
      <c r="F213" s="7"/>
      <c r="G213" s="7" t="str">
        <f t="shared" si="22"/>
        <v/>
      </c>
      <c r="H213" s="7" t="str">
        <f>IF(C213&lt;&gt;"",VLOOKUP(C213,AZ!$A$2:B1171,2,FALSE),"")</f>
        <v/>
      </c>
      <c r="I213" s="30" t="str">
        <f t="shared" si="23"/>
        <v/>
      </c>
      <c r="J213" s="31" t="str">
        <f>IF(AND(OR($B213&lt;&gt;"",$C213&lt;&gt;""),AND($B214="",$C214=""),$D213&lt;&gt;""),SUM($I$1:$I213)-SUM($J$2:$J212),"")</f>
        <v/>
      </c>
      <c r="K213" s="20" t="str">
        <f t="shared" si="19"/>
        <v/>
      </c>
      <c r="L213" s="26"/>
      <c r="S213" s="10" t="str">
        <f>IF(AND(OR($B213&lt;&gt;"",$C213&lt;&gt;""),AND($B214="",$C214="",$D214="",$E214=""),AND($B215="",$C215="",$D215="",$E215=""),D213&lt;&gt;""),SUM($I$1:$I213)-SUM($J$3:$J212),"")</f>
        <v/>
      </c>
      <c r="U213" s="6"/>
      <c r="W213" s="17" t="str">
        <f>IF(AND(OR($B213&lt;&gt;"",$C213&lt;&gt;""),AND($B214="",$C214="",$C215&lt;&gt;"",$D215&lt;&gt;""),$D213&lt;&gt;""),SUM($I$1:$I213)-SUM($J$2:$J212),"")</f>
        <v/>
      </c>
      <c r="X213" s="11"/>
      <c r="Y213" s="11"/>
      <c r="Z213" s="11" t="str">
        <f t="shared" si="20"/>
        <v/>
      </c>
      <c r="AA213" s="19"/>
      <c r="AB213" s="19"/>
      <c r="AC213" s="19"/>
      <c r="AD213" s="19" t="str">
        <f t="shared" si="21"/>
        <v/>
      </c>
      <c r="AE213" s="19"/>
    </row>
    <row r="214" spans="2:31">
      <c r="B214" s="7"/>
      <c r="C214" s="41"/>
      <c r="D214" s="46"/>
      <c r="E214" s="7"/>
      <c r="F214" s="7"/>
      <c r="G214" s="7" t="str">
        <f t="shared" si="22"/>
        <v/>
      </c>
      <c r="H214" s="7" t="str">
        <f>IF(C214&lt;&gt;"",VLOOKUP(C214,AZ!$A$2:B1172,2,FALSE),"")</f>
        <v/>
      </c>
      <c r="I214" s="30" t="str">
        <f t="shared" si="23"/>
        <v/>
      </c>
      <c r="J214" s="31" t="str">
        <f>IF(AND(OR($B214&lt;&gt;"",$C214&lt;&gt;""),AND($B215="",$C215=""),$D214&lt;&gt;""),SUM($I$1:$I214)-SUM($J$2:$J213),"")</f>
        <v/>
      </c>
      <c r="K214" s="20" t="str">
        <f t="shared" si="19"/>
        <v/>
      </c>
      <c r="L214" s="26"/>
      <c r="S214" s="10" t="str">
        <f>IF(AND(OR($B214&lt;&gt;"",$C214&lt;&gt;""),AND($B215="",$C215="",$D215="",$E215=""),AND($B216="",$C216="",$D216="",$E216=""),D214&lt;&gt;""),SUM($I$1:$I214)-SUM($J$3:$J213),"")</f>
        <v/>
      </c>
      <c r="U214" s="6"/>
      <c r="W214" s="17" t="str">
        <f>IF(AND(OR($B214&lt;&gt;"",$C214&lt;&gt;""),AND($B215="",$C215="",$C216&lt;&gt;"",$D216&lt;&gt;""),$D214&lt;&gt;""),SUM($I$1:$I214)-SUM($J$2:$J213),"")</f>
        <v/>
      </c>
      <c r="X214" s="11"/>
      <c r="Y214" s="11"/>
      <c r="Z214" s="11" t="str">
        <f t="shared" si="20"/>
        <v/>
      </c>
      <c r="AA214" s="11"/>
      <c r="AB214" s="11"/>
      <c r="AC214" s="11"/>
      <c r="AD214" s="19" t="str">
        <f t="shared" si="21"/>
        <v/>
      </c>
      <c r="AE214" s="19"/>
    </row>
    <row r="215" spans="2:31">
      <c r="B215" s="7"/>
      <c r="C215" s="41"/>
      <c r="D215" s="46"/>
      <c r="E215" s="7"/>
      <c r="F215" s="7"/>
      <c r="G215" s="7" t="str">
        <f t="shared" si="22"/>
        <v/>
      </c>
      <c r="H215" s="7" t="str">
        <f>IF(C215&lt;&gt;"",VLOOKUP(C215,AZ!$A$2:B1173,2,FALSE),"")</f>
        <v/>
      </c>
      <c r="I215" s="30" t="str">
        <f t="shared" si="23"/>
        <v/>
      </c>
      <c r="J215" s="31" t="str">
        <f>IF(AND(OR($B215&lt;&gt;"",$C215&lt;&gt;""),AND($B216="",$C216=""),$D215&lt;&gt;""),SUM($I$1:$I215)-SUM($J$2:$J214),"")</f>
        <v/>
      </c>
      <c r="K215" s="20" t="str">
        <f t="shared" si="19"/>
        <v/>
      </c>
      <c r="L215" s="26"/>
      <c r="S215" s="10" t="str">
        <f>IF(AND(OR($B215&lt;&gt;"",$C215&lt;&gt;""),AND($B216="",$C216="",$D216="",$E216=""),AND($B217="",$C217="",$D217="",$E217=""),D215&lt;&gt;""),SUM($I$1:$I215)-SUM($J$3:$J214),"")</f>
        <v/>
      </c>
      <c r="U215" s="6"/>
      <c r="W215" s="17" t="str">
        <f>IF(AND(OR($B215&lt;&gt;"",$C215&lt;&gt;""),AND($B216="",$C216="",$C217&lt;&gt;"",$D217&lt;&gt;""),$D215&lt;&gt;""),SUM($I$1:$I215)-SUM($J$2:$J214),"")</f>
        <v/>
      </c>
      <c r="X215" s="11"/>
      <c r="Y215" s="11"/>
      <c r="Z215" s="11" t="str">
        <f t="shared" si="20"/>
        <v/>
      </c>
      <c r="AA215" s="19"/>
      <c r="AB215" s="19"/>
      <c r="AC215" s="19"/>
      <c r="AD215" s="19" t="str">
        <f t="shared" si="21"/>
        <v/>
      </c>
      <c r="AE215" s="19"/>
    </row>
    <row r="216" spans="2:31">
      <c r="B216" s="7"/>
      <c r="C216" s="41"/>
      <c r="D216" s="46"/>
      <c r="E216" s="7"/>
      <c r="F216" s="7"/>
      <c r="G216" s="7" t="str">
        <f t="shared" si="22"/>
        <v/>
      </c>
      <c r="H216" s="7" t="str">
        <f>IF(C216&lt;&gt;"",VLOOKUP(C216,AZ!$A$2:B1174,2,FALSE),"")</f>
        <v/>
      </c>
      <c r="I216" s="30" t="str">
        <f t="shared" si="23"/>
        <v/>
      </c>
      <c r="J216" s="31" t="str">
        <f>IF(AND(OR($B216&lt;&gt;"",$C216&lt;&gt;""),AND($B217="",$C217=""),$D216&lt;&gt;""),SUM($I$1:$I216)-SUM($J$2:$J215),"")</f>
        <v/>
      </c>
      <c r="K216" s="20" t="str">
        <f t="shared" si="19"/>
        <v/>
      </c>
      <c r="L216" s="26"/>
      <c r="S216" s="10" t="str">
        <f>IF(AND(OR($B216&lt;&gt;"",$C216&lt;&gt;""),AND($B217="",$C217="",$D217="",$E217=""),AND($B218="",$C218="",$D218="",$E218=""),D216&lt;&gt;""),SUM($I$1:$I216)-SUM($J$3:$J215),"")</f>
        <v/>
      </c>
      <c r="U216" s="6"/>
      <c r="W216" s="17" t="str">
        <f>IF(AND(OR($B216&lt;&gt;"",$C216&lt;&gt;""),AND($B217="",$C217="",$C218&lt;&gt;"",$D218&lt;&gt;""),$D216&lt;&gt;""),SUM($I$1:$I216)-SUM($J$2:$J215),"")</f>
        <v/>
      </c>
      <c r="X216" s="11"/>
      <c r="Y216" s="11"/>
      <c r="Z216" s="11" t="str">
        <f t="shared" si="20"/>
        <v/>
      </c>
      <c r="AA216" s="11"/>
      <c r="AB216" s="11"/>
      <c r="AC216" s="11"/>
      <c r="AD216" s="19" t="str">
        <f t="shared" si="21"/>
        <v/>
      </c>
      <c r="AE216" s="19"/>
    </row>
    <row r="217" spans="2:31">
      <c r="B217" s="7"/>
      <c r="C217" s="41"/>
      <c r="D217" s="46"/>
      <c r="E217" s="7"/>
      <c r="F217" s="7"/>
      <c r="G217" s="7" t="str">
        <f t="shared" si="22"/>
        <v/>
      </c>
      <c r="H217" s="7" t="str">
        <f>IF(C217&lt;&gt;"",VLOOKUP(C217,AZ!$A$2:B1175,2,FALSE),"")</f>
        <v/>
      </c>
      <c r="I217" s="30" t="str">
        <f t="shared" si="23"/>
        <v/>
      </c>
      <c r="J217" s="31" t="str">
        <f>IF(AND(OR($B217&lt;&gt;"",$C217&lt;&gt;""),AND($B218="",$C218=""),$D217&lt;&gt;""),SUM($I$1:$I217)-SUM($J$2:$J216),"")</f>
        <v/>
      </c>
      <c r="K217" s="20" t="str">
        <f t="shared" si="19"/>
        <v/>
      </c>
      <c r="L217" s="26"/>
      <c r="S217" s="10" t="str">
        <f>IF(AND(OR($B217&lt;&gt;"",$C217&lt;&gt;""),AND($B218="",$C218="",$D218="",$E218=""),AND($B219="",$C219="",$D219="",$E219=""),D217&lt;&gt;""),SUM($I$1:$I217)-SUM($J$3:$J216),"")</f>
        <v/>
      </c>
      <c r="U217" s="6"/>
      <c r="W217" s="17" t="str">
        <f>IF(AND(OR($B217&lt;&gt;"",$C217&lt;&gt;""),AND($B218="",$C218="",$C219&lt;&gt;"",$D219&lt;&gt;""),$D217&lt;&gt;""),SUM($I$1:$I217)-SUM($J$2:$J216),"")</f>
        <v/>
      </c>
      <c r="X217" s="11"/>
      <c r="Y217" s="11"/>
      <c r="Z217" s="11" t="str">
        <f t="shared" si="20"/>
        <v/>
      </c>
      <c r="AA217" s="19"/>
      <c r="AB217" s="19"/>
      <c r="AC217" s="19"/>
      <c r="AD217" s="19" t="str">
        <f t="shared" si="21"/>
        <v/>
      </c>
      <c r="AE217" s="19"/>
    </row>
    <row r="218" spans="2:31">
      <c r="B218" s="7"/>
      <c r="C218" s="41"/>
      <c r="D218" s="46"/>
      <c r="E218" s="7"/>
      <c r="F218" s="7"/>
      <c r="G218" s="7" t="str">
        <f t="shared" si="22"/>
        <v/>
      </c>
      <c r="H218" s="7" t="str">
        <f>IF(C218&lt;&gt;"",VLOOKUP(C218,AZ!$A$2:B1176,2,FALSE),"")</f>
        <v/>
      </c>
      <c r="I218" s="30" t="str">
        <f t="shared" si="23"/>
        <v/>
      </c>
      <c r="J218" s="31" t="str">
        <f>IF(AND(OR($B218&lt;&gt;"",$C218&lt;&gt;""),AND($B219="",$C219=""),$D218&lt;&gt;""),SUM($I$1:$I218)-SUM($J$2:$J217),"")</f>
        <v/>
      </c>
      <c r="K218" s="20" t="str">
        <f t="shared" si="19"/>
        <v/>
      </c>
      <c r="L218" s="26"/>
      <c r="S218" s="10" t="str">
        <f>IF(AND(OR($B218&lt;&gt;"",$C218&lt;&gt;""),AND($B219="",$C219="",$D219="",$E219=""),AND($B220="",$C220="",$D220="",$E220=""),D218&lt;&gt;""),SUM($I$1:$I218)-SUM($J$3:$J217),"")</f>
        <v/>
      </c>
      <c r="U218" s="6"/>
      <c r="W218" s="17" t="str">
        <f>IF(AND(OR($B218&lt;&gt;"",$C218&lt;&gt;""),AND($B219="",$C219="",$C220&lt;&gt;"",$D220&lt;&gt;""),$D218&lt;&gt;""),SUM($I$1:$I218)-SUM($J$2:$J217),"")</f>
        <v/>
      </c>
      <c r="X218" s="11"/>
      <c r="Y218" s="11"/>
      <c r="Z218" s="11" t="str">
        <f t="shared" si="20"/>
        <v/>
      </c>
      <c r="AA218" s="11"/>
      <c r="AB218" s="11"/>
      <c r="AC218" s="11"/>
      <c r="AD218" s="19" t="str">
        <f t="shared" si="21"/>
        <v/>
      </c>
      <c r="AE218" s="19"/>
    </row>
    <row r="219" spans="2:31">
      <c r="B219" s="7"/>
      <c r="C219" s="41"/>
      <c r="D219" s="46"/>
      <c r="E219" s="7"/>
      <c r="F219" s="7"/>
      <c r="G219" s="7" t="str">
        <f t="shared" si="22"/>
        <v/>
      </c>
      <c r="H219" s="7" t="str">
        <f>IF(C219&lt;&gt;"",VLOOKUP(C219,AZ!$A$2:B1177,2,FALSE),"")</f>
        <v/>
      </c>
      <c r="I219" s="30" t="str">
        <f t="shared" si="23"/>
        <v/>
      </c>
      <c r="J219" s="31" t="str">
        <f>IF(AND(OR($B219&lt;&gt;"",$C219&lt;&gt;""),AND($B220="",$C220=""),$D219&lt;&gt;""),SUM($I$1:$I219)-SUM($J$2:$J218),"")</f>
        <v/>
      </c>
      <c r="K219" s="20" t="str">
        <f t="shared" si="19"/>
        <v/>
      </c>
      <c r="L219" s="26"/>
      <c r="S219" s="10" t="str">
        <f>IF(AND(OR($B219&lt;&gt;"",$C219&lt;&gt;""),AND($B220="",$C220="",$D220="",$E220=""),AND($B221="",$C221="",$D221="",$E221=""),D219&lt;&gt;""),SUM($I$1:$I219)-SUM($J$3:$J218),"")</f>
        <v/>
      </c>
      <c r="U219" s="6"/>
      <c r="W219" s="17" t="str">
        <f>IF(AND(OR($B219&lt;&gt;"",$C219&lt;&gt;""),AND($B220="",$C220="",$C221&lt;&gt;"",$D221&lt;&gt;""),$D219&lt;&gt;""),SUM($I$1:$I219)-SUM($J$2:$J218),"")</f>
        <v/>
      </c>
      <c r="X219" s="11"/>
      <c r="Y219" s="11"/>
      <c r="Z219" s="11" t="str">
        <f t="shared" si="20"/>
        <v/>
      </c>
      <c r="AA219" s="19"/>
      <c r="AB219" s="19"/>
      <c r="AC219" s="19"/>
      <c r="AD219" s="19" t="str">
        <f t="shared" si="21"/>
        <v/>
      </c>
      <c r="AE219" s="19"/>
    </row>
    <row r="220" spans="2:31">
      <c r="B220" s="7"/>
      <c r="C220" s="41"/>
      <c r="D220" s="46"/>
      <c r="E220" s="7"/>
      <c r="F220" s="7"/>
      <c r="G220" s="7" t="str">
        <f t="shared" si="22"/>
        <v/>
      </c>
      <c r="H220" s="7" t="str">
        <f>IF(C220&lt;&gt;"",VLOOKUP(C220,AZ!$A$2:B1178,2,FALSE),"")</f>
        <v/>
      </c>
      <c r="I220" s="30" t="str">
        <f t="shared" si="23"/>
        <v/>
      </c>
      <c r="J220" s="31" t="str">
        <f>IF(AND(OR($B220&lt;&gt;"",$C220&lt;&gt;""),AND($B221="",$C221=""),$D220&lt;&gt;""),SUM($I$1:$I220)-SUM($J$2:$J219),"")</f>
        <v/>
      </c>
      <c r="K220" s="20" t="str">
        <f t="shared" si="19"/>
        <v/>
      </c>
      <c r="L220" s="26"/>
      <c r="S220" s="10" t="str">
        <f>IF(AND(OR($B220&lt;&gt;"",$C220&lt;&gt;""),AND($B221="",$C221="",$D221="",$E221=""),AND($B222="",$C222="",$D222="",$E222=""),D220&lt;&gt;""),SUM($I$1:$I220)-SUM($J$3:$J219),"")</f>
        <v/>
      </c>
      <c r="U220" s="6"/>
      <c r="W220" s="17" t="str">
        <f>IF(AND(OR($B220&lt;&gt;"",$C220&lt;&gt;""),AND($B221="",$C221="",$C222&lt;&gt;"",$D222&lt;&gt;""),$D220&lt;&gt;""),SUM($I$1:$I220)-SUM($J$2:$J219),"")</f>
        <v/>
      </c>
      <c r="X220" s="11"/>
      <c r="Y220" s="11"/>
      <c r="Z220" s="11" t="str">
        <f t="shared" si="20"/>
        <v/>
      </c>
      <c r="AA220" s="11"/>
      <c r="AB220" s="11"/>
      <c r="AC220" s="11"/>
      <c r="AD220" s="19" t="str">
        <f t="shared" si="21"/>
        <v/>
      </c>
      <c r="AE220" s="19"/>
    </row>
    <row r="221" spans="2:31">
      <c r="B221" s="7"/>
      <c r="C221" s="41"/>
      <c r="D221" s="46"/>
      <c r="E221" s="7"/>
      <c r="F221" s="7"/>
      <c r="G221" s="7" t="str">
        <f t="shared" si="22"/>
        <v/>
      </c>
      <c r="H221" s="7" t="str">
        <f>IF(C221&lt;&gt;"",VLOOKUP(C221,AZ!$A$2:B1179,2,FALSE),"")</f>
        <v/>
      </c>
      <c r="I221" s="30" t="str">
        <f t="shared" si="23"/>
        <v/>
      </c>
      <c r="J221" s="31" t="str">
        <f>IF(AND(OR($B221&lt;&gt;"",$C221&lt;&gt;""),AND($B222="",$C222=""),$D221&lt;&gt;""),SUM($I$1:$I221)-SUM($J$2:$J220),"")</f>
        <v/>
      </c>
      <c r="K221" s="20" t="str">
        <f t="shared" si="19"/>
        <v/>
      </c>
      <c r="L221" s="26"/>
      <c r="S221" s="10" t="str">
        <f>IF(AND(OR($B221&lt;&gt;"",$C221&lt;&gt;""),AND($B222="",$C222="",$D222="",$E222=""),AND($B223="",$C223="",$D223="",$E223=""),D221&lt;&gt;""),SUM($I$1:$I221)-SUM($J$3:$J220),"")</f>
        <v/>
      </c>
      <c r="U221" s="6"/>
      <c r="W221" s="17" t="str">
        <f>IF(AND(OR($B221&lt;&gt;"",$C221&lt;&gt;""),AND($B222="",$C222="",$C223&lt;&gt;"",$D223&lt;&gt;""),$D221&lt;&gt;""),SUM($I$1:$I221)-SUM($J$2:$J220),"")</f>
        <v/>
      </c>
      <c r="X221" s="11"/>
      <c r="Y221" s="11"/>
      <c r="Z221" s="11" t="str">
        <f t="shared" si="20"/>
        <v/>
      </c>
      <c r="AA221" s="19"/>
      <c r="AB221" s="19"/>
      <c r="AC221" s="19"/>
      <c r="AD221" s="19" t="str">
        <f t="shared" si="21"/>
        <v/>
      </c>
      <c r="AE221" s="19"/>
    </row>
    <row r="222" spans="2:31">
      <c r="B222" s="7"/>
      <c r="C222" s="41"/>
      <c r="D222" s="46"/>
      <c r="E222" s="7"/>
      <c r="F222" s="7"/>
      <c r="G222" s="7" t="str">
        <f t="shared" si="22"/>
        <v/>
      </c>
      <c r="H222" s="7" t="str">
        <f>IF(C222&lt;&gt;"",VLOOKUP(C222,AZ!$A$2:B1180,2,FALSE),"")</f>
        <v/>
      </c>
      <c r="I222" s="30" t="str">
        <f t="shared" si="23"/>
        <v/>
      </c>
      <c r="J222" s="31" t="str">
        <f>IF(AND(OR($B222&lt;&gt;"",$C222&lt;&gt;""),AND($B223="",$C223=""),$D222&lt;&gt;""),SUM($I$1:$I222)-SUM($J$2:$J221),"")</f>
        <v/>
      </c>
      <c r="K222" s="20" t="str">
        <f t="shared" si="19"/>
        <v/>
      </c>
      <c r="L222" s="26"/>
      <c r="S222" s="10" t="str">
        <f>IF(AND(OR($B222&lt;&gt;"",$C222&lt;&gt;""),AND($B223="",$C223="",$D223="",$E223=""),AND($B224="",$C224="",$D224="",$E224=""),D222&lt;&gt;""),SUM($I$1:$I222)-SUM($J$3:$J221),"")</f>
        <v/>
      </c>
      <c r="U222" s="6"/>
      <c r="W222" s="17" t="str">
        <f>IF(AND(OR($B222&lt;&gt;"",$C222&lt;&gt;""),AND($B223="",$C223="",$C224&lt;&gt;"",$D224&lt;&gt;""),$D222&lt;&gt;""),SUM($I$1:$I222)-SUM($J$2:$J221),"")</f>
        <v/>
      </c>
      <c r="X222" s="11"/>
      <c r="Y222" s="11"/>
      <c r="Z222" s="11" t="str">
        <f t="shared" si="20"/>
        <v/>
      </c>
      <c r="AA222" s="11"/>
      <c r="AB222" s="11"/>
      <c r="AC222" s="11"/>
      <c r="AD222" s="19" t="str">
        <f t="shared" si="21"/>
        <v/>
      </c>
      <c r="AE222" s="19"/>
    </row>
    <row r="223" spans="2:31">
      <c r="B223" s="7"/>
      <c r="C223" s="41"/>
      <c r="D223" s="46"/>
      <c r="E223" s="7"/>
      <c r="F223" s="7"/>
      <c r="G223" s="7" t="str">
        <f t="shared" si="22"/>
        <v/>
      </c>
      <c r="H223" s="7" t="str">
        <f>IF(C223&lt;&gt;"",VLOOKUP(C223,AZ!$A$2:B1181,2,FALSE),"")</f>
        <v/>
      </c>
      <c r="I223" s="30" t="str">
        <f t="shared" si="23"/>
        <v/>
      </c>
      <c r="J223" s="31" t="str">
        <f>IF(AND(OR($B223&lt;&gt;"",$C223&lt;&gt;""),AND($B224="",$C224=""),$D223&lt;&gt;""),SUM($I$1:$I223)-SUM($J$2:$J222),"")</f>
        <v/>
      </c>
      <c r="K223" s="20" t="str">
        <f t="shared" si="19"/>
        <v/>
      </c>
      <c r="L223" s="26"/>
      <c r="S223" s="10" t="str">
        <f>IF(AND(OR($B223&lt;&gt;"",$C223&lt;&gt;""),AND($B224="",$C224="",$D224="",$E224=""),AND($B225="",$C225="",$D225="",$E225=""),D223&lt;&gt;""),SUM($I$1:$I223)-SUM($J$3:$J222),"")</f>
        <v/>
      </c>
      <c r="U223" s="6"/>
      <c r="W223" s="17" t="str">
        <f>IF(AND(OR($B223&lt;&gt;"",$C223&lt;&gt;""),AND($B224="",$C224="",$C225&lt;&gt;"",$D225&lt;&gt;""),$D223&lt;&gt;""),SUM($I$1:$I223)-SUM($J$2:$J222),"")</f>
        <v/>
      </c>
      <c r="X223" s="11"/>
      <c r="Y223" s="11"/>
      <c r="Z223" s="11" t="str">
        <f t="shared" si="20"/>
        <v/>
      </c>
      <c r="AA223" s="19"/>
      <c r="AB223" s="19"/>
      <c r="AC223" s="19"/>
      <c r="AD223" s="19" t="str">
        <f t="shared" si="21"/>
        <v/>
      </c>
      <c r="AE223" s="19"/>
    </row>
    <row r="224" spans="2:31">
      <c r="B224" s="7"/>
      <c r="C224" s="41"/>
      <c r="D224" s="46"/>
      <c r="E224" s="7"/>
      <c r="F224" s="7"/>
      <c r="G224" s="7" t="str">
        <f t="shared" si="22"/>
        <v/>
      </c>
      <c r="H224" s="7" t="str">
        <f>IF(C224&lt;&gt;"",VLOOKUP(C224,AZ!$A$2:B1182,2,FALSE),"")</f>
        <v/>
      </c>
      <c r="I224" s="30" t="str">
        <f t="shared" si="23"/>
        <v/>
      </c>
      <c r="J224" s="31" t="str">
        <f>IF(AND(OR($B224&lt;&gt;"",$C224&lt;&gt;""),AND($B225="",$C225=""),$D224&lt;&gt;""),SUM($I$1:$I224)-SUM($J$2:$J223),"")</f>
        <v/>
      </c>
      <c r="K224" s="20" t="str">
        <f t="shared" si="19"/>
        <v/>
      </c>
      <c r="L224" s="26"/>
      <c r="S224" s="10" t="str">
        <f>IF(AND(OR($B224&lt;&gt;"",$C224&lt;&gt;""),AND($B225="",$C225="",$D225="",$E225=""),AND($B226="",$C226="",$D226="",$E226=""),D224&lt;&gt;""),SUM($I$1:$I224)-SUM($J$3:$J223),"")</f>
        <v/>
      </c>
      <c r="U224" s="6"/>
      <c r="W224" s="17" t="str">
        <f>IF(AND(OR($B224&lt;&gt;"",$C224&lt;&gt;""),AND($B225="",$C225="",$C226&lt;&gt;"",$D226&lt;&gt;""),$D224&lt;&gt;""),SUM($I$1:$I224)-SUM($J$2:$J223),"")</f>
        <v/>
      </c>
      <c r="X224" s="11"/>
      <c r="Y224" s="11"/>
      <c r="Z224" s="11" t="str">
        <f t="shared" si="20"/>
        <v/>
      </c>
      <c r="AA224" s="11"/>
      <c r="AB224" s="11"/>
      <c r="AC224" s="11"/>
      <c r="AD224" s="19" t="str">
        <f t="shared" si="21"/>
        <v/>
      </c>
      <c r="AE224" s="19"/>
    </row>
    <row r="225" spans="2:31">
      <c r="B225" s="7"/>
      <c r="C225" s="41"/>
      <c r="D225" s="46"/>
      <c r="E225" s="7"/>
      <c r="F225" s="7"/>
      <c r="G225" s="7" t="str">
        <f t="shared" si="22"/>
        <v/>
      </c>
      <c r="H225" s="7" t="str">
        <f>IF(C225&lt;&gt;"",VLOOKUP(C225,AZ!$A$2:B1183,2,FALSE),"")</f>
        <v/>
      </c>
      <c r="I225" s="30" t="str">
        <f t="shared" si="23"/>
        <v/>
      </c>
      <c r="J225" s="31" t="str">
        <f>IF(AND(OR($B225&lt;&gt;"",$C225&lt;&gt;""),AND($B226="",$C226=""),$D225&lt;&gt;""),SUM($I$1:$I225)-SUM($J$2:$J224),"")</f>
        <v/>
      </c>
      <c r="K225" s="20" t="str">
        <f t="shared" si="19"/>
        <v/>
      </c>
      <c r="L225" s="26"/>
      <c r="S225" s="10" t="str">
        <f>IF(AND(OR($B225&lt;&gt;"",$C225&lt;&gt;""),AND($B226="",$C226="",$D226="",$E226=""),AND($B227="",$C227="",$D227="",$E227=""),D225&lt;&gt;""),SUM($I$1:$I225)-SUM($J$3:$J224),"")</f>
        <v/>
      </c>
      <c r="U225" s="6"/>
      <c r="W225" s="17" t="str">
        <f>IF(AND(OR($B225&lt;&gt;"",$C225&lt;&gt;""),AND($B226="",$C226="",$C227&lt;&gt;"",$D227&lt;&gt;""),$D225&lt;&gt;""),SUM($I$1:$I225)-SUM($J$2:$J224),"")</f>
        <v/>
      </c>
      <c r="X225" s="11"/>
      <c r="Y225" s="11"/>
      <c r="Z225" s="11" t="str">
        <f t="shared" si="20"/>
        <v/>
      </c>
      <c r="AA225" s="19"/>
      <c r="AB225" s="19"/>
      <c r="AC225" s="19"/>
      <c r="AD225" s="19" t="str">
        <f t="shared" si="21"/>
        <v/>
      </c>
      <c r="AE225" s="19"/>
    </row>
    <row r="226" spans="2:31">
      <c r="B226" s="7"/>
      <c r="C226" s="41"/>
      <c r="D226" s="46"/>
      <c r="E226" s="7"/>
      <c r="F226" s="7"/>
      <c r="G226" s="7" t="str">
        <f t="shared" si="22"/>
        <v/>
      </c>
      <c r="H226" s="7" t="str">
        <f>IF(C226&lt;&gt;"",VLOOKUP(C226,AZ!$A$2:B1184,2,FALSE),"")</f>
        <v/>
      </c>
      <c r="I226" s="30" t="str">
        <f t="shared" si="23"/>
        <v/>
      </c>
      <c r="J226" s="31" t="str">
        <f>IF(AND(OR($B226&lt;&gt;"",$C226&lt;&gt;""),AND($B227="",$C227=""),$D226&lt;&gt;""),SUM($I$1:$I226)-SUM($J$2:$J225),"")</f>
        <v/>
      </c>
      <c r="K226" s="20" t="str">
        <f t="shared" si="19"/>
        <v/>
      </c>
      <c r="L226" s="26"/>
      <c r="S226" s="10" t="str">
        <f>IF(AND(OR($B226&lt;&gt;"",$C226&lt;&gt;""),AND($B227="",$C227="",$D227="",$E227=""),AND($B228="",$C228="",$D228="",$E228=""),D226&lt;&gt;""),SUM($I$1:$I226)-SUM($J$3:$J225),"")</f>
        <v/>
      </c>
      <c r="U226" s="6"/>
      <c r="W226" s="17" t="str">
        <f>IF(AND(OR($B226&lt;&gt;"",$C226&lt;&gt;""),AND($B227="",$C227="",$C228&lt;&gt;"",$D228&lt;&gt;""),$D226&lt;&gt;""),SUM($I$1:$I226)-SUM($J$2:$J225),"")</f>
        <v/>
      </c>
      <c r="X226" s="11"/>
      <c r="Y226" s="11"/>
      <c r="Z226" s="11" t="str">
        <f t="shared" si="20"/>
        <v/>
      </c>
      <c r="AA226" s="11"/>
      <c r="AB226" s="11"/>
      <c r="AC226" s="11"/>
      <c r="AD226" s="19" t="str">
        <f t="shared" si="21"/>
        <v/>
      </c>
      <c r="AE226" s="19"/>
    </row>
    <row r="227" spans="2:31">
      <c r="B227" s="7"/>
      <c r="C227" s="41"/>
      <c r="D227" s="46"/>
      <c r="E227" s="7"/>
      <c r="F227" s="7"/>
      <c r="G227" s="7" t="str">
        <f t="shared" si="22"/>
        <v/>
      </c>
      <c r="H227" s="7" t="str">
        <f>IF(C227&lt;&gt;"",VLOOKUP(C227,AZ!$A$2:B1185,2,FALSE),"")</f>
        <v/>
      </c>
      <c r="I227" s="30" t="str">
        <f t="shared" si="23"/>
        <v/>
      </c>
      <c r="J227" s="31" t="str">
        <f>IF(AND(OR($B227&lt;&gt;"",$C227&lt;&gt;""),AND($B228="",$C228=""),$D227&lt;&gt;""),SUM($I$1:$I227)-SUM($J$2:$J226),"")</f>
        <v/>
      </c>
      <c r="K227" s="20" t="str">
        <f t="shared" si="19"/>
        <v/>
      </c>
      <c r="L227" s="26"/>
      <c r="S227" s="10" t="str">
        <f>IF(AND(OR($B227&lt;&gt;"",$C227&lt;&gt;""),AND($B228="",$C228="",$D228="",$E228=""),AND($B229="",$C229="",$D229="",$E229=""),D227&lt;&gt;""),SUM($I$1:$I227)-SUM($J$3:$J226),"")</f>
        <v/>
      </c>
      <c r="U227" s="6"/>
      <c r="W227" s="17" t="str">
        <f>IF(AND(OR($B227&lt;&gt;"",$C227&lt;&gt;""),AND($B228="",$C228="",$C229&lt;&gt;"",$D229&lt;&gt;""),$D227&lt;&gt;""),SUM($I$1:$I227)-SUM($J$2:$J226),"")</f>
        <v/>
      </c>
      <c r="X227" s="11"/>
      <c r="Y227" s="11"/>
      <c r="Z227" s="11" t="str">
        <f t="shared" si="20"/>
        <v/>
      </c>
      <c r="AA227" s="19"/>
      <c r="AB227" s="19"/>
      <c r="AC227" s="19"/>
      <c r="AD227" s="19" t="str">
        <f t="shared" si="21"/>
        <v/>
      </c>
      <c r="AE227" s="19"/>
    </row>
    <row r="228" spans="2:31">
      <c r="B228" s="7"/>
      <c r="C228" s="41"/>
      <c r="D228" s="46"/>
      <c r="E228" s="7"/>
      <c r="F228" s="7"/>
      <c r="G228" s="7" t="str">
        <f t="shared" si="22"/>
        <v/>
      </c>
      <c r="H228" s="7" t="str">
        <f>IF(C228&lt;&gt;"",VLOOKUP(C228,AZ!$A$2:B1186,2,FALSE),"")</f>
        <v/>
      </c>
      <c r="I228" s="30" t="str">
        <f t="shared" si="23"/>
        <v/>
      </c>
      <c r="J228" s="31" t="str">
        <f>IF(AND(OR($B228&lt;&gt;"",$C228&lt;&gt;""),AND($B229="",$C229=""),$D228&lt;&gt;""),SUM($I$1:$I228)-SUM($J$2:$J227),"")</f>
        <v/>
      </c>
      <c r="K228" s="20" t="str">
        <f t="shared" si="19"/>
        <v/>
      </c>
      <c r="L228" s="26"/>
      <c r="S228" s="10" t="str">
        <f>IF(AND(OR($B228&lt;&gt;"",$C228&lt;&gt;""),AND($B229="",$C229="",$D229="",$E229=""),AND($B230="",$C230="",$D230="",$E230=""),D228&lt;&gt;""),SUM($I$1:$I228)-SUM($J$3:$J227),"")</f>
        <v/>
      </c>
      <c r="U228" s="6"/>
      <c r="W228" s="17" t="str">
        <f>IF(AND(OR($B228&lt;&gt;"",$C228&lt;&gt;""),AND($B229="",$C229="",$C230&lt;&gt;"",$D230&lt;&gt;""),$D228&lt;&gt;""),SUM($I$1:$I228)-SUM($J$2:$J227),"")</f>
        <v/>
      </c>
      <c r="X228" s="11"/>
      <c r="Y228" s="11"/>
      <c r="Z228" s="11" t="str">
        <f t="shared" si="20"/>
        <v/>
      </c>
      <c r="AA228" s="11"/>
      <c r="AB228" s="11"/>
      <c r="AC228" s="11"/>
      <c r="AD228" s="19" t="str">
        <f t="shared" si="21"/>
        <v/>
      </c>
      <c r="AE228" s="19"/>
    </row>
    <row r="229" spans="2:31">
      <c r="B229" s="7"/>
      <c r="C229" s="41"/>
      <c r="D229" s="46"/>
      <c r="E229" s="7"/>
      <c r="F229" s="7"/>
      <c r="G229" s="7" t="str">
        <f t="shared" si="22"/>
        <v/>
      </c>
      <c r="H229" s="7" t="str">
        <f>IF(C229&lt;&gt;"",VLOOKUP(C229,AZ!$A$2:B1187,2,FALSE),"")</f>
        <v/>
      </c>
      <c r="I229" s="30" t="str">
        <f t="shared" si="23"/>
        <v/>
      </c>
      <c r="J229" s="31" t="str">
        <f>IF(AND(OR($B229&lt;&gt;"",$C229&lt;&gt;""),AND($B230="",$C230=""),$D229&lt;&gt;""),SUM($I$1:$I229)-SUM($J$2:$J228),"")</f>
        <v/>
      </c>
      <c r="K229" s="20" t="str">
        <f t="shared" si="19"/>
        <v/>
      </c>
      <c r="L229" s="26"/>
      <c r="S229" s="10" t="str">
        <f>IF(AND(OR($B229&lt;&gt;"",$C229&lt;&gt;""),AND($B230="",$C230="",$D230="",$E230=""),AND($B231="",$C231="",$D231="",$E231=""),D229&lt;&gt;""),SUM($I$1:$I229)-SUM($J$3:$J228),"")</f>
        <v/>
      </c>
      <c r="U229" s="6"/>
      <c r="W229" s="17" t="str">
        <f>IF(AND(OR($B229&lt;&gt;"",$C229&lt;&gt;""),AND($B230="",$C230="",$C231&lt;&gt;"",$D231&lt;&gt;""),$D229&lt;&gt;""),SUM($I$1:$I229)-SUM($J$2:$J228),"")</f>
        <v/>
      </c>
      <c r="X229" s="11"/>
      <c r="Y229" s="11"/>
      <c r="Z229" s="11" t="str">
        <f t="shared" si="20"/>
        <v/>
      </c>
      <c r="AA229" s="19"/>
      <c r="AB229" s="19"/>
      <c r="AC229" s="19"/>
      <c r="AD229" s="19" t="str">
        <f t="shared" si="21"/>
        <v/>
      </c>
      <c r="AE229" s="19"/>
    </row>
    <row r="230" spans="2:31">
      <c r="B230" s="7"/>
      <c r="C230" s="41"/>
      <c r="D230" s="46"/>
      <c r="E230" s="7"/>
      <c r="F230" s="7"/>
      <c r="G230" s="7" t="str">
        <f t="shared" si="22"/>
        <v/>
      </c>
      <c r="H230" s="7" t="str">
        <f>IF(C230&lt;&gt;"",VLOOKUP(C230,AZ!$A$2:B1188,2,FALSE),"")</f>
        <v/>
      </c>
      <c r="I230" s="30" t="str">
        <f t="shared" si="23"/>
        <v/>
      </c>
      <c r="J230" s="31" t="str">
        <f>IF(AND(OR($B230&lt;&gt;"",$C230&lt;&gt;""),AND($B231="",$C231=""),$D230&lt;&gt;""),SUM($I$1:$I230)-SUM($J$2:$J229),"")</f>
        <v/>
      </c>
      <c r="K230" s="20" t="str">
        <f t="shared" si="19"/>
        <v/>
      </c>
      <c r="L230" s="26"/>
      <c r="S230" s="10" t="str">
        <f>IF(AND(OR($B230&lt;&gt;"",$C230&lt;&gt;""),AND($B231="",$C231="",$D231="",$E231=""),AND($B232="",$C232="",$D232="",$E232=""),D230&lt;&gt;""),SUM($I$1:$I230)-SUM($J$3:$J229),"")</f>
        <v/>
      </c>
      <c r="U230" s="6"/>
      <c r="W230" s="17" t="str">
        <f>IF(AND(OR($B230&lt;&gt;"",$C230&lt;&gt;""),AND($B231="",$C231="",$C232&lt;&gt;"",$D232&lt;&gt;""),$D230&lt;&gt;""),SUM($I$1:$I230)-SUM($J$2:$J229),"")</f>
        <v/>
      </c>
      <c r="X230" s="11"/>
      <c r="Y230" s="11"/>
      <c r="Z230" s="11" t="str">
        <f t="shared" si="20"/>
        <v/>
      </c>
      <c r="AA230" s="11"/>
      <c r="AB230" s="11"/>
      <c r="AC230" s="11"/>
      <c r="AD230" s="19" t="str">
        <f t="shared" si="21"/>
        <v/>
      </c>
      <c r="AE230" s="19"/>
    </row>
    <row r="231" spans="2:31">
      <c r="B231" s="7"/>
      <c r="C231" s="41"/>
      <c r="D231" s="46"/>
      <c r="E231" s="7"/>
      <c r="F231" s="7"/>
      <c r="G231" s="7" t="str">
        <f t="shared" si="22"/>
        <v/>
      </c>
      <c r="H231" s="7" t="str">
        <f>IF(C231&lt;&gt;"",VLOOKUP(C231,AZ!$A$2:B1189,2,FALSE),"")</f>
        <v/>
      </c>
      <c r="I231" s="30" t="str">
        <f t="shared" si="23"/>
        <v/>
      </c>
      <c r="J231" s="31" t="str">
        <f>IF(AND(OR($B231&lt;&gt;"",$C231&lt;&gt;""),AND($B232="",$C232=""),$D231&lt;&gt;""),SUM($I$1:$I231)-SUM($J$2:$J230),"")</f>
        <v/>
      </c>
      <c r="K231" s="20" t="str">
        <f t="shared" si="19"/>
        <v/>
      </c>
      <c r="L231" s="26"/>
      <c r="S231" s="10" t="str">
        <f>IF(AND(OR($B231&lt;&gt;"",$C231&lt;&gt;""),AND($B232="",$C232="",$D232="",$E232=""),AND($B233="",$C233="",$D233="",$E233=""),D231&lt;&gt;""),SUM($I$1:$I231)-SUM($J$3:$J230),"")</f>
        <v/>
      </c>
      <c r="U231" s="6"/>
      <c r="W231" s="17" t="str">
        <f>IF(AND(OR($B231&lt;&gt;"",$C231&lt;&gt;""),AND($B232="",$C232="",$C233&lt;&gt;"",$D233&lt;&gt;""),$D231&lt;&gt;""),SUM($I$1:$I231)-SUM($J$2:$J230),"")</f>
        <v/>
      </c>
      <c r="X231" s="11"/>
      <c r="Y231" s="11"/>
      <c r="Z231" s="11" t="str">
        <f t="shared" si="20"/>
        <v/>
      </c>
      <c r="AA231" s="19"/>
      <c r="AB231" s="19"/>
      <c r="AC231" s="19"/>
      <c r="AD231" s="19" t="str">
        <f t="shared" si="21"/>
        <v/>
      </c>
      <c r="AE231" s="19"/>
    </row>
    <row r="232" spans="2:31">
      <c r="B232" s="7"/>
      <c r="C232" s="41"/>
      <c r="D232" s="46"/>
      <c r="E232" s="7"/>
      <c r="F232" s="7"/>
      <c r="G232" s="7" t="str">
        <f t="shared" si="22"/>
        <v/>
      </c>
      <c r="H232" s="7" t="str">
        <f>IF(C232&lt;&gt;"",VLOOKUP(C232,AZ!$A$2:B1190,2,FALSE),"")</f>
        <v/>
      </c>
      <c r="I232" s="30" t="str">
        <f t="shared" si="23"/>
        <v/>
      </c>
      <c r="J232" s="31" t="str">
        <f>IF(AND(OR($B232&lt;&gt;"",$C232&lt;&gt;""),AND($B233="",$C233=""),$D232&lt;&gt;""),SUM($I$1:$I232)-SUM($J$2:$J231),"")</f>
        <v/>
      </c>
      <c r="K232" s="20" t="str">
        <f t="shared" si="19"/>
        <v/>
      </c>
      <c r="L232" s="26"/>
      <c r="S232" s="10" t="str">
        <f>IF(AND(OR($B232&lt;&gt;"",$C232&lt;&gt;""),AND($B233="",$C233="",$D233="",$E233=""),AND($B234="",$C234="",$D234="",$E234=""),D232&lt;&gt;""),SUM($I$1:$I232)-SUM($J$3:$J231),"")</f>
        <v/>
      </c>
      <c r="U232" s="6"/>
      <c r="W232" s="17" t="str">
        <f>IF(AND(OR($B232&lt;&gt;"",$C232&lt;&gt;""),AND($B233="",$C233="",$C234&lt;&gt;"",$D234&lt;&gt;""),$D232&lt;&gt;""),SUM($I$1:$I232)-SUM($J$2:$J231),"")</f>
        <v/>
      </c>
      <c r="X232" s="11"/>
      <c r="Y232" s="11"/>
      <c r="Z232" s="11" t="str">
        <f t="shared" si="20"/>
        <v/>
      </c>
      <c r="AA232" s="11"/>
      <c r="AB232" s="11"/>
      <c r="AC232" s="11"/>
      <c r="AD232" s="19" t="str">
        <f t="shared" si="21"/>
        <v/>
      </c>
      <c r="AE232" s="19"/>
    </row>
    <row r="233" spans="2:31">
      <c r="B233" s="7"/>
      <c r="C233" s="41"/>
      <c r="D233" s="46"/>
      <c r="E233" s="7"/>
      <c r="F233" s="7"/>
      <c r="G233" s="7" t="str">
        <f t="shared" si="22"/>
        <v/>
      </c>
      <c r="H233" s="7" t="str">
        <f>IF(C233&lt;&gt;"",VLOOKUP(C233,AZ!$A$2:B1191,2,FALSE),"")</f>
        <v/>
      </c>
      <c r="I233" s="30" t="str">
        <f t="shared" si="23"/>
        <v/>
      </c>
      <c r="J233" s="31" t="str">
        <f>IF(AND(OR($B233&lt;&gt;"",$C233&lt;&gt;""),AND($B234="",$C234=""),$D233&lt;&gt;""),SUM($I$1:$I233)-SUM($J$2:$J232),"")</f>
        <v/>
      </c>
      <c r="K233" s="20" t="str">
        <f t="shared" si="19"/>
        <v/>
      </c>
      <c r="L233" s="26"/>
      <c r="S233" s="10" t="str">
        <f>IF(AND(OR($B233&lt;&gt;"",$C233&lt;&gt;""),AND($B234="",$C234="",$D234="",$E234=""),AND($B235="",$C235="",$D235="",$E235=""),D233&lt;&gt;""),SUM($I$1:$I233)-SUM($J$3:$J232),"")</f>
        <v/>
      </c>
      <c r="U233" s="6"/>
      <c r="W233" s="17" t="str">
        <f>IF(AND(OR($B233&lt;&gt;"",$C233&lt;&gt;""),AND($B234="",$C234="",$C235&lt;&gt;"",$D235&lt;&gt;""),$D233&lt;&gt;""),SUM($I$1:$I233)-SUM($J$2:$J232),"")</f>
        <v/>
      </c>
      <c r="X233" s="11"/>
      <c r="Y233" s="11"/>
      <c r="Z233" s="11" t="str">
        <f t="shared" si="20"/>
        <v/>
      </c>
      <c r="AA233" s="19"/>
      <c r="AB233" s="19"/>
      <c r="AC233" s="19"/>
      <c r="AD233" s="19" t="str">
        <f t="shared" si="21"/>
        <v/>
      </c>
      <c r="AE233" s="19"/>
    </row>
    <row r="234" spans="2:31">
      <c r="B234" s="7"/>
      <c r="C234" s="41"/>
      <c r="D234" s="46"/>
      <c r="E234" s="7"/>
      <c r="F234" s="7"/>
      <c r="G234" s="7" t="str">
        <f t="shared" si="22"/>
        <v/>
      </c>
      <c r="H234" s="7" t="str">
        <f>IF(C234&lt;&gt;"",VLOOKUP(C234,AZ!$A$2:B1192,2,FALSE),"")</f>
        <v/>
      </c>
      <c r="I234" s="30" t="str">
        <f t="shared" si="23"/>
        <v/>
      </c>
      <c r="J234" s="31" t="str">
        <f>IF(AND(OR($B234&lt;&gt;"",$C234&lt;&gt;""),AND($B235="",$C235=""),$D234&lt;&gt;""),SUM($I$1:$I234)-SUM($J$2:$J233),"")</f>
        <v/>
      </c>
      <c r="K234" s="20" t="str">
        <f t="shared" si="19"/>
        <v/>
      </c>
      <c r="L234" s="26"/>
      <c r="S234" s="10" t="str">
        <f>IF(AND(OR($B234&lt;&gt;"",$C234&lt;&gt;""),AND($B235="",$C235="",$D235="",$E235=""),AND($B236="",$C236="",$D236="",$E236=""),D234&lt;&gt;""),SUM($I$1:$I234)-SUM($J$3:$J233),"")</f>
        <v/>
      </c>
      <c r="U234" s="6"/>
      <c r="W234" s="17" t="str">
        <f>IF(AND(OR($B234&lt;&gt;"",$C234&lt;&gt;""),AND($B235="",$C235="",$C236&lt;&gt;"",$D236&lt;&gt;""),$D234&lt;&gt;""),SUM($I$1:$I234)-SUM($J$2:$J233),"")</f>
        <v/>
      </c>
      <c r="X234" s="11"/>
      <c r="Y234" s="11"/>
      <c r="Z234" s="11" t="str">
        <f t="shared" si="20"/>
        <v/>
      </c>
      <c r="AA234" s="11"/>
      <c r="AB234" s="11"/>
      <c r="AC234" s="11"/>
      <c r="AD234" s="19" t="str">
        <f t="shared" si="21"/>
        <v/>
      </c>
      <c r="AE234" s="19"/>
    </row>
    <row r="235" spans="2:31">
      <c r="B235" s="7"/>
      <c r="C235" s="41"/>
      <c r="D235" s="46"/>
      <c r="E235" s="7"/>
      <c r="F235" s="7"/>
      <c r="G235" s="7" t="str">
        <f t="shared" si="22"/>
        <v/>
      </c>
      <c r="H235" s="7" t="str">
        <f>IF(C235&lt;&gt;"",VLOOKUP(C235,AZ!$A$2:B1193,2,FALSE),"")</f>
        <v/>
      </c>
      <c r="I235" s="30" t="str">
        <f t="shared" si="23"/>
        <v/>
      </c>
      <c r="J235" s="31" t="str">
        <f>IF(AND(OR($B235&lt;&gt;"",$C235&lt;&gt;""),AND($B236="",$C236=""),$D235&lt;&gt;""),SUM($I$1:$I235)-SUM($J$2:$J234),"")</f>
        <v/>
      </c>
      <c r="K235" s="20" t="str">
        <f t="shared" si="19"/>
        <v/>
      </c>
      <c r="L235" s="26"/>
      <c r="S235" s="10" t="str">
        <f>IF(AND(OR($B235&lt;&gt;"",$C235&lt;&gt;""),AND($B236="",$C236="",$D236="",$E236=""),AND($B237="",$C237="",$D237="",$E237=""),D235&lt;&gt;""),SUM($I$1:$I235)-SUM($J$3:$J234),"")</f>
        <v/>
      </c>
      <c r="U235" s="6"/>
      <c r="W235" s="17" t="str">
        <f>IF(AND(OR($B235&lt;&gt;"",$C235&lt;&gt;""),AND($B236="",$C236="",$C237&lt;&gt;"",$D237&lt;&gt;""),$D235&lt;&gt;""),SUM($I$1:$I235)-SUM($J$2:$J234),"")</f>
        <v/>
      </c>
      <c r="X235" s="11"/>
      <c r="Y235" s="11"/>
      <c r="Z235" s="11" t="str">
        <f t="shared" si="20"/>
        <v/>
      </c>
      <c r="AA235" s="19"/>
      <c r="AB235" s="19"/>
      <c r="AC235" s="19"/>
      <c r="AD235" s="19" t="str">
        <f t="shared" si="21"/>
        <v/>
      </c>
      <c r="AE235" s="19"/>
    </row>
    <row r="236" spans="2:31">
      <c r="B236" s="7"/>
      <c r="C236" s="41"/>
      <c r="D236" s="46"/>
      <c r="E236" s="7"/>
      <c r="F236" s="7"/>
      <c r="G236" s="7" t="str">
        <f t="shared" si="22"/>
        <v/>
      </c>
      <c r="H236" s="7" t="str">
        <f>IF(C236&lt;&gt;"",VLOOKUP(C236,AZ!$A$2:B1194,2,FALSE),"")</f>
        <v/>
      </c>
      <c r="I236" s="30" t="str">
        <f t="shared" si="23"/>
        <v/>
      </c>
      <c r="J236" s="31" t="str">
        <f>IF(AND(OR($B236&lt;&gt;"",$C236&lt;&gt;""),AND($B237="",$C237=""),$D236&lt;&gt;""),SUM($I$1:$I236)-SUM($J$2:$J235),"")</f>
        <v/>
      </c>
      <c r="K236" s="20" t="str">
        <f t="shared" si="19"/>
        <v/>
      </c>
      <c r="L236" s="26"/>
      <c r="S236" s="10" t="str">
        <f>IF(AND(OR($B236&lt;&gt;"",$C236&lt;&gt;""),AND($B237="",$C237="",$D237="",$E237=""),AND($B238="",$C238="",$D238="",$E238=""),D236&lt;&gt;""),SUM($I$1:$I236)-SUM($J$3:$J235),"")</f>
        <v/>
      </c>
      <c r="U236" s="6"/>
      <c r="W236" s="17" t="str">
        <f>IF(AND(OR($B236&lt;&gt;"",$C236&lt;&gt;""),AND($B237="",$C237="",$C238&lt;&gt;"",$D238&lt;&gt;""),$D236&lt;&gt;""),SUM($I$1:$I236)-SUM($J$2:$J235),"")</f>
        <v/>
      </c>
      <c r="X236" s="11"/>
      <c r="Y236" s="11"/>
      <c r="Z236" s="11" t="str">
        <f t="shared" si="20"/>
        <v/>
      </c>
      <c r="AA236" s="11"/>
      <c r="AB236" s="11"/>
      <c r="AC236" s="11"/>
      <c r="AD236" s="19" t="str">
        <f t="shared" si="21"/>
        <v/>
      </c>
      <c r="AE236" s="19"/>
    </row>
    <row r="237" spans="2:31">
      <c r="B237" s="7"/>
      <c r="C237" s="41"/>
      <c r="D237" s="46"/>
      <c r="E237" s="7"/>
      <c r="F237" s="7"/>
      <c r="G237" s="7" t="str">
        <f t="shared" si="22"/>
        <v/>
      </c>
      <c r="H237" s="7" t="str">
        <f>IF(C237&lt;&gt;"",VLOOKUP(C237,AZ!$A$2:B1195,2,FALSE),"")</f>
        <v/>
      </c>
      <c r="I237" s="30" t="str">
        <f t="shared" si="23"/>
        <v/>
      </c>
      <c r="J237" s="31" t="str">
        <f>IF(AND(OR($B237&lt;&gt;"",$C237&lt;&gt;""),AND($B238="",$C238=""),$D237&lt;&gt;""),SUM($I$1:$I237)-SUM($J$2:$J236),"")</f>
        <v/>
      </c>
      <c r="K237" s="20" t="str">
        <f t="shared" si="19"/>
        <v/>
      </c>
      <c r="L237" s="26"/>
      <c r="S237" s="10" t="str">
        <f>IF(AND(OR($B237&lt;&gt;"",$C237&lt;&gt;""),AND($B238="",$C238="",$D238="",$E238=""),AND($B239="",$C239="",$D239="",$E239=""),D237&lt;&gt;""),SUM($I$1:$I237)-SUM($J$3:$J236),"")</f>
        <v/>
      </c>
      <c r="U237" s="6"/>
      <c r="W237" s="17" t="str">
        <f>IF(AND(OR($B237&lt;&gt;"",$C237&lt;&gt;""),AND($B238="",$C238="",$C239&lt;&gt;"",$D239&lt;&gt;""),$D237&lt;&gt;""),SUM($I$1:$I237)-SUM($J$2:$J236),"")</f>
        <v/>
      </c>
      <c r="X237" s="11"/>
      <c r="Y237" s="11"/>
      <c r="Z237" s="11" t="str">
        <f t="shared" si="20"/>
        <v/>
      </c>
      <c r="AA237" s="19"/>
      <c r="AB237" s="19"/>
      <c r="AC237" s="19"/>
      <c r="AD237" s="19" t="str">
        <f t="shared" si="21"/>
        <v/>
      </c>
      <c r="AE237" s="19"/>
    </row>
    <row r="238" spans="2:31">
      <c r="B238" s="7"/>
      <c r="C238" s="41"/>
      <c r="D238" s="46"/>
      <c r="E238" s="7"/>
      <c r="F238" s="7"/>
      <c r="G238" s="7" t="str">
        <f t="shared" si="22"/>
        <v/>
      </c>
      <c r="H238" s="7" t="str">
        <f>IF(C238&lt;&gt;"",VLOOKUP(C238,AZ!$A$2:B1196,2,FALSE),"")</f>
        <v/>
      </c>
      <c r="I238" s="30" t="str">
        <f t="shared" si="23"/>
        <v/>
      </c>
      <c r="J238" s="31" t="str">
        <f>IF(AND(OR($B238&lt;&gt;"",$C238&lt;&gt;""),AND($B239="",$C239=""),$D238&lt;&gt;""),SUM($I$1:$I238)-SUM($J$2:$J237),"")</f>
        <v/>
      </c>
      <c r="K238" s="20" t="str">
        <f t="shared" si="19"/>
        <v/>
      </c>
      <c r="L238" s="26"/>
      <c r="S238" s="10" t="str">
        <f>IF(AND(OR($B238&lt;&gt;"",$C238&lt;&gt;""),AND($B239="",$C239="",$D239="",$E239=""),AND($B240="",$C240="",$D240="",$E240=""),D238&lt;&gt;""),SUM($I$1:$I238)-SUM($J$3:$J237),"")</f>
        <v/>
      </c>
      <c r="U238" s="6"/>
      <c r="W238" s="17" t="str">
        <f>IF(AND(OR($B238&lt;&gt;"",$C238&lt;&gt;""),AND($B239="",$C239="",$C240&lt;&gt;"",$D240&lt;&gt;""),$D238&lt;&gt;""),SUM($I$1:$I238)-SUM($J$2:$J237),"")</f>
        <v/>
      </c>
      <c r="X238" s="11"/>
      <c r="Y238" s="11"/>
      <c r="Z238" s="11" t="str">
        <f t="shared" si="20"/>
        <v/>
      </c>
      <c r="AA238" s="11"/>
      <c r="AB238" s="11"/>
      <c r="AC238" s="11"/>
      <c r="AD238" s="19" t="str">
        <f t="shared" si="21"/>
        <v/>
      </c>
      <c r="AE238" s="19"/>
    </row>
    <row r="239" spans="2:31">
      <c r="B239" s="7"/>
      <c r="C239" s="41"/>
      <c r="D239" s="46"/>
      <c r="E239" s="7"/>
      <c r="F239" s="7"/>
      <c r="G239" s="7" t="str">
        <f t="shared" si="22"/>
        <v/>
      </c>
      <c r="H239" s="7" t="str">
        <f>IF(C239&lt;&gt;"",VLOOKUP(C239,AZ!$A$2:B1197,2,FALSE),"")</f>
        <v/>
      </c>
      <c r="I239" s="30" t="str">
        <f t="shared" si="23"/>
        <v/>
      </c>
      <c r="J239" s="31" t="str">
        <f>IF(AND(OR($B239&lt;&gt;"",$C239&lt;&gt;""),AND($B240="",$C240=""),$D239&lt;&gt;""),SUM($I$1:$I239)-SUM($J$2:$J238),"")</f>
        <v/>
      </c>
      <c r="K239" s="20" t="str">
        <f t="shared" si="19"/>
        <v/>
      </c>
      <c r="L239" s="26"/>
      <c r="S239" s="10" t="str">
        <f>IF(AND(OR($B239&lt;&gt;"",$C239&lt;&gt;""),AND($B240="",$C240="",$D240="",$E240=""),AND($B241="",$C241="",$D241="",$E241=""),D239&lt;&gt;""),SUM($I$1:$I239)-SUM($J$3:$J238),"")</f>
        <v/>
      </c>
      <c r="U239" s="6"/>
      <c r="W239" s="17" t="str">
        <f>IF(AND(OR($B239&lt;&gt;"",$C239&lt;&gt;""),AND($B240="",$C240="",$C241&lt;&gt;"",$D241&lt;&gt;""),$D239&lt;&gt;""),SUM($I$1:$I239)-SUM($J$2:$J238),"")</f>
        <v/>
      </c>
      <c r="X239" s="11"/>
      <c r="Y239" s="11"/>
      <c r="Z239" s="11" t="str">
        <f t="shared" si="20"/>
        <v/>
      </c>
      <c r="AA239" s="19"/>
      <c r="AB239" s="19"/>
      <c r="AC239" s="19"/>
      <c r="AD239" s="19" t="str">
        <f t="shared" si="21"/>
        <v/>
      </c>
      <c r="AE239" s="19"/>
    </row>
    <row r="240" spans="2:31">
      <c r="B240" s="7"/>
      <c r="C240" s="41"/>
      <c r="D240" s="46"/>
      <c r="E240" s="7"/>
      <c r="F240" s="7"/>
      <c r="G240" s="7" t="str">
        <f t="shared" si="22"/>
        <v/>
      </c>
      <c r="H240" s="7" t="str">
        <f>IF(C240&lt;&gt;"",VLOOKUP(C240,AZ!$A$2:B1198,2,FALSE),"")</f>
        <v/>
      </c>
      <c r="I240" s="30" t="str">
        <f t="shared" si="23"/>
        <v/>
      </c>
      <c r="J240" s="31" t="str">
        <f>IF(AND(OR($B240&lt;&gt;"",$C240&lt;&gt;""),AND($B241="",$C241=""),$D240&lt;&gt;""),SUM($I$1:$I240)-SUM($J$2:$J239),"")</f>
        <v/>
      </c>
      <c r="K240" s="20" t="str">
        <f t="shared" si="19"/>
        <v/>
      </c>
      <c r="L240" s="26"/>
      <c r="S240" s="10" t="str">
        <f>IF(AND(OR($B240&lt;&gt;"",$C240&lt;&gt;""),AND($B241="",$C241="",$D241="",$E241=""),AND($B242="",$C242="",$D242="",$E242=""),D240&lt;&gt;""),SUM($I$1:$I240)-SUM($J$3:$J239),"")</f>
        <v/>
      </c>
      <c r="U240" s="6"/>
      <c r="W240" s="17" t="str">
        <f>IF(AND(OR($B240&lt;&gt;"",$C240&lt;&gt;""),AND($B241="",$C241="",$C242&lt;&gt;"",$D242&lt;&gt;""),$D240&lt;&gt;""),SUM($I$1:$I240)-SUM($J$2:$J239),"")</f>
        <v/>
      </c>
      <c r="X240" s="11"/>
      <c r="Y240" s="11"/>
      <c r="Z240" s="11" t="str">
        <f t="shared" si="20"/>
        <v/>
      </c>
      <c r="AA240" s="11"/>
      <c r="AB240" s="11"/>
      <c r="AC240" s="11"/>
      <c r="AD240" s="19" t="str">
        <f t="shared" si="21"/>
        <v/>
      </c>
      <c r="AE240" s="19"/>
    </row>
    <row r="241" spans="2:31">
      <c r="B241" s="7"/>
      <c r="C241" s="41"/>
      <c r="D241" s="46"/>
      <c r="E241" s="7"/>
      <c r="F241" s="7"/>
      <c r="G241" s="7" t="str">
        <f t="shared" si="22"/>
        <v/>
      </c>
      <c r="H241" s="7" t="str">
        <f>IF(C241&lt;&gt;"",VLOOKUP(C241,AZ!$A$2:B1199,2,FALSE),"")</f>
        <v/>
      </c>
      <c r="I241" s="30" t="str">
        <f t="shared" si="23"/>
        <v/>
      </c>
      <c r="J241" s="31" t="str">
        <f>IF(AND(OR($B241&lt;&gt;"",$C241&lt;&gt;""),AND($B242="",$C242=""),$D241&lt;&gt;""),SUM($I$1:$I241)-SUM($J$2:$J240),"")</f>
        <v/>
      </c>
      <c r="K241" s="20" t="str">
        <f t="shared" si="19"/>
        <v/>
      </c>
      <c r="L241" s="26"/>
      <c r="S241" s="10" t="str">
        <f>IF(AND(OR($B241&lt;&gt;"",$C241&lt;&gt;""),AND($B242="",$C242="",$D242="",$E242=""),AND($B243="",$C243="",$D243="",$E243=""),D241&lt;&gt;""),SUM($I$1:$I241)-SUM($J$3:$J240),"")</f>
        <v/>
      </c>
      <c r="U241" s="6"/>
      <c r="W241" s="17" t="str">
        <f>IF(AND(OR($B241&lt;&gt;"",$C241&lt;&gt;""),AND($B242="",$C242="",$C243&lt;&gt;"",$D243&lt;&gt;""),$D241&lt;&gt;""),SUM($I$1:$I241)-SUM($J$2:$J240),"")</f>
        <v/>
      </c>
      <c r="X241" s="11"/>
      <c r="Y241" s="11"/>
      <c r="Z241" s="11" t="str">
        <f t="shared" si="20"/>
        <v/>
      </c>
      <c r="AA241" s="19"/>
      <c r="AB241" s="19"/>
      <c r="AC241" s="19"/>
      <c r="AD241" s="19" t="str">
        <f t="shared" si="21"/>
        <v/>
      </c>
      <c r="AE241" s="19"/>
    </row>
    <row r="242" spans="2:31">
      <c r="B242" s="7"/>
      <c r="C242" s="41"/>
      <c r="D242" s="46"/>
      <c r="E242" s="7"/>
      <c r="F242" s="7"/>
      <c r="G242" s="7" t="str">
        <f t="shared" si="22"/>
        <v/>
      </c>
      <c r="H242" s="7" t="str">
        <f>IF(C242&lt;&gt;"",VLOOKUP(C242,AZ!$A$2:B1200,2,FALSE),"")</f>
        <v/>
      </c>
      <c r="I242" s="30" t="str">
        <f t="shared" si="23"/>
        <v/>
      </c>
      <c r="J242" s="31" t="str">
        <f>IF(AND(OR($B242&lt;&gt;"",$C242&lt;&gt;""),AND($B243="",$C243=""),$D242&lt;&gt;""),SUM($I$1:$I242)-SUM($J$2:$J241),"")</f>
        <v/>
      </c>
      <c r="K242" s="20" t="str">
        <f t="shared" si="19"/>
        <v/>
      </c>
      <c r="L242" s="26"/>
      <c r="S242" s="10" t="str">
        <f>IF(AND(OR($B242&lt;&gt;"",$C242&lt;&gt;""),AND($B243="",$C243="",$D243="",$E243=""),AND($B244="",$C244="",$D244="",$E244=""),D242&lt;&gt;""),SUM($I$1:$I242)-SUM($J$3:$J241),"")</f>
        <v/>
      </c>
      <c r="U242" s="6"/>
      <c r="W242" s="17" t="str">
        <f>IF(AND(OR($B242&lt;&gt;"",$C242&lt;&gt;""),AND($B243="",$C243="",$C244&lt;&gt;"",$D244&lt;&gt;""),$D242&lt;&gt;""),SUM($I$1:$I242)-SUM($J$2:$J241),"")</f>
        <v/>
      </c>
      <c r="X242" s="11"/>
      <c r="Y242" s="11"/>
      <c r="Z242" s="11" t="str">
        <f t="shared" si="20"/>
        <v/>
      </c>
      <c r="AA242" s="11"/>
      <c r="AB242" s="11"/>
      <c r="AC242" s="11"/>
      <c r="AD242" s="19" t="str">
        <f t="shared" si="21"/>
        <v/>
      </c>
      <c r="AE242" s="19"/>
    </row>
    <row r="243" spans="2:31">
      <c r="B243" s="7"/>
      <c r="C243" s="41"/>
      <c r="D243" s="46"/>
      <c r="E243" s="7"/>
      <c r="F243" s="7"/>
      <c r="G243" s="7" t="str">
        <f t="shared" si="22"/>
        <v/>
      </c>
      <c r="H243" s="7" t="str">
        <f>IF(C243&lt;&gt;"",VLOOKUP(C243,AZ!$A$2:B1201,2,FALSE),"")</f>
        <v/>
      </c>
      <c r="I243" s="30" t="str">
        <f t="shared" si="23"/>
        <v/>
      </c>
      <c r="J243" s="31" t="str">
        <f>IF(AND(OR($B243&lt;&gt;"",$C243&lt;&gt;""),AND($B244="",$C244=""),$D243&lt;&gt;""),SUM($I$1:$I243)-SUM($J$2:$J242),"")</f>
        <v/>
      </c>
      <c r="K243" s="20" t="str">
        <f t="shared" si="19"/>
        <v/>
      </c>
      <c r="L243" s="26"/>
      <c r="S243" s="10" t="str">
        <f>IF(AND(OR($B243&lt;&gt;"",$C243&lt;&gt;""),AND($B244="",$C244="",$D244="",$E244=""),AND($B245="",$C245="",$D245="",$E245=""),D243&lt;&gt;""),SUM($I$1:$I243)-SUM($J$3:$J242),"")</f>
        <v/>
      </c>
      <c r="U243" s="6"/>
      <c r="W243" s="17" t="str">
        <f>IF(AND(OR($B243&lt;&gt;"",$C243&lt;&gt;""),AND($B244="",$C244="",$C245&lt;&gt;"",$D245&lt;&gt;""),$D243&lt;&gt;""),SUM($I$1:$I243)-SUM($J$2:$J242),"")</f>
        <v/>
      </c>
      <c r="X243" s="11"/>
      <c r="Y243" s="11"/>
      <c r="Z243" s="11" t="str">
        <f t="shared" si="20"/>
        <v/>
      </c>
      <c r="AA243" s="19"/>
      <c r="AB243" s="19"/>
      <c r="AC243" s="19"/>
      <c r="AD243" s="19" t="str">
        <f t="shared" si="21"/>
        <v/>
      </c>
      <c r="AE243" s="19"/>
    </row>
    <row r="244" spans="2:31">
      <c r="B244" s="7"/>
      <c r="C244" s="41"/>
      <c r="D244" s="46"/>
      <c r="E244" s="7"/>
      <c r="F244" s="7"/>
      <c r="G244" s="7" t="str">
        <f t="shared" si="22"/>
        <v/>
      </c>
      <c r="H244" s="7" t="str">
        <f>IF(C244&lt;&gt;"",VLOOKUP(C244,AZ!$A$2:B1202,2,FALSE),"")</f>
        <v/>
      </c>
      <c r="I244" s="30" t="str">
        <f t="shared" si="23"/>
        <v/>
      </c>
      <c r="J244" s="31" t="str">
        <f>IF(AND(OR($B244&lt;&gt;"",$C244&lt;&gt;""),AND($B245="",$C245=""),$D244&lt;&gt;""),SUM($I$1:$I244)-SUM($J$2:$J243),"")</f>
        <v/>
      </c>
      <c r="K244" s="20" t="str">
        <f t="shared" si="19"/>
        <v/>
      </c>
      <c r="L244" s="26"/>
      <c r="S244" s="10" t="str">
        <f>IF(AND(OR($B244&lt;&gt;"",$C244&lt;&gt;""),AND($B245="",$C245="",$D245="",$E245=""),AND($B246="",$C246="",$D246="",$E246=""),D244&lt;&gt;""),SUM($I$1:$I244)-SUM($J$3:$J243),"")</f>
        <v/>
      </c>
      <c r="U244" s="6"/>
      <c r="W244" s="17" t="str">
        <f>IF(AND(OR($B244&lt;&gt;"",$C244&lt;&gt;""),AND($B245="",$C245="",$C246&lt;&gt;"",$D246&lt;&gt;""),$D244&lt;&gt;""),SUM($I$1:$I244)-SUM($J$2:$J243),"")</f>
        <v/>
      </c>
      <c r="X244" s="11"/>
      <c r="Y244" s="11"/>
      <c r="Z244" s="11" t="str">
        <f t="shared" si="20"/>
        <v/>
      </c>
      <c r="AA244" s="11"/>
      <c r="AB244" s="11"/>
      <c r="AC244" s="11"/>
      <c r="AD244" s="19" t="str">
        <f t="shared" si="21"/>
        <v/>
      </c>
      <c r="AE244" s="19"/>
    </row>
    <row r="245" spans="2:31">
      <c r="B245" s="7"/>
      <c r="C245" s="41"/>
      <c r="D245" s="46"/>
      <c r="E245" s="7"/>
      <c r="F245" s="7"/>
      <c r="G245" s="7" t="str">
        <f t="shared" si="22"/>
        <v/>
      </c>
      <c r="H245" s="7" t="str">
        <f>IF(C245&lt;&gt;"",VLOOKUP(C245,AZ!$A$2:B1203,2,FALSE),"")</f>
        <v/>
      </c>
      <c r="I245" s="30" t="str">
        <f t="shared" si="23"/>
        <v/>
      </c>
      <c r="J245" s="31" t="str">
        <f>IF(AND(OR($B245&lt;&gt;"",$C245&lt;&gt;""),AND($B246="",$C246=""),$D245&lt;&gt;""),SUM($I$1:$I245)-SUM($J$2:$J244),"")</f>
        <v/>
      </c>
      <c r="K245" s="20" t="str">
        <f t="shared" si="19"/>
        <v/>
      </c>
      <c r="L245" s="26"/>
      <c r="S245" s="10" t="str">
        <f>IF(AND(OR($B245&lt;&gt;"",$C245&lt;&gt;""),AND($B246="",$C246="",$D246="",$E246=""),AND($B247="",$C247="",$D247="",$E247=""),D245&lt;&gt;""),SUM($I$1:$I245)-SUM($J$3:$J244),"")</f>
        <v/>
      </c>
      <c r="U245" s="6"/>
      <c r="W245" s="17" t="str">
        <f>IF(AND(OR($B245&lt;&gt;"",$C245&lt;&gt;""),AND($B246="",$C246="",$C247&lt;&gt;"",$D247&lt;&gt;""),$D245&lt;&gt;""),SUM($I$1:$I245)-SUM($J$2:$J244),"")</f>
        <v/>
      </c>
      <c r="X245" s="11"/>
      <c r="Y245" s="11"/>
      <c r="Z245" s="11" t="str">
        <f t="shared" si="20"/>
        <v/>
      </c>
      <c r="AA245" s="19"/>
      <c r="AB245" s="19"/>
      <c r="AC245" s="19"/>
      <c r="AD245" s="19" t="str">
        <f t="shared" si="21"/>
        <v/>
      </c>
      <c r="AE245" s="19"/>
    </row>
    <row r="246" spans="2:31">
      <c r="B246" s="7"/>
      <c r="C246" s="41"/>
      <c r="D246" s="46"/>
      <c r="E246" s="7"/>
      <c r="F246" s="7"/>
      <c r="G246" s="7" t="str">
        <f t="shared" si="22"/>
        <v/>
      </c>
      <c r="H246" s="7" t="str">
        <f>IF(C246&lt;&gt;"",VLOOKUP(C246,AZ!$A$2:B1204,2,FALSE),"")</f>
        <v/>
      </c>
      <c r="I246" s="30" t="str">
        <f t="shared" si="23"/>
        <v/>
      </c>
      <c r="J246" s="31" t="str">
        <f>IF(AND(OR($B246&lt;&gt;"",$C246&lt;&gt;""),AND($B247="",$C247=""),$D246&lt;&gt;""),SUM($I$1:$I246)-SUM($J$2:$J245),"")</f>
        <v/>
      </c>
      <c r="K246" s="20" t="str">
        <f t="shared" si="19"/>
        <v/>
      </c>
      <c r="L246" s="26"/>
      <c r="S246" s="10" t="str">
        <f>IF(AND(OR($B246&lt;&gt;"",$C246&lt;&gt;""),AND($B247="",$C247="",$D247="",$E247=""),AND($B248="",$C248="",$D248="",$E248=""),D246&lt;&gt;""),SUM($I$1:$I246)-SUM($J$3:$J245),"")</f>
        <v/>
      </c>
      <c r="U246" s="6"/>
      <c r="W246" s="17" t="str">
        <f>IF(AND(OR($B246&lt;&gt;"",$C246&lt;&gt;""),AND($B247="",$C247="",$C248&lt;&gt;"",$D248&lt;&gt;""),$D246&lt;&gt;""),SUM($I$1:$I246)-SUM($J$2:$J245),"")</f>
        <v/>
      </c>
      <c r="X246" s="11"/>
      <c r="Y246" s="11"/>
      <c r="Z246" s="11" t="str">
        <f t="shared" si="20"/>
        <v/>
      </c>
      <c r="AA246" s="11"/>
      <c r="AB246" s="11"/>
      <c r="AC246" s="11"/>
      <c r="AD246" s="19" t="str">
        <f t="shared" si="21"/>
        <v/>
      </c>
      <c r="AE246" s="19"/>
    </row>
    <row r="247" spans="2:31">
      <c r="B247" s="7"/>
      <c r="C247" s="41"/>
      <c r="D247" s="46"/>
      <c r="E247" s="7"/>
      <c r="F247" s="7"/>
      <c r="G247" s="7" t="str">
        <f t="shared" si="22"/>
        <v/>
      </c>
      <c r="H247" s="7" t="str">
        <f>IF(C247&lt;&gt;"",VLOOKUP(C247,AZ!$A$2:B1205,2,FALSE),"")</f>
        <v/>
      </c>
      <c r="I247" s="30" t="str">
        <f t="shared" si="23"/>
        <v/>
      </c>
      <c r="J247" s="31" t="str">
        <f>IF(AND(OR($B247&lt;&gt;"",$C247&lt;&gt;""),AND($B248="",$C248=""),$D247&lt;&gt;""),SUM($I$1:$I247)-SUM($J$2:$J246),"")</f>
        <v/>
      </c>
      <c r="K247" s="20" t="str">
        <f t="shared" si="19"/>
        <v/>
      </c>
      <c r="L247" s="26"/>
      <c r="S247" s="10" t="str">
        <f>IF(AND(OR($B247&lt;&gt;"",$C247&lt;&gt;""),AND($B248="",$C248="",$D248="",$E248=""),AND($B249="",$C249="",$D249="",$E249=""),D247&lt;&gt;""),SUM($I$1:$I247)-SUM($J$3:$J246),"")</f>
        <v/>
      </c>
      <c r="U247" s="6"/>
      <c r="W247" s="17" t="str">
        <f>IF(AND(OR($B247&lt;&gt;"",$C247&lt;&gt;""),AND($B248="",$C248="",$C249&lt;&gt;"",$D249&lt;&gt;""),$D247&lt;&gt;""),SUM($I$1:$I247)-SUM($J$2:$J246),"")</f>
        <v/>
      </c>
      <c r="X247" s="11"/>
      <c r="Y247" s="11"/>
      <c r="Z247" s="11" t="str">
        <f t="shared" si="20"/>
        <v/>
      </c>
      <c r="AA247" s="19"/>
      <c r="AB247" s="19"/>
      <c r="AC247" s="19"/>
      <c r="AD247" s="19" t="str">
        <f t="shared" si="21"/>
        <v/>
      </c>
      <c r="AE247" s="19"/>
    </row>
    <row r="248" spans="2:31">
      <c r="B248" s="7"/>
      <c r="C248" s="41"/>
      <c r="D248" s="46"/>
      <c r="E248" s="7"/>
      <c r="F248" s="7"/>
      <c r="G248" s="7" t="str">
        <f t="shared" si="22"/>
        <v/>
      </c>
      <c r="H248" s="7" t="str">
        <f>IF(C248&lt;&gt;"",VLOOKUP(C248,AZ!$A$2:B1206,2,FALSE),"")</f>
        <v/>
      </c>
      <c r="I248" s="30" t="str">
        <f t="shared" si="23"/>
        <v/>
      </c>
      <c r="J248" s="31" t="str">
        <f>IF(AND(OR($B248&lt;&gt;"",$C248&lt;&gt;""),AND($B249="",$C249=""),$D248&lt;&gt;""),SUM($I$1:$I248)-SUM($J$2:$J247),"")</f>
        <v/>
      </c>
      <c r="K248" s="20" t="str">
        <f t="shared" si="19"/>
        <v/>
      </c>
      <c r="L248" s="26"/>
      <c r="S248" s="10" t="str">
        <f>IF(AND(OR($B248&lt;&gt;"",$C248&lt;&gt;""),AND($B249="",$C249="",$D249="",$E249=""),AND($B250="",$C250="",$D250="",$E250=""),D248&lt;&gt;""),SUM($I$1:$I248)-SUM($J$3:$J247),"")</f>
        <v/>
      </c>
      <c r="U248" s="6"/>
      <c r="W248" s="17" t="str">
        <f>IF(AND(OR($B248&lt;&gt;"",$C248&lt;&gt;""),AND($B249="",$C249="",$C250&lt;&gt;"",$D250&lt;&gt;""),$D248&lt;&gt;""),SUM($I$1:$I248)-SUM($J$2:$J247),"")</f>
        <v/>
      </c>
      <c r="X248" s="11"/>
      <c r="Y248" s="11"/>
      <c r="Z248" s="11" t="str">
        <f t="shared" si="20"/>
        <v/>
      </c>
      <c r="AA248" s="11"/>
      <c r="AB248" s="11"/>
      <c r="AC248" s="11"/>
      <c r="AD248" s="19" t="str">
        <f t="shared" si="21"/>
        <v/>
      </c>
      <c r="AE248" s="19"/>
    </row>
    <row r="249" spans="2:31">
      <c r="B249" s="7"/>
      <c r="C249" s="41"/>
      <c r="D249" s="46"/>
      <c r="E249" s="7"/>
      <c r="F249" s="7"/>
      <c r="G249" s="7" t="str">
        <f t="shared" si="22"/>
        <v/>
      </c>
      <c r="H249" s="7" t="str">
        <f>IF(C249&lt;&gt;"",VLOOKUP(C249,AZ!$A$2:B1207,2,FALSE),"")</f>
        <v/>
      </c>
      <c r="I249" s="30" t="str">
        <f t="shared" si="23"/>
        <v/>
      </c>
      <c r="J249" s="31" t="str">
        <f>IF(AND(OR($B249&lt;&gt;"",$C249&lt;&gt;""),AND($B250="",$C250=""),$D249&lt;&gt;""),SUM($I$1:$I249)-SUM($J$2:$J248),"")</f>
        <v/>
      </c>
      <c r="K249" s="20" t="str">
        <f t="shared" si="19"/>
        <v/>
      </c>
      <c r="L249" s="26"/>
      <c r="S249" s="10" t="str">
        <f>IF(AND(OR($B249&lt;&gt;"",$C249&lt;&gt;""),AND($B250="",$C250="",$D250="",$E250=""),AND($B251="",$C251="",$D251="",$E251=""),D249&lt;&gt;""),SUM($I$1:$I249)-SUM($J$3:$J248),"")</f>
        <v/>
      </c>
      <c r="U249" s="6"/>
      <c r="W249" s="17" t="str">
        <f>IF(AND(OR($B249&lt;&gt;"",$C249&lt;&gt;""),AND($B250="",$C250="",$C251&lt;&gt;"",$D251&lt;&gt;""),$D249&lt;&gt;""),SUM($I$1:$I249)-SUM($J$2:$J248),"")</f>
        <v/>
      </c>
      <c r="X249" s="11"/>
      <c r="Y249" s="11"/>
      <c r="Z249" s="11" t="str">
        <f t="shared" si="20"/>
        <v/>
      </c>
      <c r="AA249" s="19"/>
      <c r="AB249" s="19"/>
      <c r="AC249" s="19"/>
      <c r="AD249" s="19" t="str">
        <f t="shared" si="21"/>
        <v/>
      </c>
      <c r="AE249" s="19"/>
    </row>
    <row r="250" spans="2:31">
      <c r="B250" s="7"/>
      <c r="C250" s="41"/>
      <c r="D250" s="46"/>
      <c r="E250" s="7"/>
      <c r="F250" s="7"/>
      <c r="G250" s="7" t="str">
        <f t="shared" si="22"/>
        <v/>
      </c>
      <c r="H250" s="7" t="str">
        <f>IF(C250&lt;&gt;"",VLOOKUP(C250,AZ!$A$2:B1208,2,FALSE),"")</f>
        <v/>
      </c>
      <c r="I250" s="30" t="str">
        <f t="shared" si="23"/>
        <v/>
      </c>
      <c r="J250" s="31" t="str">
        <f>IF(AND(OR($B250&lt;&gt;"",$C250&lt;&gt;""),AND($B251="",$C251=""),$D250&lt;&gt;""),SUM($I$1:$I250)-SUM($J$2:$J249),"")</f>
        <v/>
      </c>
      <c r="K250" s="20" t="str">
        <f t="shared" si="19"/>
        <v/>
      </c>
      <c r="L250" s="26"/>
      <c r="S250" s="10" t="str">
        <f>IF(AND(OR($B250&lt;&gt;"",$C250&lt;&gt;""),AND($B251="",$C251="",$D251="",$E251=""),AND($B252="",$C252="",$D252="",$E252=""),D250&lt;&gt;""),SUM($I$1:$I250)-SUM($J$3:$J249),"")</f>
        <v/>
      </c>
      <c r="U250" s="6"/>
      <c r="W250" s="17" t="str">
        <f>IF(AND(OR($B250&lt;&gt;"",$C250&lt;&gt;""),AND($B251="",$C251="",$C252&lt;&gt;"",$D252&lt;&gt;""),$D250&lt;&gt;""),SUM($I$1:$I250)-SUM($J$2:$J249),"")</f>
        <v/>
      </c>
      <c r="X250" s="11"/>
      <c r="Y250" s="11"/>
      <c r="Z250" s="11" t="str">
        <f t="shared" si="20"/>
        <v/>
      </c>
      <c r="AA250" s="11"/>
      <c r="AB250" s="11"/>
      <c r="AC250" s="11"/>
      <c r="AD250" s="19" t="str">
        <f t="shared" si="21"/>
        <v/>
      </c>
      <c r="AE250" s="19"/>
    </row>
    <row r="251" spans="2:31">
      <c r="B251" s="7"/>
      <c r="C251" s="41"/>
      <c r="D251" s="46"/>
      <c r="E251" s="7"/>
      <c r="F251" s="7"/>
      <c r="G251" s="7" t="str">
        <f t="shared" si="22"/>
        <v/>
      </c>
      <c r="H251" s="7" t="str">
        <f>IF(C251&lt;&gt;"",VLOOKUP(C251,AZ!$A$2:B1209,2,FALSE),"")</f>
        <v/>
      </c>
      <c r="I251" s="30" t="str">
        <f t="shared" si="23"/>
        <v/>
      </c>
      <c r="J251" s="31" t="str">
        <f>IF(AND(OR($B251&lt;&gt;"",$C251&lt;&gt;""),AND($B252="",$C252=""),$D251&lt;&gt;""),SUM($I$1:$I251)-SUM($J$2:$J250),"")</f>
        <v/>
      </c>
      <c r="K251" s="20" t="str">
        <f t="shared" si="19"/>
        <v/>
      </c>
      <c r="L251" s="26"/>
      <c r="S251" s="10" t="str">
        <f>IF(AND(OR($B251&lt;&gt;"",$C251&lt;&gt;""),AND($B252="",$C252="",$D252="",$E252=""),AND($B253="",$C253="",$D253="",$E253=""),D251&lt;&gt;""),SUM($I$1:$I251)-SUM($J$3:$J250),"")</f>
        <v/>
      </c>
      <c r="U251" s="6"/>
      <c r="W251" s="17" t="str">
        <f>IF(AND(OR($B251&lt;&gt;"",$C251&lt;&gt;""),AND($B252="",$C252="",$C253&lt;&gt;"",$D253&lt;&gt;""),$D251&lt;&gt;""),SUM($I$1:$I251)-SUM($J$2:$J250),"")</f>
        <v/>
      </c>
      <c r="X251" s="11"/>
      <c r="Y251" s="11"/>
      <c r="Z251" s="11" t="str">
        <f t="shared" si="20"/>
        <v/>
      </c>
      <c r="AA251" s="19"/>
      <c r="AB251" s="19"/>
      <c r="AC251" s="19"/>
      <c r="AD251" s="19" t="str">
        <f t="shared" si="21"/>
        <v/>
      </c>
      <c r="AE251" s="19"/>
    </row>
    <row r="252" spans="2:31">
      <c r="B252" s="7"/>
      <c r="C252" s="41"/>
      <c r="D252" s="46"/>
      <c r="E252" s="7"/>
      <c r="F252" s="7"/>
      <c r="G252" s="7" t="str">
        <f t="shared" si="22"/>
        <v/>
      </c>
      <c r="H252" s="7" t="str">
        <f>IF(C252&lt;&gt;"",VLOOKUP(C252,AZ!$A$2:B1210,2,FALSE),"")</f>
        <v/>
      </c>
      <c r="I252" s="30" t="str">
        <f t="shared" si="23"/>
        <v/>
      </c>
      <c r="J252" s="31" t="str">
        <f>IF(AND(OR($B252&lt;&gt;"",$C252&lt;&gt;""),AND($B253="",$C253=""),$D252&lt;&gt;""),SUM($I$1:$I252)-SUM($J$2:$J251),"")</f>
        <v/>
      </c>
      <c r="K252" s="20" t="str">
        <f t="shared" si="19"/>
        <v/>
      </c>
      <c r="L252" s="26"/>
      <c r="S252" s="10" t="str">
        <f>IF(AND(OR($B252&lt;&gt;"",$C252&lt;&gt;""),AND($B253="",$C253="",$D253="",$E253=""),AND($B254="",$C254="",$D254="",$E254=""),D252&lt;&gt;""),SUM($I$1:$I252)-SUM($J$3:$J251),"")</f>
        <v/>
      </c>
      <c r="U252" s="6"/>
      <c r="W252" s="17" t="str">
        <f>IF(AND(OR($B252&lt;&gt;"",$C252&lt;&gt;""),AND($B253="",$C253="",$C254&lt;&gt;"",$D254&lt;&gt;""),$D252&lt;&gt;""),SUM($I$1:$I252)-SUM($J$2:$J251),"")</f>
        <v/>
      </c>
      <c r="X252" s="11"/>
      <c r="Y252" s="11"/>
      <c r="Z252" s="11" t="str">
        <f t="shared" si="20"/>
        <v/>
      </c>
      <c r="AA252" s="11"/>
      <c r="AB252" s="11"/>
      <c r="AC252" s="11"/>
      <c r="AD252" s="19" t="str">
        <f t="shared" si="21"/>
        <v/>
      </c>
      <c r="AE252" s="19"/>
    </row>
    <row r="253" spans="2:31">
      <c r="B253" s="7"/>
      <c r="C253" s="41"/>
      <c r="D253" s="46"/>
      <c r="E253" s="7"/>
      <c r="F253" s="7"/>
      <c r="G253" s="7" t="str">
        <f t="shared" si="22"/>
        <v/>
      </c>
      <c r="H253" s="7" t="str">
        <f>IF(C253&lt;&gt;"",VLOOKUP(C253,AZ!$A$2:B1211,2,FALSE),"")</f>
        <v/>
      </c>
      <c r="I253" s="30" t="str">
        <f t="shared" si="23"/>
        <v/>
      </c>
      <c r="J253" s="31" t="str">
        <f>IF(AND(OR($B253&lt;&gt;"",$C253&lt;&gt;""),AND($B254="",$C254=""),$D253&lt;&gt;""),SUM($I$1:$I253)-SUM($J$2:$J252),"")</f>
        <v/>
      </c>
      <c r="K253" s="20" t="str">
        <f t="shared" si="19"/>
        <v/>
      </c>
      <c r="L253" s="26"/>
      <c r="S253" s="10" t="str">
        <f>IF(AND(OR($B253&lt;&gt;"",$C253&lt;&gt;""),AND($B254="",$C254="",$D254="",$E254=""),AND($B255="",$C255="",$D255="",$E255=""),D253&lt;&gt;""),SUM($I$1:$I253)-SUM($J$3:$J252),"")</f>
        <v/>
      </c>
      <c r="U253" s="6"/>
      <c r="W253" s="17" t="str">
        <f>IF(AND(OR($B253&lt;&gt;"",$C253&lt;&gt;""),AND($B254="",$C254="",$C255&lt;&gt;"",$D255&lt;&gt;""),$D253&lt;&gt;""),SUM($I$1:$I253)-SUM($J$2:$J252),"")</f>
        <v/>
      </c>
      <c r="X253" s="11"/>
      <c r="Y253" s="11"/>
      <c r="Z253" s="11" t="str">
        <f t="shared" si="20"/>
        <v/>
      </c>
      <c r="AA253" s="19"/>
      <c r="AB253" s="19"/>
      <c r="AC253" s="19"/>
      <c r="AD253" s="19" t="str">
        <f t="shared" si="21"/>
        <v/>
      </c>
      <c r="AE253" s="19"/>
    </row>
    <row r="254" spans="2:31">
      <c r="B254" s="7"/>
      <c r="C254" s="41"/>
      <c r="D254" s="46"/>
      <c r="E254" s="7"/>
      <c r="F254" s="7"/>
      <c r="G254" s="7" t="str">
        <f t="shared" si="22"/>
        <v/>
      </c>
      <c r="H254" s="7" t="str">
        <f>IF(C254&lt;&gt;"",VLOOKUP(C254,AZ!$A$2:B1212,2,FALSE),"")</f>
        <v/>
      </c>
      <c r="I254" s="30" t="str">
        <f t="shared" si="23"/>
        <v/>
      </c>
      <c r="J254" s="31" t="str">
        <f>IF(AND(OR($B254&lt;&gt;"",$C254&lt;&gt;""),AND($B255="",$C255=""),$D254&lt;&gt;""),SUM($I$1:$I254)-SUM($J$2:$J253),"")</f>
        <v/>
      </c>
      <c r="K254" s="20" t="str">
        <f t="shared" si="19"/>
        <v/>
      </c>
      <c r="L254" s="26"/>
      <c r="S254" s="10" t="str">
        <f>IF(AND(OR($B254&lt;&gt;"",$C254&lt;&gt;""),AND($B255="",$C255="",$D255="",$E255=""),AND($B256="",$C256="",$D256="",$E256=""),D254&lt;&gt;""),SUM($I$1:$I254)-SUM($J$3:$J253),"")</f>
        <v/>
      </c>
      <c r="U254" s="6"/>
      <c r="W254" s="17" t="str">
        <f>IF(AND(OR($B254&lt;&gt;"",$C254&lt;&gt;""),AND($B255="",$C255="",$C256&lt;&gt;"",$D256&lt;&gt;""),$D254&lt;&gt;""),SUM($I$1:$I254)-SUM($J$2:$J253),"")</f>
        <v/>
      </c>
      <c r="X254" s="11"/>
      <c r="Y254" s="11"/>
      <c r="Z254" s="11" t="str">
        <f t="shared" si="20"/>
        <v/>
      </c>
      <c r="AA254" s="11"/>
      <c r="AB254" s="11"/>
      <c r="AC254" s="11"/>
      <c r="AD254" s="19" t="str">
        <f t="shared" si="21"/>
        <v/>
      </c>
      <c r="AE254" s="19"/>
    </row>
    <row r="255" spans="2:31">
      <c r="B255" s="7"/>
      <c r="C255" s="41"/>
      <c r="D255" s="46"/>
      <c r="E255" s="7"/>
      <c r="F255" s="7"/>
      <c r="G255" s="7" t="str">
        <f t="shared" si="22"/>
        <v/>
      </c>
      <c r="H255" s="7" t="str">
        <f>IF(C255&lt;&gt;"",VLOOKUP(C255,AZ!$A$2:B1213,2,FALSE),"")</f>
        <v/>
      </c>
      <c r="I255" s="30" t="str">
        <f t="shared" si="23"/>
        <v/>
      </c>
      <c r="J255" s="31" t="str">
        <f>IF(AND(OR($B255&lt;&gt;"",$C255&lt;&gt;""),AND($B256="",$C256=""),$D255&lt;&gt;""),SUM($I$1:$I255)-SUM($J$2:$J254),"")</f>
        <v/>
      </c>
      <c r="K255" s="20" t="str">
        <f t="shared" si="19"/>
        <v/>
      </c>
      <c r="L255" s="26"/>
      <c r="S255" s="10" t="str">
        <f>IF(AND(OR($B255&lt;&gt;"",$C255&lt;&gt;""),AND($B256="",$C256="",$D256="",$E256=""),AND($B257="",$C257="",$D257="",$E257=""),D255&lt;&gt;""),SUM($I$1:$I255)-SUM($J$3:$J254),"")</f>
        <v/>
      </c>
      <c r="U255" s="6"/>
      <c r="W255" s="17" t="str">
        <f>IF(AND(OR($B255&lt;&gt;"",$C255&lt;&gt;""),AND($B256="",$C256="",$C257&lt;&gt;"",$D257&lt;&gt;""),$D255&lt;&gt;""),SUM($I$1:$I255)-SUM($J$2:$J254),"")</f>
        <v/>
      </c>
      <c r="X255" s="11"/>
      <c r="Y255" s="11"/>
      <c r="Z255" s="11" t="str">
        <f t="shared" si="20"/>
        <v/>
      </c>
      <c r="AA255" s="19"/>
      <c r="AB255" s="19"/>
      <c r="AC255" s="19"/>
      <c r="AD255" s="19" t="str">
        <f t="shared" si="21"/>
        <v/>
      </c>
      <c r="AE255" s="19"/>
    </row>
    <row r="256" spans="2:31">
      <c r="B256" s="7"/>
      <c r="C256" s="41"/>
      <c r="D256" s="46"/>
      <c r="E256" s="7"/>
      <c r="F256" s="7"/>
      <c r="G256" s="7" t="str">
        <f t="shared" si="22"/>
        <v/>
      </c>
      <c r="H256" s="7" t="str">
        <f>IF(C256&lt;&gt;"",VLOOKUP(C256,AZ!$A$2:B1214,2,FALSE),"")</f>
        <v/>
      </c>
      <c r="I256" s="30" t="str">
        <f t="shared" si="23"/>
        <v/>
      </c>
      <c r="J256" s="31" t="str">
        <f>IF(AND(OR($B256&lt;&gt;"",$C256&lt;&gt;""),AND($B257="",$C257=""),$D256&lt;&gt;""),SUM($I$1:$I256)-SUM($J$2:$J255),"")</f>
        <v/>
      </c>
      <c r="K256" s="20" t="str">
        <f t="shared" si="19"/>
        <v/>
      </c>
      <c r="L256" s="26"/>
      <c r="S256" s="10" t="str">
        <f>IF(AND(OR($B256&lt;&gt;"",$C256&lt;&gt;""),AND($B257="",$C257="",$D257="",$E257=""),AND($B258="",$C258="",$D258="",$E258=""),D256&lt;&gt;""),SUM($I$1:$I256)-SUM($J$3:$J255),"")</f>
        <v/>
      </c>
      <c r="U256" s="6"/>
      <c r="W256" s="17" t="str">
        <f>IF(AND(OR($B256&lt;&gt;"",$C256&lt;&gt;""),AND($B257="",$C257="",$C258&lt;&gt;"",$D258&lt;&gt;""),$D256&lt;&gt;""),SUM($I$1:$I256)-SUM($J$2:$J255),"")</f>
        <v/>
      </c>
      <c r="X256" s="11"/>
      <c r="Y256" s="11"/>
      <c r="Z256" s="11" t="str">
        <f t="shared" si="20"/>
        <v/>
      </c>
      <c r="AA256" s="11"/>
      <c r="AB256" s="11"/>
      <c r="AC256" s="11"/>
      <c r="AD256" s="19" t="str">
        <f t="shared" si="21"/>
        <v/>
      </c>
      <c r="AE256" s="19"/>
    </row>
    <row r="257" spans="2:31">
      <c r="B257" s="7"/>
      <c r="C257" s="41"/>
      <c r="D257" s="46"/>
      <c r="E257" s="7"/>
      <c r="F257" s="7"/>
      <c r="G257" s="7" t="str">
        <f t="shared" si="22"/>
        <v/>
      </c>
      <c r="H257" s="7" t="str">
        <f>IF(C257&lt;&gt;"",VLOOKUP(C257,AZ!$A$2:B1215,2,FALSE),"")</f>
        <v/>
      </c>
      <c r="I257" s="30" t="str">
        <f t="shared" si="23"/>
        <v/>
      </c>
      <c r="J257" s="31" t="str">
        <f>IF(AND(OR($B257&lt;&gt;"",$C257&lt;&gt;""),AND($B258="",$C258=""),$D257&lt;&gt;""),SUM($I$1:$I257)-SUM($J$2:$J256),"")</f>
        <v/>
      </c>
      <c r="K257" s="20" t="str">
        <f t="shared" si="19"/>
        <v/>
      </c>
      <c r="L257" s="26"/>
      <c r="S257" s="10" t="str">
        <f>IF(AND(OR($B257&lt;&gt;"",$C257&lt;&gt;""),AND($B258="",$C258="",$D258="",$E258=""),AND($B259="",$C259="",$D259="",$E259=""),D257&lt;&gt;""),SUM($I$1:$I257)-SUM($J$3:$J256),"")</f>
        <v/>
      </c>
      <c r="U257" s="6"/>
      <c r="W257" s="17" t="str">
        <f>IF(AND(OR($B257&lt;&gt;"",$C257&lt;&gt;""),AND($B258="",$C258="",$C259&lt;&gt;"",$D259&lt;&gt;""),$D257&lt;&gt;""),SUM($I$1:$I257)-SUM($J$2:$J256),"")</f>
        <v/>
      </c>
      <c r="X257" s="11"/>
      <c r="Y257" s="11"/>
      <c r="Z257" s="11" t="str">
        <f t="shared" si="20"/>
        <v/>
      </c>
      <c r="AA257" s="19"/>
      <c r="AB257" s="19"/>
      <c r="AC257" s="19"/>
      <c r="AD257" s="19" t="str">
        <f t="shared" si="21"/>
        <v/>
      </c>
      <c r="AE257" s="19"/>
    </row>
    <row r="258" spans="2:31">
      <c r="B258" s="7"/>
      <c r="C258" s="41"/>
      <c r="D258" s="46"/>
      <c r="E258" s="7"/>
      <c r="F258" s="7"/>
      <c r="G258" s="7" t="str">
        <f t="shared" si="22"/>
        <v/>
      </c>
      <c r="H258" s="7" t="str">
        <f>IF(C258&lt;&gt;"",VLOOKUP(C258,AZ!$A$2:B1216,2,FALSE),"")</f>
        <v/>
      </c>
      <c r="I258" s="30" t="str">
        <f t="shared" si="23"/>
        <v/>
      </c>
      <c r="J258" s="31" t="str">
        <f>IF(AND(OR($B258&lt;&gt;"",$C258&lt;&gt;""),AND($B259="",$C259=""),$D258&lt;&gt;""),SUM($I$1:$I258)-SUM($J$2:$J257),"")</f>
        <v/>
      </c>
      <c r="K258" s="20" t="str">
        <f t="shared" si="19"/>
        <v/>
      </c>
      <c r="L258" s="26"/>
      <c r="S258" s="10" t="str">
        <f>IF(AND(OR($B258&lt;&gt;"",$C258&lt;&gt;""),AND($B259="",$C259="",$D259="",$E259=""),AND($B260="",$C260="",$D260="",$E260=""),D258&lt;&gt;""),SUM($I$1:$I258)-SUM($J$3:$J257),"")</f>
        <v/>
      </c>
      <c r="U258" s="6"/>
      <c r="W258" s="17" t="str">
        <f>IF(AND(OR($B258&lt;&gt;"",$C258&lt;&gt;""),AND($B259="",$C259="",$C260&lt;&gt;"",$D260&lt;&gt;""),$D258&lt;&gt;""),SUM($I$1:$I258)-SUM($J$2:$J257),"")</f>
        <v/>
      </c>
      <c r="X258" s="11"/>
      <c r="Y258" s="11"/>
      <c r="Z258" s="11" t="str">
        <f t="shared" si="20"/>
        <v/>
      </c>
      <c r="AA258" s="11"/>
      <c r="AB258" s="11"/>
      <c r="AC258" s="11"/>
      <c r="AD258" s="19" t="str">
        <f t="shared" si="21"/>
        <v/>
      </c>
      <c r="AE258" s="19"/>
    </row>
    <row r="259" spans="2:31">
      <c r="B259" s="7"/>
      <c r="C259" s="41"/>
      <c r="D259" s="46"/>
      <c r="E259" s="7"/>
      <c r="F259" s="7"/>
      <c r="G259" s="7" t="str">
        <f t="shared" si="22"/>
        <v/>
      </c>
      <c r="H259" s="7" t="str">
        <f>IF(C259&lt;&gt;"",VLOOKUP(C259,AZ!$A$2:B1217,2,FALSE),"")</f>
        <v/>
      </c>
      <c r="I259" s="30" t="str">
        <f t="shared" si="23"/>
        <v/>
      </c>
      <c r="J259" s="31" t="str">
        <f>IF(AND(OR($B259&lt;&gt;"",$C259&lt;&gt;""),AND($B260="",$C260=""),$D259&lt;&gt;""),SUM($I$1:$I259)-SUM($J$2:$J258),"")</f>
        <v/>
      </c>
      <c r="K259" s="20" t="str">
        <f t="shared" ref="K259:K300" si="24">IF(AND(OR($C259&lt;&gt;"",$D259&lt;&gt;"",$B259&lt;&gt;""),AND($C260="",$D260="",$B260="")),"NOMBRE","")</f>
        <v/>
      </c>
      <c r="L259" s="26"/>
      <c r="S259" s="10" t="str">
        <f>IF(AND(OR($B259&lt;&gt;"",$C259&lt;&gt;""),AND($B260="",$C260="",$D260="",$E260=""),AND($B261="",$C261="",$D261="",$E261=""),D259&lt;&gt;""),SUM($I$1:$I259)-SUM($J$3:$J258),"")</f>
        <v/>
      </c>
      <c r="U259" s="6"/>
      <c r="W259" s="17" t="str">
        <f>IF(AND(OR($B259&lt;&gt;"",$C259&lt;&gt;""),AND($B260="",$C260="",$C261&lt;&gt;"",$D261&lt;&gt;""),$D259&lt;&gt;""),SUM($I$1:$I259)-SUM($J$2:$J258),"")</f>
        <v/>
      </c>
      <c r="X259" s="11"/>
      <c r="Y259" s="11"/>
      <c r="Z259" s="11" t="str">
        <f t="shared" ref="Z259:Z300" si="25">IF(AND(OR($B259&lt;&gt;"",$C259&lt;&gt;""),AND($B260="",$C260="",$D260=""),$D259&lt;&gt;""),IF(L259&lt;&gt;"",L259,1),"")</f>
        <v/>
      </c>
      <c r="AA259" s="19"/>
      <c r="AB259" s="19"/>
      <c r="AC259" s="19"/>
      <c r="AD259" s="19" t="str">
        <f t="shared" ref="AD259:AD300" si="26">IF(X259*AA259&gt;0,X259*AA259,"")</f>
        <v/>
      </c>
      <c r="AE259" s="19"/>
    </row>
    <row r="260" spans="2:31">
      <c r="B260" s="7"/>
      <c r="C260" s="41"/>
      <c r="D260" s="46"/>
      <c r="E260" s="7"/>
      <c r="F260" s="7"/>
      <c r="G260" s="7" t="str">
        <f t="shared" ref="G260:G300" si="27">IF(E260="",IF(D260="","",D260),D260*E260)</f>
        <v/>
      </c>
      <c r="H260" s="7" t="str">
        <f>IF(C260&lt;&gt;"",VLOOKUP(C260,AZ!$A$2:B1218,2,FALSE),"")</f>
        <v/>
      </c>
      <c r="I260" s="30" t="str">
        <f t="shared" si="23"/>
        <v/>
      </c>
      <c r="J260" s="31" t="str">
        <f>IF(AND(OR($B260&lt;&gt;"",$C260&lt;&gt;""),AND($B261="",$C261=""),$D260&lt;&gt;""),SUM($I$1:$I260)-SUM($J$2:$J259),"")</f>
        <v/>
      </c>
      <c r="K260" s="20" t="str">
        <f t="shared" si="24"/>
        <v/>
      </c>
      <c r="L260" s="26"/>
      <c r="S260" s="10" t="str">
        <f>IF(AND(OR($B260&lt;&gt;"",$C260&lt;&gt;""),AND($B261="",$C261="",$D261="",$E261=""),AND($B262="",$C262="",$D262="",$E262=""),D260&lt;&gt;""),SUM($I$1:$I260)-SUM($J$3:$J259),"")</f>
        <v/>
      </c>
      <c r="U260" s="6"/>
      <c r="W260" s="17" t="str">
        <f>IF(AND(OR($B260&lt;&gt;"",$C260&lt;&gt;""),AND($B261="",$C261="",$C262&lt;&gt;"",$D262&lt;&gt;""),$D260&lt;&gt;""),SUM($I$1:$I260)-SUM($J$2:$J259),"")</f>
        <v/>
      </c>
      <c r="X260" s="11"/>
      <c r="Y260" s="11"/>
      <c r="Z260" s="11" t="str">
        <f t="shared" si="25"/>
        <v/>
      </c>
      <c r="AA260" s="11"/>
      <c r="AB260" s="11"/>
      <c r="AC260" s="11"/>
      <c r="AD260" s="19" t="str">
        <f t="shared" si="26"/>
        <v/>
      </c>
      <c r="AE260" s="19"/>
    </row>
    <row r="261" spans="2:31">
      <c r="B261" s="7"/>
      <c r="C261" s="41"/>
      <c r="D261" s="46"/>
      <c r="E261" s="7"/>
      <c r="F261" s="7"/>
      <c r="G261" s="7" t="str">
        <f t="shared" si="27"/>
        <v/>
      </c>
      <c r="H261" s="7" t="str">
        <f>IF(C261&lt;&gt;"",VLOOKUP(C261,AZ!$A$2:B1219,2,FALSE),"")</f>
        <v/>
      </c>
      <c r="I261" s="30" t="str">
        <f t="shared" si="23"/>
        <v/>
      </c>
      <c r="J261" s="31" t="str">
        <f>IF(AND(OR($B261&lt;&gt;"",$C261&lt;&gt;""),AND($B262="",$C262=""),$D261&lt;&gt;""),SUM($I$1:$I261)-SUM($J$2:$J260),"")</f>
        <v/>
      </c>
      <c r="K261" s="20" t="str">
        <f t="shared" si="24"/>
        <v/>
      </c>
      <c r="L261" s="26"/>
      <c r="S261" s="10" t="str">
        <f>IF(AND(OR($B261&lt;&gt;"",$C261&lt;&gt;""),AND($B262="",$C262="",$D262="",$E262=""),AND($B263="",$C263="",$D263="",$E263=""),D261&lt;&gt;""),SUM($I$1:$I261)-SUM($J$3:$J260),"")</f>
        <v/>
      </c>
      <c r="U261" s="6"/>
      <c r="W261" s="17" t="str">
        <f>IF(AND(OR($B261&lt;&gt;"",$C261&lt;&gt;""),AND($B262="",$C262="",$C263&lt;&gt;"",$D263&lt;&gt;""),$D261&lt;&gt;""),SUM($I$1:$I261)-SUM($J$2:$J260),"")</f>
        <v/>
      </c>
      <c r="X261" s="11"/>
      <c r="Y261" s="11"/>
      <c r="Z261" s="11" t="str">
        <f t="shared" si="25"/>
        <v/>
      </c>
      <c r="AA261" s="19"/>
      <c r="AB261" s="19"/>
      <c r="AC261" s="19"/>
      <c r="AD261" s="19" t="str">
        <f t="shared" si="26"/>
        <v/>
      </c>
      <c r="AE261" s="19"/>
    </row>
    <row r="262" spans="2:31">
      <c r="B262" s="7"/>
      <c r="C262" s="41"/>
      <c r="D262" s="46"/>
      <c r="E262" s="7"/>
      <c r="F262" s="7"/>
      <c r="G262" s="7" t="str">
        <f t="shared" si="27"/>
        <v/>
      </c>
      <c r="H262" s="7" t="str">
        <f>IF(C262&lt;&gt;"",VLOOKUP(C262,AZ!$A$2:B1220,2,FALSE),"")</f>
        <v/>
      </c>
      <c r="I262" s="30" t="str">
        <f t="shared" si="23"/>
        <v/>
      </c>
      <c r="J262" s="31" t="str">
        <f>IF(AND(OR($B262&lt;&gt;"",$C262&lt;&gt;""),AND($B263="",$C263=""),$D262&lt;&gt;""),SUM($I$1:$I262)-SUM($J$2:$J261),"")</f>
        <v/>
      </c>
      <c r="K262" s="20" t="str">
        <f t="shared" si="24"/>
        <v/>
      </c>
      <c r="L262" s="26"/>
      <c r="S262" s="10" t="str">
        <f>IF(AND(OR($B262&lt;&gt;"",$C262&lt;&gt;""),AND($B263="",$C263="",$D263="",$E263=""),AND($B264="",$C264="",$D264="",$E264=""),D262&lt;&gt;""),SUM($I$1:$I262)-SUM($J$3:$J261),"")</f>
        <v/>
      </c>
      <c r="U262" s="6"/>
      <c r="W262" s="17" t="str">
        <f>IF(AND(OR($B262&lt;&gt;"",$C262&lt;&gt;""),AND($B263="",$C263="",$C264&lt;&gt;"",$D264&lt;&gt;""),$D262&lt;&gt;""),SUM($I$1:$I262)-SUM($J$2:$J261),"")</f>
        <v/>
      </c>
      <c r="X262" s="11"/>
      <c r="Y262" s="11"/>
      <c r="Z262" s="11" t="str">
        <f t="shared" si="25"/>
        <v/>
      </c>
      <c r="AA262" s="11"/>
      <c r="AB262" s="11"/>
      <c r="AC262" s="11"/>
      <c r="AD262" s="19" t="str">
        <f t="shared" si="26"/>
        <v/>
      </c>
      <c r="AE262" s="19"/>
    </row>
    <row r="263" spans="2:31">
      <c r="B263" s="7"/>
      <c r="C263" s="41"/>
      <c r="D263" s="46"/>
      <c r="E263" s="7"/>
      <c r="F263" s="7"/>
      <c r="G263" s="7" t="str">
        <f t="shared" si="27"/>
        <v/>
      </c>
      <c r="H263" s="7" t="str">
        <f>IF(C263&lt;&gt;"",VLOOKUP(C263,AZ!$A$2:B1221,2,FALSE),"")</f>
        <v/>
      </c>
      <c r="I263" s="30" t="str">
        <f t="shared" si="23"/>
        <v/>
      </c>
      <c r="J263" s="31" t="str">
        <f>IF(AND(OR($B263&lt;&gt;"",$C263&lt;&gt;""),AND($B264="",$C264=""),$D263&lt;&gt;""),SUM($I$1:$I263)-SUM($J$2:$J262),"")</f>
        <v/>
      </c>
      <c r="K263" s="20" t="str">
        <f t="shared" si="24"/>
        <v/>
      </c>
      <c r="L263" s="26"/>
      <c r="S263" s="10" t="str">
        <f>IF(AND(OR($B263&lt;&gt;"",$C263&lt;&gt;""),AND($B264="",$C264="",$D264="",$E264=""),AND($B265="",$C265="",$D265="",$E265=""),D263&lt;&gt;""),SUM($I$1:$I263)-SUM($J$3:$J262),"")</f>
        <v/>
      </c>
      <c r="U263" s="6"/>
      <c r="W263" s="17" t="str">
        <f>IF(AND(OR($B263&lt;&gt;"",$C263&lt;&gt;""),AND($B264="",$C264="",$C265&lt;&gt;"",$D265&lt;&gt;""),$D263&lt;&gt;""),SUM($I$1:$I263)-SUM($J$2:$J262),"")</f>
        <v/>
      </c>
      <c r="X263" s="11"/>
      <c r="Y263" s="11"/>
      <c r="Z263" s="11" t="str">
        <f t="shared" si="25"/>
        <v/>
      </c>
      <c r="AA263" s="19"/>
      <c r="AB263" s="19"/>
      <c r="AC263" s="19"/>
      <c r="AD263" s="19" t="str">
        <f t="shared" si="26"/>
        <v/>
      </c>
      <c r="AE263" s="19"/>
    </row>
    <row r="264" spans="2:31">
      <c r="B264" s="7"/>
      <c r="C264" s="41"/>
      <c r="D264" s="46"/>
      <c r="E264" s="7"/>
      <c r="F264" s="7"/>
      <c r="G264" s="7" t="str">
        <f t="shared" si="27"/>
        <v/>
      </c>
      <c r="H264" s="7" t="str">
        <f>IF(C264&lt;&gt;"",VLOOKUP(C264,AZ!$A$2:B1222,2,FALSE),"")</f>
        <v/>
      </c>
      <c r="I264" s="30" t="str">
        <f t="shared" ref="I264:I300" si="28">IF(AND(C264&lt;&gt;"",G264&lt;&gt;""),IF(LEFT(C264,4)="tole",H264*G264,H264*G264/1000),"")</f>
        <v/>
      </c>
      <c r="J264" s="31" t="str">
        <f>IF(AND(OR($B264&lt;&gt;"",$C264&lt;&gt;""),AND($B265="",$C265=""),$D264&lt;&gt;""),SUM($I$1:$I264)-SUM($J$2:$J263),"")</f>
        <v/>
      </c>
      <c r="K264" s="20" t="str">
        <f t="shared" si="24"/>
        <v/>
      </c>
      <c r="L264" s="26"/>
      <c r="S264" s="10" t="str">
        <f>IF(AND(OR($B264&lt;&gt;"",$C264&lt;&gt;""),AND($B265="",$C265="",$D265="",$E265=""),AND($B266="",$C266="",$D266="",$E266=""),D264&lt;&gt;""),SUM($I$1:$I264)-SUM($J$3:$J263),"")</f>
        <v/>
      </c>
      <c r="U264" s="6"/>
      <c r="W264" s="17" t="str">
        <f>IF(AND(OR($B264&lt;&gt;"",$C264&lt;&gt;""),AND($B265="",$C265="",$C266&lt;&gt;"",$D266&lt;&gt;""),$D264&lt;&gt;""),SUM($I$1:$I264)-SUM($J$2:$J263),"")</f>
        <v/>
      </c>
      <c r="X264" s="11"/>
      <c r="Y264" s="11"/>
      <c r="Z264" s="11" t="str">
        <f t="shared" si="25"/>
        <v/>
      </c>
      <c r="AA264" s="11"/>
      <c r="AB264" s="11"/>
      <c r="AC264" s="11"/>
      <c r="AD264" s="19" t="str">
        <f t="shared" si="26"/>
        <v/>
      </c>
      <c r="AE264" s="19"/>
    </row>
    <row r="265" spans="2:31">
      <c r="B265" s="7"/>
      <c r="C265" s="41"/>
      <c r="D265" s="46"/>
      <c r="E265" s="7"/>
      <c r="F265" s="7"/>
      <c r="G265" s="7" t="str">
        <f t="shared" si="27"/>
        <v/>
      </c>
      <c r="H265" s="7" t="str">
        <f>IF(C265&lt;&gt;"",VLOOKUP(C265,AZ!$A$2:B1223,2,FALSE),"")</f>
        <v/>
      </c>
      <c r="I265" s="30" t="str">
        <f t="shared" si="28"/>
        <v/>
      </c>
      <c r="J265" s="31" t="str">
        <f>IF(AND(OR($B265&lt;&gt;"",$C265&lt;&gt;""),AND($B266="",$C266=""),$D265&lt;&gt;""),SUM($I$1:$I265)-SUM($J$2:$J264),"")</f>
        <v/>
      </c>
      <c r="K265" s="20" t="str">
        <f t="shared" si="24"/>
        <v/>
      </c>
      <c r="L265" s="26"/>
      <c r="S265" s="10" t="str">
        <f>IF(AND(OR($B265&lt;&gt;"",$C265&lt;&gt;""),AND($B266="",$C266="",$D266="",$E266=""),AND($B267="",$C267="",$D267="",$E267=""),D265&lt;&gt;""),SUM($I$1:$I265)-SUM($J$3:$J264),"")</f>
        <v/>
      </c>
      <c r="U265" s="6"/>
      <c r="W265" s="17" t="str">
        <f>IF(AND(OR($B265&lt;&gt;"",$C265&lt;&gt;""),AND($B266="",$C266="",$C267&lt;&gt;"",$D267&lt;&gt;""),$D265&lt;&gt;""),SUM($I$1:$I265)-SUM($J$2:$J264),"")</f>
        <v/>
      </c>
      <c r="X265" s="11"/>
      <c r="Y265" s="11"/>
      <c r="Z265" s="11" t="str">
        <f t="shared" si="25"/>
        <v/>
      </c>
      <c r="AA265" s="19"/>
      <c r="AB265" s="19"/>
      <c r="AC265" s="19"/>
      <c r="AD265" s="19" t="str">
        <f t="shared" si="26"/>
        <v/>
      </c>
      <c r="AE265" s="19"/>
    </row>
    <row r="266" spans="2:31">
      <c r="B266" s="7"/>
      <c r="C266" s="41"/>
      <c r="D266" s="46"/>
      <c r="E266" s="7"/>
      <c r="F266" s="7"/>
      <c r="G266" s="7" t="str">
        <f t="shared" si="27"/>
        <v/>
      </c>
      <c r="H266" s="7" t="str">
        <f>IF(C266&lt;&gt;"",VLOOKUP(C266,AZ!$A$2:B1224,2,FALSE),"")</f>
        <v/>
      </c>
      <c r="I266" s="30" t="str">
        <f t="shared" si="28"/>
        <v/>
      </c>
      <c r="J266" s="31" t="str">
        <f>IF(AND(OR($B266&lt;&gt;"",$C266&lt;&gt;""),AND($B267="",$C267=""),$D266&lt;&gt;""),SUM($I$1:$I266)-SUM($J$2:$J265),"")</f>
        <v/>
      </c>
      <c r="K266" s="20" t="str">
        <f t="shared" si="24"/>
        <v/>
      </c>
      <c r="L266" s="26"/>
      <c r="S266" s="10" t="str">
        <f>IF(AND(OR($B266&lt;&gt;"",$C266&lt;&gt;""),AND($B267="",$C267="",$D267="",$E267=""),AND($B268="",$C268="",$D268="",$E268=""),D266&lt;&gt;""),SUM($I$1:$I266)-SUM($J$3:$J265),"")</f>
        <v/>
      </c>
      <c r="U266" s="6"/>
      <c r="W266" s="17" t="str">
        <f>IF(AND(OR($B266&lt;&gt;"",$C266&lt;&gt;""),AND($B267="",$C267="",$C268&lt;&gt;"",$D268&lt;&gt;""),$D266&lt;&gt;""),SUM($I$1:$I266)-SUM($J$2:$J265),"")</f>
        <v/>
      </c>
      <c r="X266" s="11"/>
      <c r="Y266" s="11"/>
      <c r="Z266" s="11" t="str">
        <f t="shared" si="25"/>
        <v/>
      </c>
      <c r="AA266" s="11"/>
      <c r="AB266" s="11"/>
      <c r="AC266" s="11"/>
      <c r="AD266" s="19" t="str">
        <f t="shared" si="26"/>
        <v/>
      </c>
      <c r="AE266" s="19"/>
    </row>
    <row r="267" spans="2:31">
      <c r="B267" s="7"/>
      <c r="C267" s="41"/>
      <c r="D267" s="46"/>
      <c r="E267" s="7"/>
      <c r="F267" s="7"/>
      <c r="G267" s="7" t="str">
        <f t="shared" si="27"/>
        <v/>
      </c>
      <c r="H267" s="7" t="str">
        <f>IF(C267&lt;&gt;"",VLOOKUP(C267,AZ!$A$2:B1225,2,FALSE),"")</f>
        <v/>
      </c>
      <c r="I267" s="30" t="str">
        <f t="shared" si="28"/>
        <v/>
      </c>
      <c r="J267" s="31" t="str">
        <f>IF(AND(OR($B267&lt;&gt;"",$C267&lt;&gt;""),AND($B268="",$C268=""),$D267&lt;&gt;""),SUM($I$1:$I267)-SUM($J$2:$J266),"")</f>
        <v/>
      </c>
      <c r="K267" s="20" t="str">
        <f t="shared" si="24"/>
        <v/>
      </c>
      <c r="L267" s="26"/>
      <c r="S267" s="10" t="str">
        <f>IF(AND(OR($B267&lt;&gt;"",$C267&lt;&gt;""),AND($B268="",$C268="",$D268="",$E268=""),AND($B269="",$C269="",$D269="",$E269=""),D267&lt;&gt;""),SUM($I$1:$I267)-SUM($J$3:$J266),"")</f>
        <v/>
      </c>
      <c r="U267" s="6"/>
      <c r="W267" s="17" t="str">
        <f>IF(AND(OR($B267&lt;&gt;"",$C267&lt;&gt;""),AND($B268="",$C268="",$C269&lt;&gt;"",$D269&lt;&gt;""),$D267&lt;&gt;""),SUM($I$1:$I267)-SUM($J$2:$J266),"")</f>
        <v/>
      </c>
      <c r="X267" s="11"/>
      <c r="Y267" s="11"/>
      <c r="Z267" s="11" t="str">
        <f t="shared" si="25"/>
        <v/>
      </c>
      <c r="AA267" s="19"/>
      <c r="AB267" s="19"/>
      <c r="AC267" s="19"/>
      <c r="AD267" s="19" t="str">
        <f t="shared" si="26"/>
        <v/>
      </c>
      <c r="AE267" s="19"/>
    </row>
    <row r="268" spans="2:31">
      <c r="B268" s="7"/>
      <c r="C268" s="41"/>
      <c r="D268" s="46"/>
      <c r="E268" s="7"/>
      <c r="F268" s="7"/>
      <c r="G268" s="7" t="str">
        <f t="shared" si="27"/>
        <v/>
      </c>
      <c r="H268" s="7" t="str">
        <f>IF(C268&lt;&gt;"",VLOOKUP(C268,AZ!$A$2:B1226,2,FALSE),"")</f>
        <v/>
      </c>
      <c r="I268" s="30" t="str">
        <f t="shared" si="28"/>
        <v/>
      </c>
      <c r="J268" s="31" t="str">
        <f>IF(AND(OR($B268&lt;&gt;"",$C268&lt;&gt;""),AND($B269="",$C269=""),$D268&lt;&gt;""),SUM($I$1:$I268)-SUM($J$2:$J267),"")</f>
        <v/>
      </c>
      <c r="K268" s="20" t="str">
        <f t="shared" si="24"/>
        <v/>
      </c>
      <c r="L268" s="26"/>
      <c r="S268" s="10" t="str">
        <f>IF(AND(OR($B268&lt;&gt;"",$C268&lt;&gt;""),AND($B269="",$C269="",$D269="",$E269=""),AND($B270="",$C270="",$D270="",$E270=""),D268&lt;&gt;""),SUM($I$1:$I268)-SUM($J$3:$J267),"")</f>
        <v/>
      </c>
      <c r="U268" s="6"/>
      <c r="W268" s="17" t="str">
        <f>IF(AND(OR($B268&lt;&gt;"",$C268&lt;&gt;""),AND($B269="",$C269="",$C270&lt;&gt;"",$D270&lt;&gt;""),$D268&lt;&gt;""),SUM($I$1:$I268)-SUM($J$2:$J267),"")</f>
        <v/>
      </c>
      <c r="X268" s="11"/>
      <c r="Y268" s="11"/>
      <c r="Z268" s="11" t="str">
        <f t="shared" si="25"/>
        <v/>
      </c>
      <c r="AA268" s="11"/>
      <c r="AB268" s="11"/>
      <c r="AC268" s="11"/>
      <c r="AD268" s="19" t="str">
        <f t="shared" si="26"/>
        <v/>
      </c>
      <c r="AE268" s="19"/>
    </row>
    <row r="269" spans="2:31">
      <c r="B269" s="7"/>
      <c r="C269" s="41"/>
      <c r="D269" s="46"/>
      <c r="E269" s="7"/>
      <c r="F269" s="7"/>
      <c r="G269" s="7" t="str">
        <f t="shared" si="27"/>
        <v/>
      </c>
      <c r="H269" s="7" t="str">
        <f>IF(C269&lt;&gt;"",VLOOKUP(C269,AZ!$A$2:B1227,2,FALSE),"")</f>
        <v/>
      </c>
      <c r="I269" s="30" t="str">
        <f t="shared" si="28"/>
        <v/>
      </c>
      <c r="J269" s="31" t="str">
        <f>IF(AND(OR($B269&lt;&gt;"",$C269&lt;&gt;""),AND($B270="",$C270=""),$D269&lt;&gt;""),SUM($I$1:$I269)-SUM($J$2:$J268),"")</f>
        <v/>
      </c>
      <c r="K269" s="20" t="str">
        <f t="shared" si="24"/>
        <v/>
      </c>
      <c r="L269" s="26"/>
      <c r="S269" s="10" t="str">
        <f>IF(AND(OR($B269&lt;&gt;"",$C269&lt;&gt;""),AND($B270="",$C270="",$D270="",$E270=""),AND($B271="",$C271="",$D271="",$E271=""),D269&lt;&gt;""),SUM($I$1:$I269)-SUM($J$3:$J268),"")</f>
        <v/>
      </c>
      <c r="U269" s="6"/>
      <c r="W269" s="17" t="str">
        <f>IF(AND(OR($B269&lt;&gt;"",$C269&lt;&gt;""),AND($B270="",$C270="",$C271&lt;&gt;"",$D271&lt;&gt;""),$D269&lt;&gt;""),SUM($I$1:$I269)-SUM($J$2:$J268),"")</f>
        <v/>
      </c>
      <c r="X269" s="11"/>
      <c r="Y269" s="11"/>
      <c r="Z269" s="11" t="str">
        <f t="shared" si="25"/>
        <v/>
      </c>
      <c r="AA269" s="19"/>
      <c r="AB269" s="19"/>
      <c r="AC269" s="19"/>
      <c r="AD269" s="19" t="str">
        <f t="shared" si="26"/>
        <v/>
      </c>
      <c r="AE269" s="19"/>
    </row>
    <row r="270" spans="2:31">
      <c r="B270" s="7"/>
      <c r="C270" s="41"/>
      <c r="D270" s="46"/>
      <c r="E270" s="7"/>
      <c r="F270" s="7"/>
      <c r="G270" s="7" t="str">
        <f t="shared" si="27"/>
        <v/>
      </c>
      <c r="H270" s="7" t="str">
        <f>IF(C270&lt;&gt;"",VLOOKUP(C270,AZ!$A$2:B1228,2,FALSE),"")</f>
        <v/>
      </c>
      <c r="I270" s="30" t="str">
        <f t="shared" si="28"/>
        <v/>
      </c>
      <c r="J270" s="31" t="str">
        <f>IF(AND(OR($B270&lt;&gt;"",$C270&lt;&gt;""),AND($B271="",$C271=""),$D270&lt;&gt;""),SUM($I$1:$I270)-SUM($J$2:$J269),"")</f>
        <v/>
      </c>
      <c r="K270" s="20" t="str">
        <f t="shared" si="24"/>
        <v/>
      </c>
      <c r="L270" s="26"/>
      <c r="S270" s="10" t="str">
        <f>IF(AND(OR($B270&lt;&gt;"",$C270&lt;&gt;""),AND($B271="",$C271="",$D271="",$E271=""),AND($B272="",$C272="",$D272="",$E272=""),D270&lt;&gt;""),SUM($I$1:$I270)-SUM($J$3:$J269),"")</f>
        <v/>
      </c>
      <c r="U270" s="6"/>
      <c r="W270" s="17" t="str">
        <f>IF(AND(OR($B270&lt;&gt;"",$C270&lt;&gt;""),AND($B271="",$C271="",$C272&lt;&gt;"",$D272&lt;&gt;""),$D270&lt;&gt;""),SUM($I$1:$I270)-SUM($J$2:$J269),"")</f>
        <v/>
      </c>
      <c r="X270" s="11"/>
      <c r="Y270" s="11"/>
      <c r="Z270" s="11" t="str">
        <f t="shared" si="25"/>
        <v/>
      </c>
      <c r="AA270" s="11"/>
      <c r="AB270" s="11"/>
      <c r="AC270" s="11"/>
      <c r="AD270" s="19" t="str">
        <f t="shared" si="26"/>
        <v/>
      </c>
      <c r="AE270" s="19"/>
    </row>
    <row r="271" spans="2:31">
      <c r="B271" s="7"/>
      <c r="C271" s="41"/>
      <c r="D271" s="46"/>
      <c r="E271" s="7"/>
      <c r="F271" s="7"/>
      <c r="G271" s="7" t="str">
        <f t="shared" si="27"/>
        <v/>
      </c>
      <c r="H271" s="7" t="str">
        <f>IF(C271&lt;&gt;"",VLOOKUP(C271,AZ!$A$2:B1229,2,FALSE),"")</f>
        <v/>
      </c>
      <c r="I271" s="30" t="str">
        <f t="shared" si="28"/>
        <v/>
      </c>
      <c r="J271" s="31" t="str">
        <f>IF(AND(OR($B271&lt;&gt;"",$C271&lt;&gt;""),AND($B272="",$C272=""),$D271&lt;&gt;""),SUM($I$1:$I271)-SUM($J$2:$J270),"")</f>
        <v/>
      </c>
      <c r="K271" s="20" t="str">
        <f t="shared" si="24"/>
        <v/>
      </c>
      <c r="L271" s="26"/>
      <c r="S271" s="10" t="str">
        <f>IF(AND(OR($B271&lt;&gt;"",$C271&lt;&gt;""),AND($B272="",$C272="",$D272="",$E272=""),AND($B273="",$C273="",$D273="",$E273=""),D271&lt;&gt;""),SUM($I$1:$I271)-SUM($J$3:$J270),"")</f>
        <v/>
      </c>
      <c r="U271" s="6"/>
      <c r="W271" s="17" t="str">
        <f>IF(AND(OR($B271&lt;&gt;"",$C271&lt;&gt;""),AND($B272="",$C272="",$C273&lt;&gt;"",$D273&lt;&gt;""),$D271&lt;&gt;""),SUM($I$1:$I271)-SUM($J$2:$J270),"")</f>
        <v/>
      </c>
      <c r="X271" s="11"/>
      <c r="Y271" s="11"/>
      <c r="Z271" s="11" t="str">
        <f t="shared" si="25"/>
        <v/>
      </c>
      <c r="AA271" s="19"/>
      <c r="AB271" s="19"/>
      <c r="AC271" s="19"/>
      <c r="AD271" s="19" t="str">
        <f t="shared" si="26"/>
        <v/>
      </c>
      <c r="AE271" s="19"/>
    </row>
    <row r="272" spans="2:31">
      <c r="B272" s="7"/>
      <c r="C272" s="41"/>
      <c r="D272" s="46"/>
      <c r="E272" s="7"/>
      <c r="F272" s="7"/>
      <c r="G272" s="7" t="str">
        <f t="shared" si="27"/>
        <v/>
      </c>
      <c r="H272" s="7" t="str">
        <f>IF(C272&lt;&gt;"",VLOOKUP(C272,AZ!$A$2:B1230,2,FALSE),"")</f>
        <v/>
      </c>
      <c r="I272" s="30" t="str">
        <f t="shared" si="28"/>
        <v/>
      </c>
      <c r="J272" s="31" t="str">
        <f>IF(AND(OR($B272&lt;&gt;"",$C272&lt;&gt;""),AND($B273="",$C273=""),$D272&lt;&gt;""),SUM($I$1:$I272)-SUM($J$2:$J271),"")</f>
        <v/>
      </c>
      <c r="K272" s="20" t="str">
        <f t="shared" si="24"/>
        <v/>
      </c>
      <c r="L272" s="26"/>
      <c r="S272" s="10" t="str">
        <f>IF(AND(OR($B272&lt;&gt;"",$C272&lt;&gt;""),AND($B273="",$C273="",$D273="",$E273=""),AND($B274="",$C274="",$D274="",$E274=""),D272&lt;&gt;""),SUM($I$1:$I272)-SUM($J$3:$J271),"")</f>
        <v/>
      </c>
      <c r="U272" s="6"/>
      <c r="W272" s="17" t="str">
        <f>IF(AND(OR($B272&lt;&gt;"",$C272&lt;&gt;""),AND($B273="",$C273="",$C274&lt;&gt;"",$D274&lt;&gt;""),$D272&lt;&gt;""),SUM($I$1:$I272)-SUM($J$2:$J271),"")</f>
        <v/>
      </c>
      <c r="X272" s="11"/>
      <c r="Y272" s="11"/>
      <c r="Z272" s="11" t="str">
        <f t="shared" si="25"/>
        <v/>
      </c>
      <c r="AA272" s="11"/>
      <c r="AB272" s="11"/>
      <c r="AC272" s="11"/>
      <c r="AD272" s="19" t="str">
        <f t="shared" si="26"/>
        <v/>
      </c>
      <c r="AE272" s="19"/>
    </row>
    <row r="273" spans="2:31">
      <c r="B273" s="7"/>
      <c r="C273" s="41"/>
      <c r="D273" s="46"/>
      <c r="E273" s="7"/>
      <c r="F273" s="7"/>
      <c r="G273" s="7" t="str">
        <f t="shared" si="27"/>
        <v/>
      </c>
      <c r="H273" s="7" t="str">
        <f>IF(C273&lt;&gt;"",VLOOKUP(C273,AZ!$A$2:B1231,2,FALSE),"")</f>
        <v/>
      </c>
      <c r="I273" s="30" t="str">
        <f t="shared" si="28"/>
        <v/>
      </c>
      <c r="J273" s="31" t="str">
        <f>IF(AND(OR($B273&lt;&gt;"",$C273&lt;&gt;""),AND($B274="",$C274=""),$D273&lt;&gt;""),SUM($I$1:$I273)-SUM($J$2:$J272),"")</f>
        <v/>
      </c>
      <c r="K273" s="20" t="str">
        <f t="shared" si="24"/>
        <v/>
      </c>
      <c r="L273" s="26"/>
      <c r="S273" s="10" t="str">
        <f>IF(AND(OR($B273&lt;&gt;"",$C273&lt;&gt;""),AND($B274="",$C274="",$D274="",$E274=""),AND($B275="",$C275="",$D275="",$E275=""),D273&lt;&gt;""),SUM($I$1:$I273)-SUM($J$3:$J272),"")</f>
        <v/>
      </c>
      <c r="U273" s="6"/>
      <c r="W273" s="17" t="str">
        <f>IF(AND(OR($B273&lt;&gt;"",$C273&lt;&gt;""),AND($B274="",$C274="",$C275&lt;&gt;"",$D275&lt;&gt;""),$D273&lt;&gt;""),SUM($I$1:$I273)-SUM($J$2:$J272),"")</f>
        <v/>
      </c>
      <c r="X273" s="11"/>
      <c r="Y273" s="11"/>
      <c r="Z273" s="11" t="str">
        <f t="shared" si="25"/>
        <v/>
      </c>
      <c r="AA273" s="19"/>
      <c r="AB273" s="19"/>
      <c r="AC273" s="19"/>
      <c r="AD273" s="19" t="str">
        <f t="shared" si="26"/>
        <v/>
      </c>
      <c r="AE273" s="19"/>
    </row>
    <row r="274" spans="2:31">
      <c r="B274" s="7"/>
      <c r="C274" s="41"/>
      <c r="D274" s="46"/>
      <c r="E274" s="7"/>
      <c r="F274" s="7"/>
      <c r="G274" s="7" t="str">
        <f t="shared" si="27"/>
        <v/>
      </c>
      <c r="H274" s="7" t="str">
        <f>IF(C274&lt;&gt;"",VLOOKUP(C274,AZ!$A$2:B1232,2,FALSE),"")</f>
        <v/>
      </c>
      <c r="I274" s="30" t="str">
        <f t="shared" si="28"/>
        <v/>
      </c>
      <c r="J274" s="31" t="str">
        <f>IF(AND(OR($B274&lt;&gt;"",$C274&lt;&gt;""),AND($B275="",$C275=""),$D274&lt;&gt;""),SUM($I$1:$I274)-SUM($J$2:$J273),"")</f>
        <v/>
      </c>
      <c r="K274" s="20" t="str">
        <f t="shared" si="24"/>
        <v/>
      </c>
      <c r="L274" s="26"/>
      <c r="S274" s="10" t="str">
        <f>IF(AND(OR($B274&lt;&gt;"",$C274&lt;&gt;""),AND($B275="",$C275="",$D275="",$E275=""),AND($B276="",$C276="",$D276="",$E276=""),D274&lt;&gt;""),SUM($I$1:$I274)-SUM($J$3:$J273),"")</f>
        <v/>
      </c>
      <c r="U274" s="6"/>
      <c r="W274" s="17" t="str">
        <f>IF(AND(OR($B274&lt;&gt;"",$C274&lt;&gt;""),AND($B275="",$C275="",$C276&lt;&gt;"",$D276&lt;&gt;""),$D274&lt;&gt;""),SUM($I$1:$I274)-SUM($J$2:$J273),"")</f>
        <v/>
      </c>
      <c r="X274" s="11"/>
      <c r="Y274" s="11"/>
      <c r="Z274" s="11" t="str">
        <f t="shared" si="25"/>
        <v/>
      </c>
      <c r="AA274" s="11"/>
      <c r="AB274" s="11"/>
      <c r="AC274" s="11"/>
      <c r="AD274" s="19" t="str">
        <f t="shared" si="26"/>
        <v/>
      </c>
      <c r="AE274" s="19"/>
    </row>
    <row r="275" spans="2:31">
      <c r="B275" s="7"/>
      <c r="C275" s="41"/>
      <c r="D275" s="46"/>
      <c r="E275" s="7"/>
      <c r="F275" s="7"/>
      <c r="G275" s="7" t="str">
        <f t="shared" si="27"/>
        <v/>
      </c>
      <c r="H275" s="7" t="str">
        <f>IF(C275&lt;&gt;"",VLOOKUP(C275,AZ!$A$2:B1233,2,FALSE),"")</f>
        <v/>
      </c>
      <c r="I275" s="30" t="str">
        <f t="shared" si="28"/>
        <v/>
      </c>
      <c r="J275" s="31" t="str">
        <f>IF(AND(OR($B275&lt;&gt;"",$C275&lt;&gt;""),AND($B276="",$C276=""),$D275&lt;&gt;""),SUM($I$1:$I275)-SUM($J$2:$J274),"")</f>
        <v/>
      </c>
      <c r="K275" s="20" t="str">
        <f t="shared" si="24"/>
        <v/>
      </c>
      <c r="L275" s="26"/>
      <c r="S275" s="10" t="str">
        <f>IF(AND(OR($B275&lt;&gt;"",$C275&lt;&gt;""),AND($B276="",$C276="",$D276="",$E276=""),AND($B277="",$C277="",$D277="",$E277=""),D275&lt;&gt;""),SUM($I$1:$I275)-SUM($J$3:$J274),"")</f>
        <v/>
      </c>
      <c r="U275" s="6"/>
      <c r="W275" s="17" t="str">
        <f>IF(AND(OR($B275&lt;&gt;"",$C275&lt;&gt;""),AND($B276="",$C276="",$C277&lt;&gt;"",$D277&lt;&gt;""),$D275&lt;&gt;""),SUM($I$1:$I275)-SUM($J$2:$J274),"")</f>
        <v/>
      </c>
      <c r="X275" s="11"/>
      <c r="Y275" s="11"/>
      <c r="Z275" s="11" t="str">
        <f t="shared" si="25"/>
        <v/>
      </c>
      <c r="AA275" s="19"/>
      <c r="AB275" s="19"/>
      <c r="AC275" s="19"/>
      <c r="AD275" s="19" t="str">
        <f t="shared" si="26"/>
        <v/>
      </c>
      <c r="AE275" s="19"/>
    </row>
    <row r="276" spans="2:31">
      <c r="B276" s="7"/>
      <c r="C276" s="41"/>
      <c r="D276" s="46"/>
      <c r="E276" s="7"/>
      <c r="F276" s="7"/>
      <c r="G276" s="7" t="str">
        <f t="shared" si="27"/>
        <v/>
      </c>
      <c r="H276" s="7" t="str">
        <f>IF(C276&lt;&gt;"",VLOOKUP(C276,AZ!$A$2:B1234,2,FALSE),"")</f>
        <v/>
      </c>
      <c r="I276" s="30" t="str">
        <f t="shared" si="28"/>
        <v/>
      </c>
      <c r="J276" s="31" t="str">
        <f>IF(AND(OR($B276&lt;&gt;"",$C276&lt;&gt;""),AND($B277="",$C277=""),$D276&lt;&gt;""),SUM($I$1:$I276)-SUM($J$2:$J275),"")</f>
        <v/>
      </c>
      <c r="K276" s="20" t="str">
        <f t="shared" si="24"/>
        <v/>
      </c>
      <c r="L276" s="26"/>
      <c r="S276" s="10" t="str">
        <f>IF(AND(OR($B276&lt;&gt;"",$C276&lt;&gt;""),AND($B277="",$C277="",$D277="",$E277=""),AND($B278="",$C278="",$D278="",$E278=""),D276&lt;&gt;""),SUM($I$1:$I276)-SUM($J$3:$J275),"")</f>
        <v/>
      </c>
      <c r="U276" s="6"/>
      <c r="W276" s="17" t="str">
        <f>IF(AND(OR($B276&lt;&gt;"",$C276&lt;&gt;""),AND($B277="",$C277="",$C278&lt;&gt;"",$D278&lt;&gt;""),$D276&lt;&gt;""),SUM($I$1:$I276)-SUM($J$2:$J275),"")</f>
        <v/>
      </c>
      <c r="X276" s="11"/>
      <c r="Y276" s="11"/>
      <c r="Z276" s="11" t="str">
        <f t="shared" si="25"/>
        <v/>
      </c>
      <c r="AA276" s="11"/>
      <c r="AB276" s="11"/>
      <c r="AC276" s="11"/>
      <c r="AD276" s="19" t="str">
        <f t="shared" si="26"/>
        <v/>
      </c>
      <c r="AE276" s="19"/>
    </row>
    <row r="277" spans="2:31">
      <c r="B277" s="7"/>
      <c r="C277" s="41"/>
      <c r="D277" s="46"/>
      <c r="E277" s="7"/>
      <c r="F277" s="7"/>
      <c r="G277" s="7" t="str">
        <f t="shared" si="27"/>
        <v/>
      </c>
      <c r="H277" s="7" t="str">
        <f>IF(C277&lt;&gt;"",VLOOKUP(C277,AZ!$A$2:B1235,2,FALSE),"")</f>
        <v/>
      </c>
      <c r="I277" s="30" t="str">
        <f t="shared" si="28"/>
        <v/>
      </c>
      <c r="J277" s="31" t="str">
        <f>IF(AND(OR($B277&lt;&gt;"",$C277&lt;&gt;""),AND($B278="",$C278=""),$D277&lt;&gt;""),SUM($I$1:$I277)-SUM($J$2:$J276),"")</f>
        <v/>
      </c>
      <c r="K277" s="20" t="str">
        <f t="shared" si="24"/>
        <v/>
      </c>
      <c r="L277" s="26"/>
      <c r="S277" s="10" t="str">
        <f>IF(AND(OR($B277&lt;&gt;"",$C277&lt;&gt;""),AND($B278="",$C278="",$D278="",$E278=""),AND($B279="",$C279="",$D279="",$E279=""),D277&lt;&gt;""),SUM($I$1:$I277)-SUM($J$3:$J276),"")</f>
        <v/>
      </c>
      <c r="U277" s="6"/>
      <c r="W277" s="17" t="str">
        <f>IF(AND(OR($B277&lt;&gt;"",$C277&lt;&gt;""),AND($B278="",$C278="",$C279&lt;&gt;"",$D279&lt;&gt;""),$D277&lt;&gt;""),SUM($I$1:$I277)-SUM($J$2:$J276),"")</f>
        <v/>
      </c>
      <c r="X277" s="11"/>
      <c r="Y277" s="11"/>
      <c r="Z277" s="11" t="str">
        <f t="shared" si="25"/>
        <v/>
      </c>
      <c r="AA277" s="19"/>
      <c r="AB277" s="19"/>
      <c r="AC277" s="19"/>
      <c r="AD277" s="19" t="str">
        <f t="shared" si="26"/>
        <v/>
      </c>
      <c r="AE277" s="19"/>
    </row>
    <row r="278" spans="2:31">
      <c r="B278" s="7"/>
      <c r="C278" s="41"/>
      <c r="D278" s="46"/>
      <c r="E278" s="7"/>
      <c r="F278" s="7"/>
      <c r="G278" s="7" t="str">
        <f t="shared" si="27"/>
        <v/>
      </c>
      <c r="H278" s="7" t="str">
        <f>IF(C278&lt;&gt;"",VLOOKUP(C278,AZ!$A$2:B1236,2,FALSE),"")</f>
        <v/>
      </c>
      <c r="I278" s="30" t="str">
        <f t="shared" si="28"/>
        <v/>
      </c>
      <c r="J278" s="31" t="str">
        <f>IF(AND(OR($B278&lt;&gt;"",$C278&lt;&gt;""),AND($B279="",$C279=""),$D278&lt;&gt;""),SUM($I$1:$I278)-SUM($J$2:$J277),"")</f>
        <v/>
      </c>
      <c r="K278" s="20" t="str">
        <f t="shared" si="24"/>
        <v/>
      </c>
      <c r="L278" s="26"/>
      <c r="S278" s="10" t="str">
        <f>IF(AND(OR($B278&lt;&gt;"",$C278&lt;&gt;""),AND($B279="",$C279="",$D279="",$E279=""),AND($B280="",$C280="",$D280="",$E280=""),D278&lt;&gt;""),SUM($I$1:$I278)-SUM($J$3:$J277),"")</f>
        <v/>
      </c>
      <c r="U278" s="6"/>
      <c r="W278" s="17" t="str">
        <f>IF(AND(OR($B278&lt;&gt;"",$C278&lt;&gt;""),AND($B279="",$C279="",$C280&lt;&gt;"",$D280&lt;&gt;""),$D278&lt;&gt;""),SUM($I$1:$I278)-SUM($J$2:$J277),"")</f>
        <v/>
      </c>
      <c r="X278" s="11"/>
      <c r="Y278" s="11"/>
      <c r="Z278" s="11" t="str">
        <f t="shared" si="25"/>
        <v/>
      </c>
      <c r="AA278" s="11"/>
      <c r="AB278" s="11"/>
      <c r="AC278" s="11"/>
      <c r="AD278" s="19" t="str">
        <f t="shared" si="26"/>
        <v/>
      </c>
      <c r="AE278" s="19"/>
    </row>
    <row r="279" spans="2:31">
      <c r="B279" s="7"/>
      <c r="C279" s="41"/>
      <c r="D279" s="46"/>
      <c r="E279" s="7"/>
      <c r="F279" s="7"/>
      <c r="G279" s="7" t="str">
        <f t="shared" si="27"/>
        <v/>
      </c>
      <c r="H279" s="7" t="str">
        <f>IF(C279&lt;&gt;"",VLOOKUP(C279,AZ!$A$2:B1237,2,FALSE),"")</f>
        <v/>
      </c>
      <c r="I279" s="30" t="str">
        <f t="shared" si="28"/>
        <v/>
      </c>
      <c r="J279" s="31" t="str">
        <f>IF(AND(OR($B279&lt;&gt;"",$C279&lt;&gt;""),AND($B280="",$C280=""),$D279&lt;&gt;""),SUM($I$1:$I279)-SUM($J$2:$J278),"")</f>
        <v/>
      </c>
      <c r="K279" s="20" t="str">
        <f t="shared" si="24"/>
        <v/>
      </c>
      <c r="L279" s="26"/>
      <c r="S279" s="10" t="str">
        <f>IF(AND(OR($B279&lt;&gt;"",$C279&lt;&gt;""),AND($B280="",$C280="",$D280="",$E280=""),AND($B281="",$C281="",$D281="",$E281=""),D279&lt;&gt;""),SUM($I$1:$I279)-SUM($J$3:$J278),"")</f>
        <v/>
      </c>
      <c r="U279" s="6"/>
      <c r="W279" s="17" t="str">
        <f>IF(AND(OR($B279&lt;&gt;"",$C279&lt;&gt;""),AND($B280="",$C280="",$C281&lt;&gt;"",$D281&lt;&gt;""),$D279&lt;&gt;""),SUM($I$1:$I279)-SUM($J$2:$J278),"")</f>
        <v/>
      </c>
      <c r="X279" s="11"/>
      <c r="Y279" s="11"/>
      <c r="Z279" s="11" t="str">
        <f t="shared" si="25"/>
        <v/>
      </c>
      <c r="AA279" s="19"/>
      <c r="AB279" s="19"/>
      <c r="AC279" s="19"/>
      <c r="AD279" s="19" t="str">
        <f t="shared" si="26"/>
        <v/>
      </c>
      <c r="AE279" s="19"/>
    </row>
    <row r="280" spans="2:31">
      <c r="B280" s="7"/>
      <c r="C280" s="41"/>
      <c r="D280" s="46"/>
      <c r="E280" s="7"/>
      <c r="F280" s="7"/>
      <c r="G280" s="7" t="str">
        <f t="shared" si="27"/>
        <v/>
      </c>
      <c r="H280" s="7" t="str">
        <f>IF(C280&lt;&gt;"",VLOOKUP(C280,AZ!$A$2:B1238,2,FALSE),"")</f>
        <v/>
      </c>
      <c r="I280" s="30" t="str">
        <f t="shared" si="28"/>
        <v/>
      </c>
      <c r="J280" s="31" t="str">
        <f>IF(AND(OR($B280&lt;&gt;"",$C280&lt;&gt;""),AND($B281="",$C281=""),$D280&lt;&gt;""),SUM($I$1:$I280)-SUM($J$2:$J279),"")</f>
        <v/>
      </c>
      <c r="K280" s="20" t="str">
        <f t="shared" si="24"/>
        <v/>
      </c>
      <c r="L280" s="26"/>
      <c r="S280" s="10" t="str">
        <f>IF(AND(OR($B280&lt;&gt;"",$C280&lt;&gt;""),AND($B281="",$C281="",$D281="",$E281=""),AND($B282="",$C282="",$D282="",$E282=""),D280&lt;&gt;""),SUM($I$1:$I280)-SUM($J$3:$J279),"")</f>
        <v/>
      </c>
      <c r="U280" s="6"/>
      <c r="W280" s="17" t="str">
        <f>IF(AND(OR($B280&lt;&gt;"",$C280&lt;&gt;""),AND($B281="",$C281="",$C282&lt;&gt;"",$D282&lt;&gt;""),$D280&lt;&gt;""),SUM($I$1:$I280)-SUM($J$2:$J279),"")</f>
        <v/>
      </c>
      <c r="X280" s="11"/>
      <c r="Y280" s="11"/>
      <c r="Z280" s="11" t="str">
        <f t="shared" si="25"/>
        <v/>
      </c>
      <c r="AA280" s="11"/>
      <c r="AB280" s="11"/>
      <c r="AC280" s="11"/>
      <c r="AD280" s="19" t="str">
        <f t="shared" si="26"/>
        <v/>
      </c>
      <c r="AE280" s="19"/>
    </row>
    <row r="281" spans="2:31">
      <c r="B281" s="7"/>
      <c r="C281" s="41"/>
      <c r="D281" s="46"/>
      <c r="E281" s="7"/>
      <c r="F281" s="7"/>
      <c r="G281" s="7" t="str">
        <f t="shared" si="27"/>
        <v/>
      </c>
      <c r="H281" s="7" t="str">
        <f>IF(C281&lt;&gt;"",VLOOKUP(C281,AZ!$A$2:B1239,2,FALSE),"")</f>
        <v/>
      </c>
      <c r="I281" s="30" t="str">
        <f t="shared" si="28"/>
        <v/>
      </c>
      <c r="J281" s="31" t="str">
        <f>IF(AND(OR($B281&lt;&gt;"",$C281&lt;&gt;""),AND($B282="",$C282=""),$D281&lt;&gt;""),SUM($I$1:$I281)-SUM($J$2:$J280),"")</f>
        <v/>
      </c>
      <c r="K281" s="20" t="str">
        <f t="shared" si="24"/>
        <v/>
      </c>
      <c r="L281" s="26"/>
      <c r="S281" s="10" t="str">
        <f>IF(AND(OR($B281&lt;&gt;"",$C281&lt;&gt;""),AND($B282="",$C282="",$D282="",$E282=""),AND($B283="",$C283="",$D283="",$E283=""),D281&lt;&gt;""),SUM($I$1:$I281)-SUM($J$3:$J280),"")</f>
        <v/>
      </c>
      <c r="U281" s="6"/>
      <c r="W281" s="17" t="str">
        <f>IF(AND(OR($B281&lt;&gt;"",$C281&lt;&gt;""),AND($B282="",$C282="",$C283&lt;&gt;"",$D283&lt;&gt;""),$D281&lt;&gt;""),SUM($I$1:$I281)-SUM($J$2:$J280),"")</f>
        <v/>
      </c>
      <c r="X281" s="11"/>
      <c r="Y281" s="11"/>
      <c r="Z281" s="11" t="str">
        <f t="shared" si="25"/>
        <v/>
      </c>
      <c r="AA281" s="19"/>
      <c r="AB281" s="19"/>
      <c r="AC281" s="19"/>
      <c r="AD281" s="19" t="str">
        <f t="shared" si="26"/>
        <v/>
      </c>
      <c r="AE281" s="19"/>
    </row>
    <row r="282" spans="2:31">
      <c r="B282" s="7"/>
      <c r="C282" s="41"/>
      <c r="D282" s="46"/>
      <c r="E282" s="7"/>
      <c r="F282" s="7"/>
      <c r="G282" s="7" t="str">
        <f t="shared" si="27"/>
        <v/>
      </c>
      <c r="H282" s="7" t="str">
        <f>IF(C282&lt;&gt;"",VLOOKUP(C282,AZ!$A$2:B1240,2,FALSE),"")</f>
        <v/>
      </c>
      <c r="I282" s="30" t="str">
        <f t="shared" si="28"/>
        <v/>
      </c>
      <c r="J282" s="31" t="str">
        <f>IF(AND(OR($B282&lt;&gt;"",$C282&lt;&gt;""),AND($B283="",$C283=""),$D282&lt;&gt;""),SUM($I$1:$I282)-SUM($J$2:$J281),"")</f>
        <v/>
      </c>
      <c r="K282" s="20" t="str">
        <f t="shared" si="24"/>
        <v/>
      </c>
      <c r="L282" s="26"/>
      <c r="S282" s="10" t="str">
        <f>IF(AND(OR($B282&lt;&gt;"",$C282&lt;&gt;""),AND($B283="",$C283="",$D283="",$E283=""),AND($B284="",$C284="",$D284="",$E284=""),D282&lt;&gt;""),SUM($I$1:$I282)-SUM($J$3:$J281),"")</f>
        <v/>
      </c>
      <c r="U282" s="6"/>
      <c r="W282" s="17" t="str">
        <f>IF(AND(OR($B282&lt;&gt;"",$C282&lt;&gt;""),AND($B283="",$C283="",$C284&lt;&gt;"",$D284&lt;&gt;""),$D282&lt;&gt;""),SUM($I$1:$I282)-SUM($J$2:$J281),"")</f>
        <v/>
      </c>
      <c r="X282" s="11"/>
      <c r="Y282" s="11"/>
      <c r="Z282" s="11" t="str">
        <f t="shared" si="25"/>
        <v/>
      </c>
      <c r="AA282" s="11"/>
      <c r="AB282" s="11"/>
      <c r="AC282" s="11"/>
      <c r="AD282" s="19" t="str">
        <f t="shared" si="26"/>
        <v/>
      </c>
      <c r="AE282" s="19"/>
    </row>
    <row r="283" spans="2:31">
      <c r="B283" s="7"/>
      <c r="C283" s="41"/>
      <c r="D283" s="46"/>
      <c r="E283" s="7"/>
      <c r="F283" s="7"/>
      <c r="G283" s="7" t="str">
        <f t="shared" si="27"/>
        <v/>
      </c>
      <c r="H283" s="7" t="str">
        <f>IF(C283&lt;&gt;"",VLOOKUP(C283,AZ!$A$2:B1241,2,FALSE),"")</f>
        <v/>
      </c>
      <c r="I283" s="30" t="str">
        <f t="shared" si="28"/>
        <v/>
      </c>
      <c r="J283" s="31" t="str">
        <f>IF(AND(OR($B283&lt;&gt;"",$C283&lt;&gt;""),AND($B284="",$C284=""),$D283&lt;&gt;""),SUM($I$1:$I283)-SUM($J$2:$J282),"")</f>
        <v/>
      </c>
      <c r="K283" s="20" t="str">
        <f t="shared" si="24"/>
        <v/>
      </c>
      <c r="L283" s="26"/>
      <c r="S283" s="10" t="str">
        <f>IF(AND(OR($B283&lt;&gt;"",$C283&lt;&gt;""),AND($B284="",$C284="",$D284="",$E284=""),AND($B285="",$C285="",$D285="",$E285=""),D283&lt;&gt;""),SUM($I$1:$I283)-SUM($J$3:$J282),"")</f>
        <v/>
      </c>
      <c r="U283" s="6"/>
      <c r="W283" s="17" t="str">
        <f>IF(AND(OR($B283&lt;&gt;"",$C283&lt;&gt;""),AND($B284="",$C284="",$C285&lt;&gt;"",$D285&lt;&gt;""),$D283&lt;&gt;""),SUM($I$1:$I283)-SUM($J$2:$J282),"")</f>
        <v/>
      </c>
      <c r="X283" s="11"/>
      <c r="Y283" s="11"/>
      <c r="Z283" s="11" t="str">
        <f t="shared" si="25"/>
        <v/>
      </c>
      <c r="AA283" s="19"/>
      <c r="AB283" s="19"/>
      <c r="AC283" s="19"/>
      <c r="AD283" s="19" t="str">
        <f t="shared" si="26"/>
        <v/>
      </c>
      <c r="AE283" s="19"/>
    </row>
    <row r="284" spans="2:31">
      <c r="B284" s="7"/>
      <c r="C284" s="41"/>
      <c r="D284" s="46"/>
      <c r="E284" s="7"/>
      <c r="F284" s="7"/>
      <c r="G284" s="7" t="str">
        <f t="shared" si="27"/>
        <v/>
      </c>
      <c r="H284" s="7" t="str">
        <f>IF(C284&lt;&gt;"",VLOOKUP(C284,AZ!$A$2:B1242,2,FALSE),"")</f>
        <v/>
      </c>
      <c r="I284" s="30" t="str">
        <f t="shared" si="28"/>
        <v/>
      </c>
      <c r="J284" s="31" t="str">
        <f>IF(AND(OR($B284&lt;&gt;"",$C284&lt;&gt;""),AND($B285="",$C285=""),$D284&lt;&gt;""),SUM($I$1:$I284)-SUM($J$2:$J283),"")</f>
        <v/>
      </c>
      <c r="K284" s="20" t="str">
        <f t="shared" si="24"/>
        <v/>
      </c>
      <c r="L284" s="26"/>
      <c r="S284" s="10" t="str">
        <f>IF(AND(OR($B284&lt;&gt;"",$C284&lt;&gt;""),AND($B285="",$C285="",$D285="",$E285=""),AND($B286="",$C286="",$D286="",$E286=""),D284&lt;&gt;""),SUM($I$1:$I284)-SUM($J$3:$J283),"")</f>
        <v/>
      </c>
      <c r="U284" s="6"/>
      <c r="W284" s="17" t="str">
        <f>IF(AND(OR($B284&lt;&gt;"",$C284&lt;&gt;""),AND($B285="",$C285="",$C286&lt;&gt;"",$D286&lt;&gt;""),$D284&lt;&gt;""),SUM($I$1:$I284)-SUM($J$2:$J283),"")</f>
        <v/>
      </c>
      <c r="X284" s="11"/>
      <c r="Y284" s="11"/>
      <c r="Z284" s="11" t="str">
        <f t="shared" si="25"/>
        <v/>
      </c>
      <c r="AA284" s="11"/>
      <c r="AB284" s="11"/>
      <c r="AC284" s="11"/>
      <c r="AD284" s="19" t="str">
        <f t="shared" si="26"/>
        <v/>
      </c>
      <c r="AE284" s="19"/>
    </row>
    <row r="285" spans="2:31">
      <c r="B285" s="7"/>
      <c r="C285" s="41"/>
      <c r="D285" s="46"/>
      <c r="E285" s="7"/>
      <c r="F285" s="7"/>
      <c r="G285" s="7" t="str">
        <f t="shared" si="27"/>
        <v/>
      </c>
      <c r="H285" s="7" t="str">
        <f>IF(C285&lt;&gt;"",VLOOKUP(C285,AZ!$A$2:B1243,2,FALSE),"")</f>
        <v/>
      </c>
      <c r="I285" s="30" t="str">
        <f t="shared" si="28"/>
        <v/>
      </c>
      <c r="J285" s="31" t="str">
        <f>IF(AND(OR($B285&lt;&gt;"",$C285&lt;&gt;""),AND($B286="",$C286=""),$D285&lt;&gt;""),SUM($I$1:$I285)-SUM($J$2:$J284),"")</f>
        <v/>
      </c>
      <c r="K285" s="20" t="str">
        <f t="shared" si="24"/>
        <v/>
      </c>
      <c r="L285" s="26"/>
      <c r="S285" s="10" t="str">
        <f>IF(AND(OR($B285&lt;&gt;"",$C285&lt;&gt;""),AND($B286="",$C286="",$D286="",$E286=""),AND($B287="",$C287="",$D287="",$E287=""),D285&lt;&gt;""),SUM($I$1:$I285)-SUM($J$3:$J284),"")</f>
        <v/>
      </c>
      <c r="U285" s="6"/>
      <c r="W285" s="17" t="str">
        <f>IF(AND(OR($B285&lt;&gt;"",$C285&lt;&gt;""),AND($B286="",$C286="",$C287&lt;&gt;"",$D287&lt;&gt;""),$D285&lt;&gt;""),SUM($I$1:$I285)-SUM($J$2:$J284),"")</f>
        <v/>
      </c>
      <c r="X285" s="11"/>
      <c r="Y285" s="11"/>
      <c r="Z285" s="11" t="str">
        <f t="shared" si="25"/>
        <v/>
      </c>
      <c r="AA285" s="19"/>
      <c r="AB285" s="19"/>
      <c r="AC285" s="19"/>
      <c r="AD285" s="19" t="str">
        <f t="shared" si="26"/>
        <v/>
      </c>
      <c r="AE285" s="19"/>
    </row>
    <row r="286" spans="2:31">
      <c r="B286" s="7"/>
      <c r="C286" s="41"/>
      <c r="D286" s="46"/>
      <c r="E286" s="7"/>
      <c r="F286" s="7"/>
      <c r="G286" s="7" t="str">
        <f t="shared" si="27"/>
        <v/>
      </c>
      <c r="H286" s="7" t="str">
        <f>IF(C286&lt;&gt;"",VLOOKUP(C286,AZ!$A$2:B1244,2,FALSE),"")</f>
        <v/>
      </c>
      <c r="I286" s="30" t="str">
        <f t="shared" si="28"/>
        <v/>
      </c>
      <c r="J286" s="31" t="str">
        <f>IF(AND(OR($B286&lt;&gt;"",$C286&lt;&gt;""),AND($B287="",$C287=""),$D286&lt;&gt;""),SUM($I$1:$I286)-SUM($J$2:$J285),"")</f>
        <v/>
      </c>
      <c r="K286" s="20" t="str">
        <f t="shared" si="24"/>
        <v/>
      </c>
      <c r="L286" s="26"/>
      <c r="S286" s="10" t="str">
        <f>IF(AND(OR($B286&lt;&gt;"",$C286&lt;&gt;""),AND($B287="",$C287="",$D287="",$E287=""),AND($B288="",$C288="",$D288="",$E288=""),D286&lt;&gt;""),SUM($I$1:$I286)-SUM($J$3:$J285),"")</f>
        <v/>
      </c>
      <c r="U286" s="6"/>
      <c r="W286" s="17" t="str">
        <f>IF(AND(OR($B286&lt;&gt;"",$C286&lt;&gt;""),AND($B287="",$C287="",$C288&lt;&gt;"",$D288&lt;&gt;""),$D286&lt;&gt;""),SUM($I$1:$I286)-SUM($J$2:$J285),"")</f>
        <v/>
      </c>
      <c r="X286" s="11"/>
      <c r="Y286" s="11"/>
      <c r="Z286" s="11" t="str">
        <f t="shared" si="25"/>
        <v/>
      </c>
      <c r="AA286" s="11"/>
      <c r="AB286" s="11"/>
      <c r="AC286" s="11"/>
      <c r="AD286" s="19" t="str">
        <f t="shared" si="26"/>
        <v/>
      </c>
      <c r="AE286" s="19"/>
    </row>
    <row r="287" spans="2:31">
      <c r="B287" s="7"/>
      <c r="C287" s="41"/>
      <c r="D287" s="46"/>
      <c r="E287" s="7"/>
      <c r="F287" s="7"/>
      <c r="G287" s="7" t="str">
        <f t="shared" si="27"/>
        <v/>
      </c>
      <c r="H287" s="7" t="str">
        <f>IF(C287&lt;&gt;"",VLOOKUP(C287,AZ!$A$2:B1245,2,FALSE),"")</f>
        <v/>
      </c>
      <c r="I287" s="30" t="str">
        <f t="shared" si="28"/>
        <v/>
      </c>
      <c r="J287" s="31" t="str">
        <f>IF(AND(OR($B287&lt;&gt;"",$C287&lt;&gt;""),AND($B288="",$C288=""),$D287&lt;&gt;""),SUM($I$1:$I287)-SUM($J$2:$J286),"")</f>
        <v/>
      </c>
      <c r="K287" s="20" t="str">
        <f t="shared" si="24"/>
        <v/>
      </c>
      <c r="L287" s="26"/>
      <c r="S287" s="10" t="str">
        <f>IF(AND(OR($B287&lt;&gt;"",$C287&lt;&gt;""),AND($B288="",$C288="",$D288="",$E288=""),AND($B289="",$C289="",$D289="",$E289=""),D287&lt;&gt;""),SUM($I$1:$I287)-SUM($J$3:$J286),"")</f>
        <v/>
      </c>
      <c r="U287" s="6"/>
      <c r="W287" s="17" t="str">
        <f>IF(AND(OR($B287&lt;&gt;"",$C287&lt;&gt;""),AND($B288="",$C288="",$C289&lt;&gt;"",$D289&lt;&gt;""),$D287&lt;&gt;""),SUM($I$1:$I287)-SUM($J$2:$J286),"")</f>
        <v/>
      </c>
      <c r="X287" s="11"/>
      <c r="Y287" s="11"/>
      <c r="Z287" s="11" t="str">
        <f t="shared" si="25"/>
        <v/>
      </c>
      <c r="AA287" s="19"/>
      <c r="AB287" s="19"/>
      <c r="AC287" s="19"/>
      <c r="AD287" s="19" t="str">
        <f t="shared" si="26"/>
        <v/>
      </c>
      <c r="AE287" s="19"/>
    </row>
    <row r="288" spans="2:31">
      <c r="B288" s="7"/>
      <c r="C288" s="41"/>
      <c r="D288" s="46"/>
      <c r="E288" s="7"/>
      <c r="F288" s="7"/>
      <c r="G288" s="7" t="str">
        <f t="shared" si="27"/>
        <v/>
      </c>
      <c r="H288" s="7" t="str">
        <f>IF(C288&lt;&gt;"",VLOOKUP(C288,AZ!$A$2:B1246,2,FALSE),"")</f>
        <v/>
      </c>
      <c r="I288" s="30" t="str">
        <f t="shared" si="28"/>
        <v/>
      </c>
      <c r="J288" s="31" t="str">
        <f>IF(AND(OR($B288&lt;&gt;"",$C288&lt;&gt;""),AND($B289="",$C289=""),$D288&lt;&gt;""),SUM($I$1:$I288)-SUM($J$2:$J287),"")</f>
        <v/>
      </c>
      <c r="K288" s="20" t="str">
        <f t="shared" si="24"/>
        <v/>
      </c>
      <c r="L288" s="26"/>
      <c r="S288" s="10" t="str">
        <f>IF(AND(OR($B288&lt;&gt;"",$C288&lt;&gt;""),AND($B289="",$C289="",$D289="",$E289=""),AND($B290="",$C290="",$D290="",$E290=""),D288&lt;&gt;""),SUM($I$1:$I288)-SUM($J$3:$J287),"")</f>
        <v/>
      </c>
      <c r="U288" s="6"/>
      <c r="W288" s="17" t="str">
        <f>IF(AND(OR($B288&lt;&gt;"",$C288&lt;&gt;""),AND($B289="",$C289="",$C290&lt;&gt;"",$D290&lt;&gt;""),$D288&lt;&gt;""),SUM($I$1:$I288)-SUM($J$2:$J287),"")</f>
        <v/>
      </c>
      <c r="X288" s="11"/>
      <c r="Y288" s="11"/>
      <c r="Z288" s="11" t="str">
        <f t="shared" si="25"/>
        <v/>
      </c>
      <c r="AA288" s="11"/>
      <c r="AB288" s="11"/>
      <c r="AC288" s="11"/>
      <c r="AD288" s="19" t="str">
        <f t="shared" si="26"/>
        <v/>
      </c>
      <c r="AE288" s="19"/>
    </row>
    <row r="289" spans="2:31">
      <c r="B289" s="7"/>
      <c r="C289" s="41"/>
      <c r="D289" s="46"/>
      <c r="E289" s="7"/>
      <c r="F289" s="7"/>
      <c r="G289" s="7" t="str">
        <f t="shared" si="27"/>
        <v/>
      </c>
      <c r="H289" s="7" t="str">
        <f>IF(C289&lt;&gt;"",VLOOKUP(C289,AZ!$A$2:B1247,2,FALSE),"")</f>
        <v/>
      </c>
      <c r="I289" s="30" t="str">
        <f t="shared" si="28"/>
        <v/>
      </c>
      <c r="J289" s="31" t="str">
        <f>IF(AND(OR($B289&lt;&gt;"",$C289&lt;&gt;""),AND($B290="",$C290=""),$D289&lt;&gt;""),SUM($I$1:$I289)-SUM($J$2:$J288),"")</f>
        <v/>
      </c>
      <c r="K289" s="20" t="str">
        <f t="shared" si="24"/>
        <v/>
      </c>
      <c r="L289" s="26"/>
      <c r="S289" s="10" t="str">
        <f>IF(AND(OR($B289&lt;&gt;"",$C289&lt;&gt;""),AND($B290="",$C290="",$D290="",$E290=""),AND($B291="",$C291="",$D291="",$E291=""),D289&lt;&gt;""),SUM($I$1:$I289)-SUM($J$3:$J288),"")</f>
        <v/>
      </c>
      <c r="U289" s="6"/>
      <c r="W289" s="17" t="str">
        <f>IF(AND(OR($B289&lt;&gt;"",$C289&lt;&gt;""),AND($B290="",$C290="",$C291&lt;&gt;"",$D291&lt;&gt;""),$D289&lt;&gt;""),SUM($I$1:$I289)-SUM($J$2:$J288),"")</f>
        <v/>
      </c>
      <c r="X289" s="11"/>
      <c r="Y289" s="11"/>
      <c r="Z289" s="11" t="str">
        <f t="shared" si="25"/>
        <v/>
      </c>
      <c r="AA289" s="19"/>
      <c r="AB289" s="19"/>
      <c r="AC289" s="19"/>
      <c r="AD289" s="19" t="str">
        <f t="shared" si="26"/>
        <v/>
      </c>
      <c r="AE289" s="19"/>
    </row>
    <row r="290" spans="2:31">
      <c r="B290" s="7"/>
      <c r="C290" s="41"/>
      <c r="D290" s="46"/>
      <c r="E290" s="7"/>
      <c r="F290" s="7"/>
      <c r="G290" s="7" t="str">
        <f t="shared" si="27"/>
        <v/>
      </c>
      <c r="H290" s="7" t="str">
        <f>IF(C290&lt;&gt;"",VLOOKUP(C290,AZ!$A$2:B1248,2,FALSE),"")</f>
        <v/>
      </c>
      <c r="I290" s="30" t="str">
        <f t="shared" si="28"/>
        <v/>
      </c>
      <c r="J290" s="31" t="str">
        <f>IF(AND(OR($B290&lt;&gt;"",$C290&lt;&gt;""),AND($B291="",$C291=""),$D290&lt;&gt;""),SUM($I$1:$I290)-SUM($J$2:$J289),"")</f>
        <v/>
      </c>
      <c r="K290" s="20" t="str">
        <f t="shared" si="24"/>
        <v/>
      </c>
      <c r="L290" s="26"/>
      <c r="S290" s="10" t="str">
        <f>IF(AND(OR($B290&lt;&gt;"",$C290&lt;&gt;""),AND($B291="",$C291="",$D291="",$E291=""),AND($B292="",$C292="",$D292="",$E292=""),D290&lt;&gt;""),SUM($I$1:$I290)-SUM($J$3:$J289),"")</f>
        <v/>
      </c>
      <c r="U290" s="6"/>
      <c r="W290" s="17" t="str">
        <f>IF(AND(OR($B290&lt;&gt;"",$C290&lt;&gt;""),AND($B291="",$C291="",$C292&lt;&gt;"",$D292&lt;&gt;""),$D290&lt;&gt;""),SUM($I$1:$I290)-SUM($J$2:$J289),"")</f>
        <v/>
      </c>
      <c r="X290" s="11"/>
      <c r="Y290" s="11"/>
      <c r="Z290" s="11" t="str">
        <f t="shared" si="25"/>
        <v/>
      </c>
      <c r="AA290" s="11"/>
      <c r="AB290" s="11"/>
      <c r="AC290" s="11"/>
      <c r="AD290" s="19" t="str">
        <f t="shared" si="26"/>
        <v/>
      </c>
      <c r="AE290" s="19"/>
    </row>
    <row r="291" spans="2:31">
      <c r="B291" s="7"/>
      <c r="C291" s="41"/>
      <c r="D291" s="46"/>
      <c r="E291" s="7"/>
      <c r="F291" s="7"/>
      <c r="G291" s="7" t="str">
        <f t="shared" si="27"/>
        <v/>
      </c>
      <c r="H291" s="7" t="str">
        <f>IF(C291&lt;&gt;"",VLOOKUP(C291,AZ!$A$2:B1249,2,FALSE),"")</f>
        <v/>
      </c>
      <c r="I291" s="30" t="str">
        <f t="shared" si="28"/>
        <v/>
      </c>
      <c r="J291" s="31" t="str">
        <f>IF(AND(OR($B291&lt;&gt;"",$C291&lt;&gt;""),AND($B292="",$C292=""),$D291&lt;&gt;""),SUM($I$1:$I291)-SUM($J$2:$J290),"")</f>
        <v/>
      </c>
      <c r="K291" s="20" t="str">
        <f t="shared" si="24"/>
        <v/>
      </c>
      <c r="L291" s="26"/>
      <c r="S291" s="10" t="str">
        <f>IF(AND(OR($B291&lt;&gt;"",$C291&lt;&gt;""),AND($B292="",$C292="",$D292="",$E292=""),AND($B293="",$C293="",$D293="",$E293=""),D291&lt;&gt;""),SUM($I$1:$I291)-SUM($J$3:$J290),"")</f>
        <v/>
      </c>
      <c r="U291" s="6"/>
      <c r="W291" s="17" t="str">
        <f>IF(AND(OR($B291&lt;&gt;"",$C291&lt;&gt;""),AND($B292="",$C292="",$C293&lt;&gt;"",$D293&lt;&gt;""),$D291&lt;&gt;""),SUM($I$1:$I291)-SUM($J$2:$J290),"")</f>
        <v/>
      </c>
      <c r="X291" s="11"/>
      <c r="Y291" s="11"/>
      <c r="Z291" s="11" t="str">
        <f t="shared" si="25"/>
        <v/>
      </c>
      <c r="AA291" s="19"/>
      <c r="AB291" s="19"/>
      <c r="AC291" s="19"/>
      <c r="AD291" s="19" t="str">
        <f t="shared" si="26"/>
        <v/>
      </c>
      <c r="AE291" s="19"/>
    </row>
    <row r="292" spans="2:31">
      <c r="B292" s="7"/>
      <c r="C292" s="41"/>
      <c r="D292" s="46"/>
      <c r="E292" s="7"/>
      <c r="F292" s="7"/>
      <c r="G292" s="7" t="str">
        <f t="shared" si="27"/>
        <v/>
      </c>
      <c r="H292" s="7" t="str">
        <f>IF(C292&lt;&gt;"",VLOOKUP(C292,AZ!$A$2:B1250,2,FALSE),"")</f>
        <v/>
      </c>
      <c r="I292" s="30" t="str">
        <f t="shared" si="28"/>
        <v/>
      </c>
      <c r="J292" s="31" t="str">
        <f>IF(AND(OR($B292&lt;&gt;"",$C292&lt;&gt;""),AND($B293="",$C293=""),$D292&lt;&gt;""),SUM($I$1:$I292)-SUM($J$2:$J291),"")</f>
        <v/>
      </c>
      <c r="K292" s="20" t="str">
        <f t="shared" si="24"/>
        <v/>
      </c>
      <c r="L292" s="26"/>
      <c r="S292" s="10" t="str">
        <f>IF(AND(OR($B292&lt;&gt;"",$C292&lt;&gt;""),AND($B293="",$C293="",$D293="",$E293=""),AND($B294="",$C294="",$D294="",$E294=""),D292&lt;&gt;""),SUM($I$1:$I292)-SUM($J$3:$J291),"")</f>
        <v/>
      </c>
      <c r="U292" s="6"/>
      <c r="W292" s="17" t="str">
        <f>IF(AND(OR($B292&lt;&gt;"",$C292&lt;&gt;""),AND($B293="",$C293="",$C294&lt;&gt;"",$D294&lt;&gt;""),$D292&lt;&gt;""),SUM($I$1:$I292)-SUM($J$2:$J291),"")</f>
        <v/>
      </c>
      <c r="X292" s="11"/>
      <c r="Y292" s="11"/>
      <c r="Z292" s="11" t="str">
        <f t="shared" si="25"/>
        <v/>
      </c>
      <c r="AA292" s="11"/>
      <c r="AB292" s="11"/>
      <c r="AC292" s="11"/>
      <c r="AD292" s="19" t="str">
        <f t="shared" si="26"/>
        <v/>
      </c>
      <c r="AE292" s="19"/>
    </row>
    <row r="293" spans="2:31">
      <c r="B293" s="7"/>
      <c r="C293" s="41"/>
      <c r="D293" s="46"/>
      <c r="E293" s="7"/>
      <c r="F293" s="7"/>
      <c r="G293" s="7" t="str">
        <f t="shared" si="27"/>
        <v/>
      </c>
      <c r="H293" s="7" t="str">
        <f>IF(C293&lt;&gt;"",VLOOKUP(C293,AZ!$A$2:B1251,2,FALSE),"")</f>
        <v/>
      </c>
      <c r="I293" s="30" t="str">
        <f t="shared" si="28"/>
        <v/>
      </c>
      <c r="J293" s="31" t="str">
        <f>IF(AND(OR($B293&lt;&gt;"",$C293&lt;&gt;""),AND($B294="",$C294=""),$D293&lt;&gt;""),SUM($I$1:$I293)-SUM($J$2:$J292),"")</f>
        <v/>
      </c>
      <c r="K293" s="20" t="str">
        <f t="shared" si="24"/>
        <v/>
      </c>
      <c r="L293" s="26"/>
      <c r="S293" s="10" t="str">
        <f>IF(AND(OR($B293&lt;&gt;"",$C293&lt;&gt;""),AND($B294="",$C294="",$D294="",$E294=""),AND($B295="",$C295="",$D295="",$E295=""),D293&lt;&gt;""),SUM($I$1:$I293)-SUM($J$3:$J292),"")</f>
        <v/>
      </c>
      <c r="U293" s="6"/>
      <c r="W293" s="17" t="str">
        <f>IF(AND(OR($B293&lt;&gt;"",$C293&lt;&gt;""),AND($B294="",$C294="",$C295&lt;&gt;"",$D295&lt;&gt;""),$D293&lt;&gt;""),SUM($I$1:$I293)-SUM($J$2:$J292),"")</f>
        <v/>
      </c>
      <c r="X293" s="11"/>
      <c r="Y293" s="11"/>
      <c r="Z293" s="11" t="str">
        <f t="shared" si="25"/>
        <v/>
      </c>
      <c r="AA293" s="19"/>
      <c r="AB293" s="19"/>
      <c r="AC293" s="19"/>
      <c r="AD293" s="19" t="str">
        <f t="shared" si="26"/>
        <v/>
      </c>
      <c r="AE293" s="19"/>
    </row>
    <row r="294" spans="2:31">
      <c r="B294" s="7"/>
      <c r="C294" s="41"/>
      <c r="D294" s="46"/>
      <c r="E294" s="7"/>
      <c r="F294" s="7"/>
      <c r="G294" s="7" t="str">
        <f t="shared" si="27"/>
        <v/>
      </c>
      <c r="H294" s="7" t="str">
        <f>IF(C294&lt;&gt;"",VLOOKUP(C294,AZ!$A$2:B1252,2,FALSE),"")</f>
        <v/>
      </c>
      <c r="I294" s="30" t="str">
        <f t="shared" si="28"/>
        <v/>
      </c>
      <c r="J294" s="31" t="str">
        <f>IF(AND(OR($B294&lt;&gt;"",$C294&lt;&gt;""),AND($B295="",$C295=""),$D294&lt;&gt;""),SUM($I$1:$I294)-SUM($J$2:$J293),"")</f>
        <v/>
      </c>
      <c r="K294" s="20" t="str">
        <f t="shared" si="24"/>
        <v/>
      </c>
      <c r="L294" s="26"/>
      <c r="S294" s="10" t="str">
        <f>IF(AND(OR($B294&lt;&gt;"",$C294&lt;&gt;""),AND($B295="",$C295="",$D295="",$E295=""),AND($B296="",$C296="",$D296="",$E296=""),D294&lt;&gt;""),SUM($I$1:$I294)-SUM($J$3:$J293),"")</f>
        <v/>
      </c>
      <c r="U294" s="6"/>
      <c r="W294" s="17" t="str">
        <f>IF(AND(OR($B294&lt;&gt;"",$C294&lt;&gt;""),AND($B295="",$C295="",$C296&lt;&gt;"",$D296&lt;&gt;""),$D294&lt;&gt;""),SUM($I$1:$I294)-SUM($J$2:$J293),"")</f>
        <v/>
      </c>
      <c r="X294" s="11"/>
      <c r="Y294" s="11"/>
      <c r="Z294" s="11" t="str">
        <f t="shared" si="25"/>
        <v/>
      </c>
      <c r="AA294" s="11"/>
      <c r="AB294" s="11"/>
      <c r="AC294" s="11"/>
      <c r="AD294" s="19" t="str">
        <f t="shared" si="26"/>
        <v/>
      </c>
      <c r="AE294" s="19"/>
    </row>
    <row r="295" spans="2:31">
      <c r="B295" s="7"/>
      <c r="C295" s="41"/>
      <c r="D295" s="46"/>
      <c r="E295" s="7"/>
      <c r="F295" s="7"/>
      <c r="G295" s="7" t="str">
        <f t="shared" si="27"/>
        <v/>
      </c>
      <c r="H295" s="7" t="str">
        <f>IF(C295&lt;&gt;"",VLOOKUP(C295,AZ!$A$2:B1253,2,FALSE),"")</f>
        <v/>
      </c>
      <c r="I295" s="30" t="str">
        <f t="shared" si="28"/>
        <v/>
      </c>
      <c r="J295" s="31" t="str">
        <f>IF(AND(OR($B295&lt;&gt;"",$C295&lt;&gt;""),AND($B296="",$C296=""),$D295&lt;&gt;""),SUM($I$1:$I295)-SUM($J$2:$J294),"")</f>
        <v/>
      </c>
      <c r="K295" s="20" t="str">
        <f t="shared" si="24"/>
        <v/>
      </c>
      <c r="L295" s="26"/>
      <c r="S295" s="10" t="str">
        <f>IF(AND(OR($B295&lt;&gt;"",$C295&lt;&gt;""),AND($B296="",$C296="",$D296="",$E296=""),AND($B297="",$C297="",$D297="",$E297=""),D295&lt;&gt;""),SUM($I$1:$I295)-SUM($J$3:$J294),"")</f>
        <v/>
      </c>
      <c r="U295" s="6"/>
      <c r="W295" s="17" t="str">
        <f>IF(AND(OR($B295&lt;&gt;"",$C295&lt;&gt;""),AND($B296="",$C296="",$C297&lt;&gt;"",$D297&lt;&gt;""),$D295&lt;&gt;""),SUM($I$1:$I295)-SUM($J$2:$J294),"")</f>
        <v/>
      </c>
      <c r="X295" s="11"/>
      <c r="Y295" s="11"/>
      <c r="Z295" s="11" t="str">
        <f t="shared" si="25"/>
        <v/>
      </c>
      <c r="AA295" s="19"/>
      <c r="AB295" s="19"/>
      <c r="AC295" s="19"/>
      <c r="AD295" s="19" t="str">
        <f t="shared" si="26"/>
        <v/>
      </c>
      <c r="AE295" s="19"/>
    </row>
    <row r="296" spans="2:31">
      <c r="B296" s="7"/>
      <c r="C296" s="41"/>
      <c r="D296" s="46"/>
      <c r="E296" s="7"/>
      <c r="F296" s="7"/>
      <c r="G296" s="7" t="str">
        <f t="shared" si="27"/>
        <v/>
      </c>
      <c r="H296" s="7" t="str">
        <f>IF(C296&lt;&gt;"",VLOOKUP(C296,AZ!$A$2:B1254,2,FALSE),"")</f>
        <v/>
      </c>
      <c r="I296" s="30" t="str">
        <f t="shared" si="28"/>
        <v/>
      </c>
      <c r="J296" s="31" t="str">
        <f>IF(AND(OR($B296&lt;&gt;"",$C296&lt;&gt;""),AND($B297="",$C297=""),$D296&lt;&gt;""),SUM($I$1:$I296)-SUM($J$2:$J295),"")</f>
        <v/>
      </c>
      <c r="K296" s="20" t="str">
        <f t="shared" si="24"/>
        <v/>
      </c>
      <c r="L296" s="26"/>
      <c r="S296" s="10" t="str">
        <f>IF(AND(OR($B296&lt;&gt;"",$C296&lt;&gt;""),AND($B297="",$C297="",$D297="",$E297=""),AND($B298="",$C298="",$D298="",$E298=""),D296&lt;&gt;""),SUM($I$1:$I296)-SUM($J$3:$J295),"")</f>
        <v/>
      </c>
      <c r="U296" s="6"/>
      <c r="W296" s="17" t="str">
        <f>IF(AND(OR($B296&lt;&gt;"",$C296&lt;&gt;""),AND($B297="",$C297="",$C298&lt;&gt;"",$D298&lt;&gt;""),$D296&lt;&gt;""),SUM($I$1:$I296)-SUM($J$2:$J295),"")</f>
        <v/>
      </c>
      <c r="X296" s="11"/>
      <c r="Y296" s="11"/>
      <c r="Z296" s="11" t="str">
        <f t="shared" si="25"/>
        <v/>
      </c>
      <c r="AA296" s="11"/>
      <c r="AB296" s="11"/>
      <c r="AC296" s="11"/>
      <c r="AD296" s="19" t="str">
        <f t="shared" si="26"/>
        <v/>
      </c>
      <c r="AE296" s="19"/>
    </row>
    <row r="297" spans="2:31">
      <c r="B297" s="7"/>
      <c r="C297" s="41"/>
      <c r="D297" s="46"/>
      <c r="E297" s="7"/>
      <c r="F297" s="7"/>
      <c r="G297" s="7" t="str">
        <f t="shared" si="27"/>
        <v/>
      </c>
      <c r="H297" s="7" t="str">
        <f>IF(C297&lt;&gt;"",VLOOKUP(C297,AZ!$A$2:B1255,2,FALSE),"")</f>
        <v/>
      </c>
      <c r="I297" s="30" t="str">
        <f t="shared" si="28"/>
        <v/>
      </c>
      <c r="J297" s="31" t="str">
        <f>IF(AND(OR($B297&lt;&gt;"",$C297&lt;&gt;""),AND($B298="",$C298=""),$D297&lt;&gt;""),SUM($I$1:$I297)-SUM($J$2:$J296),"")</f>
        <v/>
      </c>
      <c r="K297" s="20" t="str">
        <f t="shared" si="24"/>
        <v/>
      </c>
      <c r="L297" s="26"/>
      <c r="S297" s="10" t="str">
        <f>IF(AND(OR($B297&lt;&gt;"",$C297&lt;&gt;""),AND($B298="",$C298="",$D298="",$E298=""),AND($B299="",$C299="",$D299="",$E299=""),D297&lt;&gt;""),SUM($I$1:$I297)-SUM($J$3:$J296),"")</f>
        <v/>
      </c>
      <c r="U297" s="6"/>
      <c r="W297" s="17" t="str">
        <f>IF(AND(OR($B297&lt;&gt;"",$C297&lt;&gt;""),AND($B298="",$C298="",$C299&lt;&gt;"",$D299&lt;&gt;""),$D297&lt;&gt;""),SUM($I$1:$I297)-SUM($J$2:$J296),"")</f>
        <v/>
      </c>
      <c r="X297" s="11"/>
      <c r="Y297" s="11"/>
      <c r="Z297" s="11" t="str">
        <f t="shared" si="25"/>
        <v/>
      </c>
      <c r="AA297" s="19"/>
      <c r="AB297" s="19"/>
      <c r="AC297" s="19"/>
      <c r="AD297" s="19" t="str">
        <f t="shared" si="26"/>
        <v/>
      </c>
      <c r="AE297" s="19"/>
    </row>
    <row r="298" spans="2:31">
      <c r="B298" s="7"/>
      <c r="C298" s="41"/>
      <c r="D298" s="46"/>
      <c r="E298" s="7"/>
      <c r="F298" s="7"/>
      <c r="G298" s="7" t="str">
        <f t="shared" si="27"/>
        <v/>
      </c>
      <c r="H298" s="7" t="str">
        <f>IF(C298&lt;&gt;"",VLOOKUP(C298,AZ!$A$2:B1256,2,FALSE),"")</f>
        <v/>
      </c>
      <c r="I298" s="30" t="str">
        <f t="shared" si="28"/>
        <v/>
      </c>
      <c r="J298" s="31" t="str">
        <f>IF(AND(OR($B298&lt;&gt;"",$C298&lt;&gt;""),AND($B299="",$C299=""),$D298&lt;&gt;""),SUM($I$1:$I298)-SUM($J$2:$J297),"")</f>
        <v/>
      </c>
      <c r="K298" s="20" t="str">
        <f t="shared" si="24"/>
        <v/>
      </c>
      <c r="L298" s="26"/>
      <c r="S298" s="10" t="str">
        <f>IF(AND(OR($B298&lt;&gt;"",$C298&lt;&gt;""),AND($B299="",$C299="",$D299="",$E299=""),AND($B300="",$C300="",$D300="",$E300=""),D298&lt;&gt;""),SUM($I$1:$I298)-SUM($J$3:$J297),"")</f>
        <v/>
      </c>
      <c r="U298" s="6"/>
      <c r="W298" s="17" t="str">
        <f>IF(AND(OR($B298&lt;&gt;"",$C298&lt;&gt;""),AND($B299="",$C299="",$C300&lt;&gt;"",$D300&lt;&gt;""),$D298&lt;&gt;""),SUM($I$1:$I298)-SUM($J$2:$J297),"")</f>
        <v/>
      </c>
      <c r="X298" s="11"/>
      <c r="Y298" s="11"/>
      <c r="Z298" s="11" t="str">
        <f t="shared" si="25"/>
        <v/>
      </c>
      <c r="AA298" s="11"/>
      <c r="AB298" s="11"/>
      <c r="AC298" s="11"/>
      <c r="AD298" s="19" t="str">
        <f t="shared" si="26"/>
        <v/>
      </c>
      <c r="AE298" s="19"/>
    </row>
    <row r="299" spans="2:31" ht="17.399999999999999" customHeight="1">
      <c r="B299" s="7"/>
      <c r="C299" s="41"/>
      <c r="D299" s="46"/>
      <c r="E299" s="7"/>
      <c r="F299" s="7"/>
      <c r="G299" s="7" t="str">
        <f t="shared" si="27"/>
        <v/>
      </c>
      <c r="H299" s="7" t="str">
        <f>IF(C299&lt;&gt;"",VLOOKUP(C299,AZ!$A$2:B1257,2,FALSE),"")</f>
        <v/>
      </c>
      <c r="I299" s="30" t="str">
        <f t="shared" si="28"/>
        <v/>
      </c>
      <c r="J299" s="31" t="str">
        <f>IF(AND(OR($B299&lt;&gt;"",$C299&lt;&gt;""),AND($B300="",$C300=""),$D299&lt;&gt;""),SUM($I$1:$I299)-SUM($J$2:$J298),"")</f>
        <v/>
      </c>
      <c r="K299" s="20" t="str">
        <f t="shared" si="24"/>
        <v/>
      </c>
      <c r="L299" s="26"/>
      <c r="S299" s="10" t="str">
        <f>IF(AND(OR($B299&lt;&gt;"",$C299&lt;&gt;""),AND($B300="",$C300="",$D300="",$E300=""),AND($B301="",$C301="",$D301="",$E301=""),D299&lt;&gt;""),SUM($I$1:$I299)-SUM($J$3:$J298),"")</f>
        <v/>
      </c>
      <c r="U299" s="6"/>
      <c r="W299" s="17" t="str">
        <f>IF(AND(OR($B299&lt;&gt;"",$C299&lt;&gt;""),AND($B300="",$C300="",$C301&lt;&gt;"",$D301&lt;&gt;""),$D299&lt;&gt;""),SUM($I$1:$I299)-SUM($J$2:$J298),"")</f>
        <v/>
      </c>
      <c r="X299" s="11"/>
      <c r="Y299" s="11"/>
      <c r="Z299" s="11" t="str">
        <f t="shared" si="25"/>
        <v/>
      </c>
      <c r="AA299" s="19"/>
      <c r="AB299" s="19"/>
      <c r="AC299" s="19"/>
      <c r="AD299" s="19" t="str">
        <f t="shared" si="26"/>
        <v/>
      </c>
      <c r="AE299" s="19"/>
    </row>
    <row r="300" spans="2:31">
      <c r="B300" s="7"/>
      <c r="C300" s="41"/>
      <c r="D300" s="46"/>
      <c r="E300" s="7"/>
      <c r="F300" s="7"/>
      <c r="G300" s="7" t="str">
        <f t="shared" si="27"/>
        <v/>
      </c>
      <c r="H300" s="7" t="str">
        <f>IF(C300&lt;&gt;"",VLOOKUP(C300,AZ!$A$2:B1258,2,FALSE),"")</f>
        <v/>
      </c>
      <c r="I300" s="30" t="str">
        <f t="shared" si="28"/>
        <v/>
      </c>
      <c r="J300" s="31" t="str">
        <f>IF(AND(OR($B300&lt;&gt;"",$C300&lt;&gt;""),AND($B301="",$C301=""),$D300&lt;&gt;""),SUM($I$1:$I300)-SUM($J$2:$J299),"")</f>
        <v/>
      </c>
      <c r="K300" s="20" t="str">
        <f t="shared" si="24"/>
        <v/>
      </c>
      <c r="L300" s="26"/>
      <c r="S300" s="10" t="str">
        <f>IF(AND(OR($B300&lt;&gt;"",$C300&lt;&gt;""),AND($B301="",$C301="",$D301="",$E301=""),AND($B302="",$C302="",$D302="",$E302=""),D300&lt;&gt;""),SUM($I$1:$I300)-SUM($J$3:$J299),"")</f>
        <v/>
      </c>
      <c r="U300" s="6"/>
      <c r="W300" s="17" t="str">
        <f>IF(AND(OR($B300&lt;&gt;"",$C300&lt;&gt;""),AND($B301="",$C301="",$C302&lt;&gt;"",$D302&lt;&gt;""),$D300&lt;&gt;""),SUM($I$1:$I300)-SUM($J$2:$J299),"")</f>
        <v/>
      </c>
      <c r="X300" s="11"/>
      <c r="Y300" s="11"/>
      <c r="Z300" s="11" t="str">
        <f t="shared" si="25"/>
        <v/>
      </c>
      <c r="AA300" s="11"/>
      <c r="AB300" s="11"/>
      <c r="AC300" s="11"/>
      <c r="AD300" s="19" t="str">
        <f t="shared" si="26"/>
        <v/>
      </c>
      <c r="AE300" s="19"/>
    </row>
    <row r="301" spans="2:31">
      <c r="B301" s="5"/>
      <c r="C301" s="42"/>
      <c r="D301" s="48"/>
      <c r="E301" s="5"/>
      <c r="G301" s="8" t="str">
        <f t="shared" ref="G301:G364" si="29">IF(D301="",IF(E301="","",E301),D301*E301)</f>
        <v/>
      </c>
      <c r="H301" s="8" t="str">
        <f>IF(C301&lt;&gt;"",VLOOKUP(C301,AZ!$A$2:B314,2,FALSE),"")</f>
        <v/>
      </c>
      <c r="I301" s="31" t="str">
        <f t="shared" ref="I301:I325" si="30">IF(C301&lt;&gt;"",H301*G301/1000,"")</f>
        <v/>
      </c>
      <c r="J301" s="31"/>
    </row>
    <row r="302" spans="2:31">
      <c r="G302" s="8" t="str">
        <f t="shared" si="29"/>
        <v/>
      </c>
      <c r="H302" s="8" t="str">
        <f>IF(C302&lt;&gt;"",VLOOKUP(C302,AZ!$A$2:B315,2,FALSE),"")</f>
        <v/>
      </c>
      <c r="I302" s="31" t="str">
        <f t="shared" si="30"/>
        <v/>
      </c>
      <c r="J302" s="31"/>
    </row>
    <row r="303" spans="2:31">
      <c r="G303" s="8" t="str">
        <f t="shared" si="29"/>
        <v/>
      </c>
      <c r="H303" s="8" t="str">
        <f>IF(C303&lt;&gt;"",VLOOKUP(C303,AZ!$A$2:B316,2,FALSE),"")</f>
        <v/>
      </c>
      <c r="I303" s="31" t="str">
        <f t="shared" si="30"/>
        <v/>
      </c>
      <c r="J303" s="31"/>
    </row>
    <row r="304" spans="2:31">
      <c r="G304" s="8" t="str">
        <f t="shared" si="29"/>
        <v/>
      </c>
      <c r="H304" s="8" t="str">
        <f>IF(C304&lt;&gt;"",VLOOKUP(C304,AZ!$A$2:B317,2,FALSE),"")</f>
        <v/>
      </c>
      <c r="I304" s="31" t="str">
        <f t="shared" si="30"/>
        <v/>
      </c>
      <c r="J304" s="31"/>
    </row>
    <row r="305" spans="7:10">
      <c r="G305" s="8" t="str">
        <f t="shared" si="29"/>
        <v/>
      </c>
      <c r="H305" s="8" t="str">
        <f>IF(C305&lt;&gt;"",VLOOKUP(C305,AZ!$A$2:B318,2,FALSE),"")</f>
        <v/>
      </c>
      <c r="I305" s="31" t="str">
        <f t="shared" si="30"/>
        <v/>
      </c>
      <c r="J305" s="31"/>
    </row>
    <row r="306" spans="7:10">
      <c r="G306" s="8" t="str">
        <f t="shared" si="29"/>
        <v/>
      </c>
      <c r="H306" s="8" t="str">
        <f>IF(C306&lt;&gt;"",VLOOKUP(C306,AZ!$A$2:B319,2,FALSE),"")</f>
        <v/>
      </c>
      <c r="I306" s="31" t="str">
        <f t="shared" si="30"/>
        <v/>
      </c>
      <c r="J306" s="31"/>
    </row>
    <row r="307" spans="7:10">
      <c r="G307" s="8" t="str">
        <f t="shared" si="29"/>
        <v/>
      </c>
      <c r="H307" s="8" t="str">
        <f>IF(C307&lt;&gt;"",VLOOKUP(C307,AZ!$A$2:B320,2,FALSE),"")</f>
        <v/>
      </c>
      <c r="I307" s="31" t="str">
        <f t="shared" si="30"/>
        <v/>
      </c>
      <c r="J307" s="31"/>
    </row>
    <row r="308" spans="7:10">
      <c r="G308" s="8" t="str">
        <f t="shared" si="29"/>
        <v/>
      </c>
      <c r="H308" s="8" t="str">
        <f>IF(C308&lt;&gt;"",VLOOKUP(C308,AZ!$A$2:B321,2,FALSE),"")</f>
        <v/>
      </c>
      <c r="I308" s="31" t="str">
        <f t="shared" si="30"/>
        <v/>
      </c>
      <c r="J308" s="31"/>
    </row>
    <row r="309" spans="7:10">
      <c r="G309" s="8" t="str">
        <f t="shared" si="29"/>
        <v/>
      </c>
      <c r="H309" s="8" t="str">
        <f>IF(C309&lt;&gt;"",VLOOKUP(C309,AZ!$A$2:B322,2,FALSE),"")</f>
        <v/>
      </c>
      <c r="I309" s="31" t="str">
        <f t="shared" si="30"/>
        <v/>
      </c>
      <c r="J309" s="31"/>
    </row>
    <row r="310" spans="7:10">
      <c r="G310" s="8" t="str">
        <f t="shared" si="29"/>
        <v/>
      </c>
      <c r="H310" s="8" t="str">
        <f>IF(C310&lt;&gt;"",VLOOKUP(C310,AZ!$A$2:B323,2,FALSE),"")</f>
        <v/>
      </c>
      <c r="I310" s="31" t="str">
        <f t="shared" si="30"/>
        <v/>
      </c>
      <c r="J310" s="31"/>
    </row>
    <row r="311" spans="7:10">
      <c r="G311" s="8" t="str">
        <f t="shared" si="29"/>
        <v/>
      </c>
      <c r="H311" s="8" t="str">
        <f>IF(C311&lt;&gt;"",VLOOKUP(C311,AZ!$A$2:B324,2,FALSE),"")</f>
        <v/>
      </c>
      <c r="I311" s="31" t="str">
        <f t="shared" si="30"/>
        <v/>
      </c>
      <c r="J311" s="31"/>
    </row>
    <row r="312" spans="7:10">
      <c r="G312" s="8" t="str">
        <f t="shared" si="29"/>
        <v/>
      </c>
      <c r="H312" s="8" t="str">
        <f>IF(C312&lt;&gt;"",VLOOKUP(C312,AZ!$A$2:B325,2,FALSE),"")</f>
        <v/>
      </c>
      <c r="I312" s="31" t="str">
        <f t="shared" si="30"/>
        <v/>
      </c>
      <c r="J312" s="31"/>
    </row>
    <row r="313" spans="7:10">
      <c r="G313" s="8" t="str">
        <f t="shared" si="29"/>
        <v/>
      </c>
      <c r="H313" s="8" t="str">
        <f>IF(C313&lt;&gt;"",VLOOKUP(C313,AZ!$A$2:B326,2,FALSE),"")</f>
        <v/>
      </c>
      <c r="I313" s="31" t="str">
        <f t="shared" si="30"/>
        <v/>
      </c>
      <c r="J313" s="31"/>
    </row>
    <row r="314" spans="7:10">
      <c r="G314" s="8" t="str">
        <f t="shared" si="29"/>
        <v/>
      </c>
      <c r="H314" s="8" t="str">
        <f>IF(C314&lt;&gt;"",VLOOKUP(C314,AZ!$A$2:B327,2,FALSE),"")</f>
        <v/>
      </c>
      <c r="I314" s="31" t="str">
        <f t="shared" si="30"/>
        <v/>
      </c>
      <c r="J314" s="31"/>
    </row>
    <row r="315" spans="7:10">
      <c r="G315" s="8" t="str">
        <f t="shared" si="29"/>
        <v/>
      </c>
      <c r="H315" s="8" t="str">
        <f>IF(C315&lt;&gt;"",VLOOKUP(C315,AZ!$A$2:B328,2,FALSE),"")</f>
        <v/>
      </c>
      <c r="I315" s="31" t="str">
        <f t="shared" si="30"/>
        <v/>
      </c>
      <c r="J315" s="31"/>
    </row>
    <row r="316" spans="7:10">
      <c r="G316" s="8" t="str">
        <f t="shared" si="29"/>
        <v/>
      </c>
      <c r="H316" s="8" t="str">
        <f>IF(C316&lt;&gt;"",VLOOKUP(C316,AZ!$A$2:B329,2,FALSE),"")</f>
        <v/>
      </c>
      <c r="I316" s="31" t="str">
        <f t="shared" si="30"/>
        <v/>
      </c>
      <c r="J316" s="31"/>
    </row>
    <row r="317" spans="7:10">
      <c r="G317" s="8" t="str">
        <f t="shared" si="29"/>
        <v/>
      </c>
      <c r="H317" s="8" t="str">
        <f>IF(C317&lt;&gt;"",VLOOKUP(C317,AZ!$A$2:B330,2,FALSE),"")</f>
        <v/>
      </c>
      <c r="I317" s="31" t="str">
        <f t="shared" si="30"/>
        <v/>
      </c>
      <c r="J317" s="31"/>
    </row>
    <row r="318" spans="7:10">
      <c r="G318" s="8" t="str">
        <f t="shared" si="29"/>
        <v/>
      </c>
      <c r="H318" s="8" t="str">
        <f>IF(C318&lt;&gt;"",VLOOKUP(C318,AZ!$A$2:B331,2,FALSE),"")</f>
        <v/>
      </c>
      <c r="I318" s="31" t="str">
        <f t="shared" si="30"/>
        <v/>
      </c>
      <c r="J318" s="31"/>
    </row>
    <row r="319" spans="7:10">
      <c r="G319" s="8" t="str">
        <f t="shared" si="29"/>
        <v/>
      </c>
      <c r="H319" s="8" t="str">
        <f>IF(C319&lt;&gt;"",VLOOKUP(C319,AZ!$A$2:B332,2,FALSE),"")</f>
        <v/>
      </c>
      <c r="I319" s="31" t="str">
        <f t="shared" si="30"/>
        <v/>
      </c>
      <c r="J319" s="31"/>
    </row>
    <row r="320" spans="7:10">
      <c r="G320" s="8" t="str">
        <f t="shared" si="29"/>
        <v/>
      </c>
      <c r="H320" s="8" t="str">
        <f>IF(C320&lt;&gt;"",VLOOKUP(C320,AZ!$A$2:B333,2,FALSE),"")</f>
        <v/>
      </c>
      <c r="I320" s="31" t="str">
        <f t="shared" si="30"/>
        <v/>
      </c>
      <c r="J320" s="31"/>
    </row>
    <row r="321" spans="7:10">
      <c r="G321" s="8" t="str">
        <f t="shared" si="29"/>
        <v/>
      </c>
      <c r="H321" s="8" t="str">
        <f>IF(C321&lt;&gt;"",VLOOKUP(C321,AZ!$A$2:B334,2,FALSE),"")</f>
        <v/>
      </c>
      <c r="I321" s="31" t="str">
        <f t="shared" si="30"/>
        <v/>
      </c>
      <c r="J321" s="31"/>
    </row>
    <row r="322" spans="7:10">
      <c r="G322" s="8" t="str">
        <f t="shared" si="29"/>
        <v/>
      </c>
      <c r="H322" s="8" t="str">
        <f>IF(C322&lt;&gt;"",VLOOKUP(C322,AZ!$A$2:B335,2,FALSE),"")</f>
        <v/>
      </c>
      <c r="I322" s="31" t="str">
        <f t="shared" si="30"/>
        <v/>
      </c>
      <c r="J322" s="31"/>
    </row>
    <row r="323" spans="7:10">
      <c r="G323" s="8" t="str">
        <f t="shared" si="29"/>
        <v/>
      </c>
      <c r="H323" s="8" t="str">
        <f>IF(C323&lt;&gt;"",VLOOKUP(C323,AZ!$A$2:B336,2,FALSE),"")</f>
        <v/>
      </c>
      <c r="I323" s="31" t="str">
        <f t="shared" si="30"/>
        <v/>
      </c>
      <c r="J323" s="31"/>
    </row>
    <row r="324" spans="7:10">
      <c r="G324" s="8" t="str">
        <f t="shared" si="29"/>
        <v/>
      </c>
      <c r="H324" s="8" t="str">
        <f>IF(C324&lt;&gt;"",VLOOKUP(C324,AZ!$A$2:B337,2,FALSE),"")</f>
        <v/>
      </c>
      <c r="I324" s="31" t="str">
        <f t="shared" si="30"/>
        <v/>
      </c>
      <c r="J324" s="31"/>
    </row>
    <row r="325" spans="7:10">
      <c r="G325" s="8" t="str">
        <f t="shared" si="29"/>
        <v/>
      </c>
      <c r="H325" s="8" t="str">
        <f>IF(C325&lt;&gt;"",VLOOKUP(C325,AZ!$A$2:B338,2,FALSE),"")</f>
        <v/>
      </c>
      <c r="I325" s="31" t="str">
        <f t="shared" si="30"/>
        <v/>
      </c>
      <c r="J325" s="31"/>
    </row>
    <row r="326" spans="7:10">
      <c r="G326" s="8" t="str">
        <f t="shared" si="29"/>
        <v/>
      </c>
      <c r="H326" s="8" t="str">
        <f>IF(C326&lt;&gt;"",VLOOKUP(C326,AZ!$A$2:B338,2,FALSE),"")</f>
        <v/>
      </c>
      <c r="I326" s="31" t="str">
        <f t="shared" ref="I326:I389" si="31">IF(C326&lt;&gt;"",H326*G326/1000,"")</f>
        <v/>
      </c>
      <c r="J326" s="31"/>
    </row>
    <row r="327" spans="7:10">
      <c r="G327" s="8" t="str">
        <f t="shared" si="29"/>
        <v/>
      </c>
      <c r="H327" s="8" t="str">
        <f>IF(C327&lt;&gt;"",VLOOKUP(C327,AZ!$A$2:B338,2,FALSE),"")</f>
        <v/>
      </c>
      <c r="I327" s="31" t="str">
        <f t="shared" si="31"/>
        <v/>
      </c>
      <c r="J327" s="31"/>
    </row>
    <row r="328" spans="7:10">
      <c r="G328" s="8" t="str">
        <f t="shared" si="29"/>
        <v/>
      </c>
      <c r="H328" s="8" t="str">
        <f>IF(C328&lt;&gt;"",VLOOKUP(C328,AZ!$A$2:B338,2,FALSE),"")</f>
        <v/>
      </c>
      <c r="I328" s="31" t="str">
        <f t="shared" si="31"/>
        <v/>
      </c>
      <c r="J328" s="31"/>
    </row>
    <row r="329" spans="7:10">
      <c r="G329" s="8" t="str">
        <f t="shared" si="29"/>
        <v/>
      </c>
      <c r="H329" s="8" t="str">
        <f>IF(C329&lt;&gt;"",VLOOKUP(C329,AZ!$A$2:B338,2,FALSE),"")</f>
        <v/>
      </c>
      <c r="I329" s="31" t="str">
        <f t="shared" si="31"/>
        <v/>
      </c>
      <c r="J329" s="31"/>
    </row>
    <row r="330" spans="7:10">
      <c r="G330" s="8" t="str">
        <f t="shared" si="29"/>
        <v/>
      </c>
      <c r="H330" s="8" t="str">
        <f>IF(C330&lt;&gt;"",VLOOKUP(C330,AZ!$A$2:B338,2,FALSE),"")</f>
        <v/>
      </c>
      <c r="I330" s="31" t="str">
        <f t="shared" si="31"/>
        <v/>
      </c>
      <c r="J330" s="31"/>
    </row>
    <row r="331" spans="7:10">
      <c r="G331" s="8" t="str">
        <f t="shared" si="29"/>
        <v/>
      </c>
      <c r="H331" s="8" t="str">
        <f>IF(C331&lt;&gt;"",VLOOKUP(C331,AZ!$A$2:B338,2,FALSE),"")</f>
        <v/>
      </c>
      <c r="I331" s="31" t="str">
        <f t="shared" si="31"/>
        <v/>
      </c>
      <c r="J331" s="31"/>
    </row>
    <row r="332" spans="7:10">
      <c r="G332" s="8" t="str">
        <f t="shared" si="29"/>
        <v/>
      </c>
      <c r="H332" s="8" t="str">
        <f>IF(C332&lt;&gt;"",VLOOKUP(C332,AZ!$A$2:B338,2,FALSE),"")</f>
        <v/>
      </c>
      <c r="I332" s="31" t="str">
        <f t="shared" si="31"/>
        <v/>
      </c>
      <c r="J332" s="31"/>
    </row>
    <row r="333" spans="7:10">
      <c r="G333" s="8" t="str">
        <f t="shared" si="29"/>
        <v/>
      </c>
      <c r="H333" s="8" t="str">
        <f>IF(C333&lt;&gt;"",VLOOKUP(C333,AZ!$A$2:B338,2,FALSE),"")</f>
        <v/>
      </c>
      <c r="I333" s="31" t="str">
        <f t="shared" si="31"/>
        <v/>
      </c>
      <c r="J333" s="31"/>
    </row>
    <row r="334" spans="7:10">
      <c r="G334" s="8" t="str">
        <f t="shared" si="29"/>
        <v/>
      </c>
      <c r="H334" s="8" t="str">
        <f>IF(C334&lt;&gt;"",VLOOKUP(C334,AZ!$A$2:B338,2,FALSE),"")</f>
        <v/>
      </c>
      <c r="I334" s="31" t="str">
        <f t="shared" si="31"/>
        <v/>
      </c>
      <c r="J334" s="31"/>
    </row>
    <row r="335" spans="7:10">
      <c r="G335" s="8" t="str">
        <f t="shared" si="29"/>
        <v/>
      </c>
      <c r="H335" s="8" t="str">
        <f>IF(C335&lt;&gt;"",VLOOKUP(C335,AZ!$A$2:B338,2,FALSE),"")</f>
        <v/>
      </c>
      <c r="I335" s="31" t="str">
        <f t="shared" si="31"/>
        <v/>
      </c>
      <c r="J335" s="31"/>
    </row>
    <row r="336" spans="7:10">
      <c r="G336" s="8" t="str">
        <f t="shared" si="29"/>
        <v/>
      </c>
      <c r="H336" s="8" t="str">
        <f>IF(C336&lt;&gt;"",VLOOKUP(C336,AZ!$A$2:B338,2,FALSE),"")</f>
        <v/>
      </c>
      <c r="I336" s="31" t="str">
        <f t="shared" si="31"/>
        <v/>
      </c>
      <c r="J336" s="31"/>
    </row>
    <row r="337" spans="7:10">
      <c r="G337" s="8" t="str">
        <f t="shared" si="29"/>
        <v/>
      </c>
      <c r="H337" s="8" t="str">
        <f>IF(C337&lt;&gt;"",VLOOKUP(C337,AZ!$A$2:B338,2,FALSE),"")</f>
        <v/>
      </c>
      <c r="I337" s="31" t="str">
        <f t="shared" si="31"/>
        <v/>
      </c>
      <c r="J337" s="31"/>
    </row>
    <row r="338" spans="7:10">
      <c r="G338" s="8" t="str">
        <f t="shared" si="29"/>
        <v/>
      </c>
      <c r="H338" s="8" t="str">
        <f>IF(C338&lt;&gt;"",VLOOKUP(C338,AZ!$A$2:B338,2,FALSE),"")</f>
        <v/>
      </c>
      <c r="I338" s="31" t="str">
        <f t="shared" si="31"/>
        <v/>
      </c>
      <c r="J338" s="31"/>
    </row>
    <row r="339" spans="7:10">
      <c r="G339" s="8" t="str">
        <f t="shared" si="29"/>
        <v/>
      </c>
      <c r="H339" s="8" t="str">
        <f>IF(C339&lt;&gt;"",VLOOKUP(C339,AZ!$A$2:B338,2,FALSE),"")</f>
        <v/>
      </c>
      <c r="I339" s="31" t="str">
        <f t="shared" si="31"/>
        <v/>
      </c>
      <c r="J339" s="31"/>
    </row>
    <row r="340" spans="7:10">
      <c r="G340" s="8" t="str">
        <f t="shared" si="29"/>
        <v/>
      </c>
      <c r="H340" s="8" t="str">
        <f>IF(C340&lt;&gt;"",VLOOKUP(C340,AZ!$A$2:B338,2,FALSE),"")</f>
        <v/>
      </c>
      <c r="I340" s="31" t="str">
        <f t="shared" si="31"/>
        <v/>
      </c>
      <c r="J340" s="31"/>
    </row>
    <row r="341" spans="7:10">
      <c r="G341" s="8" t="str">
        <f t="shared" si="29"/>
        <v/>
      </c>
      <c r="H341" s="8" t="str">
        <f>IF(C341&lt;&gt;"",VLOOKUP(C341,AZ!$A$2:B338,2,FALSE),"")</f>
        <v/>
      </c>
      <c r="I341" s="31" t="str">
        <f t="shared" si="31"/>
        <v/>
      </c>
      <c r="J341" s="31"/>
    </row>
    <row r="342" spans="7:10">
      <c r="G342" s="8" t="str">
        <f t="shared" si="29"/>
        <v/>
      </c>
      <c r="H342" s="8" t="str">
        <f>IF(C342&lt;&gt;"",VLOOKUP(C342,AZ!$A$2:B338,2,FALSE),"")</f>
        <v/>
      </c>
      <c r="I342" s="31" t="str">
        <f t="shared" si="31"/>
        <v/>
      </c>
      <c r="J342" s="31"/>
    </row>
    <row r="343" spans="7:10">
      <c r="G343" s="8" t="str">
        <f t="shared" si="29"/>
        <v/>
      </c>
      <c r="H343" s="8" t="str">
        <f>IF(C343&lt;&gt;"",VLOOKUP(C343,AZ!$A$2:B338,2,FALSE),"")</f>
        <v/>
      </c>
      <c r="I343" s="31" t="str">
        <f t="shared" si="31"/>
        <v/>
      </c>
      <c r="J343" s="31"/>
    </row>
    <row r="344" spans="7:10">
      <c r="G344" s="8" t="str">
        <f t="shared" si="29"/>
        <v/>
      </c>
      <c r="H344" s="8" t="str">
        <f>IF(C344&lt;&gt;"",VLOOKUP(C344,AZ!$A$2:B338,2,FALSE),"")</f>
        <v/>
      </c>
      <c r="I344" s="31" t="str">
        <f t="shared" si="31"/>
        <v/>
      </c>
      <c r="J344" s="31"/>
    </row>
    <row r="345" spans="7:10">
      <c r="G345" s="8" t="str">
        <f t="shared" si="29"/>
        <v/>
      </c>
      <c r="H345" s="8" t="str">
        <f>IF(C345&lt;&gt;"",VLOOKUP(C345,AZ!$A$2:B338,2,FALSE),"")</f>
        <v/>
      </c>
      <c r="I345" s="31" t="str">
        <f t="shared" si="31"/>
        <v/>
      </c>
      <c r="J345" s="31"/>
    </row>
    <row r="346" spans="7:10">
      <c r="G346" s="8" t="str">
        <f t="shared" si="29"/>
        <v/>
      </c>
      <c r="H346" s="8" t="str">
        <f>IF(C346&lt;&gt;"",VLOOKUP(C346,AZ!$A$2:B338,2,FALSE),"")</f>
        <v/>
      </c>
      <c r="I346" s="31" t="str">
        <f t="shared" si="31"/>
        <v/>
      </c>
      <c r="J346" s="31"/>
    </row>
    <row r="347" spans="7:10">
      <c r="G347" s="8" t="str">
        <f t="shared" si="29"/>
        <v/>
      </c>
      <c r="H347" s="8" t="str">
        <f>IF(C347&lt;&gt;"",VLOOKUP(C347,AZ!$A$2:B338,2,FALSE),"")</f>
        <v/>
      </c>
      <c r="I347" s="31" t="str">
        <f t="shared" si="31"/>
        <v/>
      </c>
      <c r="J347" s="31"/>
    </row>
    <row r="348" spans="7:10">
      <c r="G348" s="8" t="str">
        <f t="shared" si="29"/>
        <v/>
      </c>
      <c r="H348" s="8" t="str">
        <f>IF(C348&lt;&gt;"",VLOOKUP(C348,AZ!$A$2:B338,2,FALSE),"")</f>
        <v/>
      </c>
      <c r="I348" s="31" t="str">
        <f t="shared" si="31"/>
        <v/>
      </c>
      <c r="J348" s="31"/>
    </row>
    <row r="349" spans="7:10">
      <c r="G349" s="8" t="str">
        <f t="shared" si="29"/>
        <v/>
      </c>
      <c r="H349" s="8" t="str">
        <f>IF(C349&lt;&gt;"",VLOOKUP(C349,AZ!$A$2:B338,2,FALSE),"")</f>
        <v/>
      </c>
      <c r="I349" s="31" t="str">
        <f t="shared" si="31"/>
        <v/>
      </c>
      <c r="J349" s="31"/>
    </row>
    <row r="350" spans="7:10">
      <c r="G350" s="8" t="str">
        <f t="shared" si="29"/>
        <v/>
      </c>
      <c r="H350" s="8" t="str">
        <f>IF(C350&lt;&gt;"",VLOOKUP(C350,AZ!$A$2:B338,2,FALSE),"")</f>
        <v/>
      </c>
      <c r="I350" s="31" t="str">
        <f t="shared" si="31"/>
        <v/>
      </c>
      <c r="J350" s="31"/>
    </row>
    <row r="351" spans="7:10">
      <c r="G351" s="8" t="str">
        <f t="shared" si="29"/>
        <v/>
      </c>
      <c r="H351" s="8" t="str">
        <f>IF(C351&lt;&gt;"",VLOOKUP(C351,AZ!$A$2:B338,2,FALSE),"")</f>
        <v/>
      </c>
      <c r="I351" s="31" t="str">
        <f t="shared" si="31"/>
        <v/>
      </c>
      <c r="J351" s="31"/>
    </row>
    <row r="352" spans="7:10">
      <c r="G352" s="8" t="str">
        <f t="shared" si="29"/>
        <v/>
      </c>
      <c r="H352" s="8" t="str">
        <f>IF(C352&lt;&gt;"",VLOOKUP(C352,AZ!$A$2:B338,2,FALSE),"")</f>
        <v/>
      </c>
      <c r="I352" s="31" t="str">
        <f t="shared" si="31"/>
        <v/>
      </c>
      <c r="J352" s="31"/>
    </row>
    <row r="353" spans="7:10">
      <c r="G353" s="8" t="str">
        <f t="shared" si="29"/>
        <v/>
      </c>
      <c r="H353" s="8" t="str">
        <f>IF(C353&lt;&gt;"",VLOOKUP(C353,AZ!$A$2:B338,2,FALSE),"")</f>
        <v/>
      </c>
      <c r="I353" s="31" t="str">
        <f t="shared" si="31"/>
        <v/>
      </c>
      <c r="J353" s="31"/>
    </row>
    <row r="354" spans="7:10">
      <c r="G354" s="8" t="str">
        <f t="shared" si="29"/>
        <v/>
      </c>
      <c r="H354" s="8" t="str">
        <f>IF(C354&lt;&gt;"",VLOOKUP(C354,AZ!$A$2:B338,2,FALSE),"")</f>
        <v/>
      </c>
      <c r="I354" s="31" t="str">
        <f t="shared" si="31"/>
        <v/>
      </c>
      <c r="J354" s="31"/>
    </row>
    <row r="355" spans="7:10">
      <c r="G355" s="8" t="str">
        <f t="shared" si="29"/>
        <v/>
      </c>
      <c r="H355" s="8" t="str">
        <f>IF(C355&lt;&gt;"",VLOOKUP(C355,AZ!$A$2:B338,2,FALSE),"")</f>
        <v/>
      </c>
      <c r="I355" s="31" t="str">
        <f t="shared" si="31"/>
        <v/>
      </c>
      <c r="J355" s="31"/>
    </row>
    <row r="356" spans="7:10">
      <c r="G356" s="8" t="str">
        <f t="shared" si="29"/>
        <v/>
      </c>
      <c r="H356" s="8" t="str">
        <f>IF(C356&lt;&gt;"",VLOOKUP(C356,AZ!$A$2:B338,2,FALSE),"")</f>
        <v/>
      </c>
      <c r="I356" s="31" t="str">
        <f t="shared" si="31"/>
        <v/>
      </c>
      <c r="J356" s="31"/>
    </row>
    <row r="357" spans="7:10">
      <c r="G357" s="8" t="str">
        <f t="shared" si="29"/>
        <v/>
      </c>
      <c r="H357" s="8" t="str">
        <f>IF(C357&lt;&gt;"",VLOOKUP(C357,AZ!$A$2:B338,2,FALSE),"")</f>
        <v/>
      </c>
      <c r="I357" s="31" t="str">
        <f t="shared" si="31"/>
        <v/>
      </c>
      <c r="J357" s="31"/>
    </row>
    <row r="358" spans="7:10">
      <c r="G358" s="8" t="str">
        <f t="shared" si="29"/>
        <v/>
      </c>
      <c r="H358" s="8" t="str">
        <f>IF(C358&lt;&gt;"",VLOOKUP(C358,AZ!$A$2:B338,2,FALSE),"")</f>
        <v/>
      </c>
      <c r="I358" s="31" t="str">
        <f t="shared" si="31"/>
        <v/>
      </c>
      <c r="J358" s="31"/>
    </row>
    <row r="359" spans="7:10">
      <c r="G359" s="8" t="str">
        <f t="shared" si="29"/>
        <v/>
      </c>
      <c r="H359" s="8" t="str">
        <f>IF(C359&lt;&gt;"",VLOOKUP(C359,AZ!$A$2:B338,2,FALSE),"")</f>
        <v/>
      </c>
      <c r="I359" s="31" t="str">
        <f t="shared" si="31"/>
        <v/>
      </c>
      <c r="J359" s="31"/>
    </row>
    <row r="360" spans="7:10">
      <c r="G360" s="8" t="str">
        <f t="shared" si="29"/>
        <v/>
      </c>
      <c r="H360" s="8" t="str">
        <f>IF(C360&lt;&gt;"",VLOOKUP(C360,AZ!$A$2:B339,2,FALSE),"")</f>
        <v/>
      </c>
      <c r="I360" s="31" t="str">
        <f t="shared" si="31"/>
        <v/>
      </c>
      <c r="J360" s="31"/>
    </row>
    <row r="361" spans="7:10">
      <c r="G361" s="8" t="str">
        <f t="shared" si="29"/>
        <v/>
      </c>
      <c r="H361" s="8" t="str">
        <f>IF(C361&lt;&gt;"",VLOOKUP(C361,AZ!$A$2:B340,2,FALSE),"")</f>
        <v/>
      </c>
      <c r="I361" s="31" t="str">
        <f t="shared" si="31"/>
        <v/>
      </c>
      <c r="J361" s="31"/>
    </row>
    <row r="362" spans="7:10">
      <c r="G362" s="8" t="str">
        <f t="shared" si="29"/>
        <v/>
      </c>
      <c r="H362" s="8" t="str">
        <f>IF(C362&lt;&gt;"",VLOOKUP(C362,AZ!$A$2:B341,2,FALSE),"")</f>
        <v/>
      </c>
      <c r="I362" s="31" t="str">
        <f t="shared" si="31"/>
        <v/>
      </c>
      <c r="J362" s="31"/>
    </row>
    <row r="363" spans="7:10">
      <c r="G363" s="8" t="str">
        <f t="shared" si="29"/>
        <v/>
      </c>
      <c r="H363" s="8" t="str">
        <f>IF(C363&lt;&gt;"",VLOOKUP(C363,AZ!$A$2:B342,2,FALSE),"")</f>
        <v/>
      </c>
      <c r="I363" s="31" t="str">
        <f t="shared" si="31"/>
        <v/>
      </c>
      <c r="J363" s="31"/>
    </row>
    <row r="364" spans="7:10">
      <c r="G364" s="8" t="str">
        <f t="shared" si="29"/>
        <v/>
      </c>
      <c r="H364" s="8" t="str">
        <f>IF(C364&lt;&gt;"",VLOOKUP(C364,AZ!$A$2:B343,2,FALSE),"")</f>
        <v/>
      </c>
      <c r="I364" s="31" t="str">
        <f t="shared" si="31"/>
        <v/>
      </c>
      <c r="J364" s="31"/>
    </row>
    <row r="365" spans="7:10">
      <c r="G365" s="8" t="str">
        <f t="shared" ref="G365:G428" si="32">IF(D365="",IF(E365="","",E365),D365*E365)</f>
        <v/>
      </c>
      <c r="H365" s="8" t="str">
        <f>IF(C365&lt;&gt;"",VLOOKUP(C365,AZ!$A$2:B344,2,FALSE),"")</f>
        <v/>
      </c>
      <c r="I365" s="31" t="str">
        <f t="shared" si="31"/>
        <v/>
      </c>
      <c r="J365" s="31"/>
    </row>
    <row r="366" spans="7:10">
      <c r="G366" s="8" t="str">
        <f t="shared" si="32"/>
        <v/>
      </c>
      <c r="H366" s="8" t="str">
        <f>IF(C366&lt;&gt;"",VLOOKUP(C366,AZ!$A$2:B345,2,FALSE),"")</f>
        <v/>
      </c>
      <c r="I366" s="31" t="str">
        <f t="shared" si="31"/>
        <v/>
      </c>
      <c r="J366" s="31"/>
    </row>
    <row r="367" spans="7:10">
      <c r="G367" s="8" t="str">
        <f t="shared" si="32"/>
        <v/>
      </c>
      <c r="H367" s="8" t="str">
        <f>IF(C367&lt;&gt;"",VLOOKUP(C367,AZ!$A$2:B346,2,FALSE),"")</f>
        <v/>
      </c>
      <c r="I367" s="31" t="str">
        <f t="shared" si="31"/>
        <v/>
      </c>
      <c r="J367" s="31"/>
    </row>
    <row r="368" spans="7:10">
      <c r="G368" s="8" t="str">
        <f t="shared" si="32"/>
        <v/>
      </c>
      <c r="H368" s="8" t="str">
        <f>IF(C368&lt;&gt;"",VLOOKUP(C368,AZ!$A$2:B347,2,FALSE),"")</f>
        <v/>
      </c>
      <c r="I368" s="31" t="str">
        <f t="shared" si="31"/>
        <v/>
      </c>
      <c r="J368" s="31"/>
    </row>
    <row r="369" spans="7:10">
      <c r="G369" s="8" t="str">
        <f t="shared" si="32"/>
        <v/>
      </c>
      <c r="H369" s="8" t="str">
        <f>IF(C369&lt;&gt;"",VLOOKUP(C369,AZ!$A$2:B348,2,FALSE),"")</f>
        <v/>
      </c>
      <c r="I369" s="31" t="str">
        <f t="shared" si="31"/>
        <v/>
      </c>
      <c r="J369" s="31"/>
    </row>
    <row r="370" spans="7:10">
      <c r="G370" s="8" t="str">
        <f t="shared" si="32"/>
        <v/>
      </c>
      <c r="H370" s="8" t="str">
        <f>IF(C370&lt;&gt;"",VLOOKUP(C370,AZ!$A$2:B349,2,FALSE),"")</f>
        <v/>
      </c>
      <c r="I370" s="31" t="str">
        <f t="shared" si="31"/>
        <v/>
      </c>
      <c r="J370" s="31"/>
    </row>
    <row r="371" spans="7:10">
      <c r="G371" s="8" t="str">
        <f t="shared" si="32"/>
        <v/>
      </c>
      <c r="H371" s="8" t="str">
        <f>IF(C371&lt;&gt;"",VLOOKUP(C371,AZ!$A$2:B350,2,FALSE),"")</f>
        <v/>
      </c>
      <c r="I371" s="31" t="str">
        <f t="shared" si="31"/>
        <v/>
      </c>
      <c r="J371" s="31"/>
    </row>
    <row r="372" spans="7:10">
      <c r="G372" s="8" t="str">
        <f t="shared" si="32"/>
        <v/>
      </c>
      <c r="H372" s="8" t="str">
        <f>IF(C372&lt;&gt;"",VLOOKUP(C372,AZ!$A$2:B351,2,FALSE),"")</f>
        <v/>
      </c>
      <c r="I372" s="31" t="str">
        <f t="shared" si="31"/>
        <v/>
      </c>
      <c r="J372" s="31"/>
    </row>
    <row r="373" spans="7:10">
      <c r="G373" s="8" t="str">
        <f t="shared" si="32"/>
        <v/>
      </c>
      <c r="H373" s="8" t="str">
        <f>IF(C373&lt;&gt;"",VLOOKUP(C373,AZ!$A$2:B352,2,FALSE),"")</f>
        <v/>
      </c>
      <c r="I373" s="31" t="str">
        <f t="shared" si="31"/>
        <v/>
      </c>
      <c r="J373" s="31"/>
    </row>
    <row r="374" spans="7:10">
      <c r="G374" s="8" t="str">
        <f t="shared" si="32"/>
        <v/>
      </c>
      <c r="H374" s="8" t="str">
        <f>IF(C374&lt;&gt;"",VLOOKUP(C374,AZ!$A$2:B353,2,FALSE),"")</f>
        <v/>
      </c>
      <c r="I374" s="31" t="str">
        <f t="shared" si="31"/>
        <v/>
      </c>
      <c r="J374" s="31"/>
    </row>
    <row r="375" spans="7:10">
      <c r="G375" s="8" t="str">
        <f t="shared" si="32"/>
        <v/>
      </c>
      <c r="H375" s="8" t="str">
        <f>IF(C375&lt;&gt;"",VLOOKUP(C375,AZ!$A$2:B354,2,FALSE),"")</f>
        <v/>
      </c>
      <c r="I375" s="31" t="str">
        <f t="shared" si="31"/>
        <v/>
      </c>
      <c r="J375" s="31"/>
    </row>
    <row r="376" spans="7:10">
      <c r="G376" s="8" t="str">
        <f t="shared" si="32"/>
        <v/>
      </c>
      <c r="H376" s="8" t="str">
        <f>IF(C376&lt;&gt;"",VLOOKUP(C376,AZ!$A$2:B355,2,FALSE),"")</f>
        <v/>
      </c>
      <c r="I376" s="31" t="str">
        <f t="shared" si="31"/>
        <v/>
      </c>
      <c r="J376" s="31"/>
    </row>
    <row r="377" spans="7:10">
      <c r="G377" s="8" t="str">
        <f t="shared" si="32"/>
        <v/>
      </c>
      <c r="H377" s="8" t="str">
        <f>IF(C377&lt;&gt;"",VLOOKUP(C377,AZ!$A$2:B356,2,FALSE),"")</f>
        <v/>
      </c>
      <c r="I377" s="31" t="str">
        <f t="shared" si="31"/>
        <v/>
      </c>
      <c r="J377" s="31"/>
    </row>
    <row r="378" spans="7:10">
      <c r="G378" s="8" t="str">
        <f t="shared" si="32"/>
        <v/>
      </c>
      <c r="H378" s="8" t="str">
        <f>IF(C378&lt;&gt;"",VLOOKUP(C378,AZ!$A$2:B357,2,FALSE),"")</f>
        <v/>
      </c>
      <c r="I378" s="31" t="str">
        <f t="shared" si="31"/>
        <v/>
      </c>
      <c r="J378" s="31"/>
    </row>
    <row r="379" spans="7:10">
      <c r="G379" s="8" t="str">
        <f t="shared" si="32"/>
        <v/>
      </c>
      <c r="H379" s="8" t="str">
        <f>IF(C379&lt;&gt;"",VLOOKUP(C379,AZ!$A$2:B358,2,FALSE),"")</f>
        <v/>
      </c>
      <c r="I379" s="31" t="str">
        <f t="shared" si="31"/>
        <v/>
      </c>
      <c r="J379" s="31"/>
    </row>
    <row r="380" spans="7:10">
      <c r="G380" s="8" t="str">
        <f t="shared" si="32"/>
        <v/>
      </c>
      <c r="H380" s="8" t="str">
        <f>IF(C380&lt;&gt;"",VLOOKUP(C380,AZ!$A$2:B359,2,FALSE),"")</f>
        <v/>
      </c>
      <c r="I380" s="31" t="str">
        <f t="shared" si="31"/>
        <v/>
      </c>
      <c r="J380" s="31"/>
    </row>
    <row r="381" spans="7:10">
      <c r="G381" s="8" t="str">
        <f t="shared" si="32"/>
        <v/>
      </c>
      <c r="H381" s="8" t="str">
        <f>IF(C381&lt;&gt;"",VLOOKUP(C381,AZ!$A$2:B360,2,FALSE),"")</f>
        <v/>
      </c>
      <c r="I381" s="31" t="str">
        <f t="shared" si="31"/>
        <v/>
      </c>
      <c r="J381" s="31"/>
    </row>
    <row r="382" spans="7:10">
      <c r="G382" s="8" t="str">
        <f t="shared" si="32"/>
        <v/>
      </c>
      <c r="H382" s="8" t="str">
        <f>IF(C382&lt;&gt;"",VLOOKUP(C382,AZ!$A$2:B361,2,FALSE),"")</f>
        <v/>
      </c>
      <c r="I382" s="31" t="str">
        <f t="shared" si="31"/>
        <v/>
      </c>
      <c r="J382" s="31"/>
    </row>
    <row r="383" spans="7:10">
      <c r="G383" s="8" t="str">
        <f t="shared" si="32"/>
        <v/>
      </c>
      <c r="H383" s="8" t="str">
        <f>IF(C383&lt;&gt;"",VLOOKUP(C383,AZ!$A$2:B362,2,FALSE),"")</f>
        <v/>
      </c>
      <c r="I383" s="31" t="str">
        <f t="shared" si="31"/>
        <v/>
      </c>
      <c r="J383" s="31"/>
    </row>
    <row r="384" spans="7:10">
      <c r="G384" s="8" t="str">
        <f t="shared" si="32"/>
        <v/>
      </c>
      <c r="H384" s="8" t="str">
        <f>IF(C384&lt;&gt;"",VLOOKUP(C384,AZ!$A$2:B363,2,FALSE),"")</f>
        <v/>
      </c>
      <c r="I384" s="31" t="str">
        <f t="shared" si="31"/>
        <v/>
      </c>
      <c r="J384" s="31"/>
    </row>
    <row r="385" spans="7:10">
      <c r="G385" s="8" t="str">
        <f t="shared" si="32"/>
        <v/>
      </c>
      <c r="H385" s="8" t="str">
        <f>IF(C385&lt;&gt;"",VLOOKUP(C385,AZ!$A$2:B364,2,FALSE),"")</f>
        <v/>
      </c>
      <c r="I385" s="31" t="str">
        <f t="shared" si="31"/>
        <v/>
      </c>
      <c r="J385" s="31"/>
    </row>
    <row r="386" spans="7:10">
      <c r="G386" s="8" t="str">
        <f t="shared" si="32"/>
        <v/>
      </c>
      <c r="H386" s="8" t="str">
        <f>IF(C386&lt;&gt;"",VLOOKUP(C386,AZ!$A$2:B365,2,FALSE),"")</f>
        <v/>
      </c>
      <c r="I386" s="31" t="str">
        <f t="shared" si="31"/>
        <v/>
      </c>
      <c r="J386" s="31"/>
    </row>
    <row r="387" spans="7:10">
      <c r="G387" s="8" t="str">
        <f t="shared" si="32"/>
        <v/>
      </c>
      <c r="H387" s="8" t="str">
        <f>IF(C387&lt;&gt;"",VLOOKUP(C387,AZ!$A$2:B366,2,FALSE),"")</f>
        <v/>
      </c>
      <c r="I387" s="31" t="str">
        <f t="shared" si="31"/>
        <v/>
      </c>
      <c r="J387" s="31"/>
    </row>
    <row r="388" spans="7:10">
      <c r="G388" s="8" t="str">
        <f t="shared" si="32"/>
        <v/>
      </c>
      <c r="H388" s="8" t="str">
        <f>IF(C388&lt;&gt;"",VLOOKUP(C388,AZ!$A$2:B367,2,FALSE),"")</f>
        <v/>
      </c>
      <c r="I388" s="31" t="str">
        <f t="shared" si="31"/>
        <v/>
      </c>
      <c r="J388" s="31"/>
    </row>
    <row r="389" spans="7:10">
      <c r="G389" s="8" t="str">
        <f t="shared" si="32"/>
        <v/>
      </c>
      <c r="H389" s="8" t="str">
        <f>IF(C389&lt;&gt;"",VLOOKUP(C389,AZ!$A$2:B368,2,FALSE),"")</f>
        <v/>
      </c>
      <c r="I389" s="31" t="str">
        <f t="shared" si="31"/>
        <v/>
      </c>
      <c r="J389" s="31"/>
    </row>
    <row r="390" spans="7:10">
      <c r="G390" s="8" t="str">
        <f t="shared" si="32"/>
        <v/>
      </c>
      <c r="H390" s="8" t="str">
        <f>IF(C390&lt;&gt;"",VLOOKUP(C390,AZ!$A$2:B369,2,FALSE),"")</f>
        <v/>
      </c>
      <c r="I390" s="31" t="str">
        <f t="shared" ref="I390:I453" si="33">IF(C390&lt;&gt;"",H390*G390/1000,"")</f>
        <v/>
      </c>
      <c r="J390" s="31"/>
    </row>
    <row r="391" spans="7:10">
      <c r="G391" s="8" t="str">
        <f t="shared" si="32"/>
        <v/>
      </c>
      <c r="H391" s="8" t="str">
        <f>IF(C391&lt;&gt;"",VLOOKUP(C391,AZ!$A$2:B370,2,FALSE),"")</f>
        <v/>
      </c>
      <c r="I391" s="31" t="str">
        <f t="shared" si="33"/>
        <v/>
      </c>
      <c r="J391" s="31"/>
    </row>
    <row r="392" spans="7:10">
      <c r="G392" s="8" t="str">
        <f t="shared" si="32"/>
        <v/>
      </c>
      <c r="H392" s="8" t="str">
        <f>IF(C392&lt;&gt;"",VLOOKUP(C392,AZ!$A$2:B371,2,FALSE),"")</f>
        <v/>
      </c>
      <c r="I392" s="31" t="str">
        <f t="shared" si="33"/>
        <v/>
      </c>
      <c r="J392" s="31"/>
    </row>
    <row r="393" spans="7:10">
      <c r="G393" s="8" t="str">
        <f t="shared" si="32"/>
        <v/>
      </c>
      <c r="H393" s="8" t="str">
        <f>IF(C393&lt;&gt;"",VLOOKUP(C393,AZ!$A$2:B372,2,FALSE),"")</f>
        <v/>
      </c>
      <c r="I393" s="31" t="str">
        <f t="shared" si="33"/>
        <v/>
      </c>
      <c r="J393" s="31"/>
    </row>
    <row r="394" spans="7:10">
      <c r="G394" s="8" t="str">
        <f t="shared" si="32"/>
        <v/>
      </c>
      <c r="H394" s="8" t="str">
        <f>IF(C394&lt;&gt;"",VLOOKUP(C394,AZ!$A$2:B373,2,FALSE),"")</f>
        <v/>
      </c>
      <c r="I394" s="31" t="str">
        <f t="shared" si="33"/>
        <v/>
      </c>
      <c r="J394" s="31"/>
    </row>
    <row r="395" spans="7:10">
      <c r="G395" s="8" t="str">
        <f t="shared" si="32"/>
        <v/>
      </c>
      <c r="H395" s="8" t="str">
        <f>IF(C395&lt;&gt;"",VLOOKUP(C395,AZ!$A$2:B374,2,FALSE),"")</f>
        <v/>
      </c>
      <c r="I395" s="31" t="str">
        <f t="shared" si="33"/>
        <v/>
      </c>
      <c r="J395" s="31"/>
    </row>
    <row r="396" spans="7:10">
      <c r="G396" s="8" t="str">
        <f t="shared" si="32"/>
        <v/>
      </c>
      <c r="H396" s="8" t="str">
        <f>IF(C396&lt;&gt;"",VLOOKUP(C396,AZ!$A$2:B375,2,FALSE),"")</f>
        <v/>
      </c>
      <c r="I396" s="31" t="str">
        <f t="shared" si="33"/>
        <v/>
      </c>
      <c r="J396" s="31"/>
    </row>
    <row r="397" spans="7:10">
      <c r="G397" s="8" t="str">
        <f t="shared" si="32"/>
        <v/>
      </c>
      <c r="H397" s="8" t="str">
        <f>IF(C397&lt;&gt;"",VLOOKUP(C397,AZ!$A$2:B376,2,FALSE),"")</f>
        <v/>
      </c>
      <c r="I397" s="31" t="str">
        <f t="shared" si="33"/>
        <v/>
      </c>
      <c r="J397" s="31"/>
    </row>
    <row r="398" spans="7:10">
      <c r="G398" s="8" t="str">
        <f t="shared" si="32"/>
        <v/>
      </c>
      <c r="H398" s="8" t="str">
        <f>IF(C398&lt;&gt;"",VLOOKUP(C398,AZ!$A$2:B377,2,FALSE),"")</f>
        <v/>
      </c>
      <c r="I398" s="31" t="str">
        <f t="shared" si="33"/>
        <v/>
      </c>
      <c r="J398" s="31"/>
    </row>
    <row r="399" spans="7:10">
      <c r="G399" s="8" t="str">
        <f t="shared" si="32"/>
        <v/>
      </c>
      <c r="H399" s="8" t="str">
        <f>IF(C399&lt;&gt;"",VLOOKUP(C399,AZ!$A$2:B378,2,FALSE),"")</f>
        <v/>
      </c>
      <c r="I399" s="31" t="str">
        <f t="shared" si="33"/>
        <v/>
      </c>
      <c r="J399" s="31"/>
    </row>
    <row r="400" spans="7:10">
      <c r="G400" s="8" t="str">
        <f t="shared" si="32"/>
        <v/>
      </c>
      <c r="H400" s="8" t="str">
        <f>IF(C400&lt;&gt;"",VLOOKUP(C400,AZ!$A$2:B379,2,FALSE),"")</f>
        <v/>
      </c>
      <c r="I400" s="31" t="str">
        <f t="shared" si="33"/>
        <v/>
      </c>
      <c r="J400" s="31"/>
    </row>
    <row r="401" spans="7:10">
      <c r="G401" s="8" t="str">
        <f t="shared" si="32"/>
        <v/>
      </c>
      <c r="H401" s="8" t="str">
        <f>IF(C401&lt;&gt;"",VLOOKUP(C401,AZ!$A$2:B380,2,FALSE),"")</f>
        <v/>
      </c>
      <c r="I401" s="31" t="str">
        <f t="shared" si="33"/>
        <v/>
      </c>
      <c r="J401" s="31"/>
    </row>
    <row r="402" spans="7:10">
      <c r="G402" s="5" t="str">
        <f t="shared" si="32"/>
        <v/>
      </c>
      <c r="H402" s="5" t="str">
        <f>IF(C402&lt;&gt;"",VLOOKUP(C402,AZ!$A$2:B381,2,FALSE),"")</f>
        <v/>
      </c>
      <c r="I402" s="32" t="str">
        <f t="shared" si="33"/>
        <v/>
      </c>
    </row>
    <row r="403" spans="7:10">
      <c r="G403" s="5" t="str">
        <f t="shared" si="32"/>
        <v/>
      </c>
      <c r="H403" s="5" t="str">
        <f>IF(C403&lt;&gt;"",VLOOKUP(C403,AZ!$A$2:B382,2,FALSE),"")</f>
        <v/>
      </c>
      <c r="I403" s="32" t="str">
        <f t="shared" si="33"/>
        <v/>
      </c>
    </row>
    <row r="404" spans="7:10">
      <c r="G404" s="5" t="str">
        <f t="shared" si="32"/>
        <v/>
      </c>
      <c r="H404" s="5" t="str">
        <f>IF(C404&lt;&gt;"",VLOOKUP(C404,AZ!$A$2:B383,2,FALSE),"")</f>
        <v/>
      </c>
      <c r="I404" s="32" t="str">
        <f t="shared" si="33"/>
        <v/>
      </c>
    </row>
    <row r="405" spans="7:10">
      <c r="G405" s="5" t="str">
        <f t="shared" si="32"/>
        <v/>
      </c>
      <c r="H405" s="5" t="str">
        <f>IF(C405&lt;&gt;"",VLOOKUP(C405,AZ!$A$2:B384,2,FALSE),"")</f>
        <v/>
      </c>
      <c r="I405" s="32" t="str">
        <f t="shared" si="33"/>
        <v/>
      </c>
    </row>
    <row r="406" spans="7:10">
      <c r="G406" s="5" t="str">
        <f t="shared" si="32"/>
        <v/>
      </c>
      <c r="H406" s="5" t="str">
        <f>IF(C406&lt;&gt;"",VLOOKUP(C406,AZ!$A$2:B385,2,FALSE),"")</f>
        <v/>
      </c>
      <c r="I406" s="32" t="str">
        <f t="shared" si="33"/>
        <v/>
      </c>
    </row>
    <row r="407" spans="7:10">
      <c r="G407" s="5" t="str">
        <f t="shared" si="32"/>
        <v/>
      </c>
      <c r="H407" s="5" t="str">
        <f>IF(C407&lt;&gt;"",VLOOKUP(C407,AZ!$A$2:B386,2,FALSE),"")</f>
        <v/>
      </c>
      <c r="I407" s="32" t="str">
        <f t="shared" si="33"/>
        <v/>
      </c>
    </row>
    <row r="408" spans="7:10">
      <c r="G408" s="5" t="str">
        <f t="shared" si="32"/>
        <v/>
      </c>
      <c r="H408" s="5" t="str">
        <f>IF(C408&lt;&gt;"",VLOOKUP(C408,AZ!$A$2:B387,2,FALSE),"")</f>
        <v/>
      </c>
      <c r="I408" s="32" t="str">
        <f t="shared" si="33"/>
        <v/>
      </c>
    </row>
    <row r="409" spans="7:10">
      <c r="G409" s="5" t="str">
        <f t="shared" si="32"/>
        <v/>
      </c>
      <c r="H409" s="5" t="str">
        <f>IF(C409&lt;&gt;"",VLOOKUP(C409,AZ!$A$2:B388,2,FALSE),"")</f>
        <v/>
      </c>
      <c r="I409" s="32" t="str">
        <f t="shared" si="33"/>
        <v/>
      </c>
    </row>
    <row r="410" spans="7:10">
      <c r="G410" s="5" t="str">
        <f t="shared" si="32"/>
        <v/>
      </c>
      <c r="H410" s="5" t="str">
        <f>IF(C410&lt;&gt;"",VLOOKUP(C410,AZ!$A$2:B389,2,FALSE),"")</f>
        <v/>
      </c>
      <c r="I410" s="32" t="str">
        <f t="shared" si="33"/>
        <v/>
      </c>
    </row>
    <row r="411" spans="7:10">
      <c r="G411" s="5" t="str">
        <f t="shared" si="32"/>
        <v/>
      </c>
      <c r="H411" s="5" t="str">
        <f>IF(C411&lt;&gt;"",VLOOKUP(C411,AZ!$A$2:B390,2,FALSE),"")</f>
        <v/>
      </c>
      <c r="I411" s="32" t="str">
        <f t="shared" si="33"/>
        <v/>
      </c>
    </row>
    <row r="412" spans="7:10">
      <c r="G412" s="5" t="str">
        <f t="shared" si="32"/>
        <v/>
      </c>
      <c r="H412" s="5" t="str">
        <f>IF(C412&lt;&gt;"",VLOOKUP(C412,AZ!$A$2:B391,2,FALSE),"")</f>
        <v/>
      </c>
      <c r="I412" s="32" t="str">
        <f t="shared" si="33"/>
        <v/>
      </c>
    </row>
    <row r="413" spans="7:10">
      <c r="G413" s="5" t="str">
        <f t="shared" si="32"/>
        <v/>
      </c>
      <c r="H413" s="5" t="str">
        <f>IF(C413&lt;&gt;"",VLOOKUP(C413,AZ!$A$2:B392,2,FALSE),"")</f>
        <v/>
      </c>
      <c r="I413" s="32" t="str">
        <f t="shared" si="33"/>
        <v/>
      </c>
    </row>
    <row r="414" spans="7:10">
      <c r="G414" s="5" t="str">
        <f t="shared" si="32"/>
        <v/>
      </c>
      <c r="H414" s="5" t="str">
        <f>IF(C414&lt;&gt;"",VLOOKUP(C414,AZ!$A$2:B393,2,FALSE),"")</f>
        <v/>
      </c>
      <c r="I414" s="32" t="str">
        <f t="shared" si="33"/>
        <v/>
      </c>
    </row>
    <row r="415" spans="7:10">
      <c r="G415" s="5" t="str">
        <f t="shared" si="32"/>
        <v/>
      </c>
      <c r="H415" s="5" t="str">
        <f>IF(C415&lt;&gt;"",VLOOKUP(C415,AZ!$A$2:B394,2,FALSE),"")</f>
        <v/>
      </c>
      <c r="I415" s="32" t="str">
        <f t="shared" si="33"/>
        <v/>
      </c>
    </row>
    <row r="416" spans="7:10">
      <c r="G416" s="5" t="str">
        <f t="shared" si="32"/>
        <v/>
      </c>
      <c r="H416" s="5" t="str">
        <f>IF(C416&lt;&gt;"",VLOOKUP(C416,AZ!$A$2:B395,2,FALSE),"")</f>
        <v/>
      </c>
      <c r="I416" s="32" t="str">
        <f t="shared" si="33"/>
        <v/>
      </c>
    </row>
    <row r="417" spans="7:9">
      <c r="G417" s="5" t="str">
        <f t="shared" si="32"/>
        <v/>
      </c>
      <c r="H417" s="5" t="str">
        <f>IF(C417&lt;&gt;"",VLOOKUP(C417,AZ!$A$2:B396,2,FALSE),"")</f>
        <v/>
      </c>
      <c r="I417" s="32" t="str">
        <f t="shared" si="33"/>
        <v/>
      </c>
    </row>
    <row r="418" spans="7:9">
      <c r="G418" s="5" t="str">
        <f t="shared" si="32"/>
        <v/>
      </c>
      <c r="H418" s="5" t="str">
        <f>IF(C418&lt;&gt;"",VLOOKUP(C418,AZ!$A$2:B397,2,FALSE),"")</f>
        <v/>
      </c>
      <c r="I418" s="32" t="str">
        <f t="shared" si="33"/>
        <v/>
      </c>
    </row>
    <row r="419" spans="7:9">
      <c r="G419" s="5" t="str">
        <f t="shared" si="32"/>
        <v/>
      </c>
      <c r="H419" s="5" t="str">
        <f>IF(C419&lt;&gt;"",VLOOKUP(C419,AZ!$A$2:B398,2,FALSE),"")</f>
        <v/>
      </c>
      <c r="I419" s="32" t="str">
        <f t="shared" si="33"/>
        <v/>
      </c>
    </row>
    <row r="420" spans="7:9">
      <c r="G420" s="5" t="str">
        <f t="shared" si="32"/>
        <v/>
      </c>
      <c r="H420" s="5" t="str">
        <f>IF(C420&lt;&gt;"",VLOOKUP(C420,AZ!$A$2:B399,2,FALSE),"")</f>
        <v/>
      </c>
      <c r="I420" s="32" t="str">
        <f t="shared" si="33"/>
        <v/>
      </c>
    </row>
    <row r="421" spans="7:9">
      <c r="G421" s="5" t="str">
        <f t="shared" si="32"/>
        <v/>
      </c>
      <c r="H421" s="5" t="str">
        <f>IF(C421&lt;&gt;"",VLOOKUP(C421,AZ!$A$2:B400,2,FALSE),"")</f>
        <v/>
      </c>
      <c r="I421" s="32" t="str">
        <f t="shared" si="33"/>
        <v/>
      </c>
    </row>
    <row r="422" spans="7:9">
      <c r="G422" s="5" t="str">
        <f t="shared" si="32"/>
        <v/>
      </c>
      <c r="H422" s="5" t="str">
        <f>IF(C422&lt;&gt;"",VLOOKUP(C422,AZ!$A$2:B401,2,FALSE),"")</f>
        <v/>
      </c>
      <c r="I422" s="32" t="str">
        <f t="shared" si="33"/>
        <v/>
      </c>
    </row>
    <row r="423" spans="7:9">
      <c r="G423" s="5" t="str">
        <f t="shared" si="32"/>
        <v/>
      </c>
      <c r="H423" s="5" t="str">
        <f>IF(C423&lt;&gt;"",VLOOKUP(C423,AZ!$A$2:B402,2,FALSE),"")</f>
        <v/>
      </c>
      <c r="I423" s="32" t="str">
        <f t="shared" si="33"/>
        <v/>
      </c>
    </row>
    <row r="424" spans="7:9">
      <c r="G424" s="5" t="str">
        <f t="shared" si="32"/>
        <v/>
      </c>
      <c r="H424" s="5" t="str">
        <f>IF(C424&lt;&gt;"",VLOOKUP(C424,AZ!$A$2:B403,2,FALSE),"")</f>
        <v/>
      </c>
      <c r="I424" s="32" t="str">
        <f t="shared" si="33"/>
        <v/>
      </c>
    </row>
    <row r="425" spans="7:9">
      <c r="G425" s="5" t="str">
        <f t="shared" si="32"/>
        <v/>
      </c>
      <c r="H425" s="5" t="str">
        <f>IF(C425&lt;&gt;"",VLOOKUP(C425,AZ!$A$2:B404,2,FALSE),"")</f>
        <v/>
      </c>
      <c r="I425" s="32" t="str">
        <f t="shared" si="33"/>
        <v/>
      </c>
    </row>
    <row r="426" spans="7:9">
      <c r="G426" s="5" t="str">
        <f t="shared" si="32"/>
        <v/>
      </c>
      <c r="H426" s="5" t="str">
        <f>IF(C426&lt;&gt;"",VLOOKUP(C426,AZ!$A$2:B405,2,FALSE),"")</f>
        <v/>
      </c>
      <c r="I426" s="32" t="str">
        <f t="shared" si="33"/>
        <v/>
      </c>
    </row>
    <row r="427" spans="7:9">
      <c r="G427" s="5" t="str">
        <f t="shared" si="32"/>
        <v/>
      </c>
      <c r="H427" s="5" t="str">
        <f>IF(C427&lt;&gt;"",VLOOKUP(C427,AZ!$A$2:B406,2,FALSE),"")</f>
        <v/>
      </c>
      <c r="I427" s="32" t="str">
        <f t="shared" si="33"/>
        <v/>
      </c>
    </row>
    <row r="428" spans="7:9">
      <c r="G428" s="5" t="str">
        <f t="shared" si="32"/>
        <v/>
      </c>
      <c r="H428" s="5" t="str">
        <f>IF(C428&lt;&gt;"",VLOOKUP(C428,AZ!$A$2:B407,2,FALSE),"")</f>
        <v/>
      </c>
      <c r="I428" s="32" t="str">
        <f t="shared" si="33"/>
        <v/>
      </c>
    </row>
    <row r="429" spans="7:9">
      <c r="G429" s="5" t="str">
        <f t="shared" ref="G429:G492" si="34">IF(D429="",IF(E429="","",E429),D429*E429)</f>
        <v/>
      </c>
      <c r="H429" s="5" t="str">
        <f>IF(C429&lt;&gt;"",VLOOKUP(C429,AZ!$A$2:B408,2,FALSE),"")</f>
        <v/>
      </c>
      <c r="I429" s="32" t="str">
        <f t="shared" si="33"/>
        <v/>
      </c>
    </row>
    <row r="430" spans="7:9">
      <c r="G430" s="5" t="str">
        <f t="shared" si="34"/>
        <v/>
      </c>
      <c r="H430" s="5" t="str">
        <f>IF(C430&lt;&gt;"",VLOOKUP(C430,AZ!$A$2:B409,2,FALSE),"")</f>
        <v/>
      </c>
      <c r="I430" s="32" t="str">
        <f t="shared" si="33"/>
        <v/>
      </c>
    </row>
    <row r="431" spans="7:9">
      <c r="G431" s="5" t="str">
        <f t="shared" si="34"/>
        <v/>
      </c>
      <c r="H431" s="5" t="str">
        <f>IF(C431&lt;&gt;"",VLOOKUP(C431,AZ!$A$2:B410,2,FALSE),"")</f>
        <v/>
      </c>
      <c r="I431" s="32" t="str">
        <f t="shared" si="33"/>
        <v/>
      </c>
    </row>
    <row r="432" spans="7:9">
      <c r="G432" s="5" t="str">
        <f t="shared" si="34"/>
        <v/>
      </c>
      <c r="H432" s="5" t="str">
        <f>IF(C432&lt;&gt;"",VLOOKUP(C432,AZ!$A$2:B411,2,FALSE),"")</f>
        <v/>
      </c>
      <c r="I432" s="32" t="str">
        <f t="shared" si="33"/>
        <v/>
      </c>
    </row>
    <row r="433" spans="7:9">
      <c r="G433" s="5" t="str">
        <f t="shared" si="34"/>
        <v/>
      </c>
      <c r="H433" s="5" t="str">
        <f>IF(C433&lt;&gt;"",VLOOKUP(C433,AZ!$A$2:B412,2,FALSE),"")</f>
        <v/>
      </c>
      <c r="I433" s="32" t="str">
        <f t="shared" si="33"/>
        <v/>
      </c>
    </row>
    <row r="434" spans="7:9">
      <c r="G434" s="5" t="str">
        <f t="shared" si="34"/>
        <v/>
      </c>
      <c r="H434" s="5" t="str">
        <f>IF(C434&lt;&gt;"",VLOOKUP(C434,AZ!$A$2:B413,2,FALSE),"")</f>
        <v/>
      </c>
      <c r="I434" s="32" t="str">
        <f t="shared" si="33"/>
        <v/>
      </c>
    </row>
    <row r="435" spans="7:9">
      <c r="G435" s="5" t="str">
        <f t="shared" si="34"/>
        <v/>
      </c>
      <c r="H435" s="5" t="str">
        <f>IF(C435&lt;&gt;"",VLOOKUP(C435,AZ!$A$2:B414,2,FALSE),"")</f>
        <v/>
      </c>
      <c r="I435" s="32" t="str">
        <f t="shared" si="33"/>
        <v/>
      </c>
    </row>
    <row r="436" spans="7:9">
      <c r="G436" s="5" t="str">
        <f t="shared" si="34"/>
        <v/>
      </c>
      <c r="H436" s="5" t="str">
        <f>IF(C436&lt;&gt;"",VLOOKUP(C436,AZ!$A$2:B415,2,FALSE),"")</f>
        <v/>
      </c>
      <c r="I436" s="32" t="str">
        <f t="shared" si="33"/>
        <v/>
      </c>
    </row>
    <row r="437" spans="7:9">
      <c r="G437" s="5" t="str">
        <f t="shared" si="34"/>
        <v/>
      </c>
      <c r="H437" s="5" t="str">
        <f>IF(C437&lt;&gt;"",VLOOKUP(C437,AZ!$A$2:B416,2,FALSE),"")</f>
        <v/>
      </c>
      <c r="I437" s="32" t="str">
        <f t="shared" si="33"/>
        <v/>
      </c>
    </row>
    <row r="438" spans="7:9">
      <c r="G438" s="5" t="str">
        <f t="shared" si="34"/>
        <v/>
      </c>
      <c r="H438" s="5" t="str">
        <f>IF(C438&lt;&gt;"",VLOOKUP(C438,AZ!$A$2:B417,2,FALSE),"")</f>
        <v/>
      </c>
      <c r="I438" s="32" t="str">
        <f t="shared" si="33"/>
        <v/>
      </c>
    </row>
    <row r="439" spans="7:9">
      <c r="G439" s="5" t="str">
        <f t="shared" si="34"/>
        <v/>
      </c>
      <c r="H439" s="5" t="str">
        <f>IF(C439&lt;&gt;"",VLOOKUP(C439,AZ!$A$2:B418,2,FALSE),"")</f>
        <v/>
      </c>
      <c r="I439" s="32" t="str">
        <f t="shared" si="33"/>
        <v/>
      </c>
    </row>
    <row r="440" spans="7:9">
      <c r="G440" s="5" t="str">
        <f t="shared" si="34"/>
        <v/>
      </c>
      <c r="H440" s="5" t="str">
        <f>IF(C440&lt;&gt;"",VLOOKUP(C440,AZ!$A$2:B419,2,FALSE),"")</f>
        <v/>
      </c>
      <c r="I440" s="32" t="str">
        <f t="shared" si="33"/>
        <v/>
      </c>
    </row>
    <row r="441" spans="7:9">
      <c r="G441" s="5" t="str">
        <f t="shared" si="34"/>
        <v/>
      </c>
      <c r="H441" s="5" t="str">
        <f>IF(C441&lt;&gt;"",VLOOKUP(C441,AZ!$A$2:B420,2,FALSE),"")</f>
        <v/>
      </c>
      <c r="I441" s="32" t="str">
        <f t="shared" si="33"/>
        <v/>
      </c>
    </row>
    <row r="442" spans="7:9">
      <c r="G442" s="5" t="str">
        <f t="shared" si="34"/>
        <v/>
      </c>
      <c r="H442" s="5" t="str">
        <f>IF(C442&lt;&gt;"",VLOOKUP(C442,AZ!$A$2:B421,2,FALSE),"")</f>
        <v/>
      </c>
      <c r="I442" s="32" t="str">
        <f t="shared" si="33"/>
        <v/>
      </c>
    </row>
    <row r="443" spans="7:9">
      <c r="G443" s="5" t="str">
        <f t="shared" si="34"/>
        <v/>
      </c>
      <c r="H443" s="5" t="str">
        <f>IF(C443&lt;&gt;"",VLOOKUP(C443,AZ!$A$2:B422,2,FALSE),"")</f>
        <v/>
      </c>
      <c r="I443" s="32" t="str">
        <f t="shared" si="33"/>
        <v/>
      </c>
    </row>
    <row r="444" spans="7:9">
      <c r="G444" s="5" t="str">
        <f t="shared" si="34"/>
        <v/>
      </c>
      <c r="H444" s="5" t="str">
        <f>IF(C444&lt;&gt;"",VLOOKUP(C444,AZ!$A$2:B423,2,FALSE),"")</f>
        <v/>
      </c>
      <c r="I444" s="32" t="str">
        <f t="shared" si="33"/>
        <v/>
      </c>
    </row>
    <row r="445" spans="7:9">
      <c r="G445" s="5" t="str">
        <f t="shared" si="34"/>
        <v/>
      </c>
      <c r="H445" s="5" t="str">
        <f>IF(C445&lt;&gt;"",VLOOKUP(C445,AZ!$A$2:B424,2,FALSE),"")</f>
        <v/>
      </c>
      <c r="I445" s="32" t="str">
        <f t="shared" si="33"/>
        <v/>
      </c>
    </row>
    <row r="446" spans="7:9">
      <c r="G446" s="5" t="str">
        <f t="shared" si="34"/>
        <v/>
      </c>
      <c r="H446" s="5" t="str">
        <f>IF(C446&lt;&gt;"",VLOOKUP(C446,AZ!$A$2:B425,2,FALSE),"")</f>
        <v/>
      </c>
      <c r="I446" s="32" t="str">
        <f t="shared" si="33"/>
        <v/>
      </c>
    </row>
    <row r="447" spans="7:9">
      <c r="G447" s="5" t="str">
        <f t="shared" si="34"/>
        <v/>
      </c>
      <c r="H447" s="5" t="str">
        <f>IF(C447&lt;&gt;"",VLOOKUP(C447,AZ!$A$2:B426,2,FALSE),"")</f>
        <v/>
      </c>
      <c r="I447" s="32" t="str">
        <f t="shared" si="33"/>
        <v/>
      </c>
    </row>
    <row r="448" spans="7:9">
      <c r="G448" s="5" t="str">
        <f t="shared" si="34"/>
        <v/>
      </c>
      <c r="H448" s="5" t="str">
        <f>IF(C448&lt;&gt;"",VLOOKUP(C448,AZ!$A$2:B427,2,FALSE),"")</f>
        <v/>
      </c>
      <c r="I448" s="32" t="str">
        <f t="shared" si="33"/>
        <v/>
      </c>
    </row>
    <row r="449" spans="7:9">
      <c r="G449" s="5" t="str">
        <f t="shared" si="34"/>
        <v/>
      </c>
      <c r="H449" s="5" t="str">
        <f>IF(C449&lt;&gt;"",VLOOKUP(C449,AZ!$A$2:B428,2,FALSE),"")</f>
        <v/>
      </c>
      <c r="I449" s="32" t="str">
        <f t="shared" si="33"/>
        <v/>
      </c>
    </row>
    <row r="450" spans="7:9">
      <c r="G450" s="5" t="str">
        <f t="shared" si="34"/>
        <v/>
      </c>
      <c r="H450" s="5" t="str">
        <f>IF(C450&lt;&gt;"",VLOOKUP(C450,AZ!$A$2:B429,2,FALSE),"")</f>
        <v/>
      </c>
      <c r="I450" s="32" t="str">
        <f t="shared" si="33"/>
        <v/>
      </c>
    </row>
    <row r="451" spans="7:9">
      <c r="G451" s="5" t="str">
        <f t="shared" si="34"/>
        <v/>
      </c>
      <c r="H451" s="5" t="str">
        <f>IF(C451&lt;&gt;"",VLOOKUP(C451,AZ!$A$2:B430,2,FALSE),"")</f>
        <v/>
      </c>
      <c r="I451" s="32" t="str">
        <f t="shared" si="33"/>
        <v/>
      </c>
    </row>
    <row r="452" spans="7:9">
      <c r="G452" s="5" t="str">
        <f t="shared" si="34"/>
        <v/>
      </c>
      <c r="H452" s="5" t="str">
        <f>IF(C452&lt;&gt;"",VLOOKUP(C452,AZ!$A$2:B431,2,FALSE),"")</f>
        <v/>
      </c>
      <c r="I452" s="32" t="str">
        <f t="shared" si="33"/>
        <v/>
      </c>
    </row>
    <row r="453" spans="7:9">
      <c r="G453" s="5" t="str">
        <f t="shared" si="34"/>
        <v/>
      </c>
      <c r="H453" s="5" t="str">
        <f>IF(C453&lt;&gt;"",VLOOKUP(C453,AZ!$A$2:B432,2,FALSE),"")</f>
        <v/>
      </c>
      <c r="I453" s="32" t="str">
        <f t="shared" si="33"/>
        <v/>
      </c>
    </row>
    <row r="454" spans="7:9">
      <c r="G454" s="5" t="str">
        <f t="shared" si="34"/>
        <v/>
      </c>
      <c r="H454" s="5" t="str">
        <f>IF(C454&lt;&gt;"",VLOOKUP(C454,AZ!$A$2:B433,2,FALSE),"")</f>
        <v/>
      </c>
      <c r="I454" s="32" t="str">
        <f t="shared" ref="I454:I501" si="35">IF(C454&lt;&gt;"",H454*G454/1000,"")</f>
        <v/>
      </c>
    </row>
    <row r="455" spans="7:9">
      <c r="G455" s="5" t="str">
        <f t="shared" si="34"/>
        <v/>
      </c>
      <c r="H455" s="5" t="str">
        <f>IF(C455&lt;&gt;"",VLOOKUP(C455,AZ!$A$2:B434,2,FALSE),"")</f>
        <v/>
      </c>
      <c r="I455" s="32" t="str">
        <f t="shared" si="35"/>
        <v/>
      </c>
    </row>
    <row r="456" spans="7:9">
      <c r="G456" s="5" t="str">
        <f t="shared" si="34"/>
        <v/>
      </c>
      <c r="H456" s="5" t="str">
        <f>IF(C456&lt;&gt;"",VLOOKUP(C456,AZ!$A$2:B435,2,FALSE),"")</f>
        <v/>
      </c>
      <c r="I456" s="32" t="str">
        <f t="shared" si="35"/>
        <v/>
      </c>
    </row>
    <row r="457" spans="7:9">
      <c r="G457" s="5" t="str">
        <f t="shared" si="34"/>
        <v/>
      </c>
      <c r="H457" s="5" t="str">
        <f>IF(C457&lt;&gt;"",VLOOKUP(C457,AZ!$A$2:B436,2,FALSE),"")</f>
        <v/>
      </c>
      <c r="I457" s="32" t="str">
        <f t="shared" si="35"/>
        <v/>
      </c>
    </row>
    <row r="458" spans="7:9">
      <c r="G458" s="5" t="str">
        <f t="shared" si="34"/>
        <v/>
      </c>
      <c r="H458" s="5" t="str">
        <f>IF(C458&lt;&gt;"",VLOOKUP(C458,AZ!$A$2:B437,2,FALSE),"")</f>
        <v/>
      </c>
      <c r="I458" s="32" t="str">
        <f t="shared" si="35"/>
        <v/>
      </c>
    </row>
    <row r="459" spans="7:9">
      <c r="G459" s="5" t="str">
        <f t="shared" si="34"/>
        <v/>
      </c>
      <c r="H459" s="5" t="str">
        <f>IF(C459&lt;&gt;"",VLOOKUP(C459,AZ!$A$2:B438,2,FALSE),"")</f>
        <v/>
      </c>
      <c r="I459" s="32" t="str">
        <f t="shared" si="35"/>
        <v/>
      </c>
    </row>
    <row r="460" spans="7:9">
      <c r="G460" s="5" t="str">
        <f t="shared" si="34"/>
        <v/>
      </c>
      <c r="H460" s="5" t="str">
        <f>IF(C460&lt;&gt;"",VLOOKUP(C460,AZ!$A$2:B439,2,FALSE),"")</f>
        <v/>
      </c>
      <c r="I460" s="32" t="str">
        <f t="shared" si="35"/>
        <v/>
      </c>
    </row>
    <row r="461" spans="7:9">
      <c r="G461" s="5" t="str">
        <f t="shared" si="34"/>
        <v/>
      </c>
      <c r="H461" s="5" t="str">
        <f>IF(C461&lt;&gt;"",VLOOKUP(C461,AZ!$A$2:B440,2,FALSE),"")</f>
        <v/>
      </c>
      <c r="I461" s="32" t="str">
        <f t="shared" si="35"/>
        <v/>
      </c>
    </row>
    <row r="462" spans="7:9">
      <c r="G462" s="5" t="str">
        <f t="shared" si="34"/>
        <v/>
      </c>
      <c r="H462" s="5" t="str">
        <f>IF(C462&lt;&gt;"",VLOOKUP(C462,AZ!$A$2:B441,2,FALSE),"")</f>
        <v/>
      </c>
      <c r="I462" s="32" t="str">
        <f t="shared" si="35"/>
        <v/>
      </c>
    </row>
    <row r="463" spans="7:9">
      <c r="G463" s="5" t="str">
        <f t="shared" si="34"/>
        <v/>
      </c>
      <c r="H463" s="5" t="str">
        <f>IF(C463&lt;&gt;"",VLOOKUP(C463,AZ!$A$2:B442,2,FALSE),"")</f>
        <v/>
      </c>
      <c r="I463" s="32" t="str">
        <f t="shared" si="35"/>
        <v/>
      </c>
    </row>
    <row r="464" spans="7:9">
      <c r="G464" s="5" t="str">
        <f t="shared" si="34"/>
        <v/>
      </c>
      <c r="H464" s="5" t="str">
        <f>IF(C464&lt;&gt;"",VLOOKUP(C464,AZ!$A$2:B443,2,FALSE),"")</f>
        <v/>
      </c>
      <c r="I464" s="32" t="str">
        <f t="shared" si="35"/>
        <v/>
      </c>
    </row>
    <row r="465" spans="7:9">
      <c r="G465" s="5" t="str">
        <f t="shared" si="34"/>
        <v/>
      </c>
      <c r="H465" s="5" t="str">
        <f>IF(C465&lt;&gt;"",VLOOKUP(C465,AZ!$A$2:B444,2,FALSE),"")</f>
        <v/>
      </c>
      <c r="I465" s="32" t="str">
        <f t="shared" si="35"/>
        <v/>
      </c>
    </row>
    <row r="466" spans="7:9">
      <c r="G466" s="5" t="str">
        <f t="shared" si="34"/>
        <v/>
      </c>
      <c r="H466" s="5" t="str">
        <f>IF(C466&lt;&gt;"",VLOOKUP(C466,AZ!$A$2:B445,2,FALSE),"")</f>
        <v/>
      </c>
      <c r="I466" s="32" t="str">
        <f t="shared" si="35"/>
        <v/>
      </c>
    </row>
    <row r="467" spans="7:9">
      <c r="G467" s="5" t="str">
        <f t="shared" si="34"/>
        <v/>
      </c>
      <c r="H467" s="5" t="str">
        <f>IF(C467&lt;&gt;"",VLOOKUP(C467,AZ!$A$2:B446,2,FALSE),"")</f>
        <v/>
      </c>
      <c r="I467" s="32" t="str">
        <f t="shared" si="35"/>
        <v/>
      </c>
    </row>
    <row r="468" spans="7:9">
      <c r="G468" s="5" t="str">
        <f t="shared" si="34"/>
        <v/>
      </c>
      <c r="H468" s="5" t="str">
        <f>IF(C468&lt;&gt;"",VLOOKUP(C468,AZ!$A$2:B447,2,FALSE),"")</f>
        <v/>
      </c>
      <c r="I468" s="32" t="str">
        <f t="shared" si="35"/>
        <v/>
      </c>
    </row>
    <row r="469" spans="7:9">
      <c r="G469" s="5" t="str">
        <f t="shared" si="34"/>
        <v/>
      </c>
      <c r="H469" s="5" t="str">
        <f>IF(C469&lt;&gt;"",VLOOKUP(C469,AZ!$A$2:B448,2,FALSE),"")</f>
        <v/>
      </c>
      <c r="I469" s="32" t="str">
        <f t="shared" si="35"/>
        <v/>
      </c>
    </row>
    <row r="470" spans="7:9">
      <c r="G470" s="5" t="str">
        <f t="shared" si="34"/>
        <v/>
      </c>
      <c r="H470" s="5" t="str">
        <f>IF(C470&lt;&gt;"",VLOOKUP(C470,AZ!$A$2:B449,2,FALSE),"")</f>
        <v/>
      </c>
      <c r="I470" s="32" t="str">
        <f t="shared" si="35"/>
        <v/>
      </c>
    </row>
    <row r="471" spans="7:9">
      <c r="G471" s="5" t="str">
        <f t="shared" si="34"/>
        <v/>
      </c>
      <c r="H471" s="5" t="str">
        <f>IF(C471&lt;&gt;"",VLOOKUP(C471,AZ!$A$2:B450,2,FALSE),"")</f>
        <v/>
      </c>
      <c r="I471" s="32" t="str">
        <f t="shared" si="35"/>
        <v/>
      </c>
    </row>
    <row r="472" spans="7:9">
      <c r="G472" s="5" t="str">
        <f t="shared" si="34"/>
        <v/>
      </c>
      <c r="H472" s="5" t="str">
        <f>IF(C472&lt;&gt;"",VLOOKUP(C472,AZ!$A$2:B451,2,FALSE),"")</f>
        <v/>
      </c>
      <c r="I472" s="32" t="str">
        <f t="shared" si="35"/>
        <v/>
      </c>
    </row>
    <row r="473" spans="7:9">
      <c r="G473" s="5" t="str">
        <f t="shared" si="34"/>
        <v/>
      </c>
      <c r="H473" s="5" t="str">
        <f>IF(C473&lt;&gt;"",VLOOKUP(C473,AZ!$A$2:B452,2,FALSE),"")</f>
        <v/>
      </c>
      <c r="I473" s="32" t="str">
        <f t="shared" si="35"/>
        <v/>
      </c>
    </row>
    <row r="474" spans="7:9">
      <c r="G474" s="5" t="str">
        <f t="shared" si="34"/>
        <v/>
      </c>
      <c r="H474" s="5" t="str">
        <f>IF(C474&lt;&gt;"",VLOOKUP(C474,AZ!$A$2:B453,2,FALSE),"")</f>
        <v/>
      </c>
      <c r="I474" s="32" t="str">
        <f t="shared" si="35"/>
        <v/>
      </c>
    </row>
    <row r="475" spans="7:9">
      <c r="G475" s="5" t="str">
        <f t="shared" si="34"/>
        <v/>
      </c>
      <c r="H475" s="5" t="str">
        <f>IF(C475&lt;&gt;"",VLOOKUP(C475,AZ!$A$2:B454,2,FALSE),"")</f>
        <v/>
      </c>
      <c r="I475" s="32" t="str">
        <f t="shared" si="35"/>
        <v/>
      </c>
    </row>
    <row r="476" spans="7:9">
      <c r="G476" s="5" t="str">
        <f t="shared" si="34"/>
        <v/>
      </c>
      <c r="H476" s="5" t="str">
        <f>IF(C476&lt;&gt;"",VLOOKUP(C476,AZ!$A$2:B455,2,FALSE),"")</f>
        <v/>
      </c>
      <c r="I476" s="32" t="str">
        <f t="shared" si="35"/>
        <v/>
      </c>
    </row>
    <row r="477" spans="7:9">
      <c r="G477" s="5" t="str">
        <f t="shared" si="34"/>
        <v/>
      </c>
      <c r="H477" s="5" t="str">
        <f>IF(C477&lt;&gt;"",VLOOKUP(C477,AZ!$A$2:B456,2,FALSE),"")</f>
        <v/>
      </c>
      <c r="I477" s="32" t="str">
        <f t="shared" si="35"/>
        <v/>
      </c>
    </row>
    <row r="478" spans="7:9">
      <c r="G478" s="5" t="str">
        <f t="shared" si="34"/>
        <v/>
      </c>
      <c r="H478" s="5" t="str">
        <f>IF(C478&lt;&gt;"",VLOOKUP(C478,AZ!$A$2:B457,2,FALSE),"")</f>
        <v/>
      </c>
      <c r="I478" s="32" t="str">
        <f t="shared" si="35"/>
        <v/>
      </c>
    </row>
    <row r="479" spans="7:9">
      <c r="G479" s="5" t="str">
        <f t="shared" si="34"/>
        <v/>
      </c>
      <c r="H479" s="5" t="str">
        <f>IF(C479&lt;&gt;"",VLOOKUP(C479,AZ!$A$2:B458,2,FALSE),"")</f>
        <v/>
      </c>
      <c r="I479" s="32" t="str">
        <f t="shared" si="35"/>
        <v/>
      </c>
    </row>
    <row r="480" spans="7:9">
      <c r="G480" s="5" t="str">
        <f t="shared" si="34"/>
        <v/>
      </c>
      <c r="H480" s="5" t="str">
        <f>IF(C480&lt;&gt;"",VLOOKUP(C480,AZ!$A$2:B459,2,FALSE),"")</f>
        <v/>
      </c>
      <c r="I480" s="32" t="str">
        <f t="shared" si="35"/>
        <v/>
      </c>
    </row>
    <row r="481" spans="7:9">
      <c r="G481" s="5" t="str">
        <f t="shared" si="34"/>
        <v/>
      </c>
      <c r="H481" s="5" t="str">
        <f>IF(C481&lt;&gt;"",VLOOKUP(C481,AZ!$A$2:B460,2,FALSE),"")</f>
        <v/>
      </c>
      <c r="I481" s="32" t="str">
        <f t="shared" si="35"/>
        <v/>
      </c>
    </row>
    <row r="482" spans="7:9">
      <c r="G482" s="5" t="str">
        <f t="shared" si="34"/>
        <v/>
      </c>
      <c r="H482" s="5" t="str">
        <f>IF(C482&lt;&gt;"",VLOOKUP(C482,AZ!$A$2:B461,2,FALSE),"")</f>
        <v/>
      </c>
      <c r="I482" s="32" t="str">
        <f t="shared" si="35"/>
        <v/>
      </c>
    </row>
    <row r="483" spans="7:9">
      <c r="G483" s="5" t="str">
        <f t="shared" si="34"/>
        <v/>
      </c>
      <c r="H483" s="5" t="str">
        <f>IF(C483&lt;&gt;"",VLOOKUP(C483,AZ!$A$2:B462,2,FALSE),"")</f>
        <v/>
      </c>
      <c r="I483" s="32" t="str">
        <f t="shared" si="35"/>
        <v/>
      </c>
    </row>
    <row r="484" spans="7:9">
      <c r="G484" s="5" t="str">
        <f t="shared" si="34"/>
        <v/>
      </c>
      <c r="H484" s="5" t="str">
        <f>IF(C484&lt;&gt;"",VLOOKUP(C484,AZ!$A$2:B463,2,FALSE),"")</f>
        <v/>
      </c>
      <c r="I484" s="32" t="str">
        <f t="shared" si="35"/>
        <v/>
      </c>
    </row>
    <row r="485" spans="7:9">
      <c r="G485" s="5" t="str">
        <f t="shared" si="34"/>
        <v/>
      </c>
      <c r="H485" s="5" t="str">
        <f>IF(C485&lt;&gt;"",VLOOKUP(C485,AZ!$A$2:B464,2,FALSE),"")</f>
        <v/>
      </c>
      <c r="I485" s="32" t="str">
        <f t="shared" si="35"/>
        <v/>
      </c>
    </row>
    <row r="486" spans="7:9">
      <c r="G486" s="5" t="str">
        <f t="shared" si="34"/>
        <v/>
      </c>
      <c r="H486" s="5" t="str">
        <f>IF(C486&lt;&gt;"",VLOOKUP(C486,AZ!$A$2:B465,2,FALSE),"")</f>
        <v/>
      </c>
      <c r="I486" s="32" t="str">
        <f t="shared" si="35"/>
        <v/>
      </c>
    </row>
    <row r="487" spans="7:9">
      <c r="G487" s="5" t="str">
        <f t="shared" si="34"/>
        <v/>
      </c>
      <c r="H487" s="5" t="str">
        <f>IF(C487&lt;&gt;"",VLOOKUP(C487,AZ!$A$2:B466,2,FALSE),"")</f>
        <v/>
      </c>
      <c r="I487" s="32" t="str">
        <f t="shared" si="35"/>
        <v/>
      </c>
    </row>
    <row r="488" spans="7:9">
      <c r="G488" s="5" t="str">
        <f t="shared" si="34"/>
        <v/>
      </c>
      <c r="H488" s="5" t="str">
        <f>IF(C488&lt;&gt;"",VLOOKUP(C488,AZ!$A$2:B467,2,FALSE),"")</f>
        <v/>
      </c>
      <c r="I488" s="32" t="str">
        <f t="shared" si="35"/>
        <v/>
      </c>
    </row>
    <row r="489" spans="7:9">
      <c r="G489" s="5" t="str">
        <f t="shared" si="34"/>
        <v/>
      </c>
      <c r="H489" s="5" t="str">
        <f>IF(C489&lt;&gt;"",VLOOKUP(C489,AZ!$A$2:B468,2,FALSE),"")</f>
        <v/>
      </c>
      <c r="I489" s="32" t="str">
        <f t="shared" si="35"/>
        <v/>
      </c>
    </row>
    <row r="490" spans="7:9">
      <c r="G490" s="5" t="str">
        <f t="shared" si="34"/>
        <v/>
      </c>
      <c r="H490" s="5" t="str">
        <f>IF(C490&lt;&gt;"",VLOOKUP(C490,AZ!$A$2:B469,2,FALSE),"")</f>
        <v/>
      </c>
      <c r="I490" s="32" t="str">
        <f t="shared" si="35"/>
        <v/>
      </c>
    </row>
    <row r="491" spans="7:9">
      <c r="G491" s="5" t="str">
        <f t="shared" si="34"/>
        <v/>
      </c>
      <c r="H491" s="5" t="str">
        <f>IF(C491&lt;&gt;"",VLOOKUP(C491,AZ!$A$2:B470,2,FALSE),"")</f>
        <v/>
      </c>
      <c r="I491" s="32" t="str">
        <f t="shared" si="35"/>
        <v/>
      </c>
    </row>
    <row r="492" spans="7:9">
      <c r="G492" s="5" t="str">
        <f t="shared" si="34"/>
        <v/>
      </c>
      <c r="H492" s="5" t="str">
        <f>IF(C492&lt;&gt;"",VLOOKUP(C492,AZ!$A$2:B471,2,FALSE),"")</f>
        <v/>
      </c>
      <c r="I492" s="32" t="str">
        <f t="shared" si="35"/>
        <v/>
      </c>
    </row>
    <row r="493" spans="7:9">
      <c r="G493" s="5" t="str">
        <f t="shared" ref="G493:G502" si="36">IF(D493="",IF(E493="","",E493),D493*E493)</f>
        <v/>
      </c>
      <c r="H493" s="5" t="str">
        <f>IF(C493&lt;&gt;"",VLOOKUP(C493,AZ!$A$2:B472,2,FALSE),"")</f>
        <v/>
      </c>
      <c r="I493" s="32" t="str">
        <f t="shared" si="35"/>
        <v/>
      </c>
    </row>
    <row r="494" spans="7:9">
      <c r="G494" s="5" t="str">
        <f t="shared" si="36"/>
        <v/>
      </c>
      <c r="H494" s="5" t="str">
        <f>IF(C494&lt;&gt;"",VLOOKUP(C494,AZ!$A$2:B473,2,FALSE),"")</f>
        <v/>
      </c>
      <c r="I494" s="32" t="str">
        <f t="shared" si="35"/>
        <v/>
      </c>
    </row>
    <row r="495" spans="7:9">
      <c r="G495" s="5" t="str">
        <f t="shared" si="36"/>
        <v/>
      </c>
      <c r="H495" s="5" t="str">
        <f>IF(C495&lt;&gt;"",VLOOKUP(C495,AZ!$A$2:B474,2,FALSE),"")</f>
        <v/>
      </c>
      <c r="I495" s="32" t="str">
        <f t="shared" si="35"/>
        <v/>
      </c>
    </row>
    <row r="496" spans="7:9">
      <c r="G496" s="5" t="str">
        <f t="shared" si="36"/>
        <v/>
      </c>
      <c r="H496" s="5" t="str">
        <f>IF(C496&lt;&gt;"",VLOOKUP(C496,AZ!$A$2:B475,2,FALSE),"")</f>
        <v/>
      </c>
      <c r="I496" s="32" t="str">
        <f t="shared" si="35"/>
        <v/>
      </c>
    </row>
    <row r="497" spans="7:9">
      <c r="G497" s="5" t="str">
        <f t="shared" si="36"/>
        <v/>
      </c>
      <c r="H497" s="5" t="str">
        <f>IF(C497&lt;&gt;"",VLOOKUP(C497,AZ!$A$2:B476,2,FALSE),"")</f>
        <v/>
      </c>
      <c r="I497" s="32" t="str">
        <f t="shared" si="35"/>
        <v/>
      </c>
    </row>
    <row r="498" spans="7:9">
      <c r="G498" s="5" t="str">
        <f t="shared" si="36"/>
        <v/>
      </c>
      <c r="H498" s="5" t="str">
        <f>IF(C498&lt;&gt;"",VLOOKUP(C498,AZ!$A$2:B477,2,FALSE),"")</f>
        <v/>
      </c>
      <c r="I498" s="32" t="str">
        <f t="shared" si="35"/>
        <v/>
      </c>
    </row>
    <row r="499" spans="7:9">
      <c r="G499" s="5" t="str">
        <f t="shared" si="36"/>
        <v/>
      </c>
      <c r="H499" s="5" t="str">
        <f>IF(C499&lt;&gt;"",VLOOKUP(C499,AZ!$A$2:B478,2,FALSE),"")</f>
        <v/>
      </c>
      <c r="I499" s="32" t="str">
        <f t="shared" si="35"/>
        <v/>
      </c>
    </row>
    <row r="500" spans="7:9">
      <c r="G500" s="5" t="str">
        <f t="shared" si="36"/>
        <v/>
      </c>
      <c r="H500" s="5" t="str">
        <f>IF(C500&lt;&gt;"",VLOOKUP(C500,AZ!$A$2:B479,2,FALSE),"")</f>
        <v/>
      </c>
      <c r="I500" s="32" t="str">
        <f t="shared" si="35"/>
        <v/>
      </c>
    </row>
    <row r="501" spans="7:9">
      <c r="G501" s="5" t="str">
        <f t="shared" si="36"/>
        <v/>
      </c>
      <c r="H501" s="5" t="str">
        <f>IF(C501&lt;&gt;"",VLOOKUP(C501,AZ!$A$2:B480,2,FALSE),"")</f>
        <v/>
      </c>
      <c r="I501" s="32" t="str">
        <f t="shared" si="35"/>
        <v/>
      </c>
    </row>
    <row r="502" spans="7:9">
      <c r="G502" s="5" t="str">
        <f t="shared" si="36"/>
        <v/>
      </c>
    </row>
  </sheetData>
  <sheetProtection password="CA45" sheet="1" objects="1" scenarios="1" selectLockedCells="1"/>
  <dataConsolidate/>
  <conditionalFormatting sqref="B3:J300">
    <cfRule type="expression" dxfId="14" priority="10">
      <formula>AND(AND($B3="",$C3="",$D3="",$E3=""),OR($B2&lt;&gt;"",$C2&lt;&gt;"",$D4&lt;&gt;"",$E4&lt;&gt;""),OR($B4&lt;&gt;"",$C4&lt;&gt;"",$D4&lt;&gt;"",$E4&lt;&gt;""))</formula>
    </cfRule>
    <cfRule type="expression" dxfId="13" priority="601">
      <formula>OR(AND(NOT(ISBLANK($B4)),MOD(ROW(),2)=1),AND(NOT(ISBLANK($C4)),MOD(ROW(),2)=1),AND(NOT(ISBLANK($D4)),MOD(ROW(),2)=1),AND(NOT(ISBLANK($E4)),MOD(ROW(),2)=1))</formula>
    </cfRule>
  </conditionalFormatting>
  <conditionalFormatting sqref="B4:J4 B6:J300">
    <cfRule type="expression" dxfId="12" priority="610">
      <formula>OR(NOT(ISBLANK($B2)),NOT(ISBLANK($C2)),NOT(ISBLANK($D2)),NOT(ISBLANK($E2)))</formula>
    </cfRule>
    <cfRule type="expression" dxfId="11" priority="612">
      <formula>OR(NOT(ISBLANK($B3)),NOT(ISBLANK($C3)),NOT(ISBLANK($D3)),NOT(ISBLANK($D3)))</formula>
    </cfRule>
  </conditionalFormatting>
  <conditionalFormatting sqref="B2:J300">
    <cfRule type="expression" dxfId="10" priority="11">
      <formula>OR(AND(NOT(ISBLANK($B3)),MOD(ROW(),2)=0),AND(NOT(ISBLANK($C3)),MOD(ROW(),2)=0),AND(NOT(ISBLANK($D3)),MOD(ROW(),2)=0),AND(NOT(ISBLANK($E3)),MOD(ROW(),2)=0))</formula>
    </cfRule>
    <cfRule type="expression" dxfId="9" priority="604">
      <formula>OR(NOT(ISBLANK($B2)),NOT(ISBLANK($C2)),NOT(ISBLANK($D2)),NOT(ISBLANK($E2)))</formula>
    </cfRule>
  </conditionalFormatting>
  <conditionalFormatting sqref="K2:K300">
    <cfRule type="expression" dxfId="8" priority="613">
      <formula>AND(OR($C2&lt;&gt;"",$D2&lt;&gt;"",$B2&lt;&gt;""),AND($C3="",$D3="",$B3=""))</formula>
    </cfRule>
  </conditionalFormatting>
  <conditionalFormatting sqref="B2:J2">
    <cfRule type="expression" dxfId="7" priority="617">
      <formula>$B$2:$J$300=""</formula>
    </cfRule>
  </conditionalFormatting>
  <conditionalFormatting sqref="B1:J4">
    <cfRule type="expression" dxfId="6" priority="618">
      <formula>$B$2=""</formula>
    </cfRule>
  </conditionalFormatting>
  <conditionalFormatting sqref="B1:J1">
    <cfRule type="expression" dxfId="5" priority="619">
      <formula>NOT(ISBLANK($B$1))</formula>
    </cfRule>
  </conditionalFormatting>
  <conditionalFormatting sqref="B5:J5">
    <cfRule type="expression" dxfId="4" priority="630">
      <formula>OR(NOT(ISBLANK($B3)),NOT(ISBLANK($C3)),NOT(ISBLANK($D3)),NOT(ISBLANK($E3)))</formula>
    </cfRule>
    <cfRule type="expression" dxfId="3" priority="631">
      <formula>OR(NOT(ISBLANK($B4)),NOT(ISBLANK($C4)),NOT(ISBLANK($D4)),NOT(ISBLANK($D4)))</formula>
    </cfRule>
  </conditionalFormatting>
  <conditionalFormatting sqref="L2:L300">
    <cfRule type="expression" dxfId="2" priority="3">
      <formula>AND(OR($C2&lt;&gt;"",$D2&lt;&gt;"",$B2&lt;&gt;""),AND($C3="",$D3="",$B3=""))</formula>
    </cfRule>
  </conditionalFormatting>
  <conditionalFormatting sqref="I6:I300">
    <cfRule type="expression" dxfId="1" priority="1">
      <formula>OR(NOT(ISBLANK($B4)),NOT(ISBLANK($C4)),NOT(ISBLANK($D4)),NOT(ISBLANK($E4)))</formula>
    </cfRule>
    <cfRule type="expression" dxfId="0" priority="2">
      <formula>OR(NOT(ISBLANK($B5)),NOT(ISBLANK($C5)),NOT(ISBLANK($D5)),NOT(ISBLANK($D5)))</formula>
    </cfRule>
  </conditionalFormatting>
  <pageMargins left="0.7" right="0.7" top="0.75" bottom="0.75" header="0.3" footer="0.3"/>
  <pageSetup paperSize="9" orientation="portrait" horizontalDpi="300" verticalDpi="300" r:id="rId1"/>
  <ignoredErrors>
    <ignoredError sqref="H301" formula="1"/>
    <ignoredError sqref="W2" unlocked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F784"/>
  <sheetViews>
    <sheetView workbookViewId="0">
      <selection activeCell="A765" sqref="A765"/>
    </sheetView>
  </sheetViews>
  <sheetFormatPr baseColWidth="10" defaultRowHeight="14.4"/>
  <cols>
    <col min="1" max="1" width="37.77734375" bestFit="1" customWidth="1"/>
  </cols>
  <sheetData>
    <row r="1" spans="1:2">
      <c r="A1" s="1" t="s">
        <v>552</v>
      </c>
      <c r="B1" s="1" t="s">
        <v>0</v>
      </c>
    </row>
    <row r="2" spans="1:2">
      <c r="A2" s="1" t="s">
        <v>62</v>
      </c>
      <c r="B2" s="1">
        <v>0.79</v>
      </c>
    </row>
    <row r="3" spans="1:2">
      <c r="A3" s="1" t="s">
        <v>79</v>
      </c>
      <c r="B3" s="1">
        <v>78.5</v>
      </c>
    </row>
    <row r="4" spans="1:2">
      <c r="A4" s="1" t="s">
        <v>63</v>
      </c>
      <c r="B4" s="1">
        <v>1.1299999999999999</v>
      </c>
    </row>
    <row r="5" spans="1:2">
      <c r="A5" s="1" t="s">
        <v>64</v>
      </c>
      <c r="B5" s="1">
        <v>1.54</v>
      </c>
    </row>
    <row r="6" spans="1:2">
      <c r="A6" s="1" t="s">
        <v>65</v>
      </c>
      <c r="B6" s="1">
        <v>2.0099999999999998</v>
      </c>
    </row>
    <row r="7" spans="1:2">
      <c r="A7" s="1" t="s">
        <v>66</v>
      </c>
      <c r="B7" s="1">
        <v>2.54</v>
      </c>
    </row>
    <row r="8" spans="1:2">
      <c r="A8" s="1" t="s">
        <v>67</v>
      </c>
      <c r="B8" s="1">
        <v>3.14</v>
      </c>
    </row>
    <row r="9" spans="1:2">
      <c r="A9" s="1" t="s">
        <v>68</v>
      </c>
      <c r="B9" s="1">
        <v>3.8</v>
      </c>
    </row>
    <row r="10" spans="1:2">
      <c r="A10" s="1" t="s">
        <v>69</v>
      </c>
      <c r="B10" s="1">
        <v>4.91</v>
      </c>
    </row>
    <row r="11" spans="1:2">
      <c r="A11" s="1" t="s">
        <v>70</v>
      </c>
      <c r="B11" s="1">
        <v>7.07</v>
      </c>
    </row>
    <row r="12" spans="1:2">
      <c r="A12" s="1" t="s">
        <v>71</v>
      </c>
      <c r="B12" s="1">
        <v>9.61</v>
      </c>
    </row>
    <row r="13" spans="1:2">
      <c r="A13" s="1" t="s">
        <v>72</v>
      </c>
      <c r="B13" s="1">
        <v>12.56</v>
      </c>
    </row>
    <row r="14" spans="1:2">
      <c r="A14" s="1" t="s">
        <v>73</v>
      </c>
      <c r="B14" s="1">
        <v>15.9</v>
      </c>
    </row>
    <row r="15" spans="1:2">
      <c r="A15" s="1" t="s">
        <v>59</v>
      </c>
      <c r="B15" s="1">
        <v>0.15</v>
      </c>
    </row>
    <row r="16" spans="1:2">
      <c r="A16" s="1" t="s">
        <v>74</v>
      </c>
      <c r="B16" s="1">
        <v>19.63</v>
      </c>
    </row>
    <row r="17" spans="1:2">
      <c r="A17" s="1" t="s">
        <v>75</v>
      </c>
      <c r="B17" s="1">
        <v>23.75</v>
      </c>
    </row>
    <row r="18" spans="1:2">
      <c r="A18" s="1" t="s">
        <v>60</v>
      </c>
      <c r="B18" s="1">
        <v>0.28000000000000003</v>
      </c>
    </row>
    <row r="19" spans="1:2">
      <c r="A19" s="1" t="s">
        <v>76</v>
      </c>
      <c r="B19" s="1">
        <v>28.26</v>
      </c>
    </row>
    <row r="20" spans="1:2">
      <c r="A20" s="1" t="s">
        <v>77</v>
      </c>
      <c r="B20" s="1">
        <v>38.47</v>
      </c>
    </row>
    <row r="21" spans="1:2">
      <c r="A21" s="1" t="s">
        <v>61</v>
      </c>
      <c r="B21" s="1">
        <v>0.5</v>
      </c>
    </row>
    <row r="22" spans="1:2">
      <c r="A22" s="1" t="s">
        <v>78</v>
      </c>
      <c r="B22" s="1">
        <v>50.24</v>
      </c>
    </row>
    <row r="23" spans="1:2">
      <c r="A23" s="2" t="s">
        <v>428</v>
      </c>
      <c r="B23" s="1">
        <v>15</v>
      </c>
    </row>
    <row r="24" spans="1:2">
      <c r="A24" s="1" t="s">
        <v>444</v>
      </c>
      <c r="B24" s="1">
        <v>11.8</v>
      </c>
    </row>
    <row r="25" spans="1:2">
      <c r="A25" s="2" t="s">
        <v>429</v>
      </c>
      <c r="B25" s="1">
        <v>21.6</v>
      </c>
    </row>
    <row r="26" spans="1:2">
      <c r="A26" s="1" t="s">
        <v>445</v>
      </c>
      <c r="B26" s="1">
        <v>15</v>
      </c>
    </row>
    <row r="27" spans="1:2">
      <c r="A27" s="2" t="s">
        <v>430</v>
      </c>
      <c r="B27" s="1">
        <v>33.799999999999997</v>
      </c>
    </row>
    <row r="28" spans="1:2">
      <c r="A28" s="1" t="s">
        <v>446</v>
      </c>
      <c r="B28" s="1">
        <v>19.899999999999999</v>
      </c>
    </row>
    <row r="29" spans="1:2">
      <c r="A29" s="2" t="s">
        <v>416</v>
      </c>
      <c r="B29" s="1">
        <v>0.69</v>
      </c>
    </row>
    <row r="30" spans="1:2">
      <c r="A30" s="2" t="s">
        <v>417</v>
      </c>
      <c r="B30" s="1">
        <v>0.88</v>
      </c>
    </row>
    <row r="31" spans="1:2">
      <c r="A31" s="2" t="s">
        <v>418</v>
      </c>
      <c r="B31" s="1">
        <v>1.1200000000000001</v>
      </c>
    </row>
    <row r="32" spans="1:2">
      <c r="A32" s="1" t="s">
        <v>447</v>
      </c>
      <c r="B32" s="1">
        <v>1.1200000000000001</v>
      </c>
    </row>
    <row r="33" spans="1:2">
      <c r="A33" s="2" t="s">
        <v>419</v>
      </c>
      <c r="B33" s="1">
        <v>1.36</v>
      </c>
    </row>
    <row r="34" spans="1:2">
      <c r="A34" s="2" t="s">
        <v>431</v>
      </c>
      <c r="B34" s="1">
        <v>1.78</v>
      </c>
    </row>
    <row r="35" spans="1:2">
      <c r="A35" s="2" t="s">
        <v>432</v>
      </c>
      <c r="B35" s="1">
        <v>2.1800000000000002</v>
      </c>
    </row>
    <row r="36" spans="1:2">
      <c r="A36" s="1" t="s">
        <v>448</v>
      </c>
      <c r="B36" s="1">
        <v>1.43</v>
      </c>
    </row>
    <row r="37" spans="1:2">
      <c r="A37" s="2" t="s">
        <v>420</v>
      </c>
      <c r="B37" s="1">
        <v>1.85</v>
      </c>
    </row>
    <row r="38" spans="1:2">
      <c r="A38" s="1" t="s">
        <v>449</v>
      </c>
      <c r="B38" s="1">
        <v>1.36</v>
      </c>
    </row>
    <row r="39" spans="1:2">
      <c r="A39" s="1" t="s">
        <v>437</v>
      </c>
      <c r="B39" s="1">
        <v>1.93</v>
      </c>
    </row>
    <row r="40" spans="1:2">
      <c r="A40" s="2" t="s">
        <v>421</v>
      </c>
      <c r="B40" s="1">
        <v>2.42</v>
      </c>
    </row>
    <row r="41" spans="1:2">
      <c r="A41" s="2" t="s">
        <v>433</v>
      </c>
      <c r="B41" s="1">
        <v>2.97</v>
      </c>
    </row>
    <row r="42" spans="1:2">
      <c r="A42" s="1" t="s">
        <v>438</v>
      </c>
      <c r="B42" s="1">
        <v>2.2400000000000002</v>
      </c>
    </row>
    <row r="43" spans="1:2">
      <c r="A43" s="2" t="s">
        <v>422</v>
      </c>
      <c r="B43" s="1">
        <v>3.04</v>
      </c>
    </row>
    <row r="44" spans="1:2">
      <c r="A44" s="1" t="s">
        <v>439</v>
      </c>
      <c r="B44" s="1">
        <v>2.96</v>
      </c>
    </row>
    <row r="45" spans="1:2">
      <c r="A45" s="2" t="s">
        <v>423</v>
      </c>
      <c r="B45" s="1">
        <v>3.77</v>
      </c>
    </row>
    <row r="46" spans="1:2">
      <c r="A46" s="2" t="s">
        <v>434</v>
      </c>
      <c r="B46" s="1">
        <v>5.15</v>
      </c>
    </row>
    <row r="47" spans="1:2">
      <c r="A47" s="1" t="s">
        <v>440</v>
      </c>
      <c r="B47" s="1">
        <v>3.76</v>
      </c>
    </row>
    <row r="48" spans="1:2">
      <c r="A48" s="2" t="s">
        <v>424</v>
      </c>
      <c r="B48" s="1">
        <v>5.42</v>
      </c>
    </row>
    <row r="49" spans="1:2">
      <c r="A49" s="2" t="s">
        <v>435</v>
      </c>
      <c r="B49" s="1">
        <v>7.09</v>
      </c>
    </row>
    <row r="50" spans="1:2">
      <c r="A50" s="1" t="s">
        <v>441</v>
      </c>
      <c r="B50" s="1">
        <v>5.4</v>
      </c>
    </row>
    <row r="51" spans="1:2">
      <c r="A51" s="2" t="s">
        <v>425</v>
      </c>
      <c r="B51" s="1">
        <v>7.38</v>
      </c>
    </row>
    <row r="52" spans="1:2">
      <c r="A52" s="2" t="s">
        <v>436</v>
      </c>
      <c r="B52" s="1">
        <v>11.9</v>
      </c>
    </row>
    <row r="53" spans="1:2">
      <c r="A53" s="1" t="s">
        <v>442</v>
      </c>
      <c r="B53" s="1">
        <v>7.36</v>
      </c>
    </row>
    <row r="54" spans="1:2">
      <c r="A54" s="2" t="s">
        <v>426</v>
      </c>
      <c r="B54" s="1">
        <v>9.6</v>
      </c>
    </row>
    <row r="55" spans="1:2">
      <c r="A55" s="1" t="s">
        <v>443</v>
      </c>
      <c r="B55" s="1">
        <v>9.6</v>
      </c>
    </row>
    <row r="56" spans="1:2">
      <c r="A56" s="2" t="s">
        <v>427</v>
      </c>
      <c r="B56" s="1">
        <v>12.15</v>
      </c>
    </row>
    <row r="57" spans="1:2">
      <c r="A57" s="1" t="s">
        <v>22</v>
      </c>
      <c r="B57" s="1">
        <v>17.2</v>
      </c>
    </row>
    <row r="58" spans="1:2">
      <c r="A58" s="1" t="s">
        <v>23</v>
      </c>
      <c r="B58" s="1">
        <v>20.5</v>
      </c>
    </row>
    <row r="59" spans="1:2">
      <c r="A59" s="1" t="s">
        <v>24</v>
      </c>
      <c r="B59" s="1">
        <v>25.4</v>
      </c>
    </row>
    <row r="60" spans="1:2">
      <c r="A60" s="1" t="s">
        <v>25</v>
      </c>
      <c r="B60" s="1">
        <v>31.3</v>
      </c>
    </row>
    <row r="61" spans="1:2">
      <c r="A61" s="1" t="s">
        <v>26</v>
      </c>
      <c r="B61" s="1">
        <v>36.6</v>
      </c>
    </row>
    <row r="62" spans="1:2">
      <c r="A62" s="1" t="s">
        <v>27</v>
      </c>
      <c r="B62" s="1">
        <v>43.6</v>
      </c>
    </row>
    <row r="63" spans="1:2">
      <c r="A63" s="1" t="s">
        <v>28</v>
      </c>
      <c r="B63" s="1">
        <v>52</v>
      </c>
    </row>
    <row r="64" spans="1:2">
      <c r="A64" s="1" t="s">
        <v>29</v>
      </c>
      <c r="B64" s="1">
        <v>62.1</v>
      </c>
    </row>
    <row r="65" spans="1:6">
      <c r="A65" s="1" t="s">
        <v>30</v>
      </c>
      <c r="B65" s="1">
        <v>70.3</v>
      </c>
    </row>
    <row r="66" spans="1:6">
      <c r="A66" s="1" t="s">
        <v>31</v>
      </c>
      <c r="B66" s="1">
        <v>78.7</v>
      </c>
    </row>
    <row r="67" spans="1:6">
      <c r="A67" s="1" t="s">
        <v>32</v>
      </c>
      <c r="B67" s="1">
        <v>91</v>
      </c>
    </row>
    <row r="68" spans="1:6">
      <c r="A68" s="1" t="s">
        <v>569</v>
      </c>
      <c r="B68" s="1">
        <v>21</v>
      </c>
    </row>
    <row r="69" spans="1:6">
      <c r="A69" s="1" t="s">
        <v>570</v>
      </c>
      <c r="B69" s="1">
        <v>27.5</v>
      </c>
    </row>
    <row r="70" spans="1:6">
      <c r="A70" s="1" t="s">
        <v>571</v>
      </c>
      <c r="B70" s="1">
        <v>34.700000000000003</v>
      </c>
    </row>
    <row r="71" spans="1:6">
      <c r="A71" s="1" t="s">
        <v>572</v>
      </c>
      <c r="B71" s="1">
        <v>43.9</v>
      </c>
    </row>
    <row r="72" spans="1:6">
      <c r="A72" s="1" t="s">
        <v>573</v>
      </c>
      <c r="B72" s="1">
        <v>52.7</v>
      </c>
    </row>
    <row r="73" spans="1:6">
      <c r="A73" s="1" t="s">
        <v>574</v>
      </c>
      <c r="B73" s="1">
        <v>63.1</v>
      </c>
    </row>
    <row r="74" spans="1:6">
      <c r="A74" s="1" t="s">
        <v>575</v>
      </c>
      <c r="B74" s="1">
        <v>73.599999999999994</v>
      </c>
    </row>
    <row r="75" spans="1:6">
      <c r="A75" s="1" t="s">
        <v>576</v>
      </c>
      <c r="B75" s="1">
        <v>85.7</v>
      </c>
    </row>
    <row r="76" spans="1:6">
      <c r="A76" s="1" t="s">
        <v>577</v>
      </c>
      <c r="B76" s="1">
        <v>95.8</v>
      </c>
      <c r="E76" s="35"/>
      <c r="F76" s="35"/>
    </row>
    <row r="77" spans="1:6">
      <c r="A77" s="1" t="s">
        <v>578</v>
      </c>
      <c r="B77" s="1">
        <v>106.1</v>
      </c>
      <c r="E77" s="35"/>
      <c r="F77" s="35"/>
    </row>
    <row r="78" spans="1:6">
      <c r="A78" s="3" t="s">
        <v>579</v>
      </c>
      <c r="B78" s="1">
        <v>120.5</v>
      </c>
      <c r="E78" s="35"/>
      <c r="F78" s="35"/>
    </row>
    <row r="79" spans="1:6">
      <c r="A79" s="1" t="s">
        <v>553</v>
      </c>
      <c r="B79" s="1">
        <v>6.2</v>
      </c>
      <c r="E79" s="35"/>
      <c r="F79" s="35"/>
    </row>
    <row r="80" spans="1:6">
      <c r="A80" s="1" t="s">
        <v>554</v>
      </c>
      <c r="B80" s="1">
        <v>8.3000000000000007</v>
      </c>
      <c r="E80" s="34"/>
      <c r="F80" s="35"/>
    </row>
    <row r="81" spans="1:6">
      <c r="A81" s="1" t="s">
        <v>555</v>
      </c>
      <c r="B81" s="1">
        <v>10.7</v>
      </c>
      <c r="E81" s="34"/>
      <c r="F81" s="35"/>
    </row>
    <row r="82" spans="1:6">
      <c r="A82" s="1" t="s">
        <v>556</v>
      </c>
      <c r="B82" s="1">
        <v>13.3</v>
      </c>
      <c r="E82" s="34"/>
      <c r="F82" s="35"/>
    </row>
    <row r="83" spans="1:6">
      <c r="A83" s="1" t="s">
        <v>557</v>
      </c>
      <c r="B83" s="1">
        <v>16.3</v>
      </c>
      <c r="E83" s="34"/>
      <c r="F83" s="35"/>
    </row>
    <row r="84" spans="1:6">
      <c r="A84" s="1" t="s">
        <v>558</v>
      </c>
      <c r="B84" s="1">
        <v>19.399999999999999</v>
      </c>
      <c r="E84" s="34"/>
      <c r="F84" s="35"/>
    </row>
    <row r="85" spans="1:6">
      <c r="A85" s="1" t="s">
        <v>559</v>
      </c>
      <c r="B85" s="1">
        <v>23.1</v>
      </c>
      <c r="E85" s="34"/>
      <c r="F85" s="35"/>
    </row>
    <row r="86" spans="1:6">
      <c r="A86" s="1" t="s">
        <v>560</v>
      </c>
      <c r="B86" s="1">
        <v>26.7</v>
      </c>
      <c r="E86" s="34"/>
      <c r="F86" s="35"/>
    </row>
    <row r="87" spans="1:6">
      <c r="A87" s="1" t="s">
        <v>561</v>
      </c>
      <c r="B87" s="3">
        <v>31.6</v>
      </c>
      <c r="E87" s="34"/>
      <c r="F87" s="35"/>
    </row>
    <row r="88" spans="1:6">
      <c r="A88" s="1" t="s">
        <v>562</v>
      </c>
      <c r="B88" s="1">
        <v>37.200000000000003</v>
      </c>
      <c r="E88" s="34"/>
      <c r="F88" s="35"/>
    </row>
    <row r="89" spans="1:6">
      <c r="A89" s="1" t="s">
        <v>563</v>
      </c>
      <c r="B89" s="1">
        <v>43.5</v>
      </c>
      <c r="E89" s="34"/>
      <c r="F89" s="35"/>
    </row>
    <row r="90" spans="1:6">
      <c r="A90" s="1" t="s">
        <v>564</v>
      </c>
      <c r="B90" s="1">
        <v>50.6</v>
      </c>
      <c r="E90" s="34"/>
      <c r="F90" s="35"/>
    </row>
    <row r="91" spans="1:6">
      <c r="A91" s="1" t="s">
        <v>565</v>
      </c>
      <c r="B91" s="1">
        <v>58.8</v>
      </c>
      <c r="E91" s="34"/>
      <c r="F91" s="35"/>
    </row>
    <row r="92" spans="1:6">
      <c r="A92" s="1" t="s">
        <v>566</v>
      </c>
      <c r="B92" s="1">
        <v>68.3</v>
      </c>
      <c r="E92" s="35"/>
      <c r="F92" s="35"/>
    </row>
    <row r="93" spans="1:6">
      <c r="A93" s="1" t="s">
        <v>567</v>
      </c>
      <c r="B93" s="1">
        <v>80</v>
      </c>
      <c r="E93" s="35"/>
      <c r="F93" s="35"/>
    </row>
    <row r="94" spans="1:6">
      <c r="A94" s="1" t="s">
        <v>568</v>
      </c>
      <c r="B94" s="1">
        <v>93.4</v>
      </c>
      <c r="E94" s="35"/>
      <c r="F94" s="35"/>
    </row>
    <row r="95" spans="1:6">
      <c r="A95" s="2" t="s">
        <v>219</v>
      </c>
      <c r="B95" s="1">
        <v>7.85</v>
      </c>
      <c r="E95" s="35"/>
      <c r="F95" s="35"/>
    </row>
    <row r="96" spans="1:6">
      <c r="A96" s="2" t="s">
        <v>220</v>
      </c>
      <c r="B96" s="1">
        <v>9.42</v>
      </c>
    </row>
    <row r="97" spans="1:2">
      <c r="A97" s="2" t="s">
        <v>221</v>
      </c>
      <c r="B97" s="1">
        <v>11.77</v>
      </c>
    </row>
    <row r="98" spans="1:2">
      <c r="A98" s="2" t="s">
        <v>213</v>
      </c>
      <c r="B98" s="1">
        <v>1.57</v>
      </c>
    </row>
    <row r="99" spans="1:2">
      <c r="A99" s="2" t="s">
        <v>222</v>
      </c>
      <c r="B99" s="1">
        <v>15.7</v>
      </c>
    </row>
    <row r="100" spans="1:2">
      <c r="A100" s="2" t="s">
        <v>223</v>
      </c>
      <c r="B100" s="1">
        <v>19.63</v>
      </c>
    </row>
    <row r="101" spans="1:2">
      <c r="A101" s="2" t="s">
        <v>214</v>
      </c>
      <c r="B101" s="1">
        <v>2.35</v>
      </c>
    </row>
    <row r="102" spans="1:2">
      <c r="A102" s="2" t="s">
        <v>224</v>
      </c>
      <c r="B102" s="1">
        <v>23.55</v>
      </c>
    </row>
    <row r="103" spans="1:2">
      <c r="A103" s="2" t="s">
        <v>215</v>
      </c>
      <c r="B103" s="1">
        <v>3.14</v>
      </c>
    </row>
    <row r="104" spans="1:2">
      <c r="A104" s="2" t="s">
        <v>225</v>
      </c>
      <c r="B104" s="1">
        <v>31.4</v>
      </c>
    </row>
    <row r="105" spans="1:2">
      <c r="A105" s="2" t="s">
        <v>216</v>
      </c>
      <c r="B105" s="1">
        <v>3.92</v>
      </c>
    </row>
    <row r="106" spans="1:2">
      <c r="A106" s="2" t="s">
        <v>226</v>
      </c>
      <c r="B106" s="1">
        <v>39.25</v>
      </c>
    </row>
    <row r="107" spans="1:2">
      <c r="A107" s="2" t="s">
        <v>217</v>
      </c>
      <c r="B107" s="1">
        <v>4.71</v>
      </c>
    </row>
    <row r="108" spans="1:2">
      <c r="A108" s="37" t="s">
        <v>218</v>
      </c>
      <c r="B108" s="3">
        <v>6.28</v>
      </c>
    </row>
    <row r="109" spans="1:2">
      <c r="A109" s="2" t="s">
        <v>83</v>
      </c>
      <c r="B109" s="1">
        <v>0.24</v>
      </c>
    </row>
    <row r="110" spans="1:2">
      <c r="A110" s="2" t="s">
        <v>84</v>
      </c>
      <c r="B110" s="1">
        <v>0.31</v>
      </c>
    </row>
    <row r="111" spans="1:2">
      <c r="A111" s="2" t="s">
        <v>228</v>
      </c>
      <c r="B111" s="1">
        <v>8.6300000000000008</v>
      </c>
    </row>
    <row r="112" spans="1:2">
      <c r="A112" s="2" t="s">
        <v>227</v>
      </c>
      <c r="B112" s="1">
        <v>6.91</v>
      </c>
    </row>
    <row r="113" spans="1:2">
      <c r="A113" s="2" t="s">
        <v>234</v>
      </c>
      <c r="B113" s="1">
        <v>9.42</v>
      </c>
    </row>
    <row r="114" spans="1:2">
      <c r="A114" s="2" t="s">
        <v>235</v>
      </c>
      <c r="B114" s="1">
        <v>11.3</v>
      </c>
    </row>
    <row r="115" spans="1:2">
      <c r="A115" s="2" t="s">
        <v>236</v>
      </c>
      <c r="B115" s="1">
        <v>14.12</v>
      </c>
    </row>
    <row r="116" spans="1:2">
      <c r="A116" s="2" t="s">
        <v>237</v>
      </c>
      <c r="B116" s="1">
        <v>18.84</v>
      </c>
    </row>
    <row r="117" spans="1:2">
      <c r="A117" s="2" t="s">
        <v>238</v>
      </c>
      <c r="B117" s="1">
        <v>23.55</v>
      </c>
    </row>
    <row r="118" spans="1:2">
      <c r="A118" s="2" t="s">
        <v>229</v>
      </c>
      <c r="B118" s="1">
        <v>2.82</v>
      </c>
    </row>
    <row r="119" spans="1:2">
      <c r="A119" s="2" t="s">
        <v>239</v>
      </c>
      <c r="B119" s="1">
        <v>28.26</v>
      </c>
    </row>
    <row r="120" spans="1:2">
      <c r="A120" s="2" t="s">
        <v>230</v>
      </c>
      <c r="B120" s="1">
        <v>3.77</v>
      </c>
    </row>
    <row r="121" spans="1:2">
      <c r="A121" s="2" t="s">
        <v>240</v>
      </c>
      <c r="B121" s="1">
        <v>37.68</v>
      </c>
    </row>
    <row r="122" spans="1:2">
      <c r="A122" s="2" t="s">
        <v>231</v>
      </c>
      <c r="B122" s="1">
        <v>4.71</v>
      </c>
    </row>
    <row r="123" spans="1:2">
      <c r="A123" s="2" t="s">
        <v>232</v>
      </c>
      <c r="B123" s="1">
        <v>5.65</v>
      </c>
    </row>
    <row r="124" spans="1:2">
      <c r="A124" s="2" t="s">
        <v>233</v>
      </c>
      <c r="B124" s="1">
        <v>7.54</v>
      </c>
    </row>
    <row r="125" spans="1:2">
      <c r="A125" s="2" t="s">
        <v>85</v>
      </c>
      <c r="B125" s="1">
        <v>0.28000000000000003</v>
      </c>
    </row>
    <row r="126" spans="1:2">
      <c r="A126" s="2" t="s">
        <v>86</v>
      </c>
      <c r="B126" s="1">
        <v>0.38</v>
      </c>
    </row>
    <row r="127" spans="1:2">
      <c r="A127" s="2" t="s">
        <v>242</v>
      </c>
      <c r="B127" s="1">
        <v>10.199999999999999</v>
      </c>
    </row>
    <row r="128" spans="1:2">
      <c r="A128" s="2" t="s">
        <v>241</v>
      </c>
      <c r="B128" s="1">
        <v>8.17</v>
      </c>
    </row>
    <row r="129" spans="1:2">
      <c r="A129" s="2" t="s">
        <v>248</v>
      </c>
      <c r="B129" s="1">
        <v>10.99</v>
      </c>
    </row>
    <row r="130" spans="1:2">
      <c r="A130" s="2" t="s">
        <v>249</v>
      </c>
      <c r="B130" s="1">
        <v>13.2</v>
      </c>
    </row>
    <row r="131" spans="1:2">
      <c r="A131" s="2" t="s">
        <v>250</v>
      </c>
      <c r="B131" s="1">
        <v>16.489999999999998</v>
      </c>
    </row>
    <row r="132" spans="1:2">
      <c r="A132" s="2" t="s">
        <v>251</v>
      </c>
      <c r="B132" s="1">
        <v>21.98</v>
      </c>
    </row>
    <row r="133" spans="1:2">
      <c r="A133" s="2" t="s">
        <v>243</v>
      </c>
      <c r="B133" s="1">
        <v>3.3</v>
      </c>
    </row>
    <row r="134" spans="1:2">
      <c r="A134" s="2" t="s">
        <v>244</v>
      </c>
      <c r="B134" s="1">
        <v>4.4000000000000004</v>
      </c>
    </row>
    <row r="135" spans="1:2">
      <c r="A135" s="2" t="s">
        <v>245</v>
      </c>
      <c r="B135" s="1">
        <v>5.5</v>
      </c>
    </row>
    <row r="136" spans="1:2">
      <c r="A136" s="2" t="s">
        <v>246</v>
      </c>
      <c r="B136" s="1">
        <v>6.6</v>
      </c>
    </row>
    <row r="137" spans="1:2">
      <c r="A137" s="2" t="s">
        <v>247</v>
      </c>
      <c r="B137" s="1">
        <v>8.8000000000000007</v>
      </c>
    </row>
    <row r="138" spans="1:2">
      <c r="A138" s="2" t="s">
        <v>87</v>
      </c>
      <c r="B138" s="1">
        <v>0.33</v>
      </c>
    </row>
    <row r="139" spans="1:2">
      <c r="A139" s="2" t="s">
        <v>88</v>
      </c>
      <c r="B139" s="1">
        <v>0.55000000000000004</v>
      </c>
    </row>
    <row r="140" spans="1:2">
      <c r="A140" s="2" t="s">
        <v>89</v>
      </c>
      <c r="B140" s="1">
        <v>0.44</v>
      </c>
    </row>
    <row r="141" spans="1:2">
      <c r="A141" s="2" t="s">
        <v>90</v>
      </c>
      <c r="B141" s="1">
        <v>0.66</v>
      </c>
    </row>
    <row r="142" spans="1:2">
      <c r="A142" s="2" t="s">
        <v>91</v>
      </c>
      <c r="B142" s="1">
        <v>0.88</v>
      </c>
    </row>
    <row r="143" spans="1:2">
      <c r="A143" s="2" t="s">
        <v>255</v>
      </c>
      <c r="B143" s="1">
        <v>11.77</v>
      </c>
    </row>
    <row r="144" spans="1:2">
      <c r="A144" s="2" t="s">
        <v>256</v>
      </c>
      <c r="B144" s="1">
        <v>14.13</v>
      </c>
    </row>
    <row r="145" spans="1:2">
      <c r="A145" s="2" t="s">
        <v>257</v>
      </c>
      <c r="B145" s="1">
        <v>17.66</v>
      </c>
    </row>
    <row r="146" spans="1:2">
      <c r="A146" s="2" t="s">
        <v>258</v>
      </c>
      <c r="B146" s="1">
        <v>23.55</v>
      </c>
    </row>
    <row r="147" spans="1:2">
      <c r="A147" s="2" t="s">
        <v>259</v>
      </c>
      <c r="B147" s="1">
        <v>29.44</v>
      </c>
    </row>
    <row r="148" spans="1:2">
      <c r="A148" s="2" t="s">
        <v>260</v>
      </c>
      <c r="B148" s="1">
        <v>35.32</v>
      </c>
    </row>
    <row r="149" spans="1:2">
      <c r="A149" s="2" t="s">
        <v>261</v>
      </c>
      <c r="B149" s="1">
        <v>47.1</v>
      </c>
    </row>
    <row r="150" spans="1:2">
      <c r="A150" s="2" t="s">
        <v>252</v>
      </c>
      <c r="B150" s="1">
        <v>5.88</v>
      </c>
    </row>
    <row r="151" spans="1:2">
      <c r="A151" s="2" t="s">
        <v>253</v>
      </c>
      <c r="B151" s="1">
        <v>7.06</v>
      </c>
    </row>
    <row r="152" spans="1:2">
      <c r="A152" s="2" t="s">
        <v>254</v>
      </c>
      <c r="B152" s="1">
        <v>9.42</v>
      </c>
    </row>
    <row r="153" spans="1:2">
      <c r="A153" s="2" t="s">
        <v>266</v>
      </c>
      <c r="B153" s="1">
        <v>12.56</v>
      </c>
    </row>
    <row r="154" spans="1:2">
      <c r="A154" s="2" t="s">
        <v>267</v>
      </c>
      <c r="B154" s="1">
        <v>15.07</v>
      </c>
    </row>
    <row r="155" spans="1:2">
      <c r="A155" s="2" t="s">
        <v>268</v>
      </c>
      <c r="B155" s="1">
        <v>18.88</v>
      </c>
    </row>
    <row r="156" spans="1:2">
      <c r="A156" s="2" t="s">
        <v>269</v>
      </c>
      <c r="B156" s="1">
        <v>25.12</v>
      </c>
    </row>
    <row r="157" spans="1:2">
      <c r="A157" s="2" t="s">
        <v>262</v>
      </c>
      <c r="B157" s="1">
        <v>5.0199999999999996</v>
      </c>
    </row>
    <row r="158" spans="1:2">
      <c r="A158" s="2" t="s">
        <v>263</v>
      </c>
      <c r="B158" s="1">
        <v>6.28</v>
      </c>
    </row>
    <row r="159" spans="1:2">
      <c r="A159" s="2" t="s">
        <v>264</v>
      </c>
      <c r="B159" s="1">
        <v>7.54</v>
      </c>
    </row>
    <row r="160" spans="1:2">
      <c r="A160" s="2" t="s">
        <v>265</v>
      </c>
      <c r="B160" s="1">
        <v>10.050000000000001</v>
      </c>
    </row>
    <row r="161" spans="1:2">
      <c r="A161" s="2" t="s">
        <v>92</v>
      </c>
      <c r="B161" s="1">
        <v>0.38</v>
      </c>
    </row>
    <row r="162" spans="1:2">
      <c r="A162" s="2" t="s">
        <v>93</v>
      </c>
      <c r="B162" s="1">
        <v>0.5</v>
      </c>
    </row>
    <row r="163" spans="1:2">
      <c r="A163" s="2" t="s">
        <v>94</v>
      </c>
      <c r="B163" s="1">
        <v>0.63</v>
      </c>
    </row>
    <row r="164" spans="1:2">
      <c r="A164" s="2" t="s">
        <v>95</v>
      </c>
      <c r="B164" s="1">
        <v>0.75</v>
      </c>
    </row>
    <row r="165" spans="1:2">
      <c r="A165" s="2" t="s">
        <v>96</v>
      </c>
      <c r="B165" s="1">
        <v>1</v>
      </c>
    </row>
    <row r="166" spans="1:2">
      <c r="A166" s="2" t="s">
        <v>273</v>
      </c>
      <c r="B166" s="1">
        <v>14.13</v>
      </c>
    </row>
    <row r="167" spans="1:2">
      <c r="A167" s="2" t="s">
        <v>274</v>
      </c>
      <c r="B167" s="1">
        <v>16.95</v>
      </c>
    </row>
    <row r="168" spans="1:2">
      <c r="A168" s="2" t="s">
        <v>275</v>
      </c>
      <c r="B168" s="1">
        <v>21.19</v>
      </c>
    </row>
    <row r="169" spans="1:2">
      <c r="A169" s="2" t="s">
        <v>276</v>
      </c>
      <c r="B169" s="1">
        <v>28.26</v>
      </c>
    </row>
    <row r="170" spans="1:2">
      <c r="A170" s="2" t="s">
        <v>270</v>
      </c>
      <c r="B170" s="1">
        <v>7.06</v>
      </c>
    </row>
    <row r="171" spans="1:2">
      <c r="A171" s="2" t="s">
        <v>271</v>
      </c>
      <c r="B171" s="1">
        <v>8.48</v>
      </c>
    </row>
    <row r="172" spans="1:2">
      <c r="A172" s="2" t="s">
        <v>272</v>
      </c>
      <c r="B172" s="1">
        <v>11.3</v>
      </c>
    </row>
    <row r="173" spans="1:2">
      <c r="A173" s="2" t="s">
        <v>97</v>
      </c>
      <c r="B173" s="1">
        <v>0.42</v>
      </c>
    </row>
    <row r="174" spans="1:2">
      <c r="A174" s="2" t="s">
        <v>98</v>
      </c>
      <c r="B174" s="1">
        <v>0.56999999999999995</v>
      </c>
    </row>
    <row r="175" spans="1:2">
      <c r="A175" s="2" t="s">
        <v>99</v>
      </c>
      <c r="B175" s="1">
        <v>0.71</v>
      </c>
    </row>
    <row r="176" spans="1:2">
      <c r="A176" s="2" t="s">
        <v>100</v>
      </c>
      <c r="B176" s="1">
        <v>0.85</v>
      </c>
    </row>
    <row r="177" spans="1:2">
      <c r="A177" s="2" t="s">
        <v>101</v>
      </c>
      <c r="B177" s="1">
        <v>1.1299999999999999</v>
      </c>
    </row>
    <row r="178" spans="1:2">
      <c r="A178" s="2" t="s">
        <v>280</v>
      </c>
      <c r="B178" s="1">
        <v>15.7</v>
      </c>
    </row>
    <row r="179" spans="1:2">
      <c r="A179" s="2" t="s">
        <v>281</v>
      </c>
      <c r="B179" s="1">
        <v>23.55</v>
      </c>
    </row>
    <row r="180" spans="1:2">
      <c r="A180" s="2" t="s">
        <v>282</v>
      </c>
      <c r="B180" s="1">
        <v>31.4</v>
      </c>
    </row>
    <row r="181" spans="1:2">
      <c r="A181" s="2" t="s">
        <v>277</v>
      </c>
      <c r="B181" s="1">
        <v>7.84</v>
      </c>
    </row>
    <row r="182" spans="1:2">
      <c r="A182" s="2" t="s">
        <v>278</v>
      </c>
      <c r="B182" s="1">
        <v>9.42</v>
      </c>
    </row>
    <row r="183" spans="1:2">
      <c r="A183" s="2" t="s">
        <v>279</v>
      </c>
      <c r="B183" s="1">
        <v>12.56</v>
      </c>
    </row>
    <row r="184" spans="1:2">
      <c r="A184" s="2" t="s">
        <v>107</v>
      </c>
      <c r="B184" s="1">
        <v>1.57</v>
      </c>
    </row>
    <row r="185" spans="1:2">
      <c r="A185" s="2" t="s">
        <v>108</v>
      </c>
      <c r="B185" s="1">
        <v>1.89</v>
      </c>
    </row>
    <row r="186" spans="1:2">
      <c r="A186" s="2" t="s">
        <v>109</v>
      </c>
      <c r="B186" s="1">
        <v>2.36</v>
      </c>
    </row>
    <row r="187" spans="1:2">
      <c r="A187" s="2" t="s">
        <v>102</v>
      </c>
      <c r="B187" s="1">
        <v>0.47</v>
      </c>
    </row>
    <row r="188" spans="1:2">
      <c r="A188" s="2" t="s">
        <v>103</v>
      </c>
      <c r="B188" s="1">
        <v>0.63</v>
      </c>
    </row>
    <row r="189" spans="1:2">
      <c r="A189" s="2" t="s">
        <v>104</v>
      </c>
      <c r="B189" s="1">
        <v>0.79</v>
      </c>
    </row>
    <row r="190" spans="1:2">
      <c r="A190" s="2" t="s">
        <v>105</v>
      </c>
      <c r="B190" s="1">
        <v>0.94</v>
      </c>
    </row>
    <row r="191" spans="1:2">
      <c r="A191" s="2" t="s">
        <v>106</v>
      </c>
      <c r="B191" s="1">
        <v>1.26</v>
      </c>
    </row>
    <row r="192" spans="1:2">
      <c r="A192" s="2" t="s">
        <v>283</v>
      </c>
      <c r="B192" s="1">
        <v>17.260000000000002</v>
      </c>
    </row>
    <row r="193" spans="1:2">
      <c r="A193" s="2" t="s">
        <v>287</v>
      </c>
      <c r="B193" s="1">
        <v>19.63</v>
      </c>
    </row>
    <row r="194" spans="1:2">
      <c r="A194" s="2" t="s">
        <v>284</v>
      </c>
      <c r="B194" s="1">
        <v>9.82</v>
      </c>
    </row>
    <row r="195" spans="1:2">
      <c r="A195" s="2" t="s">
        <v>285</v>
      </c>
      <c r="B195" s="1">
        <v>11.78</v>
      </c>
    </row>
    <row r="196" spans="1:2">
      <c r="A196" s="2" t="s">
        <v>286</v>
      </c>
      <c r="B196" s="1">
        <v>15.7</v>
      </c>
    </row>
    <row r="197" spans="1:2">
      <c r="A197" s="2" t="s">
        <v>115</v>
      </c>
      <c r="B197" s="1">
        <v>1.96</v>
      </c>
    </row>
    <row r="198" spans="1:2">
      <c r="A198" s="2" t="s">
        <v>116</v>
      </c>
      <c r="B198" s="1">
        <v>2.36</v>
      </c>
    </row>
    <row r="199" spans="1:2">
      <c r="A199" s="2" t="s">
        <v>117</v>
      </c>
      <c r="B199" s="1">
        <v>2.95</v>
      </c>
    </row>
    <row r="200" spans="1:2">
      <c r="A200" s="2" t="s">
        <v>110</v>
      </c>
      <c r="B200" s="1">
        <v>0.59</v>
      </c>
    </row>
    <row r="201" spans="1:2">
      <c r="A201" s="2" t="s">
        <v>111</v>
      </c>
      <c r="B201" s="1">
        <v>0.79</v>
      </c>
    </row>
    <row r="202" spans="1:2">
      <c r="A202" s="2" t="s">
        <v>112</v>
      </c>
      <c r="B202" s="1">
        <v>0.98</v>
      </c>
    </row>
    <row r="203" spans="1:2">
      <c r="A203" s="2" t="s">
        <v>113</v>
      </c>
      <c r="B203" s="1">
        <v>1.18</v>
      </c>
    </row>
    <row r="204" spans="1:2">
      <c r="A204" s="2" t="s">
        <v>114</v>
      </c>
      <c r="B204" s="1">
        <v>1.57</v>
      </c>
    </row>
    <row r="205" spans="1:2">
      <c r="A205" s="2" t="s">
        <v>291</v>
      </c>
      <c r="B205" s="1">
        <v>23.55</v>
      </c>
    </row>
    <row r="206" spans="1:2">
      <c r="A206" s="2" t="s">
        <v>288</v>
      </c>
      <c r="B206" s="1">
        <v>11.78</v>
      </c>
    </row>
    <row r="207" spans="1:2">
      <c r="A207" s="2" t="s">
        <v>289</v>
      </c>
      <c r="B207" s="2">
        <v>14.13</v>
      </c>
    </row>
    <row r="208" spans="1:2">
      <c r="A208" s="2" t="s">
        <v>290</v>
      </c>
      <c r="B208" s="1">
        <v>18.84</v>
      </c>
    </row>
    <row r="209" spans="1:2">
      <c r="A209" s="2" t="s">
        <v>123</v>
      </c>
      <c r="B209" s="1">
        <v>2.36</v>
      </c>
    </row>
    <row r="210" spans="1:2">
      <c r="A210" s="2" t="s">
        <v>124</v>
      </c>
      <c r="B210" s="1">
        <v>2.83</v>
      </c>
    </row>
    <row r="211" spans="1:2">
      <c r="A211" s="2" t="s">
        <v>125</v>
      </c>
      <c r="B211" s="1">
        <v>3.53</v>
      </c>
    </row>
    <row r="212" spans="1:2">
      <c r="A212" s="2" t="s">
        <v>126</v>
      </c>
      <c r="B212" s="1">
        <v>4.71</v>
      </c>
    </row>
    <row r="213" spans="1:2">
      <c r="A213" s="2" t="s">
        <v>118</v>
      </c>
      <c r="B213" s="1">
        <v>0.71</v>
      </c>
    </row>
    <row r="214" spans="1:2">
      <c r="A214" s="2" t="s">
        <v>119</v>
      </c>
      <c r="B214" s="1">
        <v>0.94</v>
      </c>
    </row>
    <row r="215" spans="1:2">
      <c r="A215" s="2" t="s">
        <v>120</v>
      </c>
      <c r="B215" s="1">
        <v>1.18</v>
      </c>
    </row>
    <row r="216" spans="1:2">
      <c r="A216" s="2" t="s">
        <v>121</v>
      </c>
      <c r="B216" s="1">
        <v>1.41</v>
      </c>
    </row>
    <row r="217" spans="1:2">
      <c r="A217" s="2" t="s">
        <v>122</v>
      </c>
      <c r="B217" s="1">
        <v>1.88</v>
      </c>
    </row>
    <row r="218" spans="1:2">
      <c r="A218" s="2" t="s">
        <v>132</v>
      </c>
      <c r="B218" s="1">
        <v>2.75</v>
      </c>
    </row>
    <row r="219" spans="1:2">
      <c r="A219" s="2" t="s">
        <v>133</v>
      </c>
      <c r="B219" s="1">
        <v>3.3</v>
      </c>
    </row>
    <row r="220" spans="1:2">
      <c r="A220" s="2" t="s">
        <v>134</v>
      </c>
      <c r="B220" s="1">
        <v>4.12</v>
      </c>
    </row>
    <row r="221" spans="1:2">
      <c r="A221" s="2" t="s">
        <v>135</v>
      </c>
      <c r="B221" s="1">
        <v>5.49</v>
      </c>
    </row>
    <row r="222" spans="1:2">
      <c r="A222" s="2" t="s">
        <v>127</v>
      </c>
      <c r="B222" s="1">
        <v>0.82</v>
      </c>
    </row>
    <row r="223" spans="1:2">
      <c r="A223" s="2" t="s">
        <v>128</v>
      </c>
      <c r="B223" s="1">
        <v>1.1000000000000001</v>
      </c>
    </row>
    <row r="224" spans="1:2">
      <c r="A224" s="2" t="s">
        <v>129</v>
      </c>
      <c r="B224" s="1">
        <v>1.38</v>
      </c>
    </row>
    <row r="225" spans="1:2">
      <c r="A225" s="2" t="s">
        <v>130</v>
      </c>
      <c r="B225" s="1">
        <v>1.65</v>
      </c>
    </row>
    <row r="226" spans="1:2">
      <c r="A226" s="2" t="s">
        <v>131</v>
      </c>
      <c r="B226" s="1">
        <v>2.2000000000000002</v>
      </c>
    </row>
    <row r="227" spans="1:2">
      <c r="A227" s="2" t="s">
        <v>142</v>
      </c>
      <c r="B227" s="1">
        <v>3.14</v>
      </c>
    </row>
    <row r="228" spans="1:2">
      <c r="A228" s="2" t="s">
        <v>143</v>
      </c>
      <c r="B228" s="1">
        <v>3.77</v>
      </c>
    </row>
    <row r="229" spans="1:2">
      <c r="A229" s="2" t="s">
        <v>144</v>
      </c>
      <c r="B229" s="1">
        <v>4.71</v>
      </c>
    </row>
    <row r="230" spans="1:2">
      <c r="A230" s="2" t="s">
        <v>145</v>
      </c>
      <c r="B230" s="1">
        <v>6.28</v>
      </c>
    </row>
    <row r="231" spans="1:2">
      <c r="A231" s="2" t="s">
        <v>146</v>
      </c>
      <c r="B231" s="1">
        <v>7.85</v>
      </c>
    </row>
    <row r="232" spans="1:2">
      <c r="A232" s="2" t="s">
        <v>136</v>
      </c>
      <c r="B232" s="1">
        <v>0.94</v>
      </c>
    </row>
    <row r="233" spans="1:2">
      <c r="A233" s="2" t="s">
        <v>147</v>
      </c>
      <c r="B233" s="1">
        <v>9.42</v>
      </c>
    </row>
    <row r="234" spans="1:2">
      <c r="A234" s="2" t="s">
        <v>137</v>
      </c>
      <c r="B234" s="1">
        <v>1.26</v>
      </c>
    </row>
    <row r="235" spans="1:2">
      <c r="A235" s="2" t="s">
        <v>138</v>
      </c>
      <c r="B235" s="1">
        <v>1.57</v>
      </c>
    </row>
    <row r="236" spans="1:2">
      <c r="A236" s="2" t="s">
        <v>139</v>
      </c>
      <c r="B236" s="1">
        <v>1.88</v>
      </c>
    </row>
    <row r="237" spans="1:2">
      <c r="A237" s="2" t="s">
        <v>140</v>
      </c>
      <c r="B237" s="1">
        <v>2.2000000000000002</v>
      </c>
    </row>
    <row r="238" spans="1:2">
      <c r="A238" s="2" t="s">
        <v>141</v>
      </c>
      <c r="B238" s="1">
        <v>2.5099999999999998</v>
      </c>
    </row>
    <row r="239" spans="1:2">
      <c r="A239" s="2" t="s">
        <v>152</v>
      </c>
      <c r="B239" s="1">
        <v>3.53</v>
      </c>
    </row>
    <row r="240" spans="1:2">
      <c r="A240" s="2" t="s">
        <v>153</v>
      </c>
      <c r="B240" s="1">
        <v>4.24</v>
      </c>
    </row>
    <row r="241" spans="1:2">
      <c r="A241" s="2" t="s">
        <v>154</v>
      </c>
      <c r="B241" s="1">
        <v>5.3</v>
      </c>
    </row>
    <row r="242" spans="1:2">
      <c r="A242" s="2" t="s">
        <v>155</v>
      </c>
      <c r="B242" s="1">
        <v>7.07</v>
      </c>
    </row>
    <row r="243" spans="1:2">
      <c r="A243" s="2" t="s">
        <v>148</v>
      </c>
      <c r="B243" s="1">
        <v>1.41</v>
      </c>
    </row>
    <row r="244" spans="1:2">
      <c r="A244" s="2" t="s">
        <v>149</v>
      </c>
      <c r="B244" s="1">
        <v>1.77</v>
      </c>
    </row>
    <row r="245" spans="1:2">
      <c r="A245" s="2" t="s">
        <v>150</v>
      </c>
      <c r="B245" s="1">
        <v>2.12</v>
      </c>
    </row>
    <row r="246" spans="1:2">
      <c r="A246" s="2" t="s">
        <v>151</v>
      </c>
      <c r="B246" s="1">
        <v>2.83</v>
      </c>
    </row>
    <row r="247" spans="1:2">
      <c r="A247" s="2" t="s">
        <v>163</v>
      </c>
      <c r="B247" s="1">
        <v>3.92</v>
      </c>
    </row>
    <row r="248" spans="1:2">
      <c r="A248" s="2" t="s">
        <v>164</v>
      </c>
      <c r="B248" s="1">
        <v>4.71</v>
      </c>
    </row>
    <row r="249" spans="1:2">
      <c r="A249" s="2" t="s">
        <v>165</v>
      </c>
      <c r="B249" s="1">
        <v>5.89</v>
      </c>
    </row>
    <row r="250" spans="1:2">
      <c r="A250" s="2" t="s">
        <v>156</v>
      </c>
      <c r="B250" s="1">
        <v>0.78</v>
      </c>
    </row>
    <row r="251" spans="1:2">
      <c r="A251" s="2" t="s">
        <v>166</v>
      </c>
      <c r="B251" s="1">
        <v>7.85</v>
      </c>
    </row>
    <row r="252" spans="1:2">
      <c r="A252" s="2" t="s">
        <v>167</v>
      </c>
      <c r="B252" s="1">
        <v>9.81</v>
      </c>
    </row>
    <row r="253" spans="1:2">
      <c r="A253" s="2" t="s">
        <v>157</v>
      </c>
      <c r="B253" s="1">
        <v>1.18</v>
      </c>
    </row>
    <row r="254" spans="1:2">
      <c r="A254" s="2" t="s">
        <v>168</v>
      </c>
      <c r="B254" s="1">
        <v>11.77</v>
      </c>
    </row>
    <row r="255" spans="1:2">
      <c r="A255" s="2" t="s">
        <v>158</v>
      </c>
      <c r="B255" s="1">
        <v>1.57</v>
      </c>
    </row>
    <row r="256" spans="1:2">
      <c r="A256" s="2" t="s">
        <v>159</v>
      </c>
      <c r="B256" s="1">
        <v>1.96</v>
      </c>
    </row>
    <row r="257" spans="1:2">
      <c r="A257" s="2" t="s">
        <v>160</v>
      </c>
      <c r="B257" s="1">
        <v>2.36</v>
      </c>
    </row>
    <row r="258" spans="1:2">
      <c r="A258" s="2" t="s">
        <v>161</v>
      </c>
      <c r="B258" s="1">
        <v>2.75</v>
      </c>
    </row>
    <row r="259" spans="1:2">
      <c r="A259" s="2" t="s">
        <v>162</v>
      </c>
      <c r="B259" s="1">
        <v>3.14</v>
      </c>
    </row>
    <row r="260" spans="1:2">
      <c r="A260" s="2" t="s">
        <v>174</v>
      </c>
      <c r="B260" s="1">
        <v>4.71</v>
      </c>
    </row>
    <row r="261" spans="1:2">
      <c r="A261" s="2" t="s">
        <v>175</v>
      </c>
      <c r="B261" s="1">
        <v>5.65</v>
      </c>
    </row>
    <row r="262" spans="1:2">
      <c r="A262" s="2" t="s">
        <v>176</v>
      </c>
      <c r="B262" s="1">
        <v>7.07</v>
      </c>
    </row>
    <row r="263" spans="1:2">
      <c r="A263" s="2" t="s">
        <v>177</v>
      </c>
      <c r="B263" s="1">
        <v>8.48</v>
      </c>
    </row>
    <row r="264" spans="1:2">
      <c r="A264" s="2" t="s">
        <v>178</v>
      </c>
      <c r="B264" s="1">
        <v>9.42</v>
      </c>
    </row>
    <row r="265" spans="1:2">
      <c r="A265" s="2" t="s">
        <v>179</v>
      </c>
      <c r="B265" s="1">
        <v>11.78</v>
      </c>
    </row>
    <row r="266" spans="1:2">
      <c r="A266" s="2" t="s">
        <v>169</v>
      </c>
      <c r="B266" s="1">
        <v>1.41</v>
      </c>
    </row>
    <row r="267" spans="1:2">
      <c r="A267" s="2" t="s">
        <v>180</v>
      </c>
      <c r="B267" s="1">
        <v>14.13</v>
      </c>
    </row>
    <row r="268" spans="1:2">
      <c r="A268" s="2" t="s">
        <v>170</v>
      </c>
      <c r="B268" s="1">
        <v>1.88</v>
      </c>
    </row>
    <row r="269" spans="1:2">
      <c r="A269" s="2" t="s">
        <v>181</v>
      </c>
      <c r="B269" s="1">
        <v>18.84</v>
      </c>
    </row>
    <row r="270" spans="1:2">
      <c r="A270" s="2" t="s">
        <v>171</v>
      </c>
      <c r="B270" s="1">
        <v>2.36</v>
      </c>
    </row>
    <row r="271" spans="1:2">
      <c r="A271" s="2" t="s">
        <v>172</v>
      </c>
      <c r="B271" s="1">
        <v>2.83</v>
      </c>
    </row>
    <row r="272" spans="1:2">
      <c r="A272" s="2" t="s">
        <v>173</v>
      </c>
      <c r="B272" s="1">
        <v>3.77</v>
      </c>
    </row>
    <row r="273" spans="1:2">
      <c r="A273" s="2" t="s">
        <v>187</v>
      </c>
      <c r="B273" s="1">
        <v>5.5</v>
      </c>
    </row>
    <row r="274" spans="1:2">
      <c r="A274" s="2" t="s">
        <v>188</v>
      </c>
      <c r="B274" s="1">
        <v>6.6</v>
      </c>
    </row>
    <row r="275" spans="1:2">
      <c r="A275" s="2" t="s">
        <v>189</v>
      </c>
      <c r="B275" s="1">
        <v>8.25</v>
      </c>
    </row>
    <row r="276" spans="1:2">
      <c r="A276" s="2" t="s">
        <v>190</v>
      </c>
      <c r="B276" s="1">
        <v>10.99</v>
      </c>
    </row>
    <row r="277" spans="1:2">
      <c r="A277" s="2" t="s">
        <v>191</v>
      </c>
      <c r="B277" s="1">
        <v>13.74</v>
      </c>
    </row>
    <row r="278" spans="1:2">
      <c r="A278" s="2" t="s">
        <v>182</v>
      </c>
      <c r="B278" s="1">
        <v>1.65</v>
      </c>
    </row>
    <row r="279" spans="1:2">
      <c r="A279" s="2" t="s">
        <v>192</v>
      </c>
      <c r="B279" s="1">
        <v>16.48</v>
      </c>
    </row>
    <row r="280" spans="1:2">
      <c r="A280" s="2" t="s">
        <v>183</v>
      </c>
      <c r="B280" s="1">
        <v>2.2000000000000002</v>
      </c>
    </row>
    <row r="281" spans="1:2">
      <c r="A281" s="2" t="s">
        <v>193</v>
      </c>
      <c r="B281" s="1">
        <v>21.96</v>
      </c>
    </row>
    <row r="282" spans="1:2">
      <c r="A282" s="2" t="s">
        <v>184</v>
      </c>
      <c r="B282" s="1">
        <v>2.75</v>
      </c>
    </row>
    <row r="283" spans="1:2">
      <c r="A283" s="2" t="s">
        <v>185</v>
      </c>
      <c r="B283" s="1">
        <v>3.3</v>
      </c>
    </row>
    <row r="284" spans="1:2">
      <c r="A284" s="2" t="s">
        <v>186</v>
      </c>
      <c r="B284" s="1">
        <v>4.4000000000000004</v>
      </c>
    </row>
    <row r="285" spans="1:2">
      <c r="A285" s="2" t="s">
        <v>200</v>
      </c>
      <c r="B285" s="1">
        <v>6.28</v>
      </c>
    </row>
    <row r="286" spans="1:2">
      <c r="A286" s="2" t="s">
        <v>201</v>
      </c>
      <c r="B286" s="1">
        <v>7.54</v>
      </c>
    </row>
    <row r="287" spans="1:2">
      <c r="A287" s="2" t="s">
        <v>202</v>
      </c>
      <c r="B287" s="1">
        <v>9.42</v>
      </c>
    </row>
    <row r="288" spans="1:2">
      <c r="A288" s="2" t="s">
        <v>203</v>
      </c>
      <c r="B288" s="1">
        <v>12.56</v>
      </c>
    </row>
    <row r="289" spans="1:2">
      <c r="A289" s="2" t="s">
        <v>204</v>
      </c>
      <c r="B289" s="1">
        <v>15.7</v>
      </c>
    </row>
    <row r="290" spans="1:2">
      <c r="A290" s="2" t="s">
        <v>194</v>
      </c>
      <c r="B290" s="1">
        <v>1.88</v>
      </c>
    </row>
    <row r="291" spans="1:2">
      <c r="A291" s="2" t="s">
        <v>205</v>
      </c>
      <c r="B291" s="1">
        <v>18.84</v>
      </c>
    </row>
    <row r="292" spans="1:2">
      <c r="A292" s="2" t="s">
        <v>195</v>
      </c>
      <c r="B292" s="1">
        <v>2.5099999999999998</v>
      </c>
    </row>
    <row r="293" spans="1:2">
      <c r="A293" s="2" t="s">
        <v>206</v>
      </c>
      <c r="B293" s="1">
        <v>25.12</v>
      </c>
    </row>
    <row r="294" spans="1:2">
      <c r="A294" s="2" t="s">
        <v>196</v>
      </c>
      <c r="B294" s="1">
        <v>3.14</v>
      </c>
    </row>
    <row r="295" spans="1:2">
      <c r="A295" s="2" t="s">
        <v>197</v>
      </c>
      <c r="B295" s="1">
        <v>3.77</v>
      </c>
    </row>
    <row r="296" spans="1:2">
      <c r="A296" s="2" t="s">
        <v>198</v>
      </c>
      <c r="B296" s="1">
        <v>4.4000000000000004</v>
      </c>
    </row>
    <row r="297" spans="1:2">
      <c r="A297" s="2" t="s">
        <v>199</v>
      </c>
      <c r="B297" s="1">
        <v>5.0199999999999996</v>
      </c>
    </row>
    <row r="298" spans="1:2">
      <c r="A298" s="2" t="s">
        <v>210</v>
      </c>
      <c r="B298" s="1">
        <v>7.07</v>
      </c>
    </row>
    <row r="299" spans="1:2">
      <c r="A299" s="2" t="s">
        <v>211</v>
      </c>
      <c r="B299" s="1">
        <v>8.48</v>
      </c>
    </row>
    <row r="300" spans="1:2">
      <c r="A300" s="2" t="s">
        <v>212</v>
      </c>
      <c r="B300" s="1">
        <v>21.2</v>
      </c>
    </row>
    <row r="301" spans="1:2">
      <c r="A301" s="2" t="s">
        <v>207</v>
      </c>
      <c r="B301" s="1">
        <v>3.53</v>
      </c>
    </row>
    <row r="302" spans="1:2">
      <c r="A302" s="2" t="s">
        <v>208</v>
      </c>
      <c r="B302" s="1">
        <v>4.24</v>
      </c>
    </row>
    <row r="303" spans="1:2">
      <c r="A303" s="2" t="s">
        <v>209</v>
      </c>
      <c r="B303" s="1">
        <v>5.65</v>
      </c>
    </row>
    <row r="304" spans="1:2">
      <c r="A304" s="1" t="s">
        <v>37</v>
      </c>
      <c r="B304" s="1">
        <v>0.62</v>
      </c>
    </row>
    <row r="305" spans="1:2">
      <c r="A305" s="1" t="s">
        <v>58</v>
      </c>
      <c r="B305" s="1">
        <v>61.65</v>
      </c>
    </row>
    <row r="306" spans="1:2">
      <c r="A306" s="1" t="s">
        <v>38</v>
      </c>
      <c r="B306" s="1">
        <v>0.89</v>
      </c>
    </row>
    <row r="307" spans="1:2">
      <c r="A307" s="1" t="s">
        <v>39</v>
      </c>
      <c r="B307" s="1">
        <v>1.21</v>
      </c>
    </row>
    <row r="308" spans="1:2">
      <c r="A308" s="1" t="s">
        <v>40</v>
      </c>
      <c r="B308" s="1">
        <v>1.58</v>
      </c>
    </row>
    <row r="309" spans="1:2">
      <c r="A309" s="1" t="s">
        <v>41</v>
      </c>
      <c r="B309" s="1">
        <v>2</v>
      </c>
    </row>
    <row r="310" spans="1:2">
      <c r="A310" s="1" t="s">
        <v>42</v>
      </c>
      <c r="B310" s="1">
        <v>2.4700000000000002</v>
      </c>
    </row>
    <row r="311" spans="1:2">
      <c r="A311" s="1" t="s">
        <v>43</v>
      </c>
      <c r="B311" s="1">
        <v>2.98</v>
      </c>
    </row>
    <row r="312" spans="1:2">
      <c r="A312" s="1" t="s">
        <v>44</v>
      </c>
      <c r="B312" s="1">
        <v>3.85</v>
      </c>
    </row>
    <row r="313" spans="1:2">
      <c r="A313" s="1" t="s">
        <v>45</v>
      </c>
      <c r="B313" s="1">
        <v>4.83</v>
      </c>
    </row>
    <row r="314" spans="1:2">
      <c r="A314" s="1" t="s">
        <v>46</v>
      </c>
      <c r="B314" s="1">
        <v>5.55</v>
      </c>
    </row>
    <row r="315" spans="1:2">
      <c r="A315" s="1" t="s">
        <v>47</v>
      </c>
      <c r="B315" s="1">
        <v>6.31</v>
      </c>
    </row>
    <row r="316" spans="1:2">
      <c r="A316" s="1" t="s">
        <v>48</v>
      </c>
      <c r="B316" s="1">
        <v>7.55</v>
      </c>
    </row>
    <row r="317" spans="1:2">
      <c r="A317" s="1" t="s">
        <v>49</v>
      </c>
      <c r="B317" s="1">
        <v>9.86</v>
      </c>
    </row>
    <row r="318" spans="1:2">
      <c r="A318" s="1" t="s">
        <v>50</v>
      </c>
      <c r="B318" s="1">
        <v>12.49</v>
      </c>
    </row>
    <row r="319" spans="1:2">
      <c r="A319" s="1" t="s">
        <v>33</v>
      </c>
      <c r="B319" s="1">
        <v>0.15</v>
      </c>
    </row>
    <row r="320" spans="1:2">
      <c r="A320" s="1" t="s">
        <v>51</v>
      </c>
      <c r="B320" s="1">
        <v>15.41</v>
      </c>
    </row>
    <row r="321" spans="1:2">
      <c r="A321" s="1" t="s">
        <v>52</v>
      </c>
      <c r="B321" s="1">
        <v>18.649999999999999</v>
      </c>
    </row>
    <row r="322" spans="1:2">
      <c r="A322" s="1" t="s">
        <v>34</v>
      </c>
      <c r="B322" s="1">
        <v>0.22</v>
      </c>
    </row>
    <row r="323" spans="1:2">
      <c r="A323" s="1" t="s">
        <v>53</v>
      </c>
      <c r="B323" s="1">
        <v>22.19</v>
      </c>
    </row>
    <row r="324" spans="1:2">
      <c r="A324" s="1" t="s">
        <v>54</v>
      </c>
      <c r="B324" s="1">
        <v>26.05</v>
      </c>
    </row>
    <row r="325" spans="1:2">
      <c r="A325" s="1" t="s">
        <v>35</v>
      </c>
      <c r="B325" s="1">
        <v>0.3</v>
      </c>
    </row>
    <row r="326" spans="1:2">
      <c r="A326" s="1" t="s">
        <v>55</v>
      </c>
      <c r="B326" s="1">
        <v>30.21</v>
      </c>
    </row>
    <row r="327" spans="1:2">
      <c r="A327" s="1" t="s">
        <v>36</v>
      </c>
      <c r="B327" s="1">
        <v>0.39</v>
      </c>
    </row>
    <row r="328" spans="1:2">
      <c r="A328" s="1" t="s">
        <v>56</v>
      </c>
      <c r="B328" s="1">
        <v>39.44</v>
      </c>
    </row>
    <row r="329" spans="1:2">
      <c r="A329" s="1" t="s">
        <v>57</v>
      </c>
      <c r="B329" s="1">
        <v>49.94</v>
      </c>
    </row>
    <row r="330" spans="1:2">
      <c r="A330" s="1" t="s">
        <v>298</v>
      </c>
      <c r="B330" s="1">
        <v>12</v>
      </c>
    </row>
    <row r="331" spans="1:2">
      <c r="A331" s="1" t="s">
        <v>306</v>
      </c>
      <c r="B331" s="1">
        <v>80</v>
      </c>
    </row>
    <row r="332" spans="1:2">
      <c r="A332" s="1" t="s">
        <v>412</v>
      </c>
      <c r="B332" s="1">
        <v>85</v>
      </c>
    </row>
    <row r="333" spans="1:2">
      <c r="A333" s="1" t="s">
        <v>307</v>
      </c>
      <c r="B333" s="1">
        <v>96</v>
      </c>
    </row>
    <row r="334" spans="1:2">
      <c r="A334" s="1" t="s">
        <v>308</v>
      </c>
      <c r="B334" s="1">
        <v>120</v>
      </c>
    </row>
    <row r="335" spans="1:2">
      <c r="A335" s="1" t="s">
        <v>299</v>
      </c>
      <c r="B335" s="1">
        <v>16</v>
      </c>
    </row>
    <row r="336" spans="1:2">
      <c r="A336" s="1" t="s">
        <v>300</v>
      </c>
      <c r="B336" s="1">
        <v>20</v>
      </c>
    </row>
    <row r="337" spans="1:2">
      <c r="A337" s="1" t="s">
        <v>309</v>
      </c>
      <c r="B337" s="1">
        <v>160</v>
      </c>
    </row>
    <row r="338" spans="1:2">
      <c r="A338" s="3" t="s">
        <v>310</v>
      </c>
      <c r="B338" s="3">
        <v>176</v>
      </c>
    </row>
    <row r="339" spans="1:2">
      <c r="A339" s="1" t="s">
        <v>311</v>
      </c>
      <c r="B339" s="1">
        <v>200</v>
      </c>
    </row>
    <row r="340" spans="1:2">
      <c r="A340" s="1" t="s">
        <v>301</v>
      </c>
      <c r="B340" s="1">
        <v>24</v>
      </c>
    </row>
    <row r="341" spans="1:2">
      <c r="A341" s="1" t="s">
        <v>414</v>
      </c>
      <c r="B341" s="1">
        <v>27.5</v>
      </c>
    </row>
    <row r="342" spans="1:2">
      <c r="A342" s="1" t="s">
        <v>312</v>
      </c>
      <c r="B342" s="1">
        <v>240</v>
      </c>
    </row>
    <row r="343" spans="1:2">
      <c r="A343" s="1" t="s">
        <v>302</v>
      </c>
      <c r="B343" s="1">
        <v>32</v>
      </c>
    </row>
    <row r="344" spans="1:2">
      <c r="A344" s="1" t="s">
        <v>413</v>
      </c>
      <c r="B344" s="1">
        <v>36</v>
      </c>
    </row>
    <row r="345" spans="1:2">
      <c r="A345" s="1" t="s">
        <v>313</v>
      </c>
      <c r="B345" s="1">
        <v>320</v>
      </c>
    </row>
    <row r="346" spans="1:2">
      <c r="A346" s="1" t="s">
        <v>314</v>
      </c>
      <c r="B346" s="2">
        <v>360</v>
      </c>
    </row>
    <row r="347" spans="1:2">
      <c r="A347" s="1" t="s">
        <v>303</v>
      </c>
      <c r="B347" s="1">
        <v>40</v>
      </c>
    </row>
    <row r="348" spans="1:2">
      <c r="A348" s="1" t="s">
        <v>415</v>
      </c>
      <c r="B348" s="1">
        <v>43</v>
      </c>
    </row>
    <row r="349" spans="1:2">
      <c r="A349" s="1" t="s">
        <v>315</v>
      </c>
      <c r="B349" s="2">
        <v>400</v>
      </c>
    </row>
    <row r="350" spans="1:2">
      <c r="A350" s="1" t="s">
        <v>304</v>
      </c>
      <c r="B350" s="1">
        <v>48</v>
      </c>
    </row>
    <row r="351" spans="1:2">
      <c r="A351" s="3" t="s">
        <v>316</v>
      </c>
      <c r="B351" s="37">
        <v>480</v>
      </c>
    </row>
    <row r="352" spans="1:2">
      <c r="A352" s="1" t="s">
        <v>305</v>
      </c>
      <c r="B352" s="1">
        <v>64</v>
      </c>
    </row>
    <row r="353" spans="1:2">
      <c r="A353" s="1" t="s">
        <v>367</v>
      </c>
      <c r="B353" s="1">
        <v>4.83</v>
      </c>
    </row>
    <row r="354" spans="1:2">
      <c r="A354" s="1" t="s">
        <v>389</v>
      </c>
      <c r="B354" s="1">
        <v>7.29</v>
      </c>
    </row>
    <row r="355" spans="1:2">
      <c r="A355" s="1" t="s">
        <v>390</v>
      </c>
      <c r="B355" s="1">
        <v>9.6300000000000008</v>
      </c>
    </row>
    <row r="356" spans="1:2">
      <c r="A356" s="1" t="s">
        <v>391</v>
      </c>
      <c r="B356" s="1">
        <v>11.9</v>
      </c>
    </row>
    <row r="357" spans="1:2">
      <c r="A357" s="1" t="s">
        <v>368</v>
      </c>
      <c r="B357" s="1">
        <v>4.93</v>
      </c>
    </row>
    <row r="358" spans="1:2">
      <c r="A358" s="1" t="s">
        <v>369</v>
      </c>
      <c r="B358" s="1">
        <v>5.23</v>
      </c>
    </row>
    <row r="359" spans="1:2">
      <c r="A359" s="1" t="s">
        <v>317</v>
      </c>
      <c r="B359" s="1">
        <v>0.22</v>
      </c>
    </row>
    <row r="360" spans="1:2">
      <c r="A360" s="1" t="s">
        <v>392</v>
      </c>
      <c r="B360" s="1">
        <v>8.23</v>
      </c>
    </row>
    <row r="361" spans="1:2">
      <c r="A361" s="1" t="s">
        <v>393</v>
      </c>
      <c r="B361" s="1">
        <v>10.9</v>
      </c>
    </row>
    <row r="362" spans="1:2">
      <c r="A362" s="1" t="s">
        <v>394</v>
      </c>
      <c r="B362" s="1">
        <v>13.5</v>
      </c>
    </row>
    <row r="363" spans="1:2">
      <c r="A363" s="1" t="s">
        <v>370</v>
      </c>
      <c r="B363" s="1">
        <v>5.53</v>
      </c>
    </row>
    <row r="364" spans="1:2">
      <c r="A364" s="1" t="s">
        <v>318</v>
      </c>
      <c r="B364" s="1">
        <v>0.27</v>
      </c>
    </row>
    <row r="365" spans="1:2">
      <c r="A365" s="1" t="s">
        <v>319</v>
      </c>
      <c r="B365" s="1">
        <v>0.28000000000000003</v>
      </c>
    </row>
    <row r="366" spans="1:2">
      <c r="A366" s="1" t="s">
        <v>395</v>
      </c>
      <c r="B366" s="1">
        <v>8.0500000000000007</v>
      </c>
    </row>
    <row r="367" spans="1:2">
      <c r="A367" s="1" t="s">
        <v>396</v>
      </c>
      <c r="B367" s="1">
        <v>9.6199999999999992</v>
      </c>
    </row>
    <row r="368" spans="1:2">
      <c r="A368" s="1" t="s">
        <v>397</v>
      </c>
      <c r="B368" s="1">
        <v>12.5</v>
      </c>
    </row>
    <row r="369" spans="1:2">
      <c r="A369" s="1" t="s">
        <v>398</v>
      </c>
      <c r="B369" s="1">
        <v>13.3</v>
      </c>
    </row>
    <row r="370" spans="1:2">
      <c r="A370" s="1" t="s">
        <v>320</v>
      </c>
      <c r="B370" s="1">
        <v>0.28999999999999998</v>
      </c>
    </row>
    <row r="371" spans="1:2">
      <c r="A371" s="1" t="s">
        <v>321</v>
      </c>
      <c r="B371" s="1">
        <v>0.32</v>
      </c>
    </row>
    <row r="372" spans="1:2">
      <c r="A372" s="1" t="s">
        <v>322</v>
      </c>
      <c r="B372" s="1">
        <v>0.37</v>
      </c>
    </row>
    <row r="373" spans="1:2">
      <c r="A373" s="1" t="s">
        <v>323</v>
      </c>
      <c r="B373" s="1">
        <v>0.46</v>
      </c>
    </row>
    <row r="374" spans="1:2">
      <c r="A374" s="1" t="s">
        <v>324</v>
      </c>
      <c r="B374" s="1">
        <v>0.59</v>
      </c>
    </row>
    <row r="375" spans="1:2">
      <c r="A375" s="1" t="s">
        <v>399</v>
      </c>
      <c r="B375" s="1">
        <v>15.3</v>
      </c>
    </row>
    <row r="376" spans="1:2">
      <c r="A376" s="1" t="s">
        <v>400</v>
      </c>
      <c r="B376" s="1">
        <v>12.2</v>
      </c>
    </row>
    <row r="377" spans="1:2">
      <c r="A377" s="1" t="s">
        <v>401</v>
      </c>
      <c r="B377" s="1">
        <v>15.3</v>
      </c>
    </row>
    <row r="378" spans="1:2">
      <c r="A378" s="1" t="s">
        <v>402</v>
      </c>
      <c r="B378" s="1">
        <v>19.8</v>
      </c>
    </row>
    <row r="379" spans="1:2">
      <c r="A379" s="1" t="s">
        <v>403</v>
      </c>
      <c r="B379" s="1">
        <v>24</v>
      </c>
    </row>
    <row r="380" spans="1:2">
      <c r="A380" s="3" t="s">
        <v>325</v>
      </c>
      <c r="B380" s="3">
        <v>0.37</v>
      </c>
    </row>
    <row r="381" spans="1:2">
      <c r="A381" s="1" t="s">
        <v>326</v>
      </c>
      <c r="B381" s="1">
        <v>0.45</v>
      </c>
    </row>
    <row r="382" spans="1:2">
      <c r="A382" s="1" t="s">
        <v>327</v>
      </c>
      <c r="B382" s="1">
        <v>0.53</v>
      </c>
    </row>
    <row r="383" spans="1:2">
      <c r="A383" s="1" t="s">
        <v>328</v>
      </c>
      <c r="B383" s="1">
        <v>0.69099999999999995</v>
      </c>
    </row>
    <row r="384" spans="1:2">
      <c r="A384" s="1" t="s">
        <v>329</v>
      </c>
      <c r="B384" s="1">
        <v>0.61</v>
      </c>
    </row>
    <row r="385" spans="1:2">
      <c r="A385" s="1" t="s">
        <v>404</v>
      </c>
      <c r="B385" s="1">
        <v>18.7</v>
      </c>
    </row>
    <row r="386" spans="1:2">
      <c r="A386" s="1" t="s">
        <v>405</v>
      </c>
      <c r="B386" s="1">
        <v>23.3</v>
      </c>
    </row>
    <row r="387" spans="1:2">
      <c r="A387" s="1" t="s">
        <v>330</v>
      </c>
      <c r="B387" s="1">
        <v>0.46</v>
      </c>
    </row>
    <row r="388" spans="1:2">
      <c r="A388" s="1" t="s">
        <v>331</v>
      </c>
      <c r="B388" s="1">
        <v>0.56999999999999995</v>
      </c>
    </row>
    <row r="389" spans="1:2">
      <c r="A389" s="1" t="s">
        <v>332</v>
      </c>
      <c r="B389" s="1">
        <v>0.68</v>
      </c>
    </row>
    <row r="390" spans="1:2">
      <c r="A390" s="1" t="s">
        <v>333</v>
      </c>
      <c r="B390" s="1">
        <v>0.88</v>
      </c>
    </row>
    <row r="391" spans="1:2">
      <c r="A391" s="1" t="s">
        <v>371</v>
      </c>
      <c r="B391" s="1">
        <v>0.95</v>
      </c>
    </row>
    <row r="392" spans="1:2">
      <c r="A392" s="1" t="s">
        <v>406</v>
      </c>
      <c r="B392" s="1">
        <v>21.2</v>
      </c>
    </row>
    <row r="393" spans="1:2">
      <c r="A393" s="1" t="s">
        <v>407</v>
      </c>
      <c r="B393" s="1">
        <v>21.2</v>
      </c>
    </row>
    <row r="394" spans="1:2">
      <c r="A394" s="1" t="s">
        <v>334</v>
      </c>
      <c r="B394" s="1">
        <v>0.51</v>
      </c>
    </row>
    <row r="395" spans="1:2">
      <c r="A395" s="1" t="s">
        <v>335</v>
      </c>
      <c r="B395" s="1">
        <v>0.64</v>
      </c>
    </row>
    <row r="396" spans="1:2">
      <c r="A396" s="1" t="s">
        <v>336</v>
      </c>
      <c r="B396" s="1">
        <v>0.75</v>
      </c>
    </row>
    <row r="397" spans="1:2">
      <c r="A397" s="1" t="s">
        <v>337</v>
      </c>
      <c r="B397" s="1">
        <v>0.98</v>
      </c>
    </row>
    <row r="398" spans="1:2">
      <c r="A398" s="1" t="s">
        <v>338</v>
      </c>
      <c r="B398" s="1">
        <v>0.59</v>
      </c>
    </row>
    <row r="399" spans="1:2">
      <c r="A399" s="1" t="s">
        <v>339</v>
      </c>
      <c r="B399" s="1">
        <v>0.73</v>
      </c>
    </row>
    <row r="400" spans="1:2">
      <c r="A400" s="1" t="s">
        <v>340</v>
      </c>
      <c r="B400" s="1">
        <v>0.86</v>
      </c>
    </row>
    <row r="401" spans="1:2">
      <c r="A401" s="1" t="s">
        <v>341</v>
      </c>
      <c r="B401" s="1">
        <v>1.1299999999999999</v>
      </c>
    </row>
    <row r="402" spans="1:2">
      <c r="A402" s="1" t="s">
        <v>372</v>
      </c>
      <c r="B402" s="1">
        <v>1.23</v>
      </c>
    </row>
    <row r="403" spans="1:2">
      <c r="A403" s="1" t="s">
        <v>408</v>
      </c>
      <c r="B403" s="1">
        <v>26.5</v>
      </c>
    </row>
    <row r="404" spans="1:2">
      <c r="A404" s="1" t="s">
        <v>342</v>
      </c>
      <c r="B404" s="1">
        <v>0.82</v>
      </c>
    </row>
    <row r="405" spans="1:2">
      <c r="A405" s="1" t="s">
        <v>343</v>
      </c>
      <c r="B405" s="1">
        <v>0.98</v>
      </c>
    </row>
    <row r="406" spans="1:2">
      <c r="A406" s="1" t="s">
        <v>344</v>
      </c>
      <c r="B406" s="1">
        <v>1.28</v>
      </c>
    </row>
    <row r="407" spans="1:2">
      <c r="A407" s="1" t="s">
        <v>345</v>
      </c>
      <c r="B407" s="1">
        <v>0.88</v>
      </c>
    </row>
    <row r="408" spans="1:2">
      <c r="A408" s="1" t="s">
        <v>346</v>
      </c>
      <c r="B408" s="1">
        <v>0.98</v>
      </c>
    </row>
    <row r="409" spans="1:2">
      <c r="A409" s="1" t="s">
        <v>347</v>
      </c>
      <c r="B409" s="1">
        <v>1.38</v>
      </c>
    </row>
    <row r="410" spans="1:2">
      <c r="A410" s="1" t="s">
        <v>409</v>
      </c>
      <c r="B410" s="1">
        <v>47.04</v>
      </c>
    </row>
    <row r="411" spans="1:2">
      <c r="A411" s="1" t="s">
        <v>348</v>
      </c>
      <c r="B411" s="1">
        <v>1.1299999999999999</v>
      </c>
    </row>
    <row r="412" spans="1:2">
      <c r="A412" s="1" t="s">
        <v>349</v>
      </c>
      <c r="B412" s="1">
        <v>1.47</v>
      </c>
    </row>
    <row r="413" spans="1:2">
      <c r="A413" s="1" t="s">
        <v>373</v>
      </c>
      <c r="B413" s="1">
        <v>1.56</v>
      </c>
    </row>
    <row r="414" spans="1:2">
      <c r="A414" s="1" t="s">
        <v>374</v>
      </c>
      <c r="B414" s="1">
        <v>1.92</v>
      </c>
    </row>
    <row r="415" spans="1:2">
      <c r="A415" s="1" t="s">
        <v>375</v>
      </c>
      <c r="B415" s="1">
        <v>2.41</v>
      </c>
    </row>
    <row r="416" spans="1:2">
      <c r="A416" s="1" t="s">
        <v>410</v>
      </c>
      <c r="B416" s="1">
        <v>51.7</v>
      </c>
    </row>
    <row r="417" spans="1:2">
      <c r="A417" s="1" t="s">
        <v>350</v>
      </c>
      <c r="B417" s="1">
        <v>1.24</v>
      </c>
    </row>
    <row r="418" spans="1:2">
      <c r="A418" s="1" t="s">
        <v>351</v>
      </c>
      <c r="B418" s="1">
        <v>1.63</v>
      </c>
    </row>
    <row r="419" spans="1:2">
      <c r="A419" s="1" t="s">
        <v>352</v>
      </c>
      <c r="B419" s="1">
        <v>1.77</v>
      </c>
    </row>
    <row r="420" spans="1:2">
      <c r="A420" s="1" t="s">
        <v>411</v>
      </c>
      <c r="B420" s="1">
        <v>59.2</v>
      </c>
    </row>
    <row r="421" spans="1:2">
      <c r="A421" s="1" t="s">
        <v>353</v>
      </c>
      <c r="B421" s="1">
        <v>1.42</v>
      </c>
    </row>
    <row r="422" spans="1:2">
      <c r="A422" s="1" t="s">
        <v>354</v>
      </c>
      <c r="B422" s="1">
        <v>1.87</v>
      </c>
    </row>
    <row r="423" spans="1:2">
      <c r="A423" s="1" t="s">
        <v>376</v>
      </c>
      <c r="B423" s="1">
        <v>1.99</v>
      </c>
    </row>
    <row r="424" spans="1:2">
      <c r="A424" s="1" t="s">
        <v>377</v>
      </c>
      <c r="B424" s="1">
        <v>2.46</v>
      </c>
    </row>
    <row r="425" spans="1:2">
      <c r="A425" s="1" t="s">
        <v>378</v>
      </c>
      <c r="B425" s="1">
        <v>2.91</v>
      </c>
    </row>
    <row r="426" spans="1:2">
      <c r="A426" s="1" t="s">
        <v>379</v>
      </c>
      <c r="B426" s="1">
        <v>3.79</v>
      </c>
    </row>
    <row r="427" spans="1:2">
      <c r="A427" s="1" t="s">
        <v>355</v>
      </c>
      <c r="B427" s="1">
        <v>1.61</v>
      </c>
    </row>
    <row r="428" spans="1:2">
      <c r="A428" s="1" t="s">
        <v>356</v>
      </c>
      <c r="B428" s="1">
        <v>2.12</v>
      </c>
    </row>
    <row r="429" spans="1:2">
      <c r="A429" s="1" t="s">
        <v>380</v>
      </c>
      <c r="B429" s="1">
        <v>2.82</v>
      </c>
    </row>
    <row r="430" spans="1:2">
      <c r="A430" s="1" t="s">
        <v>381</v>
      </c>
      <c r="B430" s="1">
        <v>3.35</v>
      </c>
    </row>
    <row r="431" spans="1:2">
      <c r="A431" s="1" t="s">
        <v>357</v>
      </c>
      <c r="B431" s="1">
        <v>1.79</v>
      </c>
    </row>
    <row r="432" spans="1:2">
      <c r="A432" s="1" t="s">
        <v>358</v>
      </c>
      <c r="B432" s="1">
        <v>2.37</v>
      </c>
    </row>
    <row r="433" spans="1:2">
      <c r="A433" s="1" t="s">
        <v>359</v>
      </c>
      <c r="B433" s="1">
        <v>2.61</v>
      </c>
    </row>
    <row r="434" spans="1:2">
      <c r="A434" s="1" t="s">
        <v>382</v>
      </c>
      <c r="B434" s="1">
        <v>3.56</v>
      </c>
    </row>
    <row r="435" spans="1:2">
      <c r="A435" s="1" t="s">
        <v>383</v>
      </c>
      <c r="B435" s="1">
        <v>4.24</v>
      </c>
    </row>
    <row r="436" spans="1:2">
      <c r="A436" s="1" t="s">
        <v>384</v>
      </c>
      <c r="B436" s="1">
        <v>5.55</v>
      </c>
    </row>
    <row r="437" spans="1:2">
      <c r="A437" s="1" t="s">
        <v>385</v>
      </c>
      <c r="B437" s="1">
        <v>6.95</v>
      </c>
    </row>
    <row r="438" spans="1:2">
      <c r="A438" s="1" t="s">
        <v>360</v>
      </c>
      <c r="B438" s="1">
        <v>2.16</v>
      </c>
    </row>
    <row r="439" spans="1:2">
      <c r="A439" s="1" t="s">
        <v>361</v>
      </c>
      <c r="B439" s="1">
        <v>2.86</v>
      </c>
    </row>
    <row r="440" spans="1:2">
      <c r="A440" s="1" t="s">
        <v>362</v>
      </c>
      <c r="B440" s="1">
        <v>3.11</v>
      </c>
    </row>
    <row r="441" spans="1:2">
      <c r="A441" s="1" t="s">
        <v>386</v>
      </c>
      <c r="B441" s="1">
        <v>4.96</v>
      </c>
    </row>
    <row r="442" spans="1:2">
      <c r="A442" s="1" t="s">
        <v>363</v>
      </c>
      <c r="B442" s="1">
        <v>3.35</v>
      </c>
    </row>
    <row r="443" spans="1:2">
      <c r="A443" s="1" t="s">
        <v>387</v>
      </c>
      <c r="B443" s="1">
        <v>5.41</v>
      </c>
    </row>
    <row r="444" spans="1:2">
      <c r="A444" s="1" t="s">
        <v>364</v>
      </c>
      <c r="B444" s="1">
        <v>3.64</v>
      </c>
    </row>
    <row r="445" spans="1:2">
      <c r="A445" s="1" t="s">
        <v>365</v>
      </c>
      <c r="B445" s="1">
        <v>3.84</v>
      </c>
    </row>
    <row r="446" spans="1:2">
      <c r="A446" s="1" t="s">
        <v>388</v>
      </c>
      <c r="B446" s="1">
        <v>6.36</v>
      </c>
    </row>
    <row r="447" spans="1:2">
      <c r="A447" s="1" t="s">
        <v>366</v>
      </c>
      <c r="B447" s="1">
        <v>4.29</v>
      </c>
    </row>
    <row r="448" spans="1:2">
      <c r="A448" s="1" t="s">
        <v>521</v>
      </c>
      <c r="B448" s="2">
        <v>28.05</v>
      </c>
    </row>
    <row r="449" spans="1:2">
      <c r="A449" s="1" t="s">
        <v>515</v>
      </c>
      <c r="B449" s="2">
        <v>6.17</v>
      </c>
    </row>
    <row r="450" spans="1:2">
      <c r="A450" s="1" t="s">
        <v>516</v>
      </c>
      <c r="B450" s="2">
        <v>8.89</v>
      </c>
    </row>
    <row r="451" spans="1:2">
      <c r="A451" s="1" t="s">
        <v>517</v>
      </c>
      <c r="B451" s="2">
        <v>11.6</v>
      </c>
    </row>
    <row r="452" spans="1:2">
      <c r="A452" s="1" t="s">
        <v>518</v>
      </c>
      <c r="B452" s="2">
        <v>14.2</v>
      </c>
    </row>
    <row r="453" spans="1:2">
      <c r="A453" s="1" t="s">
        <v>519</v>
      </c>
      <c r="B453" s="2">
        <v>17.07</v>
      </c>
    </row>
    <row r="454" spans="1:2">
      <c r="A454" s="1" t="s">
        <v>520</v>
      </c>
      <c r="B454" s="2">
        <v>22.29</v>
      </c>
    </row>
    <row r="455" spans="1:2">
      <c r="A455" s="1" t="s">
        <v>450</v>
      </c>
      <c r="B455" s="2">
        <v>0.28000000000000003</v>
      </c>
    </row>
    <row r="456" spans="1:2">
      <c r="A456" s="1" t="s">
        <v>527</v>
      </c>
      <c r="B456" s="2">
        <v>31.8</v>
      </c>
    </row>
    <row r="457" spans="1:2">
      <c r="A457" s="1" t="s">
        <v>522</v>
      </c>
      <c r="B457" s="2">
        <v>10.95</v>
      </c>
    </row>
    <row r="458" spans="1:2">
      <c r="A458" s="1" t="s">
        <v>523</v>
      </c>
      <c r="B458" s="2">
        <v>14.1</v>
      </c>
    </row>
    <row r="459" spans="1:2">
      <c r="A459" s="1" t="s">
        <v>524</v>
      </c>
      <c r="B459" s="2">
        <v>17.399999999999999</v>
      </c>
    </row>
    <row r="460" spans="1:2">
      <c r="A460" s="1" t="s">
        <v>525</v>
      </c>
      <c r="B460" s="2">
        <v>21.04</v>
      </c>
    </row>
    <row r="461" spans="1:2">
      <c r="A461" s="1" t="s">
        <v>526</v>
      </c>
      <c r="B461" s="2">
        <v>27.35</v>
      </c>
    </row>
    <row r="462" spans="1:2">
      <c r="A462" s="1" t="s">
        <v>451</v>
      </c>
      <c r="B462" s="2">
        <v>0.35</v>
      </c>
    </row>
    <row r="463" spans="1:2">
      <c r="A463" s="1" t="s">
        <v>528</v>
      </c>
      <c r="B463" s="2">
        <v>16.87</v>
      </c>
    </row>
    <row r="464" spans="1:2">
      <c r="A464" s="1" t="s">
        <v>529</v>
      </c>
      <c r="B464" s="2">
        <v>20.69</v>
      </c>
    </row>
    <row r="465" spans="1:2">
      <c r="A465" s="1" t="s">
        <v>530</v>
      </c>
      <c r="B465" s="2">
        <v>24.5</v>
      </c>
    </row>
    <row r="466" spans="1:2">
      <c r="A466" s="1" t="s">
        <v>531</v>
      </c>
      <c r="B466" s="2">
        <v>31.4</v>
      </c>
    </row>
    <row r="467" spans="1:2">
      <c r="A467" s="1" t="s">
        <v>537</v>
      </c>
      <c r="B467" s="2">
        <v>41.5</v>
      </c>
    </row>
    <row r="468" spans="1:2">
      <c r="A468" s="1" t="s">
        <v>532</v>
      </c>
      <c r="B468" s="2">
        <v>14.33</v>
      </c>
    </row>
    <row r="469" spans="1:2">
      <c r="A469" s="1" t="s">
        <v>533</v>
      </c>
      <c r="B469" s="2">
        <v>18.100000000000001</v>
      </c>
    </row>
    <row r="470" spans="1:2">
      <c r="A470" s="1" t="s">
        <v>534</v>
      </c>
      <c r="B470" s="2">
        <v>22.2</v>
      </c>
    </row>
    <row r="471" spans="1:2">
      <c r="A471" s="1" t="s">
        <v>535</v>
      </c>
      <c r="B471" s="2">
        <v>26.4</v>
      </c>
    </row>
    <row r="472" spans="1:2">
      <c r="A472" s="1" t="s">
        <v>536</v>
      </c>
      <c r="B472" s="2">
        <v>34.119999999999997</v>
      </c>
    </row>
    <row r="473" spans="1:2">
      <c r="A473" s="1" t="s">
        <v>452</v>
      </c>
      <c r="B473" s="2">
        <v>0.5</v>
      </c>
    </row>
    <row r="474" spans="1:2">
      <c r="A474" s="1" t="s">
        <v>538</v>
      </c>
      <c r="B474" s="2">
        <v>23.9</v>
      </c>
    </row>
    <row r="475" spans="1:2">
      <c r="A475" s="1" t="s">
        <v>539</v>
      </c>
      <c r="B475" s="2">
        <v>36.9</v>
      </c>
    </row>
    <row r="476" spans="1:2">
      <c r="A476" s="1" t="s">
        <v>453</v>
      </c>
      <c r="B476" s="2">
        <v>0.47</v>
      </c>
    </row>
    <row r="477" spans="1:2">
      <c r="A477" s="1" t="s">
        <v>454</v>
      </c>
      <c r="B477" s="2">
        <v>0.56999999999999995</v>
      </c>
    </row>
    <row r="478" spans="1:2">
      <c r="A478" s="1" t="s">
        <v>455</v>
      </c>
      <c r="B478" s="2">
        <v>0.68</v>
      </c>
    </row>
    <row r="479" spans="1:2">
      <c r="A479" s="1" t="s">
        <v>456</v>
      </c>
      <c r="B479" s="2">
        <v>0.87</v>
      </c>
    </row>
    <row r="480" spans="1:2">
      <c r="A480" s="1" t="s">
        <v>540</v>
      </c>
      <c r="B480" s="2">
        <v>26.9</v>
      </c>
    </row>
    <row r="481" spans="1:2">
      <c r="A481" s="1" t="s">
        <v>541</v>
      </c>
      <c r="B481" s="2">
        <v>41.9</v>
      </c>
    </row>
    <row r="482" spans="1:2">
      <c r="A482" s="1" t="s">
        <v>457</v>
      </c>
      <c r="B482" s="2">
        <v>0.77</v>
      </c>
    </row>
    <row r="483" spans="1:2">
      <c r="A483" s="1" t="s">
        <v>545</v>
      </c>
      <c r="B483" s="2">
        <v>57.2</v>
      </c>
    </row>
    <row r="484" spans="1:2">
      <c r="A484" s="1" t="s">
        <v>542</v>
      </c>
      <c r="B484" s="2">
        <v>30</v>
      </c>
    </row>
    <row r="485" spans="1:2">
      <c r="A485" s="1" t="s">
        <v>543</v>
      </c>
      <c r="B485" s="2">
        <v>35.799999999999997</v>
      </c>
    </row>
    <row r="486" spans="1:2">
      <c r="A486" s="1" t="s">
        <v>544</v>
      </c>
      <c r="B486" s="2">
        <v>46.5</v>
      </c>
    </row>
    <row r="487" spans="1:2">
      <c r="A487" s="1" t="s">
        <v>458</v>
      </c>
      <c r="B487" s="2">
        <v>0.59</v>
      </c>
    </row>
    <row r="488" spans="1:2">
      <c r="A488" s="1" t="s">
        <v>459</v>
      </c>
      <c r="B488" s="2">
        <v>0.73</v>
      </c>
    </row>
    <row r="489" spans="1:2">
      <c r="A489" s="1" t="s">
        <v>460</v>
      </c>
      <c r="B489" s="2">
        <v>0.87</v>
      </c>
    </row>
    <row r="490" spans="1:2">
      <c r="A490" s="1" t="s">
        <v>461</v>
      </c>
      <c r="B490" s="2">
        <v>1.1299999999999999</v>
      </c>
    </row>
    <row r="491" spans="1:2">
      <c r="A491" s="1" t="s">
        <v>462</v>
      </c>
      <c r="B491" s="2">
        <v>0.97</v>
      </c>
    </row>
    <row r="492" spans="1:2">
      <c r="A492" s="1" t="s">
        <v>463</v>
      </c>
      <c r="B492" s="2">
        <v>1.22</v>
      </c>
    </row>
    <row r="493" spans="1:2">
      <c r="A493" s="1" t="s">
        <v>464</v>
      </c>
      <c r="B493" s="2">
        <v>1.42</v>
      </c>
    </row>
    <row r="494" spans="1:2">
      <c r="A494" s="1" t="s">
        <v>548</v>
      </c>
      <c r="B494" s="2">
        <v>72.900000000000006</v>
      </c>
    </row>
    <row r="495" spans="1:2">
      <c r="A495" s="1" t="s">
        <v>546</v>
      </c>
      <c r="B495" s="2">
        <v>45.3</v>
      </c>
    </row>
    <row r="496" spans="1:2">
      <c r="A496" s="1" t="s">
        <v>547</v>
      </c>
      <c r="B496" s="2">
        <v>59.5</v>
      </c>
    </row>
    <row r="497" spans="1:2">
      <c r="A497" s="1" t="s">
        <v>465</v>
      </c>
      <c r="B497" s="2">
        <v>0.75</v>
      </c>
    </row>
    <row r="498" spans="1:2">
      <c r="A498" s="1" t="s">
        <v>466</v>
      </c>
      <c r="B498" s="2">
        <v>0.93</v>
      </c>
    </row>
    <row r="499" spans="1:2">
      <c r="A499" s="1" t="s">
        <v>467</v>
      </c>
      <c r="B499" s="2">
        <v>1.1000000000000001</v>
      </c>
    </row>
    <row r="500" spans="1:2">
      <c r="A500" s="1" t="s">
        <v>468</v>
      </c>
      <c r="B500" s="2">
        <v>1.44</v>
      </c>
    </row>
    <row r="501" spans="1:2">
      <c r="A501" s="1" t="s">
        <v>469</v>
      </c>
      <c r="B501" s="2">
        <v>2.0699999999999998</v>
      </c>
    </row>
    <row r="502" spans="1:2">
      <c r="A502" s="1" t="s">
        <v>470</v>
      </c>
      <c r="B502" s="2">
        <v>2.0699999999999998</v>
      </c>
    </row>
    <row r="503" spans="1:2">
      <c r="A503" s="1" t="s">
        <v>551</v>
      </c>
      <c r="B503" s="2">
        <v>88.6</v>
      </c>
    </row>
    <row r="504" spans="1:2">
      <c r="A504" s="1" t="s">
        <v>549</v>
      </c>
      <c r="B504" s="2">
        <v>54.5</v>
      </c>
    </row>
    <row r="505" spans="1:2">
      <c r="A505" s="1" t="s">
        <v>550</v>
      </c>
      <c r="B505" s="2">
        <v>71.8</v>
      </c>
    </row>
    <row r="506" spans="1:2">
      <c r="A506" s="1" t="s">
        <v>471</v>
      </c>
      <c r="B506" s="2">
        <v>1.1299999999999999</v>
      </c>
    </row>
    <row r="507" spans="1:2">
      <c r="A507" s="1" t="s">
        <v>472</v>
      </c>
      <c r="B507" s="2">
        <v>1.34</v>
      </c>
    </row>
    <row r="508" spans="1:2">
      <c r="A508" s="1" t="s">
        <v>473</v>
      </c>
      <c r="B508" s="2">
        <v>1.76</v>
      </c>
    </row>
    <row r="509" spans="1:2">
      <c r="A509" s="1" t="s">
        <v>474</v>
      </c>
      <c r="B509" s="2">
        <v>2.5099999999999998</v>
      </c>
    </row>
    <row r="510" spans="1:2">
      <c r="A510" s="1" t="s">
        <v>475</v>
      </c>
      <c r="B510" s="2">
        <v>3.27</v>
      </c>
    </row>
    <row r="511" spans="1:2">
      <c r="A511" s="1" t="s">
        <v>476</v>
      </c>
      <c r="B511" s="2">
        <v>1.58</v>
      </c>
    </row>
    <row r="512" spans="1:2">
      <c r="A512" s="1" t="s">
        <v>477</v>
      </c>
      <c r="B512" s="2">
        <v>2.0699999999999998</v>
      </c>
    </row>
    <row r="513" spans="1:2">
      <c r="A513" s="1" t="s">
        <v>478</v>
      </c>
      <c r="B513" s="2">
        <v>2.74</v>
      </c>
    </row>
    <row r="514" spans="1:2">
      <c r="A514" s="1" t="s">
        <v>479</v>
      </c>
      <c r="B514" s="2">
        <v>3.09</v>
      </c>
    </row>
    <row r="515" spans="1:2">
      <c r="A515" s="1" t="s">
        <v>480</v>
      </c>
      <c r="B515" s="2">
        <v>3.89</v>
      </c>
    </row>
    <row r="516" spans="1:2">
      <c r="A516" s="1" t="s">
        <v>481</v>
      </c>
      <c r="B516" s="2">
        <v>1.86</v>
      </c>
    </row>
    <row r="517" spans="1:2">
      <c r="A517" s="1" t="s">
        <v>482</v>
      </c>
      <c r="B517" s="2">
        <v>2.39</v>
      </c>
    </row>
    <row r="518" spans="1:2">
      <c r="A518" s="1" t="s">
        <v>483</v>
      </c>
      <c r="B518" s="2">
        <v>2.78</v>
      </c>
    </row>
    <row r="519" spans="1:2">
      <c r="A519" s="1" t="s">
        <v>484</v>
      </c>
      <c r="B519" s="2">
        <v>3.24</v>
      </c>
    </row>
    <row r="520" spans="1:2">
      <c r="A520" s="1" t="s">
        <v>485</v>
      </c>
      <c r="B520" s="2">
        <v>4.09</v>
      </c>
    </row>
    <row r="521" spans="1:2">
      <c r="A521" s="1" t="s">
        <v>486</v>
      </c>
      <c r="B521" s="2">
        <v>5.55</v>
      </c>
    </row>
    <row r="522" spans="1:2">
      <c r="A522" s="1" t="s">
        <v>487</v>
      </c>
      <c r="B522" s="2">
        <v>2.7</v>
      </c>
    </row>
    <row r="523" spans="1:2">
      <c r="A523" s="1" t="s">
        <v>488</v>
      </c>
      <c r="B523" s="2">
        <v>3.71</v>
      </c>
    </row>
    <row r="524" spans="1:2">
      <c r="A524" s="1" t="s">
        <v>489</v>
      </c>
      <c r="B524" s="2">
        <v>4.72</v>
      </c>
    </row>
    <row r="525" spans="1:2">
      <c r="A525" s="1" t="s">
        <v>490</v>
      </c>
      <c r="B525" s="2">
        <v>2.2799999999999998</v>
      </c>
    </row>
    <row r="526" spans="1:2">
      <c r="A526" s="1" t="s">
        <v>491</v>
      </c>
      <c r="B526" s="2">
        <v>3.01</v>
      </c>
    </row>
    <row r="527" spans="1:2">
      <c r="A527" s="1" t="s">
        <v>492</v>
      </c>
      <c r="B527" s="2">
        <v>4.1900000000000004</v>
      </c>
    </row>
    <row r="528" spans="1:2">
      <c r="A528" s="1" t="s">
        <v>492</v>
      </c>
      <c r="B528" s="2">
        <v>7.56</v>
      </c>
    </row>
    <row r="529" spans="1:2">
      <c r="A529" s="1" t="s">
        <v>493</v>
      </c>
      <c r="B529" s="2">
        <v>5.35</v>
      </c>
    </row>
    <row r="530" spans="1:2">
      <c r="A530" s="1" t="s">
        <v>494</v>
      </c>
      <c r="B530" s="2">
        <v>6.79</v>
      </c>
    </row>
    <row r="531" spans="1:2">
      <c r="A531" s="1" t="s">
        <v>495</v>
      </c>
      <c r="B531" s="2">
        <v>4.66</v>
      </c>
    </row>
    <row r="532" spans="1:2">
      <c r="A532" s="1" t="s">
        <v>496</v>
      </c>
      <c r="B532" s="2">
        <v>3.64</v>
      </c>
    </row>
    <row r="533" spans="1:2">
      <c r="A533" s="1" t="s">
        <v>497</v>
      </c>
      <c r="B533" s="2">
        <v>5.13</v>
      </c>
    </row>
    <row r="534" spans="1:2">
      <c r="A534" s="1" t="s">
        <v>498</v>
      </c>
      <c r="B534" s="2">
        <v>6.6</v>
      </c>
    </row>
    <row r="535" spans="1:2">
      <c r="A535" s="1" t="s">
        <v>499</v>
      </c>
      <c r="B535" s="2">
        <v>7.96</v>
      </c>
    </row>
    <row r="536" spans="1:2">
      <c r="A536" s="1" t="s">
        <v>500</v>
      </c>
      <c r="B536" s="2">
        <v>9.92</v>
      </c>
    </row>
    <row r="537" spans="1:2">
      <c r="A537" s="1" t="s">
        <v>501</v>
      </c>
      <c r="B537" s="2">
        <v>4.26</v>
      </c>
    </row>
    <row r="538" spans="1:2">
      <c r="A538" s="1" t="s">
        <v>502</v>
      </c>
      <c r="B538" s="2">
        <v>6.07</v>
      </c>
    </row>
    <row r="539" spans="1:2">
      <c r="A539" s="1" t="s">
        <v>503</v>
      </c>
      <c r="B539" s="2">
        <v>7.86</v>
      </c>
    </row>
    <row r="540" spans="1:2">
      <c r="A540" s="1" t="s">
        <v>504</v>
      </c>
      <c r="B540" s="2">
        <v>9.9600000000000009</v>
      </c>
    </row>
    <row r="541" spans="1:2">
      <c r="A541" s="1" t="s">
        <v>505</v>
      </c>
      <c r="B541" s="2">
        <v>11.5</v>
      </c>
    </row>
    <row r="542" spans="1:2">
      <c r="A542" s="1" t="s">
        <v>506</v>
      </c>
      <c r="B542" s="2">
        <v>4.9000000000000004</v>
      </c>
    </row>
    <row r="543" spans="1:2">
      <c r="A543" s="1" t="s">
        <v>507</v>
      </c>
      <c r="B543" s="2">
        <v>7.01</v>
      </c>
    </row>
    <row r="544" spans="1:2">
      <c r="A544" s="1" t="s">
        <v>508</v>
      </c>
      <c r="B544" s="2">
        <v>9.11</v>
      </c>
    </row>
    <row r="545" spans="1:2">
      <c r="A545" s="1" t="s">
        <v>509</v>
      </c>
      <c r="B545" s="2">
        <v>11.1</v>
      </c>
    </row>
    <row r="546" spans="1:2">
      <c r="A546" s="1" t="s">
        <v>510</v>
      </c>
      <c r="B546" s="2">
        <v>13.62</v>
      </c>
    </row>
    <row r="547" spans="1:2">
      <c r="A547" s="1" t="s">
        <v>511</v>
      </c>
      <c r="B547" s="2">
        <v>17.59</v>
      </c>
    </row>
    <row r="548" spans="1:2">
      <c r="A548" s="1" t="s">
        <v>512</v>
      </c>
      <c r="B548" s="2">
        <v>7.95</v>
      </c>
    </row>
    <row r="549" spans="1:2">
      <c r="A549" s="1" t="s">
        <v>513</v>
      </c>
      <c r="B549" s="2">
        <v>10.4</v>
      </c>
    </row>
    <row r="550" spans="1:2">
      <c r="A550" s="1" t="s">
        <v>514</v>
      </c>
      <c r="B550" s="2">
        <v>12.84</v>
      </c>
    </row>
    <row r="551" spans="1:2">
      <c r="A551" s="1" t="s">
        <v>12</v>
      </c>
      <c r="B551" s="1">
        <v>10.9</v>
      </c>
    </row>
    <row r="552" spans="1:2">
      <c r="A552" s="1" t="s">
        <v>12</v>
      </c>
      <c r="B552" s="1">
        <v>10.1</v>
      </c>
    </row>
    <row r="553" spans="1:2">
      <c r="A553" s="1" t="s">
        <v>13</v>
      </c>
      <c r="B553" s="1">
        <v>13.8</v>
      </c>
    </row>
    <row r="554" spans="1:2">
      <c r="A554" s="1" t="s">
        <v>13</v>
      </c>
      <c r="B554" s="1">
        <v>12.5</v>
      </c>
    </row>
    <row r="555" spans="1:2">
      <c r="A555" s="1" t="s">
        <v>14</v>
      </c>
      <c r="B555" s="1">
        <v>16.399999999999999</v>
      </c>
    </row>
    <row r="556" spans="1:2">
      <c r="A556" s="1" t="s">
        <v>14</v>
      </c>
      <c r="B556" s="1">
        <v>14.9</v>
      </c>
    </row>
    <row r="557" spans="1:2">
      <c r="A557" s="1" t="s">
        <v>15</v>
      </c>
      <c r="B557" s="1">
        <v>19.3</v>
      </c>
    </row>
    <row r="558" spans="1:2">
      <c r="A558" s="1" t="s">
        <v>15</v>
      </c>
      <c r="B558" s="1">
        <v>17.5</v>
      </c>
    </row>
    <row r="559" spans="1:2">
      <c r="A559" s="1" t="s">
        <v>16</v>
      </c>
      <c r="B559" s="1">
        <v>22.7</v>
      </c>
    </row>
    <row r="560" spans="1:2">
      <c r="A560" s="1" t="s">
        <v>16</v>
      </c>
      <c r="B560" s="1">
        <v>20.3</v>
      </c>
    </row>
    <row r="561" spans="1:2">
      <c r="A561" s="1" t="s">
        <v>17</v>
      </c>
      <c r="B561" s="1">
        <v>26.1</v>
      </c>
    </row>
    <row r="562" spans="1:2">
      <c r="A562" s="1" t="s">
        <v>17</v>
      </c>
      <c r="B562" s="1">
        <v>23.5</v>
      </c>
    </row>
    <row r="563" spans="1:2">
      <c r="A563" s="1" t="s">
        <v>18</v>
      </c>
      <c r="B563" s="1">
        <v>30.3</v>
      </c>
    </row>
    <row r="564" spans="1:2">
      <c r="A564" s="1" t="s">
        <v>18</v>
      </c>
      <c r="B564" s="1">
        <v>27.4</v>
      </c>
    </row>
    <row r="565" spans="1:2">
      <c r="A565" s="1" t="s">
        <v>19</v>
      </c>
      <c r="B565" s="1">
        <v>34.200000000000003</v>
      </c>
    </row>
    <row r="566" spans="1:2">
      <c r="A566" s="1" t="s">
        <v>19</v>
      </c>
      <c r="B566" s="1">
        <v>31.1</v>
      </c>
    </row>
    <row r="567" spans="1:2">
      <c r="A567" s="1" t="s">
        <v>20</v>
      </c>
      <c r="B567" s="1">
        <v>39</v>
      </c>
    </row>
    <row r="568" spans="1:2">
      <c r="A568" s="1" t="s">
        <v>82</v>
      </c>
      <c r="B568" s="1">
        <v>36.299999999999997</v>
      </c>
    </row>
    <row r="569" spans="1:2">
      <c r="A569" s="1" t="s">
        <v>21</v>
      </c>
      <c r="B569" s="1">
        <v>47.6</v>
      </c>
    </row>
    <row r="570" spans="1:2">
      <c r="A570" s="1" t="s">
        <v>21</v>
      </c>
      <c r="B570" s="1">
        <v>45.7</v>
      </c>
    </row>
    <row r="571" spans="1:2">
      <c r="A571" s="1" t="s">
        <v>11</v>
      </c>
      <c r="B571" s="1">
        <v>8.9</v>
      </c>
    </row>
    <row r="572" spans="1:2">
      <c r="A572" s="1" t="s">
        <v>11</v>
      </c>
      <c r="B572" s="1">
        <v>8.1</v>
      </c>
    </row>
    <row r="573" spans="1:2">
      <c r="A573" s="1" t="s">
        <v>292</v>
      </c>
      <c r="B573" s="1">
        <v>1.74</v>
      </c>
    </row>
    <row r="574" spans="1:2">
      <c r="A574" s="1" t="s">
        <v>293</v>
      </c>
      <c r="B574" s="1">
        <v>2.15</v>
      </c>
    </row>
    <row r="575" spans="1:2">
      <c r="A575" s="1" t="s">
        <v>294</v>
      </c>
      <c r="B575" s="1">
        <v>2.87</v>
      </c>
    </row>
    <row r="576" spans="1:2">
      <c r="A576" s="1" t="s">
        <v>296</v>
      </c>
      <c r="B576" s="1">
        <v>5.07</v>
      </c>
    </row>
    <row r="577" spans="1:2">
      <c r="A577" s="1" t="s">
        <v>297</v>
      </c>
      <c r="B577" s="1">
        <v>6.77</v>
      </c>
    </row>
    <row r="578" spans="1:2">
      <c r="A578" s="1" t="s">
        <v>295</v>
      </c>
      <c r="B578" s="1">
        <v>3.86</v>
      </c>
    </row>
    <row r="579" spans="1:2">
      <c r="A579" s="1" t="s">
        <v>580</v>
      </c>
      <c r="B579" s="2">
        <v>0.63</v>
      </c>
    </row>
    <row r="580" spans="1:2">
      <c r="A580" s="1" t="s">
        <v>581</v>
      </c>
      <c r="B580" s="2">
        <v>0.75</v>
      </c>
    </row>
    <row r="581" spans="1:2">
      <c r="A581" s="1" t="s">
        <v>582</v>
      </c>
      <c r="B581" s="2">
        <v>0.75</v>
      </c>
    </row>
    <row r="582" spans="1:2">
      <c r="A582" s="1" t="s">
        <v>583</v>
      </c>
      <c r="B582" s="2">
        <v>0.87</v>
      </c>
    </row>
    <row r="583" spans="1:2">
      <c r="A583" s="1" t="s">
        <v>584</v>
      </c>
      <c r="B583" s="2">
        <v>1.1299999999999999</v>
      </c>
    </row>
    <row r="584" spans="1:2">
      <c r="A584" s="1" t="s">
        <v>585</v>
      </c>
      <c r="B584" s="2">
        <v>0.87</v>
      </c>
    </row>
    <row r="585" spans="1:2">
      <c r="A585" s="1" t="s">
        <v>586</v>
      </c>
      <c r="B585" s="2">
        <v>0.98</v>
      </c>
    </row>
    <row r="586" spans="1:2">
      <c r="A586" s="1" t="s">
        <v>587</v>
      </c>
      <c r="B586" s="2">
        <v>1.2</v>
      </c>
    </row>
    <row r="587" spans="1:2">
      <c r="A587" s="1" t="s">
        <v>588</v>
      </c>
      <c r="B587" s="2">
        <v>1.1100000000000001</v>
      </c>
    </row>
    <row r="588" spans="1:2">
      <c r="A588" s="1" t="s">
        <v>589</v>
      </c>
      <c r="B588" s="2">
        <v>1.44</v>
      </c>
    </row>
    <row r="589" spans="1:2">
      <c r="A589" s="1" t="s">
        <v>590</v>
      </c>
      <c r="B589" s="2">
        <v>1.1000000000000001</v>
      </c>
    </row>
    <row r="590" spans="1:2">
      <c r="A590" s="1" t="s">
        <v>591</v>
      </c>
      <c r="B590" s="2">
        <v>1.22</v>
      </c>
    </row>
    <row r="591" spans="1:2">
      <c r="A591" s="1" t="s">
        <v>592</v>
      </c>
      <c r="B591" s="2">
        <v>1.6</v>
      </c>
    </row>
    <row r="592" spans="1:2">
      <c r="A592" s="1" t="s">
        <v>593</v>
      </c>
      <c r="B592" s="2">
        <v>1.1000000000000001</v>
      </c>
    </row>
    <row r="593" spans="1:2">
      <c r="A593" s="1" t="s">
        <v>594</v>
      </c>
      <c r="B593" s="2">
        <v>1.22</v>
      </c>
    </row>
    <row r="594" spans="1:2">
      <c r="A594" s="1" t="s">
        <v>595</v>
      </c>
      <c r="B594" s="2">
        <v>1.34</v>
      </c>
    </row>
    <row r="595" spans="1:2">
      <c r="A595" s="1" t="s">
        <v>596</v>
      </c>
      <c r="B595" s="2">
        <v>1.76</v>
      </c>
    </row>
    <row r="596" spans="1:2">
      <c r="A596" s="1" t="s">
        <v>597</v>
      </c>
      <c r="B596" s="2">
        <v>2.36</v>
      </c>
    </row>
    <row r="597" spans="1:2">
      <c r="A597" s="1" t="s">
        <v>598</v>
      </c>
      <c r="B597" s="2">
        <v>1.46</v>
      </c>
    </row>
    <row r="598" spans="1:2">
      <c r="A598" s="1" t="s">
        <v>599</v>
      </c>
      <c r="B598" s="2">
        <v>1.51</v>
      </c>
    </row>
    <row r="599" spans="1:2">
      <c r="A599" s="1" t="s">
        <v>600</v>
      </c>
      <c r="B599" s="2">
        <v>1.98</v>
      </c>
    </row>
    <row r="600" spans="1:2">
      <c r="A600" s="1" t="s">
        <v>601</v>
      </c>
      <c r="B600" s="2">
        <v>2.69</v>
      </c>
    </row>
    <row r="601" spans="1:2">
      <c r="A601" s="1" t="s">
        <v>602</v>
      </c>
      <c r="B601" s="2">
        <v>1.58</v>
      </c>
    </row>
    <row r="602" spans="1:2">
      <c r="A602" s="1" t="s">
        <v>603</v>
      </c>
      <c r="B602" s="2">
        <v>1.99</v>
      </c>
    </row>
    <row r="603" spans="1:2">
      <c r="A603" s="1" t="s">
        <v>604</v>
      </c>
      <c r="B603" s="2">
        <v>2.83</v>
      </c>
    </row>
    <row r="604" spans="1:2">
      <c r="A604" s="1" t="s">
        <v>605</v>
      </c>
      <c r="B604" s="2">
        <v>1.61</v>
      </c>
    </row>
    <row r="605" spans="1:2">
      <c r="A605" s="1" t="s">
        <v>606</v>
      </c>
      <c r="B605" s="2">
        <v>1.34</v>
      </c>
    </row>
    <row r="606" spans="1:2">
      <c r="A606" s="1" t="s">
        <v>607</v>
      </c>
      <c r="B606" s="2">
        <v>1.58</v>
      </c>
    </row>
    <row r="607" spans="1:2">
      <c r="A607" s="1" t="s">
        <v>608</v>
      </c>
      <c r="B607" s="2">
        <v>2.0699999999999998</v>
      </c>
    </row>
    <row r="608" spans="1:2">
      <c r="A608" s="1" t="s">
        <v>609</v>
      </c>
      <c r="B608" s="2">
        <v>1.7</v>
      </c>
    </row>
    <row r="609" spans="1:2">
      <c r="A609" s="1" t="s">
        <v>610</v>
      </c>
      <c r="B609" s="2">
        <v>2.23</v>
      </c>
    </row>
    <row r="610" spans="1:2">
      <c r="A610" s="1" t="s">
        <v>611</v>
      </c>
      <c r="B610" s="2">
        <v>3.01</v>
      </c>
    </row>
    <row r="611" spans="1:2">
      <c r="A611" s="1" t="s">
        <v>612</v>
      </c>
      <c r="B611" s="2">
        <v>1.81</v>
      </c>
    </row>
    <row r="612" spans="1:2">
      <c r="A612" s="1" t="s">
        <v>613</v>
      </c>
      <c r="B612" s="2">
        <v>2.39</v>
      </c>
    </row>
    <row r="613" spans="1:2">
      <c r="A613" s="1" t="s">
        <v>614</v>
      </c>
      <c r="B613" s="2">
        <v>2.78</v>
      </c>
    </row>
    <row r="614" spans="1:2">
      <c r="A614" s="1" t="s">
        <v>615</v>
      </c>
      <c r="B614" s="2">
        <v>3.24</v>
      </c>
    </row>
    <row r="615" spans="1:2">
      <c r="A615" s="1" t="s">
        <v>616</v>
      </c>
      <c r="B615" s="2">
        <v>2.7</v>
      </c>
    </row>
    <row r="616" spans="1:2">
      <c r="A616" s="1" t="s">
        <v>617</v>
      </c>
      <c r="B616" s="2">
        <v>3.71</v>
      </c>
    </row>
    <row r="617" spans="1:2">
      <c r="A617" s="1" t="s">
        <v>618</v>
      </c>
      <c r="B617" s="2">
        <v>2.38</v>
      </c>
    </row>
    <row r="618" spans="1:2">
      <c r="A618" s="1" t="s">
        <v>619</v>
      </c>
      <c r="B618" s="2">
        <v>2.0499999999999998</v>
      </c>
    </row>
    <row r="619" spans="1:2">
      <c r="A619" s="1" t="s">
        <v>620</v>
      </c>
      <c r="B619" s="2">
        <v>2.7</v>
      </c>
    </row>
    <row r="620" spans="1:2">
      <c r="A620" s="1" t="s">
        <v>621</v>
      </c>
      <c r="B620" s="2">
        <v>3.17</v>
      </c>
    </row>
    <row r="621" spans="1:2">
      <c r="A621" s="1" t="s">
        <v>622</v>
      </c>
      <c r="B621" s="2">
        <v>3.71</v>
      </c>
    </row>
    <row r="622" spans="1:2">
      <c r="A622" s="1" t="s">
        <v>623</v>
      </c>
      <c r="B622" s="2">
        <v>4.72</v>
      </c>
    </row>
    <row r="623" spans="1:2">
      <c r="A623" s="1" t="s">
        <v>624</v>
      </c>
      <c r="B623" s="2">
        <v>2.83</v>
      </c>
    </row>
    <row r="624" spans="1:2">
      <c r="A624" s="1" t="s">
        <v>625</v>
      </c>
      <c r="B624" s="2">
        <v>3.49</v>
      </c>
    </row>
    <row r="625" spans="1:2">
      <c r="A625" s="1" t="s">
        <v>626</v>
      </c>
      <c r="B625" s="2">
        <v>3.9</v>
      </c>
    </row>
    <row r="626" spans="1:2">
      <c r="A626" s="1" t="s">
        <v>627</v>
      </c>
      <c r="B626" s="2">
        <v>3.01</v>
      </c>
    </row>
    <row r="627" spans="1:2">
      <c r="A627" s="1" t="s">
        <v>628</v>
      </c>
      <c r="B627" s="2">
        <v>4.18</v>
      </c>
    </row>
    <row r="628" spans="1:2">
      <c r="A628" s="1" t="s">
        <v>629</v>
      </c>
      <c r="B628" s="2">
        <v>5.35</v>
      </c>
    </row>
    <row r="629" spans="1:2">
      <c r="A629" s="1" t="s">
        <v>630</v>
      </c>
      <c r="B629" s="2">
        <v>2.7</v>
      </c>
    </row>
    <row r="630" spans="1:2">
      <c r="A630" s="1" t="s">
        <v>631</v>
      </c>
      <c r="B630" s="2">
        <v>3.1</v>
      </c>
    </row>
    <row r="631" spans="1:2">
      <c r="A631" s="1" t="s">
        <v>632</v>
      </c>
      <c r="B631" s="2">
        <v>4.18</v>
      </c>
    </row>
    <row r="632" spans="1:2">
      <c r="A632" s="1" t="s">
        <v>633</v>
      </c>
      <c r="B632" s="2">
        <v>5.45</v>
      </c>
    </row>
    <row r="633" spans="1:2">
      <c r="A633" s="1" t="s">
        <v>634</v>
      </c>
      <c r="B633" s="2">
        <v>4.42</v>
      </c>
    </row>
    <row r="634" spans="1:2">
      <c r="A634" s="1" t="s">
        <v>635</v>
      </c>
      <c r="B634" s="2">
        <v>3.32</v>
      </c>
    </row>
    <row r="635" spans="1:2">
      <c r="A635" s="1" t="s">
        <v>636</v>
      </c>
      <c r="B635" s="2">
        <v>4.66</v>
      </c>
    </row>
    <row r="636" spans="1:2">
      <c r="A636" s="1" t="s">
        <v>637</v>
      </c>
      <c r="B636" s="2">
        <v>5.97</v>
      </c>
    </row>
    <row r="637" spans="1:2">
      <c r="A637" s="1" t="s">
        <v>638</v>
      </c>
      <c r="B637" s="2">
        <v>6.7</v>
      </c>
    </row>
    <row r="638" spans="1:2">
      <c r="A638" s="1" t="s">
        <v>639</v>
      </c>
      <c r="B638" s="2">
        <v>3.01</v>
      </c>
    </row>
    <row r="639" spans="1:2">
      <c r="A639" s="1" t="s">
        <v>640</v>
      </c>
      <c r="B639" s="2">
        <v>3.33</v>
      </c>
    </row>
    <row r="640" spans="1:2">
      <c r="A640" s="1" t="s">
        <v>641</v>
      </c>
      <c r="B640" s="2">
        <v>3.64</v>
      </c>
    </row>
    <row r="641" spans="1:2">
      <c r="A641" s="1" t="s">
        <v>642</v>
      </c>
      <c r="B641" s="2">
        <v>5.13</v>
      </c>
    </row>
    <row r="642" spans="1:2">
      <c r="A642" s="1" t="s">
        <v>643</v>
      </c>
      <c r="B642" s="2">
        <v>6.6</v>
      </c>
    </row>
    <row r="643" spans="1:2">
      <c r="A643" s="1" t="s">
        <v>644</v>
      </c>
      <c r="B643" s="2">
        <v>8.41</v>
      </c>
    </row>
    <row r="644" spans="1:2">
      <c r="A644" s="1" t="s">
        <v>645</v>
      </c>
      <c r="B644" s="2">
        <v>3.97</v>
      </c>
    </row>
    <row r="645" spans="1:2">
      <c r="A645" s="1" t="s">
        <v>646</v>
      </c>
      <c r="B645" s="2">
        <v>5.6</v>
      </c>
    </row>
    <row r="646" spans="1:2">
      <c r="A646" s="1" t="s">
        <v>647</v>
      </c>
      <c r="B646" s="2">
        <v>7.23</v>
      </c>
    </row>
    <row r="647" spans="1:2">
      <c r="A647" s="1" t="s">
        <v>648</v>
      </c>
      <c r="B647" s="2">
        <v>9.09</v>
      </c>
    </row>
    <row r="648" spans="1:2">
      <c r="A648" s="1" t="s">
        <v>649</v>
      </c>
      <c r="B648" s="2">
        <v>6.07</v>
      </c>
    </row>
    <row r="649" spans="1:2">
      <c r="A649" s="1" t="s">
        <v>650</v>
      </c>
      <c r="B649" s="2">
        <v>7.86</v>
      </c>
    </row>
    <row r="650" spans="1:2">
      <c r="A650" s="1" t="s">
        <v>651</v>
      </c>
      <c r="B650" s="2">
        <v>9.9600000000000009</v>
      </c>
    </row>
    <row r="651" spans="1:2">
      <c r="A651" s="1" t="s">
        <v>652</v>
      </c>
      <c r="B651" s="2">
        <v>6.07</v>
      </c>
    </row>
    <row r="652" spans="1:2">
      <c r="A652" s="1" t="s">
        <v>653</v>
      </c>
      <c r="B652" s="2">
        <v>8.23</v>
      </c>
    </row>
    <row r="653" spans="1:2">
      <c r="A653" s="1" t="s">
        <v>654</v>
      </c>
      <c r="B653" s="2">
        <v>3.95</v>
      </c>
    </row>
    <row r="654" spans="1:2">
      <c r="A654" s="1" t="s">
        <v>655</v>
      </c>
      <c r="B654" s="2">
        <v>5.61</v>
      </c>
    </row>
    <row r="655" spans="1:2">
      <c r="A655" s="1" t="s">
        <v>656</v>
      </c>
      <c r="B655" s="2">
        <v>4.2699999999999996</v>
      </c>
    </row>
    <row r="656" spans="1:2">
      <c r="A656" s="1" t="s">
        <v>657</v>
      </c>
      <c r="B656" s="2">
        <v>6.07</v>
      </c>
    </row>
    <row r="657" spans="1:2">
      <c r="A657" s="1" t="s">
        <v>658</v>
      </c>
      <c r="B657" s="2">
        <v>7.86</v>
      </c>
    </row>
    <row r="658" spans="1:2">
      <c r="A658" s="1" t="s">
        <v>659</v>
      </c>
      <c r="B658" s="2">
        <v>9.6999999999999993</v>
      </c>
    </row>
    <row r="659" spans="1:2">
      <c r="A659" s="1" t="s">
        <v>660</v>
      </c>
      <c r="B659" s="2">
        <v>4.58</v>
      </c>
    </row>
    <row r="660" spans="1:2">
      <c r="A660" s="1" t="s">
        <v>661</v>
      </c>
      <c r="B660" s="2">
        <v>6.54</v>
      </c>
    </row>
    <row r="661" spans="1:2">
      <c r="A661" s="1" t="s">
        <v>662</v>
      </c>
      <c r="B661" s="2">
        <v>8.49</v>
      </c>
    </row>
    <row r="662" spans="1:2">
      <c r="A662" s="1" t="s">
        <v>663</v>
      </c>
      <c r="B662" s="2">
        <v>10.7</v>
      </c>
    </row>
    <row r="663" spans="1:2">
      <c r="A663" s="1" t="s">
        <v>664</v>
      </c>
      <c r="B663" s="2">
        <v>12.69</v>
      </c>
    </row>
    <row r="664" spans="1:2">
      <c r="A664" s="1" t="s">
        <v>665</v>
      </c>
      <c r="B664" s="2">
        <v>7.01</v>
      </c>
    </row>
    <row r="665" spans="1:2">
      <c r="A665" s="1" t="s">
        <v>666</v>
      </c>
      <c r="B665" s="2">
        <v>9.11</v>
      </c>
    </row>
    <row r="666" spans="1:2">
      <c r="A666" s="1" t="s">
        <v>667</v>
      </c>
      <c r="B666" s="2">
        <v>11.55</v>
      </c>
    </row>
    <row r="667" spans="1:2">
      <c r="A667" s="1" t="s">
        <v>668</v>
      </c>
      <c r="B667" s="2">
        <v>7.96</v>
      </c>
    </row>
    <row r="668" spans="1:2">
      <c r="A668" s="1" t="s">
        <v>669</v>
      </c>
      <c r="B668" s="2">
        <v>13.03</v>
      </c>
    </row>
    <row r="669" spans="1:2">
      <c r="A669" s="1" t="s">
        <v>670</v>
      </c>
      <c r="B669" s="2">
        <v>4.9000000000000004</v>
      </c>
    </row>
    <row r="670" spans="1:2">
      <c r="A670" s="1" t="s">
        <v>671</v>
      </c>
      <c r="B670" s="2">
        <v>7.01</v>
      </c>
    </row>
    <row r="671" spans="1:2">
      <c r="A671" s="1" t="s">
        <v>672</v>
      </c>
      <c r="B671" s="2">
        <v>9.01</v>
      </c>
    </row>
    <row r="672" spans="1:2">
      <c r="A672" s="1" t="s">
        <v>673</v>
      </c>
      <c r="B672" s="2">
        <v>7.7</v>
      </c>
    </row>
    <row r="673" spans="1:2">
      <c r="A673" s="1" t="s">
        <v>674</v>
      </c>
      <c r="B673" s="2">
        <v>7.95</v>
      </c>
    </row>
    <row r="674" spans="1:2">
      <c r="A674" s="1" t="s">
        <v>675</v>
      </c>
      <c r="B674" s="2">
        <v>10.37</v>
      </c>
    </row>
    <row r="675" spans="1:2">
      <c r="A675" s="1" t="s">
        <v>676</v>
      </c>
      <c r="B675" s="2">
        <v>13.03</v>
      </c>
    </row>
    <row r="676" spans="1:2">
      <c r="A676" s="1" t="s">
        <v>677</v>
      </c>
      <c r="B676" s="2">
        <v>15.5</v>
      </c>
    </row>
    <row r="677" spans="1:2">
      <c r="A677" s="1" t="s">
        <v>678</v>
      </c>
      <c r="B677" s="2">
        <v>8.89</v>
      </c>
    </row>
    <row r="678" spans="1:2">
      <c r="A678" s="1" t="s">
        <v>679</v>
      </c>
      <c r="B678" s="2">
        <v>11.63</v>
      </c>
    </row>
    <row r="679" spans="1:2">
      <c r="A679" s="1" t="s">
        <v>680</v>
      </c>
      <c r="B679" s="2">
        <v>14.47</v>
      </c>
    </row>
    <row r="680" spans="1:2">
      <c r="A680" s="1" t="s">
        <v>681</v>
      </c>
      <c r="B680" s="2">
        <v>17.07</v>
      </c>
    </row>
    <row r="681" spans="1:2">
      <c r="A681" s="1" t="s">
        <v>682</v>
      </c>
      <c r="B681" s="2">
        <v>7.95</v>
      </c>
    </row>
    <row r="682" spans="1:2">
      <c r="A682" s="1" t="s">
        <v>683</v>
      </c>
      <c r="B682" s="2">
        <v>10.5</v>
      </c>
    </row>
    <row r="683" spans="1:2">
      <c r="A683" s="1" t="s">
        <v>684</v>
      </c>
      <c r="B683" s="2">
        <v>8.89</v>
      </c>
    </row>
    <row r="684" spans="1:2">
      <c r="A684" s="1" t="s">
        <v>685</v>
      </c>
      <c r="B684" s="2">
        <v>11.63</v>
      </c>
    </row>
    <row r="685" spans="1:2">
      <c r="A685" s="1" t="s">
        <v>686</v>
      </c>
      <c r="B685" s="2">
        <v>12.28</v>
      </c>
    </row>
    <row r="686" spans="1:2">
      <c r="A686" s="1" t="s">
        <v>687</v>
      </c>
      <c r="B686" s="2">
        <v>15.2</v>
      </c>
    </row>
    <row r="687" spans="1:2">
      <c r="A687" s="1" t="s">
        <v>688</v>
      </c>
      <c r="B687" s="2">
        <v>17.850000000000001</v>
      </c>
    </row>
    <row r="688" spans="1:2">
      <c r="A688" s="1" t="s">
        <v>689</v>
      </c>
      <c r="B688" s="2">
        <v>9.84</v>
      </c>
    </row>
    <row r="689" spans="1:2">
      <c r="A689" s="1" t="s">
        <v>690</v>
      </c>
      <c r="B689" s="2">
        <v>13.1</v>
      </c>
    </row>
    <row r="690" spans="1:2">
      <c r="A690" s="1" t="s">
        <v>691</v>
      </c>
      <c r="B690" s="2">
        <v>15.8</v>
      </c>
    </row>
    <row r="691" spans="1:2">
      <c r="A691" s="1" t="s">
        <v>692</v>
      </c>
      <c r="B691" s="2">
        <v>19.22</v>
      </c>
    </row>
    <row r="692" spans="1:2">
      <c r="A692" s="1" t="s">
        <v>693</v>
      </c>
      <c r="B692" s="2">
        <v>5.83</v>
      </c>
    </row>
    <row r="693" spans="1:2">
      <c r="A693" s="1" t="s">
        <v>694</v>
      </c>
      <c r="B693" s="2">
        <v>8.67</v>
      </c>
    </row>
    <row r="694" spans="1:2">
      <c r="A694" s="1" t="s">
        <v>695</v>
      </c>
      <c r="B694" s="2">
        <v>8.89</v>
      </c>
    </row>
    <row r="695" spans="1:2">
      <c r="A695" s="1" t="s">
        <v>696</v>
      </c>
      <c r="B695" s="2">
        <v>11.63</v>
      </c>
    </row>
    <row r="696" spans="1:2">
      <c r="A696" s="1" t="s">
        <v>697</v>
      </c>
      <c r="B696" s="2">
        <v>14.2</v>
      </c>
    </row>
    <row r="697" spans="1:2">
      <c r="A697" s="1" t="s">
        <v>698</v>
      </c>
      <c r="B697" s="2">
        <v>17.7</v>
      </c>
    </row>
    <row r="698" spans="1:2">
      <c r="A698" s="1" t="s">
        <v>699</v>
      </c>
      <c r="B698" s="2">
        <v>11.3</v>
      </c>
    </row>
    <row r="699" spans="1:2">
      <c r="A699" s="1" t="s">
        <v>700</v>
      </c>
      <c r="B699" s="2">
        <v>14.67</v>
      </c>
    </row>
    <row r="700" spans="1:2">
      <c r="A700" s="1" t="s">
        <v>701</v>
      </c>
      <c r="B700" s="2">
        <v>18.2</v>
      </c>
    </row>
    <row r="701" spans="1:2">
      <c r="A701" s="1" t="s">
        <v>702</v>
      </c>
      <c r="B701" s="2">
        <v>21.89</v>
      </c>
    </row>
    <row r="702" spans="1:2">
      <c r="A702" s="1" t="s">
        <v>703</v>
      </c>
      <c r="B702" s="2">
        <v>27.98</v>
      </c>
    </row>
    <row r="703" spans="1:2">
      <c r="A703" s="1" t="s">
        <v>704</v>
      </c>
      <c r="B703" s="2">
        <v>35.700000000000003</v>
      </c>
    </row>
    <row r="704" spans="1:2">
      <c r="A704" s="1" t="s">
        <v>705</v>
      </c>
      <c r="B704" s="2">
        <v>10.95</v>
      </c>
    </row>
    <row r="705" spans="1:2">
      <c r="A705" s="1" t="s">
        <v>706</v>
      </c>
      <c r="B705" s="2">
        <v>14.11</v>
      </c>
    </row>
    <row r="706" spans="1:2">
      <c r="A706" s="1" t="s">
        <v>707</v>
      </c>
      <c r="B706" s="2">
        <v>17.53</v>
      </c>
    </row>
    <row r="707" spans="1:2">
      <c r="A707" s="1" t="s">
        <v>708</v>
      </c>
      <c r="B707" s="2">
        <v>21.04</v>
      </c>
    </row>
    <row r="708" spans="1:2">
      <c r="A708" s="1" t="s">
        <v>709</v>
      </c>
      <c r="B708" s="2">
        <v>18.34</v>
      </c>
    </row>
    <row r="709" spans="1:2">
      <c r="A709" s="1" t="s">
        <v>710</v>
      </c>
      <c r="B709" s="2">
        <v>10.95</v>
      </c>
    </row>
    <row r="710" spans="1:2">
      <c r="A710" s="1" t="s">
        <v>711</v>
      </c>
      <c r="B710" s="2">
        <v>11.7</v>
      </c>
    </row>
    <row r="711" spans="1:2">
      <c r="A711" s="1" t="s">
        <v>712</v>
      </c>
      <c r="B711" s="2">
        <v>15.65</v>
      </c>
    </row>
    <row r="712" spans="1:2">
      <c r="A712" s="1" t="s">
        <v>713</v>
      </c>
      <c r="B712" s="2">
        <v>19</v>
      </c>
    </row>
    <row r="713" spans="1:2">
      <c r="A713" s="1" t="s">
        <v>714</v>
      </c>
      <c r="B713" s="2">
        <v>23.23</v>
      </c>
    </row>
    <row r="714" spans="1:2">
      <c r="A714" s="1" t="s">
        <v>715</v>
      </c>
      <c r="B714" s="2">
        <v>20.69</v>
      </c>
    </row>
    <row r="715" spans="1:2">
      <c r="A715" s="1" t="s">
        <v>716</v>
      </c>
      <c r="B715" s="2">
        <v>12.7</v>
      </c>
    </row>
    <row r="716" spans="1:2">
      <c r="A716" s="1" t="s">
        <v>717</v>
      </c>
      <c r="B716" s="2">
        <v>16.8</v>
      </c>
    </row>
    <row r="717" spans="1:2">
      <c r="A717" s="1" t="s">
        <v>718</v>
      </c>
      <c r="B717" s="2">
        <v>20.7</v>
      </c>
    </row>
    <row r="718" spans="1:2">
      <c r="A718" s="1" t="s">
        <v>719</v>
      </c>
      <c r="B718" s="2">
        <v>13.7</v>
      </c>
    </row>
    <row r="719" spans="1:2">
      <c r="A719" s="1" t="s">
        <v>720</v>
      </c>
      <c r="B719" s="2">
        <v>18.100000000000001</v>
      </c>
    </row>
    <row r="720" spans="1:2">
      <c r="A720" s="1" t="s">
        <v>721</v>
      </c>
      <c r="B720" s="2">
        <v>22.2</v>
      </c>
    </row>
    <row r="721" spans="1:2">
      <c r="A721" s="1" t="s">
        <v>722</v>
      </c>
      <c r="B721" s="2">
        <v>26.4</v>
      </c>
    </row>
    <row r="722" spans="1:2">
      <c r="A722" s="1" t="s">
        <v>723</v>
      </c>
      <c r="B722" s="2">
        <v>34.4</v>
      </c>
    </row>
    <row r="723" spans="1:2">
      <c r="A723" s="1" t="s">
        <v>724</v>
      </c>
      <c r="B723" s="2">
        <v>41.9</v>
      </c>
    </row>
    <row r="724" spans="1:2">
      <c r="A724" s="1" t="s">
        <v>725</v>
      </c>
      <c r="B724" s="2">
        <v>23.83</v>
      </c>
    </row>
    <row r="725" spans="1:2">
      <c r="A725" s="1" t="s">
        <v>726</v>
      </c>
      <c r="B725" s="2">
        <v>31.5</v>
      </c>
    </row>
    <row r="726" spans="1:2">
      <c r="A726" s="1" t="s">
        <v>727</v>
      </c>
      <c r="B726" s="2">
        <v>40.4</v>
      </c>
    </row>
    <row r="727" spans="1:2">
      <c r="A727" s="1" t="s">
        <v>728</v>
      </c>
      <c r="B727" s="2">
        <v>25.4</v>
      </c>
    </row>
    <row r="728" spans="1:2">
      <c r="A728" s="1" t="s">
        <v>729</v>
      </c>
      <c r="B728" s="2">
        <v>34.5</v>
      </c>
    </row>
    <row r="729" spans="1:2">
      <c r="A729" s="1" t="s">
        <v>730</v>
      </c>
      <c r="B729" s="2">
        <v>30.1</v>
      </c>
    </row>
    <row r="730" spans="1:2">
      <c r="A730" s="1" t="s">
        <v>731</v>
      </c>
      <c r="B730" s="2">
        <v>35.799999999999997</v>
      </c>
    </row>
    <row r="731" spans="1:2">
      <c r="A731" s="1" t="s">
        <v>732</v>
      </c>
      <c r="B731" s="2">
        <v>46.9</v>
      </c>
    </row>
    <row r="732" spans="1:2">
      <c r="A732" s="1" t="s">
        <v>733</v>
      </c>
      <c r="B732" s="2">
        <v>57.2</v>
      </c>
    </row>
    <row r="733" spans="1:2">
      <c r="A733" s="1" t="s">
        <v>734</v>
      </c>
      <c r="B733" s="2">
        <v>30</v>
      </c>
    </row>
    <row r="734" spans="1:2">
      <c r="A734" s="1" t="s">
        <v>735</v>
      </c>
      <c r="B734" s="2">
        <v>37</v>
      </c>
    </row>
    <row r="735" spans="1:2">
      <c r="A735" s="1" t="s">
        <v>736</v>
      </c>
      <c r="B735" s="2">
        <v>57.6</v>
      </c>
    </row>
    <row r="736" spans="1:2">
      <c r="A736" s="1" t="s">
        <v>737</v>
      </c>
      <c r="B736" s="2">
        <v>34</v>
      </c>
    </row>
    <row r="737" spans="1:2">
      <c r="A737" s="1" t="s">
        <v>738</v>
      </c>
      <c r="B737" s="2">
        <v>52.8</v>
      </c>
    </row>
    <row r="738" spans="1:2">
      <c r="A738" s="1" t="s">
        <v>739</v>
      </c>
      <c r="B738" s="2">
        <v>45.2</v>
      </c>
    </row>
    <row r="739" spans="1:2">
      <c r="A739" s="1" t="s">
        <v>740</v>
      </c>
      <c r="B739" s="2">
        <v>59.5</v>
      </c>
    </row>
    <row r="740" spans="1:2">
      <c r="A740" s="1" t="s">
        <v>741</v>
      </c>
      <c r="B740" s="2">
        <v>72.900000000000006</v>
      </c>
    </row>
    <row r="741" spans="1:2">
      <c r="A741" s="1" t="s">
        <v>742</v>
      </c>
      <c r="B741" s="2">
        <v>54.5</v>
      </c>
    </row>
    <row r="742" spans="1:2">
      <c r="A742" s="1" t="s">
        <v>743</v>
      </c>
      <c r="B742" s="2">
        <v>71.8</v>
      </c>
    </row>
    <row r="743" spans="1:2">
      <c r="A743" s="1" t="s">
        <v>744</v>
      </c>
      <c r="B743" s="2">
        <v>88.6</v>
      </c>
    </row>
    <row r="744" spans="1:2">
      <c r="A744" s="1" t="s">
        <v>745</v>
      </c>
      <c r="B744" s="2">
        <v>122</v>
      </c>
    </row>
    <row r="745" spans="1:2">
      <c r="A745" s="1" t="s">
        <v>761</v>
      </c>
      <c r="B745" s="2">
        <v>0.2</v>
      </c>
    </row>
    <row r="746" spans="1:2">
      <c r="A746" s="1" t="s">
        <v>762</v>
      </c>
      <c r="B746" s="2">
        <v>0.32</v>
      </c>
    </row>
    <row r="747" spans="1:2">
      <c r="A747" s="1" t="s">
        <v>763</v>
      </c>
      <c r="B747" s="2">
        <v>0.56999999999999995</v>
      </c>
    </row>
    <row r="748" spans="1:2">
      <c r="A748" s="1" t="s">
        <v>764</v>
      </c>
      <c r="B748" s="2">
        <v>0.73</v>
      </c>
    </row>
    <row r="749" spans="1:2">
      <c r="A749" s="1" t="s">
        <v>765</v>
      </c>
      <c r="B749" s="2">
        <v>1.08</v>
      </c>
    </row>
    <row r="750" spans="1:2">
      <c r="A750" s="1" t="s">
        <v>766</v>
      </c>
      <c r="B750" s="2">
        <v>0.89</v>
      </c>
    </row>
    <row r="751" spans="1:2">
      <c r="A751" s="1" t="s">
        <v>767</v>
      </c>
      <c r="B751" s="2">
        <v>1.3</v>
      </c>
    </row>
    <row r="752" spans="1:2">
      <c r="A752" s="1" t="s">
        <v>768</v>
      </c>
      <c r="B752" s="2">
        <v>1.05</v>
      </c>
    </row>
    <row r="753" spans="1:2">
      <c r="A753" s="1" t="s">
        <v>769</v>
      </c>
      <c r="B753" s="2">
        <v>1.2</v>
      </c>
    </row>
    <row r="754" spans="1:2">
      <c r="A754" s="1" t="s">
        <v>770</v>
      </c>
      <c r="B754" s="2">
        <v>1.77</v>
      </c>
    </row>
    <row r="755" spans="1:2">
      <c r="A755" s="1" t="s">
        <v>771</v>
      </c>
      <c r="B755" s="2">
        <v>1.52</v>
      </c>
    </row>
    <row r="756" spans="1:2">
      <c r="A756" s="1" t="s">
        <v>772</v>
      </c>
      <c r="B756" s="2">
        <v>2.2400000000000002</v>
      </c>
    </row>
    <row r="757" spans="1:2">
      <c r="A757" s="1" t="s">
        <v>773</v>
      </c>
      <c r="B757" s="2">
        <v>2.92</v>
      </c>
    </row>
    <row r="758" spans="1:2">
      <c r="A758" s="1" t="s">
        <v>774</v>
      </c>
      <c r="B758" s="2">
        <v>2.69</v>
      </c>
    </row>
    <row r="759" spans="1:2">
      <c r="A759" s="1" t="s">
        <v>775</v>
      </c>
      <c r="B759" s="2">
        <v>3.56</v>
      </c>
    </row>
    <row r="760" spans="1:2">
      <c r="A760" s="1" t="s">
        <v>776</v>
      </c>
      <c r="B760" s="2">
        <v>4.1900000000000004</v>
      </c>
    </row>
    <row r="761" spans="1:2">
      <c r="A761" s="1" t="s">
        <v>777</v>
      </c>
      <c r="B761" s="2">
        <v>4.8</v>
      </c>
    </row>
    <row r="762" spans="1:2">
      <c r="A762" s="1" t="s">
        <v>778</v>
      </c>
      <c r="B762" s="2">
        <v>5.95</v>
      </c>
    </row>
    <row r="763" spans="1:2">
      <c r="A763" s="1" t="s">
        <v>779</v>
      </c>
      <c r="B763" s="2">
        <v>7.53</v>
      </c>
    </row>
    <row r="764" spans="1:2">
      <c r="A764" s="1" t="s">
        <v>746</v>
      </c>
      <c r="B764" s="2">
        <v>0.5</v>
      </c>
    </row>
    <row r="765" spans="1:2">
      <c r="A765" s="1" t="s">
        <v>747</v>
      </c>
      <c r="B765" s="2">
        <v>0.57999999999999996</v>
      </c>
    </row>
    <row r="766" spans="1:2">
      <c r="A766" s="1" t="s">
        <v>748</v>
      </c>
      <c r="B766" s="2">
        <v>0.73</v>
      </c>
    </row>
    <row r="767" spans="1:2">
      <c r="A767" s="1" t="s">
        <v>749</v>
      </c>
      <c r="B767" s="2">
        <v>0.75</v>
      </c>
    </row>
    <row r="768" spans="1:2">
      <c r="A768" s="1" t="s">
        <v>750</v>
      </c>
      <c r="B768" s="2">
        <v>0.81</v>
      </c>
    </row>
    <row r="769" spans="1:2">
      <c r="A769" s="1" t="s">
        <v>751</v>
      </c>
      <c r="B769" s="2">
        <v>0.88</v>
      </c>
    </row>
    <row r="770" spans="1:2">
      <c r="A770" s="1" t="s">
        <v>752</v>
      </c>
      <c r="B770" s="2">
        <v>1.45</v>
      </c>
    </row>
    <row r="771" spans="1:2">
      <c r="A771" s="1" t="s">
        <v>753</v>
      </c>
      <c r="B771" s="2">
        <v>1.1299999999999999</v>
      </c>
    </row>
    <row r="772" spans="1:2">
      <c r="A772" s="1" t="s">
        <v>754</v>
      </c>
      <c r="B772" s="2">
        <v>1.77</v>
      </c>
    </row>
    <row r="773" spans="1:2">
      <c r="A773" s="1" t="s">
        <v>755</v>
      </c>
      <c r="B773" s="2">
        <v>2</v>
      </c>
    </row>
    <row r="774" spans="1:2">
      <c r="A774" s="1" t="s">
        <v>756</v>
      </c>
      <c r="B774" s="2">
        <v>2.4700000000000002</v>
      </c>
    </row>
    <row r="775" spans="1:2">
      <c r="A775" s="1" t="s">
        <v>757</v>
      </c>
      <c r="B775" s="2">
        <v>2.7</v>
      </c>
    </row>
    <row r="776" spans="1:2">
      <c r="A776" s="1" t="s">
        <v>758</v>
      </c>
      <c r="B776" s="2">
        <v>2.85</v>
      </c>
    </row>
    <row r="777" spans="1:2">
      <c r="A777" s="1" t="s">
        <v>759</v>
      </c>
      <c r="B777" s="2">
        <v>3.41</v>
      </c>
    </row>
    <row r="778" spans="1:2">
      <c r="A778" s="1" t="s">
        <v>760</v>
      </c>
      <c r="B778" s="2">
        <v>5.58</v>
      </c>
    </row>
    <row r="779" spans="1:2">
      <c r="A779" s="1" t="s">
        <v>785</v>
      </c>
      <c r="B779" s="2">
        <v>4.32</v>
      </c>
    </row>
    <row r="780" spans="1:2">
      <c r="A780" s="1" t="s">
        <v>784</v>
      </c>
      <c r="B780" s="2">
        <v>6.39</v>
      </c>
    </row>
    <row r="781" spans="1:2">
      <c r="A781" s="1" t="s">
        <v>780</v>
      </c>
      <c r="B781" s="1">
        <v>1.99</v>
      </c>
    </row>
    <row r="782" spans="1:2">
      <c r="A782" s="1" t="s">
        <v>781</v>
      </c>
      <c r="B782" s="1">
        <v>2.71</v>
      </c>
    </row>
    <row r="783" spans="1:2">
      <c r="A783" s="1" t="s">
        <v>782</v>
      </c>
      <c r="B783" s="1">
        <v>4.22</v>
      </c>
    </row>
    <row r="784" spans="1:2">
      <c r="A784" s="1" t="s">
        <v>783</v>
      </c>
      <c r="B784" s="1">
        <v>6.65</v>
      </c>
    </row>
  </sheetData>
  <sortState ref="A2:B578">
    <sortCondition ref="A1"/>
  </sortState>
  <conditionalFormatting sqref="D769">
    <cfRule type="colorScale" priority="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FER</vt:lpstr>
      <vt:lpstr>AZ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Bertrand</dc:creator>
  <cp:lastModifiedBy>Bertrand</cp:lastModifiedBy>
  <cp:lastPrinted>2011-08-03T07:45:48Z</cp:lastPrinted>
  <dcterms:created xsi:type="dcterms:W3CDTF">2011-07-24T09:08:15Z</dcterms:created>
  <dcterms:modified xsi:type="dcterms:W3CDTF">2011-08-17T14:31:55Z</dcterms:modified>
</cp:coreProperties>
</file>

<file path=userCustomization/customUI.xml><?xml version="1.0" encoding="utf-8"?>
<mso:customUI xmlns:doc="http://schemas.microsoft.com/office/2006/01/customui/currentDocument" xmlns:mso="http://schemas.microsoft.com/office/2006/01/customui">
  <mso:ribbon>
    <mso:qat>
      <mso:documentControls>
        <mso:button idQ="doc:Feuil1.MAJ_FEUIL_FER_1" visible="true" label="Feuil1.MAJ_FEUIL_FER" onAction="Feuil1.MAJ_FEUIL_FER" imageMso="ListMacros"/>
      </mso:documentControls>
    </mso:qat>
  </mso:ribbon>
</mso:customUI>
</file>